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LENOVO\Documents\2026\"/>
    </mc:Choice>
  </mc:AlternateContent>
  <bookViews>
    <workbookView xWindow="0" yWindow="0" windowWidth="20490" windowHeight="573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 i="5" l="1"/>
  <c r="T10" i="5"/>
  <c r="S10" i="5"/>
  <c r="R10" i="5"/>
  <c r="P10" i="5"/>
  <c r="O10" i="5"/>
  <c r="N10" i="5"/>
  <c r="M10" i="5"/>
  <c r="K10" i="5"/>
  <c r="J10" i="5"/>
  <c r="I10" i="5"/>
  <c r="H10" i="5"/>
  <c r="F10" i="5"/>
  <c r="E10" i="5"/>
  <c r="D10" i="5"/>
  <c r="C10" i="5"/>
  <c r="U7" i="5"/>
  <c r="F7" i="5"/>
  <c r="E7" i="5"/>
  <c r="D7" i="5"/>
  <c r="C7" i="5"/>
  <c r="U6" i="5"/>
  <c r="F6" i="5"/>
  <c r="E6" i="5"/>
  <c r="D6" i="5"/>
  <c r="C6" i="5"/>
  <c r="U5" i="5"/>
  <c r="K5" i="5"/>
  <c r="F5" i="5"/>
  <c r="E5" i="5"/>
  <c r="D5" i="5"/>
  <c r="C5" i="5"/>
  <c r="U4" i="5"/>
  <c r="F4" i="5"/>
  <c r="E4" i="5"/>
  <c r="D4" i="5"/>
  <c r="C4" i="5"/>
  <c r="U10" i="6"/>
  <c r="T10" i="6"/>
  <c r="S10" i="6"/>
  <c r="R10" i="6"/>
  <c r="P10" i="6"/>
  <c r="O10" i="6"/>
  <c r="N10" i="6"/>
  <c r="M10" i="6"/>
  <c r="K10" i="6"/>
  <c r="J10" i="6"/>
  <c r="I10" i="6"/>
  <c r="H10" i="6"/>
  <c r="F10" i="6"/>
  <c r="E10" i="6"/>
  <c r="D10" i="6"/>
  <c r="C10" i="6"/>
  <c r="U8" i="6"/>
  <c r="T8" i="6"/>
  <c r="S8" i="6"/>
  <c r="R8" i="6"/>
  <c r="P8" i="6"/>
  <c r="O8" i="6"/>
  <c r="N8" i="6"/>
  <c r="M8" i="6"/>
  <c r="K8" i="6"/>
  <c r="J8" i="6"/>
  <c r="F8" i="6"/>
  <c r="E8" i="6"/>
  <c r="D8" i="6"/>
  <c r="C8" i="6"/>
  <c r="U7" i="6"/>
  <c r="T7" i="6"/>
  <c r="S7" i="6"/>
  <c r="R7" i="6"/>
  <c r="P7" i="6"/>
  <c r="O7" i="6"/>
  <c r="N7" i="6"/>
  <c r="M7" i="6"/>
  <c r="K7" i="6"/>
  <c r="J7" i="6"/>
  <c r="I7" i="6"/>
  <c r="F7" i="6"/>
  <c r="E7" i="6"/>
  <c r="D7" i="6"/>
  <c r="C7" i="6"/>
  <c r="U6" i="6"/>
  <c r="T6" i="6"/>
  <c r="S6" i="6"/>
  <c r="R6" i="6"/>
  <c r="P6" i="6"/>
  <c r="O6" i="6"/>
  <c r="N6" i="6"/>
  <c r="M6" i="6"/>
  <c r="K6" i="6"/>
  <c r="J6" i="6"/>
  <c r="I6" i="6"/>
  <c r="F6" i="6"/>
  <c r="E6" i="6"/>
  <c r="D6" i="6"/>
  <c r="C6" i="6"/>
  <c r="U5" i="6"/>
  <c r="T5" i="6"/>
  <c r="S5" i="6"/>
  <c r="R5" i="6"/>
  <c r="P5" i="6"/>
  <c r="O5" i="6"/>
  <c r="N5" i="6"/>
  <c r="M5" i="6"/>
  <c r="K5" i="6"/>
  <c r="I5" i="6"/>
  <c r="F5" i="6"/>
  <c r="E5" i="6"/>
  <c r="D5" i="6"/>
  <c r="C5" i="6"/>
  <c r="U4" i="6"/>
  <c r="T4" i="6"/>
  <c r="S4" i="6"/>
  <c r="R4" i="6"/>
  <c r="P4" i="6"/>
  <c r="O4" i="6"/>
  <c r="N4" i="6"/>
  <c r="M4" i="6"/>
  <c r="K4" i="6"/>
  <c r="J4" i="6"/>
  <c r="I4" i="6"/>
  <c r="F4" i="6"/>
  <c r="E4" i="6"/>
  <c r="D4" i="6"/>
  <c r="C4" i="6"/>
  <c r="U10" i="4"/>
  <c r="T10" i="4"/>
  <c r="S10" i="4"/>
  <c r="R10" i="4"/>
  <c r="P10" i="4"/>
  <c r="O10" i="4"/>
  <c r="N10" i="4"/>
  <c r="M10" i="4"/>
  <c r="K10" i="4"/>
  <c r="J10" i="4"/>
  <c r="I10" i="4"/>
  <c r="H10" i="4"/>
  <c r="F10" i="4"/>
  <c r="E10" i="4"/>
  <c r="D10" i="4"/>
  <c r="C10" i="4"/>
  <c r="U7" i="4"/>
  <c r="T7" i="4"/>
  <c r="S7" i="4"/>
  <c r="R7" i="4"/>
  <c r="P7" i="4"/>
  <c r="O7" i="4"/>
  <c r="N7" i="4"/>
  <c r="M7" i="4"/>
  <c r="K7" i="4"/>
  <c r="J7" i="4"/>
  <c r="I7" i="4"/>
  <c r="H7" i="4"/>
  <c r="F7" i="4"/>
  <c r="E7" i="4"/>
  <c r="D7" i="4"/>
  <c r="C7" i="4"/>
  <c r="U6" i="4"/>
  <c r="T6" i="4"/>
  <c r="S6" i="4"/>
  <c r="R6" i="4"/>
  <c r="P6" i="4"/>
  <c r="O6" i="4"/>
  <c r="N6" i="4"/>
  <c r="M6" i="4"/>
  <c r="K6" i="4"/>
  <c r="J6" i="4"/>
  <c r="I6" i="4"/>
  <c r="H6" i="4"/>
  <c r="F6" i="4"/>
  <c r="E6" i="4"/>
  <c r="D6" i="4"/>
  <c r="C6" i="4"/>
  <c r="U5" i="4"/>
  <c r="T5" i="4"/>
  <c r="S5" i="4"/>
  <c r="R5" i="4"/>
  <c r="P5" i="4"/>
  <c r="O5" i="4"/>
  <c r="N5" i="4"/>
  <c r="M5" i="4"/>
  <c r="K5" i="4"/>
  <c r="J5" i="4"/>
  <c r="I5" i="4"/>
  <c r="H5" i="4"/>
  <c r="F5" i="4"/>
  <c r="E5" i="4"/>
  <c r="D5" i="4"/>
  <c r="C5" i="4"/>
  <c r="U4" i="4"/>
  <c r="T4" i="4"/>
  <c r="S4" i="4"/>
  <c r="R4" i="4"/>
  <c r="P4" i="4"/>
  <c r="O4" i="4"/>
  <c r="N4" i="4"/>
  <c r="M4" i="4"/>
  <c r="K4" i="4"/>
  <c r="J4" i="4"/>
  <c r="I4" i="4"/>
  <c r="H4" i="4"/>
  <c r="F4" i="4"/>
  <c r="E4" i="4"/>
  <c r="D4" i="4"/>
  <c r="C4" i="4"/>
  <c r="U10" i="2"/>
  <c r="T10" i="2"/>
  <c r="S10" i="2"/>
  <c r="R10" i="2"/>
  <c r="P10" i="2"/>
  <c r="O10" i="2"/>
  <c r="N10" i="2"/>
  <c r="M10" i="2"/>
  <c r="K10" i="2"/>
  <c r="J10" i="2"/>
  <c r="I10" i="2"/>
  <c r="H10" i="2"/>
  <c r="F10" i="2"/>
  <c r="E10" i="2"/>
  <c r="D10" i="2"/>
  <c r="C10" i="2"/>
  <c r="U9" i="2"/>
  <c r="T9" i="2"/>
  <c r="S9" i="2"/>
  <c r="R9" i="2"/>
  <c r="P9" i="2"/>
  <c r="O9" i="2"/>
  <c r="N9" i="2"/>
  <c r="M9" i="2"/>
  <c r="K9" i="2"/>
  <c r="J9" i="2"/>
  <c r="I9" i="2"/>
  <c r="H9" i="2"/>
  <c r="F9" i="2"/>
  <c r="E9" i="2"/>
  <c r="D9" i="2"/>
  <c r="C9" i="2"/>
  <c r="U8" i="2"/>
  <c r="T8" i="2"/>
  <c r="S8" i="2"/>
  <c r="R8" i="2"/>
  <c r="P8" i="2"/>
  <c r="O8" i="2"/>
  <c r="N8" i="2"/>
  <c r="M8" i="2"/>
  <c r="K8" i="2"/>
  <c r="J8" i="2"/>
  <c r="I8" i="2"/>
  <c r="H8" i="2"/>
  <c r="F8" i="2"/>
  <c r="E8" i="2"/>
  <c r="D8" i="2"/>
  <c r="C8" i="2"/>
  <c r="U7" i="2"/>
  <c r="T7" i="2"/>
  <c r="S7" i="2"/>
  <c r="R7" i="2"/>
  <c r="P7" i="2"/>
  <c r="O7" i="2"/>
  <c r="N7" i="2"/>
  <c r="M7" i="2"/>
  <c r="K7" i="2"/>
  <c r="J7" i="2"/>
  <c r="I7" i="2"/>
  <c r="H7" i="2"/>
  <c r="F7" i="2"/>
  <c r="E7" i="2"/>
  <c r="D7" i="2"/>
  <c r="C7" i="2"/>
  <c r="U6" i="2"/>
  <c r="T6" i="2"/>
  <c r="S6" i="2"/>
  <c r="R6" i="2"/>
  <c r="P6" i="2"/>
  <c r="O6" i="2"/>
  <c r="N6" i="2"/>
  <c r="M6" i="2"/>
  <c r="K6" i="2"/>
  <c r="J6" i="2"/>
  <c r="I6" i="2"/>
  <c r="H6" i="2"/>
  <c r="F6" i="2"/>
  <c r="E6" i="2"/>
  <c r="D6" i="2"/>
  <c r="C6" i="2"/>
  <c r="U5" i="2"/>
  <c r="T5" i="2"/>
  <c r="S5" i="2"/>
  <c r="R5" i="2"/>
  <c r="P5" i="2"/>
  <c r="O5" i="2"/>
  <c r="N5" i="2"/>
  <c r="M5" i="2"/>
  <c r="K5" i="2"/>
  <c r="J5" i="2"/>
  <c r="I5" i="2"/>
  <c r="H5" i="2"/>
  <c r="F5" i="2"/>
  <c r="E5" i="2"/>
  <c r="D5" i="2"/>
  <c r="C5" i="2"/>
  <c r="U4" i="2"/>
  <c r="T4" i="2"/>
  <c r="S4" i="2"/>
  <c r="R4" i="2"/>
  <c r="P4" i="2"/>
  <c r="O4" i="2"/>
  <c r="N4" i="2"/>
  <c r="M4" i="2"/>
  <c r="K4" i="2"/>
  <c r="J4" i="2"/>
  <c r="I4" i="2"/>
  <c r="H4" i="2"/>
  <c r="F4" i="2"/>
  <c r="E4" i="2"/>
  <c r="D4" i="2"/>
  <c r="C4" i="2"/>
  <c r="T142" i="1"/>
  <c r="S142" i="1"/>
  <c r="R142" i="1"/>
  <c r="U141" i="1"/>
  <c r="T141" i="1"/>
  <c r="S141" i="1"/>
  <c r="R141" i="1"/>
  <c r="U140" i="1"/>
  <c r="T140" i="1"/>
  <c r="S140" i="1"/>
  <c r="R140" i="1"/>
  <c r="U139" i="1"/>
  <c r="T139" i="1"/>
  <c r="S139" i="1"/>
  <c r="R139" i="1"/>
  <c r="T137" i="1"/>
  <c r="S137" i="1"/>
  <c r="R137" i="1"/>
  <c r="U136" i="1"/>
  <c r="T136" i="1"/>
  <c r="S136" i="1"/>
  <c r="R136" i="1"/>
  <c r="U135" i="1"/>
  <c r="T135" i="1"/>
  <c r="S135" i="1"/>
  <c r="R135" i="1"/>
  <c r="U134" i="1"/>
  <c r="T134" i="1"/>
  <c r="S134" i="1"/>
  <c r="R134" i="1"/>
  <c r="U131" i="1"/>
  <c r="T131" i="1"/>
  <c r="S131" i="1"/>
  <c r="R131" i="1"/>
  <c r="U130" i="1"/>
  <c r="T130" i="1"/>
  <c r="S130" i="1"/>
  <c r="R130" i="1"/>
  <c r="U129" i="1"/>
  <c r="T129" i="1"/>
  <c r="S129" i="1"/>
  <c r="R129" i="1"/>
  <c r="U128" i="1"/>
  <c r="T128" i="1"/>
  <c r="S128" i="1"/>
  <c r="R128" i="1"/>
  <c r="U125" i="1"/>
  <c r="T125" i="1"/>
  <c r="S125" i="1"/>
  <c r="R125" i="1"/>
  <c r="U124" i="1"/>
  <c r="T124" i="1"/>
  <c r="S124" i="1"/>
  <c r="R124" i="1"/>
  <c r="U123" i="1"/>
  <c r="T123" i="1"/>
  <c r="S123" i="1"/>
  <c r="R123" i="1"/>
  <c r="U122" i="1"/>
  <c r="T122" i="1"/>
  <c r="S122" i="1"/>
  <c r="R122" i="1"/>
  <c r="U117" i="1"/>
  <c r="T117" i="1"/>
  <c r="S117" i="1"/>
  <c r="R117" i="1"/>
  <c r="U116" i="1"/>
  <c r="T116" i="1"/>
  <c r="S116" i="1"/>
  <c r="R116" i="1"/>
  <c r="U115" i="1"/>
  <c r="T115" i="1"/>
  <c r="S115" i="1"/>
  <c r="R115" i="1"/>
  <c r="U114" i="1"/>
  <c r="T114" i="1"/>
  <c r="S114" i="1"/>
  <c r="R114" i="1"/>
  <c r="U105" i="1"/>
  <c r="T105" i="1"/>
  <c r="S105" i="1"/>
  <c r="R105" i="1"/>
  <c r="U104" i="1"/>
  <c r="T104" i="1"/>
  <c r="S104" i="1"/>
  <c r="R104" i="1"/>
  <c r="U103" i="1"/>
  <c r="T103" i="1"/>
  <c r="S103" i="1"/>
  <c r="R103" i="1"/>
  <c r="U102" i="1"/>
  <c r="T102" i="1"/>
  <c r="S102" i="1"/>
  <c r="R102" i="1"/>
  <c r="U101" i="1"/>
  <c r="T101" i="1"/>
  <c r="S101" i="1"/>
  <c r="R101" i="1"/>
  <c r="U100" i="1"/>
  <c r="T100" i="1"/>
  <c r="S100" i="1"/>
  <c r="R100" i="1"/>
  <c r="U99" i="1"/>
  <c r="T99" i="1"/>
  <c r="S99" i="1"/>
  <c r="R99" i="1"/>
  <c r="U98" i="1"/>
  <c r="T98" i="1"/>
  <c r="S98" i="1"/>
  <c r="R98" i="1"/>
  <c r="U92" i="1"/>
  <c r="T92" i="1"/>
  <c r="S92" i="1"/>
  <c r="R92" i="1"/>
  <c r="U91" i="1"/>
  <c r="T91" i="1"/>
  <c r="S91" i="1"/>
  <c r="R91" i="1"/>
  <c r="U90" i="1"/>
  <c r="T90" i="1"/>
  <c r="S90" i="1"/>
  <c r="R90" i="1"/>
  <c r="U89" i="1"/>
  <c r="T89" i="1"/>
  <c r="S89" i="1"/>
  <c r="R89" i="1"/>
  <c r="U87" i="1"/>
  <c r="T87" i="1"/>
  <c r="S87" i="1"/>
  <c r="R87" i="1"/>
  <c r="U86" i="1"/>
  <c r="T86" i="1"/>
  <c r="S86" i="1"/>
  <c r="R86" i="1"/>
  <c r="U85" i="1"/>
  <c r="T85" i="1"/>
  <c r="S85" i="1"/>
  <c r="R85" i="1"/>
  <c r="U84" i="1"/>
  <c r="T84" i="1"/>
  <c r="S84" i="1"/>
  <c r="R84" i="1"/>
  <c r="U77" i="1"/>
  <c r="T77" i="1"/>
  <c r="S77" i="1"/>
  <c r="R77" i="1"/>
  <c r="U76" i="1"/>
  <c r="T76" i="1"/>
  <c r="S76" i="1"/>
  <c r="R76" i="1"/>
  <c r="U75" i="1"/>
  <c r="T75" i="1"/>
  <c r="S75" i="1"/>
  <c r="R75" i="1"/>
  <c r="U74" i="1"/>
  <c r="T74" i="1"/>
  <c r="S74" i="1"/>
  <c r="R74" i="1"/>
  <c r="U71" i="1"/>
  <c r="T71" i="1"/>
  <c r="S71" i="1"/>
  <c r="R71" i="1"/>
  <c r="U70" i="1"/>
  <c r="T70" i="1"/>
  <c r="S70" i="1"/>
  <c r="R70" i="1"/>
  <c r="U69" i="1"/>
  <c r="T69" i="1"/>
  <c r="S69" i="1"/>
  <c r="R69" i="1"/>
  <c r="U68" i="1"/>
  <c r="T68" i="1"/>
  <c r="S68" i="1"/>
  <c r="R68" i="1"/>
  <c r="U65" i="1"/>
  <c r="T65" i="1"/>
  <c r="S65" i="1"/>
  <c r="R65" i="1"/>
  <c r="U64" i="1"/>
  <c r="T64" i="1"/>
  <c r="S64" i="1"/>
  <c r="R64" i="1"/>
  <c r="U63" i="1"/>
  <c r="T63" i="1"/>
  <c r="S63" i="1"/>
  <c r="R63" i="1"/>
  <c r="U62" i="1"/>
  <c r="T62" i="1"/>
  <c r="S62" i="1"/>
  <c r="R62" i="1"/>
  <c r="U58" i="1"/>
  <c r="T58" i="1"/>
  <c r="S58" i="1"/>
  <c r="R58" i="1"/>
  <c r="U57" i="1"/>
  <c r="T57" i="1"/>
  <c r="S57" i="1"/>
  <c r="R57" i="1"/>
  <c r="U56" i="1"/>
  <c r="T56" i="1"/>
  <c r="S56" i="1"/>
  <c r="R56" i="1"/>
  <c r="U55" i="1"/>
  <c r="T55" i="1"/>
  <c r="S55" i="1"/>
  <c r="R55" i="1"/>
  <c r="U50" i="1"/>
  <c r="T50" i="1"/>
  <c r="S50" i="1"/>
  <c r="R50" i="1"/>
  <c r="U49" i="1"/>
  <c r="T49" i="1"/>
  <c r="S49" i="1"/>
  <c r="R49" i="1"/>
  <c r="U48" i="1"/>
  <c r="T48" i="1"/>
  <c r="S48" i="1"/>
  <c r="R48" i="1"/>
  <c r="U47" i="1"/>
  <c r="T47" i="1"/>
  <c r="S47" i="1"/>
  <c r="R47" i="1"/>
  <c r="U39" i="1"/>
  <c r="T39" i="1"/>
  <c r="S39" i="1"/>
  <c r="R39" i="1"/>
  <c r="U38" i="1"/>
  <c r="T38" i="1"/>
  <c r="S38" i="1"/>
  <c r="R38" i="1"/>
  <c r="U37" i="1"/>
  <c r="T37" i="1"/>
  <c r="S37" i="1"/>
  <c r="R37" i="1"/>
  <c r="U36" i="1"/>
  <c r="T36" i="1"/>
  <c r="S36" i="1"/>
  <c r="R36" i="1"/>
  <c r="U33" i="1"/>
  <c r="T33" i="1"/>
  <c r="S33" i="1"/>
  <c r="R33" i="1"/>
  <c r="U32" i="1"/>
  <c r="T32" i="1"/>
  <c r="S32" i="1"/>
  <c r="R32" i="1"/>
  <c r="U31" i="1"/>
  <c r="T31" i="1"/>
  <c r="S31" i="1"/>
  <c r="R31" i="1"/>
  <c r="U30" i="1"/>
  <c r="T30" i="1"/>
  <c r="S30" i="1"/>
  <c r="R30" i="1"/>
  <c r="U23" i="1"/>
  <c r="T23" i="1"/>
  <c r="S23" i="1"/>
  <c r="R23" i="1"/>
  <c r="U22" i="1"/>
  <c r="T22" i="1"/>
  <c r="S22" i="1"/>
  <c r="R22" i="1"/>
  <c r="U21" i="1"/>
  <c r="T21" i="1"/>
  <c r="S21" i="1"/>
  <c r="R21" i="1"/>
  <c r="U20" i="1"/>
  <c r="T20" i="1"/>
  <c r="S20" i="1"/>
  <c r="R20" i="1"/>
  <c r="U16" i="1"/>
  <c r="T16" i="1"/>
  <c r="S16" i="1"/>
  <c r="R16" i="1"/>
  <c r="U15" i="1"/>
  <c r="T15" i="1"/>
  <c r="S15" i="1"/>
  <c r="R15" i="1"/>
  <c r="U14" i="1"/>
  <c r="T14" i="1"/>
  <c r="S14" i="1"/>
  <c r="R14" i="1"/>
  <c r="U13" i="1"/>
  <c r="T13" i="1"/>
  <c r="S13" i="1"/>
  <c r="R13" i="1"/>
  <c r="S11" i="1"/>
  <c r="R11" i="1"/>
  <c r="Q11" i="1"/>
  <c r="U10" i="1"/>
  <c r="T10" i="1"/>
  <c r="S10" i="1"/>
  <c r="R10" i="1"/>
  <c r="U9" i="1"/>
  <c r="T9" i="1"/>
  <c r="S9" i="1"/>
  <c r="R9" i="1"/>
  <c r="U8" i="1"/>
  <c r="T8" i="1"/>
  <c r="S8" i="1"/>
  <c r="R8" i="1"/>
  <c r="U7" i="1"/>
  <c r="T7" i="1"/>
  <c r="S7" i="1"/>
  <c r="R7" i="1"/>
</calcChain>
</file>

<file path=xl/sharedStrings.xml><?xml version="1.0" encoding="utf-8"?>
<sst xmlns="http://schemas.openxmlformats.org/spreadsheetml/2006/main" count="946" uniqueCount="686">
  <si>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</si>
  <si>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</si>
  <si>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</si>
  <si>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</si>
  <si>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</si>
  <si>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</si>
  <si>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</si>
  <si>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</si>
  <si>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</si>
  <si>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</si>
  <si>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</si>
  <si>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</si>
  <si>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</si>
  <si>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CENTRO EDUCATIVO RURAL LA COLONIA</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</si>
  <si>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</si>
  <si>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</si>
  <si>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</si>
  <si>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</si>
  <si>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</si>
  <si>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</si>
  <si>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VEREDA LA COLONIA</t>
  </si>
  <si>
    <t>Municipio</t>
  </si>
  <si>
    <t>BOCHALEMA</t>
  </si>
  <si>
    <t>3. Elaboración del perfil Institucional</t>
  </si>
  <si>
    <t>2-Directiva, 3-Académica, 4-Admon, 5-Comunidad, 6-Perfil</t>
  </si>
  <si>
    <t>Correo electronico</t>
  </si>
  <si>
    <t>Tel</t>
  </si>
  <si>
    <t>4. Establecimiento de las fortalezas y oportunidades de mejoramiento</t>
  </si>
  <si>
    <t>Rector o Director</t>
  </si>
  <si>
    <t>JUAN CARLOS CHAUSTRE PEÑALOZA</t>
  </si>
  <si>
    <t>Horizonte</t>
  </si>
  <si>
    <t>DATOS DEL EQUIPO AUTO - EVALUADOR</t>
  </si>
  <si>
    <t>NOMBRE</t>
  </si>
  <si>
    <t>CARGO</t>
  </si>
  <si>
    <t>E-MAIL</t>
  </si>
  <si>
    <t xml:space="preserve">ANA NAYIBE ACEVEDO </t>
  </si>
  <si>
    <t>LIDER GESTION DIRECTIVA</t>
  </si>
  <si>
    <t>cerlacolonia04@gmail.com</t>
  </si>
  <si>
    <t>SANDRA MILENA VERGARA MARTÍNEZ</t>
  </si>
  <si>
    <t>LIDER GESTION ACADEMICA</t>
  </si>
  <si>
    <t>cerlacolonia05@gmail.com</t>
  </si>
  <si>
    <t>LEONCIO JAIMES RANGEL</t>
  </si>
  <si>
    <t>LIDER GESTION ADMINISTRATIVA</t>
  </si>
  <si>
    <t>cerlacoloniaelporvenir@gmail.com</t>
  </si>
  <si>
    <t>MIREYA GUEVARA SOLANO</t>
  </si>
  <si>
    <t>LIDER GESTION COMUNITARIA</t>
  </si>
  <si>
    <t>cerlacolonia08@gmail.com</t>
  </si>
  <si>
    <t>RESPONSABLES DEL PLAN DE MEJORAMIENTO - SEGUIMIENTO Y EVALUACIÓN</t>
  </si>
  <si>
    <t>GESTIÓN</t>
  </si>
  <si>
    <t xml:space="preserve"> </t>
  </si>
  <si>
    <t>AMALIA ESPERANZA DAZA CARRILLO</t>
  </si>
  <si>
    <t>GESTION DIRECTIVA</t>
  </si>
  <si>
    <t>CARLOS ARTURO MORENO ESTUPIÑAN</t>
  </si>
  <si>
    <t xml:space="preserve"> GESTION ACADEMICA</t>
  </si>
  <si>
    <t>YOLIMAR CAMPEROS LOPEZ</t>
  </si>
  <si>
    <t>GESTION ADMINISTRATIVA</t>
  </si>
  <si>
    <t xml:space="preserve">BLANCA LILIA GONZALEZ </t>
  </si>
  <si>
    <t>GESTION COMUNITARIA</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</si>
  <si>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</si>
  <si>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</si>
  <si>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</si>
  <si>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</si>
  <si>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</si>
  <si>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</si>
  <si>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</si>
  <si>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</si>
  <si>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</si>
  <si>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</si>
  <si>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</si>
  <si>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</si>
  <si>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</si>
  <si>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</si>
  <si>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</si>
  <si>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</si>
  <si>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El Centro Educativo Rural La Colonia, asegura que la inclusión y la calidad sean el centro de su desarrollo, lo cual se ve reflejado en la misión, visión y los principios están claramente definidos para el CER integrado e inclusivo y son revisados y ajustados periodicamente, en función de los nuevos retos externos y de las necesidades de los estudiantes.</t>
  </si>
  <si>
    <t>Horizonte Institucional, formulado, socializado y apropiado por la comunidad educativa..Documneto PIER.</t>
  </si>
  <si>
    <t>El  Centro Educativo Rural La Colonia, asegura que la Inclusión y la calidad sean el centro de su desarrollo lo cual se ve reflejado en la Misión, Visión y los Principios están claramente definidos para el CER integrado e inclusivo y son revisados y ajustados periodicamente, en función de los nuevos retos externos y de las necesidades de los estudiantes.</t>
  </si>
  <si>
    <t>Horizonte Institucional formulado,socializado y apropiado por la comunidad educativa.                                                                                                                                                                                 Documento PIER actualizado.</t>
  </si>
  <si>
    <t>El  Centro Educativo Rural La Colonia, asegura que la Inclusión y la calidad sean el centro de su desarrollo, lo cual se ve reflejado en la Misión, Visión y, los Principios están claramente definidos para el CER,  integrado e inclusivo, son revisados y ajustados periodicamente, en función de los nuevos retos externos y de las necesidades de los estudiantes.</t>
  </si>
  <si>
    <t xml:space="preserve">cartilla informativa                                                                                                                                                                                                                                                                                                                          folletos del horizonte institucional   </t>
  </si>
  <si>
    <t>Metas institucionales</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</si>
  <si>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</si>
  <si>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Documentos PIAR y DUA</t>
  </si>
  <si>
    <t>Documentos PIAR y DUA, actualizados</t>
  </si>
  <si>
    <t>documentos PIAR, DUA</t>
  </si>
  <si>
    <t>Conocimiento y apropiación del direccionamiento</t>
  </si>
  <si>
    <t>La Comunidad Educativa conoce y comparte el direccionamiento estratégico. Esto se evidencia en la identidad institucional y la unidad de propósitos entre sus miembros.</t>
  </si>
  <si>
    <t>Actas Socialización de ajustes realizados al PIER.</t>
  </si>
  <si>
    <t>PIER, ajustado y socializado con la comunidad educativa</t>
  </si>
  <si>
    <t>PEI, Cartilla informativa</t>
  </si>
  <si>
    <t>Política de inclusión de personas de diferentes grupos poblacionales o diversidad cultural</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</si>
  <si>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</si>
  <si>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Documentos PIAR y DUA.</t>
  </si>
  <si>
    <t>la institucion cuenta con documentos orientadores para atender personas de diferentes grupo poblacional y es conocido por toda la comunidad educativa.</t>
  </si>
  <si>
    <t>DUA, PIAR</t>
  </si>
  <si>
    <t>Gestión Estratégica</t>
  </si>
  <si>
    <t>Liderazgo</t>
  </si>
  <si>
    <t>Los  criterios básicos sobre el manejo del establecimiento educativo y la atención a la diversidad fueron definidos de manera participativa y permiten el trabajo en equipo, pero no han sido evaluados para establecer su eficacia.</t>
  </si>
  <si>
    <t>Actas de trabajo de los diferentes Gestiones, Consejo Directivo y Consejo Académico.</t>
  </si>
  <si>
    <t>Actas de las Gestiones, Consejo Directivo y Consejo Académico.                                                                                                                                                                                                                                      Ajustes realizados al PIER.</t>
  </si>
  <si>
    <t>Actas por area de gestion, actas de consejo academico y consejo directivo. Ajustes al PEI</t>
  </si>
  <si>
    <t>Articulación de planes, proyectos y acciones</t>
  </si>
  <si>
    <t>Los planes, proyectos y acciones se enmarcan en principios de corresponsabilidad, participación y equidad, articulados al planteamiento estrategico de el CER integrado e inclusivo y son conocidos por la comunidad educativa. Se trabaja en equipo para articular las acciones.</t>
  </si>
  <si>
    <t>Reajustes  al PIER, Acuerdos de Convivencia, Horizonte Institucional y el S.I.E.E.</t>
  </si>
  <si>
    <t>El  Centro Educativo Rural La Colonia, evalua periódicamente la articulación de los planes, proyectos y acciones a su planteamiento estratégico y realiza los cambios y ajustes necesarios para lograrla, mediante trabajo en equipo</t>
  </si>
  <si>
    <t>PIER ajustado, Acuerdos de Convivencia actualizados, Horizonte Institucional ajustado, SIEE, actualizado, ajustado y socializado.</t>
  </si>
  <si>
    <t>PEI ajustado, Acuerdos de Convivencia actualizados, Horizonte Institucional ajustado, SIEE actualizado, ajustado y socializado, Cartilla informativa</t>
  </si>
  <si>
    <t>Estrategia pedagógica</t>
  </si>
  <si>
    <t>La institución evalúa periódicamente la aplicación
articulada de la estrategia pedagógica, así
como su coherencia con la misión, la visión y los
principios institucionales. Con base en ello, introduce ajustes pertinentes.</t>
  </si>
  <si>
    <t>Planes de estudio, guías de aprendizaje, actas de socializacones.</t>
  </si>
  <si>
    <t>La institución evalúa periódicamente la aplicación articulada de la estrategia pedagógica, así como su coherencia con la misión, la visión y los principios institucionales. Con base en ello, introduce ajustes pertinentes.</t>
  </si>
  <si>
    <t>Planes de estudios actualizados de acorde al PIER.                                                                                                                                                                                                                                                                  Guías de aprendizajes de Escuela Nueva Activa.</t>
  </si>
  <si>
    <t>plan de estudios actualizado. Guias ENA nuevas</t>
  </si>
  <si>
    <t>Uso de información (interna y externa) para la toma de decisiones</t>
  </si>
  <si>
    <t>El CER utiliza sistematicamente la informaciónde los resultados de sus autoevaluaciones de la calidad, la inclusión y de las evaluaciones de desempeño de los docentes. Además, emplea sus resultados en las evaluaciones externas (Evaluar para avanzar) para elaborar sus planes y programas de trabajo.</t>
  </si>
  <si>
    <t>S.I.E.E ajustado, Formatos PMI, autoevaluación, ajustes PIER.</t>
  </si>
  <si>
    <t>SIEE actualizado y ajustado.                                                                                                                                                                                                                                                                                                                  Ajustes al PIER.</t>
  </si>
  <si>
    <t xml:space="preserve">El CER utiliza la informacion disponible en relacion a resultados de autoevaluaciones, evaluaciones de desempeño de docentes y  esta es utilizada en todas las sedes. </t>
  </si>
  <si>
    <t>Ajustes al SIEE</t>
  </si>
  <si>
    <t>Seguimiento y autoevaluación</t>
  </si>
  <si>
    <t>El CER implementa un proceso de autoevaluación integral que abarca las diferentes Sedes Educativas, empleando instrumentos y procedimientos claros. Además, cuenta con la participación de los diferentes estamentos de la comunidad educativa.</t>
  </si>
  <si>
    <t>Formatos de autoevaluación, PMI y seguimiento.</t>
  </si>
  <si>
    <t>Formato del PMI actualizados</t>
  </si>
  <si>
    <t>Autoevaluacion. PMI</t>
  </si>
  <si>
    <t>Gobierno Escolar</t>
  </si>
  <si>
    <t>Consejo directivo</t>
  </si>
  <si>
    <t>El Consejo Directivo se reúne periodicamente de acuerdo con el cronograma establecido. Sin embargo, no hace un seguimiento sistemático al plan de trabajo.</t>
  </si>
  <si>
    <t>Actas de reuniones del Consejo Directivo.</t>
  </si>
  <si>
    <t>El Consejo Directivo se reúne periódicamente de acuerdo con un cronograma establecido.</t>
  </si>
  <si>
    <t>Actas de reuniones del Consejo Directivo</t>
  </si>
  <si>
    <t>Actas de reunion de consejo directivo</t>
  </si>
  <si>
    <t>Consejo académico</t>
  </si>
  <si>
    <t>El Consejo Académico se reúne periodicamente para garantizar que el proyecto pedagógico sea coherente con las necesidades de la diversidad y se implemente en todas las Sedes, áreas y niveles. Sin embargo, no hace seguimiento suficiente al mismo.</t>
  </si>
  <si>
    <t>Actas de reuniones del Consejo Académico</t>
  </si>
  <si>
    <t>Actas de reuniones del Consejo Académico.</t>
  </si>
  <si>
    <t>Comisión de evaluación y promoción</t>
  </si>
  <si>
    <t>La comisión de evaluación y promoción se reúne oportunamente en el marco de la integración del CER, toma las decisiones pertinentes y apoya la definición de políticas institucionales de evaluación que favorecea la diversidad de la población.</t>
  </si>
  <si>
    <t>Actas de reuniones.</t>
  </si>
  <si>
    <t>Acta de reuniones</t>
  </si>
  <si>
    <t>Comité de convivencia</t>
  </si>
  <si>
    <t>El comité de convivencia se reúne periódicamente
y es reconocido como la instancia encargada
de analizar y plantear soluciones a los problemas de convivencia que se presentan en la institución.</t>
  </si>
  <si>
    <t>Actas de reuniones</t>
  </si>
  <si>
    <t>El Comité de Convivencia se reúne periódicamente y es reconocido como la instancia encargada de analizar y plantear soluciones a los problemas de convivencia que se presentan en la institución.</t>
  </si>
  <si>
    <t>Actas de reuniones de comité de convivencia escolar y documento manual de convivencia actualizado</t>
  </si>
  <si>
    <t>Consejo estudiantil</t>
  </si>
  <si>
    <t>El consejo estudiantil se reúne periódicamente
y es reconocido como la instancia de representación de los intereses de  los
estudiantes del C.E.R.</t>
  </si>
  <si>
    <t>El Consejo Estudiantil se reúne periódicament y es reconocido como la instancia de representación de los intereses de  los estudiantes del C.E.R.</t>
  </si>
  <si>
    <t>El consejo estudiantil esta conformado mediante eleccion democratica, pero no se reune periodicamente.</t>
  </si>
  <si>
    <t>Actas de eleccion de gobierno escolar</t>
  </si>
  <si>
    <t>Personero estudiantil</t>
  </si>
  <si>
    <t>El  CER cuenta con un personero elegido democráticamente que representa y es dado a conocer a los estudiantes  de cada una de las Sedes. Falta desarrolar màs programas y proyectos a favor del CER.</t>
  </si>
  <si>
    <t>Actas del proceso de elección del personero.                                                                                                                                                                                                                                                                                        Registro fotografico.  (Folleto)</t>
  </si>
  <si>
    <t>El Personero elegido desarrolla proyectos y programas a favor de todas y todos los estudiantes y su labor es reconocida en los diferentes estamentos de la comunidad educativa.</t>
  </si>
  <si>
    <t>Actas de elección del personero.</t>
  </si>
  <si>
    <t xml:space="preserve">El CER cuenta con un personero elegido democraticamente que represente a todos los estudiantes. </t>
  </si>
  <si>
    <t>Asamblea de padres de familia</t>
  </si>
  <si>
    <t>Está conformada la asamblea de padres de familia, pero ésta no se reúne periódicamente para deliberar y tomar decisiones sobre los temas de su competencia.</t>
  </si>
  <si>
    <t xml:space="preserve">La Asamblea de padres de familia se reúne esporadicamente y es reconocida como la instancia de representación de estos integrantes de la comunidad educativa. </t>
  </si>
  <si>
    <t>Consejo de padres de familia</t>
  </si>
  <si>
    <t>El consejo de padres de familia solamente se reúne esporádicamente para trabajar sobre los asuntos de su competencia.</t>
  </si>
  <si>
    <t>Cultura Institucional</t>
  </si>
  <si>
    <t>Mecanismos de comunicación</t>
  </si>
  <si>
    <t>La institución evalúa y mejora el uso de los diferentes medios de comunicación empleados, en función del reconocimiento y la aceptación de los diferentes estamentos de la comunidad educativa.</t>
  </si>
  <si>
    <t>Grupos en WhatsApp.  Directorio telefónico.    Uso del DRIVE,  Correos electrónicos por Sedes.  Página Web del CER La Colonia.  Plataforma Vive Colegio</t>
  </si>
  <si>
    <t>Grupos en WhatsApp.                                                                                                                                                                                                                                                                                                                             Directorio telefónico.                                                                                                                                                                                                                                                                                                                             Uso del DRIVE,                                                                                                                                                                                                                                                                                                                                            Correos electrónicos por Sedes.                                                                                                  Página Web del CER La Colonia.                     Plataforma Vive Colegio</t>
  </si>
  <si>
    <t xml:space="preserve">La institucion utiliza diferentes medios de comunicación para informar, actualizar y motivar a la comunidad educativa en el proceso de mejoramiento. </t>
  </si>
  <si>
    <t>Trabajo en equipo</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</si>
  <si>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</si>
  <si>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Equipo de calidad, Equipos de gestión.   Líderes de gestión,   Equipo P.M.I.,   Equipo evaluador.  ACTAS</t>
  </si>
  <si>
    <t>Equipo de calidad,                                                                                                                                                                                                                                                                                                                                         Equipos de gestión.                                                                                                                                                                                                                                                                                                                                  Líderes de gestión,                                                                                                                                                                                                                                                                                                                                   Equipo P.M.I.,                                                                                                                                                                                                                                                                                                                                            Equipo evaluador.                                                                                                                                                                                                                                                                                                                                   ACTAS</t>
  </si>
  <si>
    <t xml:space="preserve">La institucion desarrolla diferentes proyectos institucionales, con el apoyo de equipos de trabajo, orientados a responder por resultados, generando un ambiente de comunicación. </t>
  </si>
  <si>
    <t>Reconocimiento de logros</t>
  </si>
  <si>
    <t>El CER cuenta con un sistema de estímulos y reconocimientos a los logros de docentes y estudiantes que se aplica de manera coherente, sistemática y organizada.</t>
  </si>
  <si>
    <t>Diplomas al final de año escolar.</t>
  </si>
  <si>
    <t>El Centro Educativo Rural La Colonia tiene un sístema de estímulos y reconocimientos a los logros de los  estudiantes que se aplica de manera coherente, sistemática y organizada. Además, este sistema cuienta con el reconocimiento de la comunidad educativa y es parte de la cultura, las políticas y prácticas inclusivas.</t>
  </si>
  <si>
    <t>Diplomas al final del año escolar</t>
  </si>
  <si>
    <t>El Centro Educativo Rural La Colonia tiene un sístema de estímulos y reconocimientos a los logros de los  estudiantes que se aplica de manera coherente, sistemática y organizada. Además, este sistema cuenta con el reconocimiento de la comunidad educativa y es parte de la cultura, las políticas y prácticas inclusivas.</t>
  </si>
  <si>
    <t>diplomas al finalizar el año escolar para los estudiantes</t>
  </si>
  <si>
    <t>Identificación y divulgación de buenas prácticas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</si>
  <si>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</si>
  <si>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Actas y evidencias fotográficas.</t>
  </si>
  <si>
    <t>El Centro Educativo Rural La Colonia, evalúa periódica y sistematicamente el impacto que tiene la socialización, la documentación y la apropiación de buenas prácticas y realiza los ajustes pertinentes.</t>
  </si>
  <si>
    <t>Actas de encuentros pedagógicos.</t>
  </si>
  <si>
    <t>El CER identifica los mejores desempeños en el ambito pedagogico</t>
  </si>
  <si>
    <t>Actas de encuentros pedagógicos.WhastApp. Actas de Reuniones de microcentros</t>
  </si>
  <si>
    <t>Clima Escolar</t>
  </si>
  <si>
    <t>Pertenencia y participación</t>
  </si>
  <si>
    <t>Se evalúan periódicamente los aspectos relativos a la identificación de los estudiantes con la institución y al fortalecimiento de su sentimiento de
pertenencia, y se introducen medidas oportunas para promover y reforzar este sentimiento..</t>
  </si>
  <si>
    <t>Días de logros, días cívicos, culturales y religiosos.</t>
  </si>
  <si>
    <t>Días de logros, días cívicos, culturales, religiosos, día de la madre.</t>
  </si>
  <si>
    <t xml:space="preserve">Los estudiantes participan activamente en actividades internas y externas. </t>
  </si>
  <si>
    <t xml:space="preserve">dias de logros, dias civicos, culturales y religiosos, escuela de padres. </t>
  </si>
  <si>
    <t>Ambiente físico</t>
  </si>
  <si>
    <t>Las sedes poseen espacios amplios, suficientes y éstos se encuentran adecuadamente dotados,
organizados,decorados y señalizados, lo que propicia un buen ambiente para el aprendizaje y la convivencia de la diversidad de sus miembros.</t>
  </si>
  <si>
    <t>Registro fotografico.                                                                                Documento infrestructura.</t>
  </si>
  <si>
    <t>en el cer las sedes poseen espacios para realizar las labores academicas. Estas se mantienen limpias y ordenadas.</t>
  </si>
  <si>
    <t>Documento de infraestructura.</t>
  </si>
  <si>
    <t>En el cer, las sedes poseen espacios para realizar las labores academicas. Estas se mantienen limpias y ordenadas.</t>
  </si>
  <si>
    <t>documento de infraestructura. Arreglo de la sede el Porvenir. Archivo fotografico</t>
  </si>
  <si>
    <t>Inducción a los nuevos estudiantes</t>
  </si>
  <si>
    <t>Al inicio del año escolar, en todas las Sedes se explican a los estudiantes nuevos, los usos y costumbres del CER.</t>
  </si>
  <si>
    <t>Semana de diagnóstico, conformación del gobierno estudiantil.Folletos (SIEE)</t>
  </si>
  <si>
    <t>El Centro Educativo Rural La Colonia, al inicio del año escolar en sus sedes, se explican a los estudiantes nuevos los uso y costumbres del cer.</t>
  </si>
  <si>
    <t>Semana de diagnóstico.                                                                                                                                                                                                                                                                                                                             Conformación del Gobierno Estudiantil.                                                                                                                                                                                                                                                                                                 Socialización de la cartilla informativa.</t>
  </si>
  <si>
    <t>Motivación hacia el aprendizaje</t>
  </si>
  <si>
    <t>En todas las Sedes Educativas del CER, se observa el entusiasmo y una elevada motivación hacia el aprendizaje, lo que se refleja en toda la comunidad educativa.</t>
  </si>
  <si>
    <t xml:space="preserve">Guías de aprendizaje, Escuela Nueva, autocontrol de asistencia, </t>
  </si>
  <si>
    <t xml:space="preserve">En el  Centro Educativo Rural La Colonia, se observa el entusiasmo y una elevada motivacion hacia el aprendizaje. </t>
  </si>
  <si>
    <t>Guías de aprendizaje de Escuela Nueva Activa.                                                                                                                                                                                                                                                                          Autocontrol de Asistencia.                                                                                                                                                                                                                                                                                                                  Observador del Estudiante.</t>
  </si>
  <si>
    <t>Manual de convivencia</t>
  </si>
  <si>
    <t>La institución revisa periódicamente el manual de convivencia en relación con su papel en la gestión del clima institucional y orienta los ajustes y mejoramientos al mismo.</t>
  </si>
  <si>
    <t xml:space="preserve">Documento: Manual de Convivencia.                Evidencia Fotografica, videos semana por la convivencia, actas. </t>
  </si>
  <si>
    <t>El Centro Educativo Rural La Colonia revisa periódicamente el manual de convivencia en relación con su papel en la gestión del clima institucional y orienta los ajustes y mejoramientos al mismo.</t>
  </si>
  <si>
    <t>Documento Manual de Convivencia, actualizado y socializado.</t>
  </si>
  <si>
    <t>Actividades extracurriculares</t>
  </si>
  <si>
    <t>El CER tiene una política definida con respecto a las actividades extracurriculares, las cuales se articulan a los procesos de formación de los estudiantes. Sin embargo, ésta solamente se aplica en algunas Sedes Educativas.</t>
  </si>
  <si>
    <t>Actos cívicos.                                                  Registro fotografico.                                             Videos, actas</t>
  </si>
  <si>
    <t>momentos civicos, evidencias fotograficas. Participacion de algunas sedes en actividades programadas por la alcaldia o fundaciones ( mediacl duarte, somos grandes artistas)</t>
  </si>
  <si>
    <t>Las sedes realizan actividades extracurriculares, culturales, deportivas, sociales, pero no estan enmarcadas en una politica institucional.</t>
  </si>
  <si>
    <t>momentos civicos, evidencias fotograficas. Participacion de algunas sedes en actividades programadas por la alcaldia.</t>
  </si>
  <si>
    <t>Bienestar del alumnado</t>
  </si>
  <si>
    <t>El CER realiza acciones organizadas para propiciar el bienestar los estudiantes, logrando buena calidad y cobertura, pero éstas no siempre se ejecutan de manera oportuna y articulada con las ofertas brindadas por otras entidades.</t>
  </si>
  <si>
    <t>restaurante escolar</t>
  </si>
  <si>
    <t>Restaurante Escolar, Día del niño, Cumpleaños, Día del estudiante.</t>
  </si>
  <si>
    <t>Manejo de conflictos</t>
  </si>
  <si>
    <t>La comunidad educativa reconoce y utiliza el comité de convivencia para identificar y mediar los conflictos: las actividades programadas para fortalecer la convivencia cuentan con amplia participación de los distintos estamentos de la comunidad educativa.</t>
  </si>
  <si>
    <t>Comité de Convivencia.</t>
  </si>
  <si>
    <t>La comunidad educativa reconoce y utiliza el comité de convivencia para identificar y mediar los conflictos: las actividades programadas para fortalecer la convivencia  con  participación de los distintos estamentos de la comunidad educativa.</t>
  </si>
  <si>
    <t>Comité de Convivencia</t>
  </si>
  <si>
    <t>Actas de Comité de Convivencia</t>
  </si>
  <si>
    <t>Manejo de casos difíciles</t>
  </si>
  <si>
    <t>El CER utiliza mecanismos que combinan recursos internos y externos para prevenir situaciones de riesgo y manejar los casos difíciles, en el marco de su política sobre este tema. Además, hace seguimiento periódico a las mismas.</t>
  </si>
  <si>
    <t>Acuerdos y pactos de Convivencia.</t>
  </si>
  <si>
    <t>La institución utiliza mecanismos que combinan recursos internos y externos para prevenir situaciones de riesgo y manejar los casos difíciles, en el marco de su política sobre este tema. Además, hace seguimiento periódico a los mismos.</t>
  </si>
  <si>
    <t>Acuerdos de Convivencia</t>
  </si>
  <si>
    <t xml:space="preserve">El CER cuenta con algunos mecanismos para  manejar casos dificiles. </t>
  </si>
  <si>
    <t>Acuerdos de convivencia</t>
  </si>
  <si>
    <t>Relaciones Con El Entorno</t>
  </si>
  <si>
    <t>Familias o acudientes</t>
  </si>
  <si>
    <t>La institución revisa y evalúa las políticas, proceso de comunicación e intercambio con las familias o acudientes y, con base en estos resultados, realiza los ajustes pertinentes.</t>
  </si>
  <si>
    <t>Llamadas telefónicas, uso de redes sociales.</t>
  </si>
  <si>
    <t>El CER revisa y evalúa  procesos de comunicación e intercambio con las familias o acudientes y, con base en estos resultados, realiza los ajustes pertinentes.</t>
  </si>
  <si>
    <t>Uso de las redes sociales.</t>
  </si>
  <si>
    <t xml:space="preserve">El cer establece comunicación con las familias o acudientes en funcion de las necesidades presentadas y cuenta con canales de comunicación. </t>
  </si>
  <si>
    <t>grupos de whatsApp, evidencia fotografica, actas de asistencia a reuniones.</t>
  </si>
  <si>
    <t>Autoridades educativas</t>
  </si>
  <si>
    <t>El CER revisa y evalúa las políticas, procesos de comunicación e intercambio con las autoridades educativas y con base en estos resultados, realiza los ajustes pertinentes.</t>
  </si>
  <si>
    <t>Circulares, resoluciones, Memorandos</t>
  </si>
  <si>
    <t>Uso de las redes sociales, plataformas, página web.</t>
  </si>
  <si>
    <t>El cer establece comunicación con las autoridades educativas, cada sede posee canales de comunicación.</t>
  </si>
  <si>
    <t>Otras instituciones</t>
  </si>
  <si>
    <t>El CER cuenta con alianzas y acuerdos con diferentes entidades para apoyar la ejecución de sus proyectos. Además tales alianzas y acuerdos con la participación de los diferentes estamentos de la comunidad educativa y sectores de la comunidad general.</t>
  </si>
  <si>
    <t>Actas.</t>
  </si>
  <si>
    <t>El CER evalúa el impacto de las alianzas y acuerdos con diferentes entidades, y los ajusta en concordancia con los resultados obtenidos.</t>
  </si>
  <si>
    <t xml:space="preserve">Actas, </t>
  </si>
  <si>
    <t>El cer establece acuerdos ocasionales con otras entidades: bibliotecas, puestos de salud, hospitales, casas de cultura y centros de recreacion para desarrollar algunas actividades pedagogicas.</t>
  </si>
  <si>
    <t>Actas de acuerdos ocasionales</t>
  </si>
  <si>
    <t>Sector productivo</t>
  </si>
  <si>
    <t>El CER ha establecido alianzas con el sector productivo. Éstas tienen muy claros los objetivos, metodologías de trabajo y sistemas de seguimiento generados por parte de las instancias involucradas.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</si>
  <si>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</si>
  <si>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 xml:space="preserve">las alianzas con es sector productivo tienen objetivos y metodologias claros para apoyar el desarrollo de competencias en los estudiantes y se promueven procesos de seguimiento y evaluacion periodicos. </t>
  </si>
  <si>
    <t>Actas de visitas de fundacion medical Duarte. Evidencia fotografica</t>
  </si>
  <si>
    <t>GESTIÓN ACADÉMICA</t>
  </si>
  <si>
    <t>Diseño Pedagógico</t>
  </si>
  <si>
    <t>Plan de estudios</t>
  </si>
  <si>
    <t>El plan de estudios cuenta con proyectos pedagógicos transversales, los planes de area, de asignatura y de aula, estructurados con la nomativa ministerial, sovcilaizados con la comunidad educativa y subidos en el drive</t>
  </si>
  <si>
    <t>PPT, planes área, planes de asignatura,planes de aula, drive del CER.</t>
  </si>
  <si>
    <t>El CER Cuenta con un plan de estudios articulado y Coherente; retroalimentandolo con las políticas educativas departamentales y nacionales.</t>
  </si>
  <si>
    <t>Plan de estudios y PPT en el drive conn parametros establecidos por el componente y por el concejo académico</t>
  </si>
  <si>
    <t>El CER Cuenta con un plan de estudios articulado y Coherente; retroalimentandolo con las políticas educativas departamentales y nacionales, revisión anual del mismo.</t>
  </si>
  <si>
    <t>Plan de estudios y PPT en el drive con parámetros establecidos por el componente y por el concejo académico</t>
  </si>
  <si>
    <t>Enfoque metodológico</t>
  </si>
  <si>
    <t>El CER la Colonia evalúa periódicamente la coherencia y la articulación del enfoque con el PEI y es usada para realizar ajustes.</t>
  </si>
  <si>
    <t>Planes de aula, principios de Escuela Nueva, Fundamentos de Escuela Nueva ajustados, socializados e incluidos en el PEI.</t>
  </si>
  <si>
    <t>Planes de aula, PPT actualizados con lineamientos emenados por la SED 2024</t>
  </si>
  <si>
    <t>El CER la Colonia evalúa periódicamente la coherencia y la articulación del enfoque con el PEI y es usada para realizar ajustes necesarios.</t>
  </si>
  <si>
    <t>Malla curricular, PPT actualizados con lineamientos emanados por la SED 2025</t>
  </si>
  <si>
    <t>Recursos para el aprendizaje</t>
  </si>
  <si>
    <t>Se cuentan con recursos para el aprendizaje fisicos y tecnologicos de los estudiantes y se  utilizan de forma correcta.</t>
  </si>
  <si>
    <t>Inventario de cada sede, novedades de inventario, novedades de inventario TIC.</t>
  </si>
  <si>
    <t>Se cuentan con recursos para el aprendizaje fisicos y tecnologicos de los estudiantes y se  utilizan de la mejor manera.</t>
  </si>
  <si>
    <t>Inventario de cada sede, novedades de inventario, novedades de inventario TIC, formato de mantenimiento y embellecimiento</t>
  </si>
  <si>
    <t>Se cuentan con recursos para el aprendizaje fisicos y tecnologicos de los estudiantes como herramientas importantes en el desarrollo de aprendizajes y competencias.</t>
  </si>
  <si>
    <t>Jornada escolar</t>
  </si>
  <si>
    <t>El horario se encuentra establecido de forma unificada, teniendo en cuenta el formato de ausencia y permiso de los docentes con los respectivos soportes.</t>
  </si>
  <si>
    <t>Formato de ausencia y permisos con soportes, formato registro de visitas.</t>
  </si>
  <si>
    <t>El horario se encuentra establecido de forma unificada según resolución 0565, teniendo en cuenta el formato de ausencia y permiso de los docentes con los respectivos soportes.</t>
  </si>
  <si>
    <t xml:space="preserve"> Cada sede socializa y cumple con las actividades programadas para el año escolar; Formato de ausencia y permisos con soportes, formato registro de visitas.</t>
  </si>
  <si>
    <t>El horario se encuentra establecido de forma unificada según resolución 9745, teniendo en cuenta el formato de ausencia y permiso de los docentes con los respectivos soportes.</t>
  </si>
  <si>
    <t>Evaluación</t>
  </si>
  <si>
    <t>La evaluación se ajusta de acuerdo a la normatividad vigente con la 1290 y el decreto ley 1075, retorno a la presencialidad.</t>
  </si>
  <si>
    <t>SIE ajustado, análisis Evaluar para avanzar 2021 y 2022.</t>
  </si>
  <si>
    <t>El SIE se actualiza con la plataforma vive colegios 3.0, se desarrolla la malla curricular en la evaluacion de las practicas educativas.</t>
  </si>
  <si>
    <t>Plataforma vive colegios 3.0, SIE 1290, socializacion de ajustes.</t>
  </si>
  <si>
    <t>El SIE se actualiza con la plataforma vive colegios 3.0, se desarrolla la malla curricular en la evaluacion de las practicas educativas, se tiene en cuenta el D.UA. y el P.I.A.R.</t>
  </si>
  <si>
    <t>Plataforma vive colegios 3.0, SIE 1290, socializacion de ajustes, D.U.A. y P.I.A.R.</t>
  </si>
  <si>
    <t>Prácticas Pedagógicas</t>
  </si>
  <si>
    <t>Opciones didácticas para las áreas, asignaturas y proyectos transversales</t>
  </si>
  <si>
    <t>Las prácticas pedagógicsa son conocidas y compartidas por los diferentes estamentos del CER y están en concordancia con el PEI y el plan de estudios y el modelo ENA.</t>
  </si>
  <si>
    <t>PPT, planes área, planes de asignatura,planes de aula.</t>
  </si>
  <si>
    <t>Las prácticas pedagógicas son conocidas y compartidas por los diferentes estamentos del CER y están en concordancia con el PEI y el plan de estudios en el modelo ENA.</t>
  </si>
  <si>
    <t>Planes de área, Planes de asignatura, Planes de aula,PPT, rincones de aprendizaje.</t>
  </si>
  <si>
    <t>Planes de área, Planes de asignatura, Planes de aula,PPT, rincones de aprendizaje, proyecto L:O:P, proyecto matemático.</t>
  </si>
  <si>
    <t>Estrategias para las tareas escolares</t>
  </si>
  <si>
    <t>El CER la Colonia afianza la importancia y el acompañamiento de las tareas y el apoyo en casa.</t>
  </si>
  <si>
    <t>Desarrollo  de Guías, cuadernos, talleres, exposiciones.</t>
  </si>
  <si>
    <t>El CER la Colonia afianza la importancia y el acompañamiento de las tareas y el apoyo en casa, tambien se apoya con la estrategia "alianza comunidad escuela".</t>
  </si>
  <si>
    <t>Desarrollo de las guías, cuadernos, talleres, exposiciones.</t>
  </si>
  <si>
    <t>El CER la Colonia afianza la importancia y el acompañamiento de las tareas y el apoyo en casa, tambien se apoya con la estrategia "alianza comunidad escuela" y se fortalece con las escuelas de padres y la metodologia escuela nueva que involucra la familia en las actividades prácticas en casa.</t>
  </si>
  <si>
    <t>Uso articulado de los recursos para el aprendizaje</t>
  </si>
  <si>
    <t>El CER en cada una de sus sedes establece un acuerdo sobre el uso y cuidado de los recursos con los que cuenta cada institución.</t>
  </si>
  <si>
    <t>actas de acuerdos, Inventario, archivo fotográfico.</t>
  </si>
  <si>
    <t>El CER en cada una de sus sedes establece un acuerdo sobre las necesidades, el  uso y cuidado de los recursos pedagógicos y los articula mediante el fortalecimiento de los centros de recursos de aprendizajes "CRA" con los que cuenta cada institución.</t>
  </si>
  <si>
    <t>Lista de necesidades, rincones de aprendizaje, Material didáctico utilizado.</t>
  </si>
  <si>
    <t>El CER en cada una de sus sedes establece un acuerdo sobre las necesidades, el  uso y cuidado de los recursos pedagógicos, recursos tecnológicos y los articula mediante el fortalecimiento de los centros de recursos de aprendizajes "CRA" con los que cuenta cada institución.</t>
  </si>
  <si>
    <t>Lista de necesidades, rincones de aprendizaje, material tecnológico, Material didáctico utilizado.</t>
  </si>
  <si>
    <t>Uso de los tiempos para el aprendizaje</t>
  </si>
  <si>
    <t>El CER la Colonia cuenta con horarios establecidos para las actividades académicas, curriculares y extracurriculares.</t>
  </si>
  <si>
    <t>Horarios y cronograma socializados para su ejecución y seguimiento.</t>
  </si>
  <si>
    <t>El CER en cada una de sus sedes socializa el cronograma de actividades escolares y la distribucion del tiempo horario de clases, horario de atención a padres de familia y horario de actividades extracurriculares. Los avances de cada periodo se informan de manera personal mediante el boletin y las observaciones por ausentismo se reportan.</t>
  </si>
  <si>
    <t>Cronograma de actividades, actas de socializacion del cronograma, convenio con escuela de formacion (algunas sedes beneficiadas), boletin escolar.</t>
  </si>
  <si>
    <t>Gestión de Aula</t>
  </si>
  <si>
    <t>Relación pedagógica</t>
  </si>
  <si>
    <t>El CER La Colonia basa sus prácticas pedagógicas en la comunicación la relación afectiva y la valoración de la diversidad utilizando estrategias de aprendizajes teniendo en cuenta la caracterizacion de los niños, niñas y adolescentes realizados a principoio de año escolar.</t>
  </si>
  <si>
    <t>Caracterización de transiciones armónicas, test estilos de aprendizajes aplicados. test tipos de inteligencia y respeto por los ritmos de aprendizaje.</t>
  </si>
  <si>
    <t>En las estrategias de aprednizaje del CER se maneja la comunicación asertiva, se valora la diferencia y la diversidad, se enseña desde el respeto, respetando los ritmos y estilos de aprendizaje.</t>
  </si>
  <si>
    <t>Caracterización de transiciones armónicas, test estilos de aprendizajes aplicados. test tipos de inteligencia y respeto por los ritmos de aprendizaje, evaluaciones diagnósticas.</t>
  </si>
  <si>
    <t>Caracterización de transiciones armónicas, test estilos de aprendizajes aplicados. test tipos de inteligencia y respeto por los ritmos de aprendizaje, evaluaciones diagnósticas, mapeo y priorización de temas.</t>
  </si>
  <si>
    <t>Planeación de clases</t>
  </si>
  <si>
    <t>Se cuenta con una malla curricular actualizada según los lineamientos del MEN para los grados primero a quinto.</t>
  </si>
  <si>
    <t>Planes de aula, planes de asignatura y plan de area.</t>
  </si>
  <si>
    <t>El CER cuenta con una malla curricular actualizada según los lineamientos del MEN para los grados primero a quinto, los planes de aula permiten adaptar los DUA y los PIAR, para minimizar las barreras de aprendizaje.</t>
  </si>
  <si>
    <t>Planes de aula, planes de asignatura, plan de area, Diseño Universal de Aprendizaje(DUA), Plan Individualizado de Ajustes Razonables (PIAR).</t>
  </si>
  <si>
    <t>Estilo pedagógico</t>
  </si>
  <si>
    <t xml:space="preserve">El equipo docente estructura el plan de asignatura con temas y estrategias de enseñanza que potencien el desarrollo de competencias para cada grado y área especifica. </t>
  </si>
  <si>
    <t>Planes de asignatura, planes de aula, planes de aula.</t>
  </si>
  <si>
    <t>El CER trabaja los contenidos de la malla curricular ajustandola a las necesidades del contexto y adaptandolas a los ritmos y estilos de aprendizaje, para favorecer el desarrollo de competencias se articulan los PPT, proyecto LOP, proyecto matemático.</t>
  </si>
  <si>
    <t>Planes de asignatura, planes de aula, planes de aula, PPT; proyecto L.O.P. y proyecto matemático.</t>
  </si>
  <si>
    <t>El CER trabaja los contenidos de la malla curricular ajustandola a las necesidades del contexto con las carteillas FEN y adaptandolas a los ritmos y estilos de aprendizaje, para favorecer el desarrollo de competencias se articulan los PPT, proyecto LOP, proyecto matemático.</t>
  </si>
  <si>
    <t>Evaluación en el aula</t>
  </si>
  <si>
    <t>El SIE es ajustado, socializado con la comunidad educativa y aplicado en cada sede, se establecen acuerdos para fortalecer las necesidades de los estudiantes, vinculacion de la politica evaluar para avanzar.</t>
  </si>
  <si>
    <t>SIE ajustado, planillas de calificaciones, actas de socializacion, actas de compromisos, pruebas evaluar para avanzar.</t>
  </si>
  <si>
    <t>Se cuenta con un SIEE ajustado y soicalizado con la comunidad escolar, se hace seguimiento a los estuadintes con bajos rendimientos y se utiliza la plataforma vive colegios 3.0 para la entrega de informes académicos.</t>
  </si>
  <si>
    <t xml:space="preserve">SIEE, actas de socialización, plataforma vive colegios 3.0, planillas de calificaciones. </t>
  </si>
  <si>
    <t>Seguimiento Académico</t>
  </si>
  <si>
    <t>Seguimiento a los resultados académicos</t>
  </si>
  <si>
    <t>El CER revisa formato PMI, pruebas evaluar para avanzar, priorización de temas, elaboración del plan de fortalecimiento académico y pedagógico.</t>
  </si>
  <si>
    <t>Plan de fortalecimiento académico y pedagógico en físico subido en el drive, formatos seguimiento PMI.</t>
  </si>
  <si>
    <t>El CER revisa formato PMI, pruebas diagnósticas, autoevaluacion institucional, mapeo para fortalecimiento de las temáticas con los estudiantes.</t>
  </si>
  <si>
    <t>Formato P.M.I., pruebas diagnósticas, evaluaciones permanentes a estudiantes, autoevaluación institucional, mapeo para fortalecimiento de temas.</t>
  </si>
  <si>
    <t>Uso pedagógico de las evaluaciones externas</t>
  </si>
  <si>
    <t>El CER la Colonia aplica y apoya la politica evaluar para avanzar en sus sedes y grados, realiza el PFAP, prirización de temas.</t>
  </si>
  <si>
    <t>Informe de resultados pruebas aplicadas y análizadas 2023, PFAP 2023 grados tercero, cuarto y quinto.</t>
  </si>
  <si>
    <t>el CER utiliza los insumos de Evauar para Avanzar, pero desafortunadamente este año no se realizo, pero se utiliza las evaluaciones de años anteriores para la priorización de temas.</t>
  </si>
  <si>
    <t>Mapeo de evaluar para avanzar 2023, priorizacion de temas para 2024.</t>
  </si>
  <si>
    <t>El CER utiliza los insumos dquiero ser, quiero saber, pero desafortunadamente este año no se realizo, pero se utiliza las evaluaciones de años anteriores para la priorización de temas.</t>
  </si>
  <si>
    <t>Mapeo de quiero saber, quiero saber 2025, priorizacion de temas para 2026.</t>
  </si>
  <si>
    <t>Seguimiento a la asistencia</t>
  </si>
  <si>
    <t>El CER cuenta con formato institucionalizado, pero no todos los estudiantes lo presentan con sus respectivos soportes.</t>
  </si>
  <si>
    <t>autocontrol de asistencia, control de asistencia, formato de excusas segun circular 005951 del 26/10/2022</t>
  </si>
  <si>
    <t>El CER cuenta con formato institucionalizado, pero no todos los estudiantes lo presentan con sus respectivos soportes, ademas se evidencia que en algunas sedes no envian a los estudiantes en ciertos dias de la semana.</t>
  </si>
  <si>
    <t>El CER cuenta con formato institucionalizado, y se realiza trabajo de socializacion de la importancia de asistir regularmente a clases.</t>
  </si>
  <si>
    <t>Actividades de recuperación</t>
  </si>
  <si>
    <t>Los docentes en cada sede realiza las actividades de recuperación y refuerzo para mejorar los desempeños.</t>
  </si>
  <si>
    <t>Planilla de calificaciones, evaluaciones y actividades realizadas.</t>
  </si>
  <si>
    <t>En cada sede se realizan las actividades de recuperación, refuerzo y fortalecimiento para mejorar los desempeños y competencias de los estudiantes.</t>
  </si>
  <si>
    <t>Planilla de calificaciones, evaluaciones y actividades realizadas, mapeo para el fortalecimiento de temas.</t>
  </si>
  <si>
    <t>Apoyo pedagógico para estudiantes con dificultades de aprendizaje</t>
  </si>
  <si>
    <t>El CER caracteriza los estudiantes con bajo rendimiento, pero no se hace un seguimiento de los casos encontrados.</t>
  </si>
  <si>
    <t>formatos de caracterizacion, formato DUA, PIAR.</t>
  </si>
  <si>
    <t>El CER caracteriza los estudiantes con bajo rendimiento o con NEE, pero no se hace un seguimiento de los casos encontrados, ya que el docente de aula de apoyo es nombrado para finales de año y tiene a su cargo varios municipios.</t>
  </si>
  <si>
    <t>formatos de pre-caracterizacion y  caracterización de estduiantes con NEE en historia escolar, formato DUA, PIAR.</t>
  </si>
  <si>
    <t>El CER caracteriza los estudiantes con bajo rendimiento o con NEE, se hace un seguimiento de los casos encontrados, ya que el docente de aula de apoyo es nombrado para finales de año y tiene a su cargo varios municipios.</t>
  </si>
  <si>
    <t>Seguimiento a los egresados</t>
  </si>
  <si>
    <t>El CER La Colonia tiene un formato institucionalizado para el seguimiento de los egresados, pero la información no es sistemática y no aporta al mejoramiento institucional.</t>
  </si>
  <si>
    <t>Formato de egresados.</t>
  </si>
  <si>
    <t>El CER La Colonia tiene un formato institucionalizado para el seguimiento de los egresados y vincula a actividades escolares y extraescolares.</t>
  </si>
  <si>
    <t>Formato de egresados y fotos vinculación a actividades escolares y extraescolares.</t>
  </si>
  <si>
    <t>GESTIÓN ADMINISTRATIVA Y FINANCIERA</t>
  </si>
  <si>
    <t>Apoyo a la gestión académica</t>
  </si>
  <si>
    <t>Proceso de matrícula</t>
  </si>
  <si>
    <t>El proceso de matricula se realiza debidamente a traves del folio de matricula, el 6 A y otros documentos requeridos , que se deben subir al SIMAT.</t>
  </si>
  <si>
    <t>Documentos requeridos para la matricula : Folio de matricula,documento de identidad del estudiante y del padre de familia,ficha del Sisben,carnet de vacunas y el recibo de la luz.</t>
  </si>
  <si>
    <t>El proceso de matricula se realiza debidamente a traves del folio de matricula el 6a y otros documentos requeridos que se deben subir al simat.</t>
  </si>
  <si>
    <t xml:space="preserve">Docuemntos requeridos para la matricula folio de matricula docuemnto de identidad del documento del estudiante y padre de familia ficha del sisben carnet de vacunas y recibo de la luz </t>
  </si>
  <si>
    <t xml:space="preserve">los Documentos requeridos para la matricula folio de matricula docuemnto de identidad del documento del estudiante y padre de familia ficha del sisben carnet de vacunas y recibo de la luz, reposa en el archivo una carpeta por estudiante sede por sede </t>
  </si>
  <si>
    <t>Archivo académico</t>
  </si>
  <si>
    <t>Organización del archivo fisico del para facilitar la informacion solicitada.</t>
  </si>
  <si>
    <t>Carpetas organizadas con la documentacion completa  por sedes y año.</t>
  </si>
  <si>
    <t>Organización de archivo fisico del cer la colonia en colaboracion con los alumnos del sena con sus rotulos.</t>
  </si>
  <si>
    <t>Carpetas organizadas con la documentacion completa por sedes y año</t>
  </si>
  <si>
    <t>En la oficina de la direccion reposa el archivo las Carpetas organizadas con la documentacion completa por sedes y año</t>
  </si>
  <si>
    <t>Boletines de calificaciones</t>
  </si>
  <si>
    <t>Atendiendo a la normatividad se han realizado ajustes al boletin de calificaciones. Se  trabaja con el boletin de  la plataforma VIVE COLEGIO</t>
  </si>
  <si>
    <t>Boletin de calificaciones 2023</t>
  </si>
  <si>
    <t xml:space="preserve">Se realizaron ajustes atendiento la normatividad y se trabajo en la plataforma vive colegio 3.0 </t>
  </si>
  <si>
    <t xml:space="preserve">Uso de la plataforma e informes academicos 2024 </t>
  </si>
  <si>
    <t xml:space="preserve">informes y certificados en  la plataforma e informes academicos 2025 en vive colegio </t>
  </si>
  <si>
    <t>Administración de la planta física y de los recursos</t>
  </si>
  <si>
    <t>Mantenimiento de la planta física</t>
  </si>
  <si>
    <t>Cada sede presenta un informe del diagnostico de la infraestructura y mejoras que se le han realizado.</t>
  </si>
  <si>
    <t>Formato de mejoramiento y embellecimiento de la planta fisica,</t>
  </si>
  <si>
    <t xml:space="preserve">Se presenta por sede informa del diagnostico de la planta fisica e infraestructura y el mantenimiento y mejoras de la sede </t>
  </si>
  <si>
    <t xml:space="preserve">Formato actualizado de mantenimiento y enbellecimiento de cada una de las sedes </t>
  </si>
  <si>
    <t>Programas para la adecuación y embellecimiento de la planta física</t>
  </si>
  <si>
    <t>Cada sede organiza con los padres de familia actividades de mejoramiento y embellecimiento de  la planta  fisica</t>
  </si>
  <si>
    <t>Evidencias fotograficas de las actividades desarrolladas.</t>
  </si>
  <si>
    <t xml:space="preserve">Se realizan jornadas con los padres de familia de mantenimiento y embellecimiento de cada sede </t>
  </si>
  <si>
    <t xml:space="preserve">Actas y registros fotograficos de las actividades realizadas </t>
  </si>
  <si>
    <t>Seguimiento al uso de los espacios</t>
  </si>
  <si>
    <t>Seguimiento a la adecuacion de los espacios; y a su vez gestionando antes las entidades el mejoramiento de los mismos.</t>
  </si>
  <si>
    <t>Evidencias fotograficas y oficios.</t>
  </si>
  <si>
    <t>Se gestiona ante las entidades territoriales mejoras y mantenimientos realizando seguimiento del mismo</t>
  </si>
  <si>
    <t xml:space="preserve">Evidencias fotograficas y  oficios de solicitud de necesidades </t>
  </si>
  <si>
    <t>Adquisición de los recursos para el aprendizaje</t>
  </si>
  <si>
    <t>Cada sede entrega una lista de necesidades al director.</t>
  </si>
  <si>
    <t>Lista de necesidades.</t>
  </si>
  <si>
    <t xml:space="preserve">Se realiza y se envia al director  listado de necesidades de  recursos para aprendizaje por sedes  </t>
  </si>
  <si>
    <t xml:space="preserve">Listados de necesidades de las sedes </t>
  </si>
  <si>
    <t xml:space="preserve">Listados de necesidades de las sedes  por cada docente </t>
  </si>
  <si>
    <t>Suministros y dotación</t>
  </si>
  <si>
    <t>Uso adecuado de los recursos, mediante el plan de compras y el manual de contratacion.</t>
  </si>
  <si>
    <t>Presupuesto y facturas de compras. Entrega de material a cada sede.</t>
  </si>
  <si>
    <t xml:space="preserve">Se realiza el uso adecuado de los recursos destinados acada sede mediante plan de compras y manual de contratacion </t>
  </si>
  <si>
    <t>Presupuesto y aprobacion del concejo directivo de las compras</t>
  </si>
  <si>
    <t>Mantenimiento de equipos y recursos para el aprendizaje</t>
  </si>
  <si>
    <t>Se presenta la necesidad de mantenimiento de los equipos que lo requieran.</t>
  </si>
  <si>
    <t>Facturas del arreglo de los equipos.</t>
  </si>
  <si>
    <t xml:space="preserve">Se oficia al director   la necesidad de mantenimiento de equipos que se requieran por sedes </t>
  </si>
  <si>
    <t xml:space="preserve">Oficios y facturas de mano de obra y manyenimiento </t>
  </si>
  <si>
    <t>Seguridad y protección</t>
  </si>
  <si>
    <t>Socializacion del Plan de Riesgos Fisicos con la comunidad educativa en cada sede</t>
  </si>
  <si>
    <t>Folleto de Prevencion de Riesgos fisicos y evidencias de simulacros.</t>
  </si>
  <si>
    <t>Se realizo ajustes y actualizacion del plan de reisgos del cer la colonia, socializacion del plan de riesgos ala comunidad en cada sede</t>
  </si>
  <si>
    <t xml:space="preserve">Plan de riesgos, folletos, actas y simulacros </t>
  </si>
  <si>
    <t>Plan de riesgos, folletos, actas y simulacros en las escuelas de padres</t>
  </si>
  <si>
    <t>Administración de los Servicios Complementarios</t>
  </si>
  <si>
    <t>Servicios de transporte, restaurante, cafetería y salud (enfermería, odontología, psicología)</t>
  </si>
  <si>
    <t>En cada sede se desarrolla el Programa de Alimentacion Escolar PAE .Atendiendo a los estudiantes matriculados.</t>
  </si>
  <si>
    <t>Alimentos, minutas, kit de aseo y actas CAE.</t>
  </si>
  <si>
    <t xml:space="preserve">Se desarrolla en cada sede el programa de alimentacion PAE atendiendo los estudiantes matriculados </t>
  </si>
  <si>
    <t xml:space="preserve">Actas cae, minutas,kit de aseo y aliementos </t>
  </si>
  <si>
    <t xml:space="preserve">Cada sede realiza el Acta cae presentada al selor director , minutas,kit de aseo y aliementos </t>
  </si>
  <si>
    <t>Apoyo a estudiantes con bajo desempeño académico o con dificultades de interacción.</t>
  </si>
  <si>
    <t>Cada docente realiza el proceso de nivelacion con los estudiantes que presentan desempeños bajos.</t>
  </si>
  <si>
    <t>Talleres de refuerzo , nivelacion y actas de compromisos academicos con los padres de familia.</t>
  </si>
  <si>
    <t>Cada docente realiza el proceso de nivelacion  con los  estudiantes que presentan dificultades de desempeño bajo</t>
  </si>
  <si>
    <t xml:space="preserve">Talleres y actividades de nivelacion, compromisos con los padres de familia y actas </t>
  </si>
  <si>
    <t>Talento humano</t>
  </si>
  <si>
    <t>Perfiles</t>
  </si>
  <si>
    <t>Actualizar el archivo de la hoja de vida de los docentes en la pagina del SIGEP.Declaracion de rentas 2023</t>
  </si>
  <si>
    <t>Hojas de vida y formatos de bienes y rentas.</t>
  </si>
  <si>
    <t>Actualizar el archivo de la hoja de vida de los docentes en la pagina del SIGEP.Declaracion de rentas 2024</t>
  </si>
  <si>
    <t xml:space="preserve">Hojas de vida y formato de bienes y rentas actualizado </t>
  </si>
  <si>
    <t xml:space="preserve">Hojas de vida y formato de bienes y rentas actualizado en el archivo </t>
  </si>
  <si>
    <t>Inducción</t>
  </si>
  <si>
    <t>Se llevan a cabo continuamente capacitaciones virtuales y presenciales programadas por la Secretaria de Educacion, en la que el personal docente participa.</t>
  </si>
  <si>
    <t>Socializacion de la capacitacion recibida por parte de los docentes.</t>
  </si>
  <si>
    <t xml:space="preserve">Continuamente se lleva capacitaciones virtuales y presenciales programadas por la secretaria de educacion para el personal docente y directiva </t>
  </si>
  <si>
    <t>Socializacion de las capacitaciones recibidas por partes de los docentes al cer</t>
  </si>
  <si>
    <t>Socializaciony retroalimentacion  de las capacitaciones recibidas por partes de los docentes al cer al grupo de tranbajo</t>
  </si>
  <si>
    <t>Formación y capacitación</t>
  </si>
  <si>
    <t>Asistir a jornadas de formacion academica como diplomados,seminarios, maestrias…</t>
  </si>
  <si>
    <t>Subir en el registro de capacitacion docente, las jornadas de formacion recibidas.</t>
  </si>
  <si>
    <t>Participar a jornadas de formación acadèmica como diplomados, seminarios,maestrias.</t>
  </si>
  <si>
    <t>Registrar en el formato de capacitación docente las capacitaciones recibidas.</t>
  </si>
  <si>
    <t>Asignación académica</t>
  </si>
  <si>
    <t>El director asigna la carga academica en la sede a cada docente , mediante resolucion.</t>
  </si>
  <si>
    <t>Resolucion de carga academica.</t>
  </si>
  <si>
    <t xml:space="preserve">El director asigna la carga acadèmica en la sede a cada docente, mediante resolución </t>
  </si>
  <si>
    <t xml:space="preserve">Resolucion de la carga acdemica docente cer la colonia </t>
  </si>
  <si>
    <t>Pertenencia del personal vinculado</t>
  </si>
  <si>
    <t>Mantener un sentido de pertinencia con el centro educativo.</t>
  </si>
  <si>
    <t>Cumplimento de las funciones como docente</t>
  </si>
  <si>
    <t xml:space="preserve">Directivo y docentes mantienen el sentido de pertenecia con el centro educativo </t>
  </si>
  <si>
    <t xml:space="preserve">Cunplimiento de las funciones como docentes del cer </t>
  </si>
  <si>
    <t>Evaluación del desempeño</t>
  </si>
  <si>
    <t>La evaluacion docente se lleva a cabo mediante la normatividad y los acuerdos estabelecidos entre el directivo y los docentes.</t>
  </si>
  <si>
    <t>Protocolo de evaluacion de desempeño.</t>
  </si>
  <si>
    <t>La evaluacion docente se realiza mediante la normatividad y los acuerdos establecidos enter el directivo y los docentes.</t>
  </si>
  <si>
    <t xml:space="preserve">Protocolo de evaluacion  de desempeño y periodo de prueba </t>
  </si>
  <si>
    <t>Estímulos</t>
  </si>
  <si>
    <t>Resaltar a un docente por su desempeño mediante acto protocolar por parte de la Secretraria de Educacion.</t>
  </si>
  <si>
    <t xml:space="preserve"> Se realiza mediante ceremonia por parte de la SED.Acto de condecoracion.</t>
  </si>
  <si>
    <t xml:space="preserve">Resaltar y estimular un docente por su desempeño mediante acto protocolario por parte de la secretaria de educacion </t>
  </si>
  <si>
    <t>Ceremonia por parte de la secretaria de educacion acto condecoracion</t>
  </si>
  <si>
    <t>Apoyo a la investigación</t>
  </si>
  <si>
    <t>Promover espacios de investigacion con los estudiantes, aprovechando las herramientas tecnologicas.</t>
  </si>
  <si>
    <t>Plataforma digitales.</t>
  </si>
  <si>
    <t xml:space="preserve">Promover espacios de investigacion con los estudiantes del cer utilizando las herramientas tegnologicas </t>
  </si>
  <si>
    <t xml:space="preserve">Plataformas y programas tegnologicos </t>
  </si>
  <si>
    <t>Convivencia y manejo de conflictos</t>
  </si>
  <si>
    <t>Implementacion del comité de convivencia escolar.</t>
  </si>
  <si>
    <t>Manual de funciones.</t>
  </si>
  <si>
    <t xml:space="preserve">Implementacion y actualizacion del comité de convivencia escolar </t>
  </si>
  <si>
    <t xml:space="preserve">Manual de funciones, actas y manual de convivencias </t>
  </si>
  <si>
    <t>Bienestar del talento humano</t>
  </si>
  <si>
    <t>Crear espacios de bienestar social para los docentes.</t>
  </si>
  <si>
    <t xml:space="preserve">Programacion de actividades y evidencias fotograficas.videncias fotograficas </t>
  </si>
  <si>
    <t xml:space="preserve">Programar espacios de bienestar social para los docentes con el comité </t>
  </si>
  <si>
    <t xml:space="preserve">Evidencias fotograficas y cronograma de actividades </t>
  </si>
  <si>
    <t>Apoyo financiero y contable</t>
  </si>
  <si>
    <t>Presupuesto anual del Fondo de Servicios Educativos (FSE)</t>
  </si>
  <si>
    <t>El concejo directivo aprueba el presuspuesto de ingresos y gastos para la vigencia.</t>
  </si>
  <si>
    <t>Acta de aprobacion del presupuesto,</t>
  </si>
  <si>
    <t xml:space="preserve">Concejo directivo aprueba el presupuesto de ingresos y gastos para la vigencia </t>
  </si>
  <si>
    <t>Acta aprobacion del presupuesto y gastos</t>
  </si>
  <si>
    <t>Contabilidad</t>
  </si>
  <si>
    <t>El informe contable lo realiza la contadora del CER y  el director. Lo presentan anualmente.</t>
  </si>
  <si>
    <t>Libros contables y soportes…</t>
  </si>
  <si>
    <t xml:space="preserve">Informa contable realizado por la contadora del cer y director anualmente </t>
  </si>
  <si>
    <t xml:space="preserve">Libros contables y soportes </t>
  </si>
  <si>
    <t>Ingresos y gastos</t>
  </si>
  <si>
    <t>Los ingresos y egresos se realizan teniendo en cuenta el numero de estudiantes por sedes de los recursos de gratuidad,</t>
  </si>
  <si>
    <t>Presupuesto de ingresos y gastos.</t>
  </si>
  <si>
    <t>Los ingresos y egresos del cer se realizan teniendo en cuanta el numero de estudiantes por sedes con los recursos de gratuidad.</t>
  </si>
  <si>
    <t xml:space="preserve">Presupuesto de ingresos y gastos </t>
  </si>
  <si>
    <t>Control fiscal</t>
  </si>
  <si>
    <t>El CER hace entrega oportuna de los informes contables a los entes competentes.</t>
  </si>
  <si>
    <t>nformes financierios y rendicion de cuentas.</t>
  </si>
  <si>
    <t>El cer la colonia hace enrega oportuna de los informes contables alos entes competentes del estado.</t>
  </si>
  <si>
    <t xml:space="preserve">Informes finacieros y rendicion de cuentas a la comunidad educativa </t>
  </si>
  <si>
    <t>GESTIÓN DE LA COMUNIDAD</t>
  </si>
  <si>
    <t>Accesibilidad</t>
  </si>
  <si>
    <t>Atención educativa a grupos poblacionales o en situación de vulnerabilidad que experimentan barreras al aprendizaje y la participación</t>
  </si>
  <si>
    <t>Existe una caracterización de los grupos para cada sede</t>
  </si>
  <si>
    <t>Formato familiar y de entorno al iniciar el año escolar</t>
  </si>
  <si>
    <t>Se caracteriza la población por cada una de las sedes</t>
  </si>
  <si>
    <t>Se tiene un formato de ficha familiar y de entorno al inicio del año</t>
  </si>
  <si>
    <t>Al inicio de año se actualiza la ficha familiar existente</t>
  </si>
  <si>
    <t>Ficha familiar</t>
  </si>
  <si>
    <t>Atención educativa a estudiantes pertenecientes a grupos étnicos</t>
  </si>
  <si>
    <t>No se cuante con esta población en ninguna de las sedes</t>
  </si>
  <si>
    <t>Inexistencia de grupos étnicos</t>
  </si>
  <si>
    <t>No existen grupos étnicos</t>
  </si>
  <si>
    <t>Necesidades y expectativas de los estudiantes</t>
  </si>
  <si>
    <t>Las necesidades y expectativas de los estudiantes se toman en cuenta y se enfocan en lo que va a ser su proyecto de vida</t>
  </si>
  <si>
    <t xml:space="preserve">Desarrollo de formatos que muestran el enfoque de cada uno de los estudiantesRealización de disgnósticos en cada una de las sedes al ingreso de los estudiantes </t>
  </si>
  <si>
    <t>El centro educativo cuenta con mecanismos que le permiten conocer las necesidades y expectativas de todos los estudiantes y divulga esta información en su comunidad; los estudiantes encuentran elementos de identificación conla institución.</t>
  </si>
  <si>
    <t>Con la caracterización por sede se crean acciones conjuntas en consejo académico</t>
  </si>
  <si>
    <t>Las actividades programadas con el Consejo académico siempre se tienen en cuenta las sugerencias y opniones de los estudiantes</t>
  </si>
  <si>
    <t>Cronograma de actividades</t>
  </si>
  <si>
    <t>Proyectos de vida</t>
  </si>
  <si>
    <t>Documento del proyecto de emprendimiento para fortalecer este aspecto y talleres sobre proyecto de vida</t>
  </si>
  <si>
    <t>Documento del proyecto de Emprendimiento</t>
  </si>
  <si>
    <t>El centro educativo se interesa de forma programática en la proyección personal y el futuro de sus estudiantes; este programa es conocidopor la comunidad educativa, que lo apoya y enriquece.</t>
  </si>
  <si>
    <t>Existe el plan de emprendimiento y se aplican actividades de proyecto de vida  en el que participan los padres</t>
  </si>
  <si>
    <t>Se aplican actividades para reforzar el proyecto de vida</t>
  </si>
  <si>
    <t>Proyecto de vida y Plan de emprendimiento</t>
  </si>
  <si>
    <t>Proyección a la comunidad</t>
  </si>
  <si>
    <t>Escuela de padres</t>
  </si>
  <si>
    <t>Se determina temática en el centro educativo para cada una de las sede</t>
  </si>
  <si>
    <t>Temáticas de escuela de Padres</t>
  </si>
  <si>
    <t>La escuela de padres es coherente con el PIER, cuenta con el respaldo pedagógico de los docentes y se encuentra ampliamente divulgada en la comunidad. Además, su acogida entrelos integrantes de la familia es significativa.</t>
  </si>
  <si>
    <t>Se determinan las temáticas de las escuelas de padres en concordancia con el decreto de la Alianza familia y escuela</t>
  </si>
  <si>
    <t>Las temáticas se fortalecen con la Alianza Familia y Escuela y se determinan en concenso</t>
  </si>
  <si>
    <t>Presentaciones de cada una de las Escuelas de padres</t>
  </si>
  <si>
    <t xml:space="preserve"> Oferta de servicios a la comunidad</t>
  </si>
  <si>
    <t>Se organizan actividades donde los miembros de la comunidad educativa participen</t>
  </si>
  <si>
    <t>Cronograma de actividades ,cuadernos y actas.</t>
  </si>
  <si>
    <t>El centro educativo cuenta con una estrategia de interacción con la comunidad que orienta, da sentido a las acciones que se planean conjuntamente
y dan respuesta a problemáticas y necesidades que apuntan al mejoramiento de las condiciones de vida de la comunidad y los estudiantes.</t>
  </si>
  <si>
    <t>Se plantean diversas actividades en coordinación con la comunidad educativa</t>
  </si>
  <si>
    <t>Se programan actividades que integran a padres y estudiantes y a cada una de las sedes</t>
  </si>
  <si>
    <t>Evidencia fotográfica y actas</t>
  </si>
  <si>
    <t>Uso de la planta física y de los medios</t>
  </si>
  <si>
    <t>Las plantas físicas presentan  afectaciones fisicas  y se han venido haciendo adecuación para actividades comunitarias.</t>
  </si>
  <si>
    <t>Oficios dirigidos a la administracion municicipal y gobernacion</t>
  </si>
  <si>
    <t>El centro educativo tiene programas que permiten que la comunidad use algunos de sus recursos físicos</t>
  </si>
  <si>
    <t>Se atienden solicitudes y se responde acorde a la solicitud presentada teniendo en cuenta el cronograma de actividades</t>
  </si>
  <si>
    <t>Se presentan las novedades a Dirección  pero no siempre son atendidades las solicitudes por las entidades competentes</t>
  </si>
  <si>
    <t>Formato de mantenimiento e infraestructura</t>
  </si>
  <si>
    <t>Servicio social estudiantil</t>
  </si>
  <si>
    <t>En algunas sedes cercanas al casco urbano realizan sus horas sociales los estudiantes de la vereda</t>
  </si>
  <si>
    <t>Oficicios de autorizacion al director</t>
  </si>
  <si>
    <t>Algunas sedes le solicitan el permiso para los estudiantes de secundaria</t>
  </si>
  <si>
    <t xml:space="preserve">Oficios de autorizacion al director </t>
  </si>
  <si>
    <t>No realizan servicio social</t>
  </si>
  <si>
    <t>Participación y convivencia</t>
  </si>
  <si>
    <t>Participación de los estudiantes</t>
  </si>
  <si>
    <t>Los estudiantes participan enl o deportivo, democrático y cultural a través de actividades ya sean conjuntas del CER o en cada sede</t>
  </si>
  <si>
    <t>Los mecanismos y escenarios de participación de la institución son utilizados por los estudiantesde forma continua y con sentido. No solamente se cumplen las normas legales, sino que se ha logrado la participación real de los estudiantes en el apoyo a su propia formación ciudadana</t>
  </si>
  <si>
    <t>Se realizan actividades de integración con las sedes para promover la participación continua en actividades deportivas y culturales</t>
  </si>
  <si>
    <t>Se programan actividades deportivas y culturales</t>
  </si>
  <si>
    <t>Asamblea y consejo de padres de familia</t>
  </si>
  <si>
    <t>Se realizan las asambleas de padres en cada sede y reuniones conjuntas del CER</t>
  </si>
  <si>
    <t>Actas de reunión, evidencia fotográfica y PIER</t>
  </si>
  <si>
    <t>La asamblea de padres funciona de acuerdo con lo estipulado en la normatividad vigente y el</t>
  </si>
  <si>
    <t>Se realizan asambleas en cada una de las sedes y se programan reuniones generales dos veces al año</t>
  </si>
  <si>
    <t>Participación de las familias</t>
  </si>
  <si>
    <t xml:space="preserve">Con la escuela de padres se ha incrementado la participación de los padres en las actividades y fortalecido su colaboración en el aprendizaje de sus hijos . </t>
  </si>
  <si>
    <t>Actas, evidencias fotográficas y PIER</t>
  </si>
  <si>
    <t>El centro educativo posee canales de comunicación claros y abiertos que facilitan a los padres de familia el conocimiento de sus derechos y deberes, de manera que ellos se sienten miembros legítimos de la asamblea y del consejo de padres.</t>
  </si>
  <si>
    <t>Evidencia fotográfica, PIER y actas</t>
  </si>
  <si>
    <t>Con la aplicación de la alianza escuela familia se determinaron las temáticas y se realizaron en cada una de las sedes evidencia actas y fotografías</t>
  </si>
  <si>
    <t>Mensajes de whatsapp</t>
  </si>
  <si>
    <t>Prevención de riesgos</t>
  </si>
  <si>
    <t>Prevención de riesgos físicos</t>
  </si>
  <si>
    <t>Adaptaciones al Plan de Riesgos físicos</t>
  </si>
  <si>
    <t>Documento del Plan de Riesgos, , archivo fotográfico</t>
  </si>
  <si>
    <t>Los programas de prevención de riesgos físicos son reconocidos por la comunidad y sus beneficios irradian hacia los hogares el mejoramiento de las condiciones de seguridad.Se orientan a la formación de la cultura del autocuidado, la solidaridad y la prevención frente a las condiciones de riesgo físico a lasque pueden estar expuestos los miembros de la comunidad.</t>
  </si>
  <si>
    <t>Conformación de los comités de riesgos físicos de cada sede y el institucional en intercambio de información con riesgos municipales</t>
  </si>
  <si>
    <t>Esta determinado el plan de riesgos fisicos  con las respectivas actualizaciones y actividades para realizar en cada sede</t>
  </si>
  <si>
    <t>Documento del plan de riesgos con actualizaciones</t>
  </si>
  <si>
    <t>Prevención de riesgos psicosociales</t>
  </si>
  <si>
    <t xml:space="preserve"> Recopilación de información, caracterización según encuesta y elaboración del plan de riesgos sicosociales</t>
  </si>
  <si>
    <t>Encuesta sobre riesgos sicosociales, documentos de apoyo y Plan de Riesgos Psicosociales</t>
  </si>
  <si>
    <t>El centro educativo  ha identificado los principales problemasque constituyen factores de riesgo para sus estudiantes y la comunidad  y diseña acciones orientadas a su prevención. Además, tiene en cuenta los análisis de los factores de riesgo sobre su comunidad realizados por otras entidades.</t>
  </si>
  <si>
    <t>Caracterización de riesgos sicosociales por sede y actas de rehistro de actividades en relación con escuela de padres</t>
  </si>
  <si>
    <t>Se relizan actividades y encuesta sobre entorno familiar para determinar actividades, se actualiza el plan de riesgos sicosociales</t>
  </si>
  <si>
    <t>Programas de seguridad</t>
  </si>
  <si>
    <t>Implementación del plan de riesgos y determinación de vulnerabilidades y riesgos en cada sede</t>
  </si>
  <si>
    <t>Plan  Escolar de Riesgos  Fisicos adaptado</t>
  </si>
  <si>
    <t>El centro educativo  cuenta con planes de evacuación frente a desastres naturales o similares y posee un sistema de monitoreo de las condiciones mínimas deseguridad que verifica el estado de su infraestructura y alerta sobre posibles accidentes.</t>
  </si>
  <si>
    <t>Se realiza el plan de seguimiento de riesgos fisicos y se determinan acciones con el comté de riesgos fisicos</t>
  </si>
  <si>
    <t>Se han realizado actividades que se proyectan para el mejoramiento de la seguridad en cada una de las sedes</t>
  </si>
  <si>
    <t>Actas y evidencias fotográficas</t>
  </si>
  <si>
    <t>VALORACION                       GESTION DIRECTIVA</t>
  </si>
  <si>
    <t>FORTALEZAS</t>
  </si>
  <si>
    <t>El uso de los diferentes medios de comunicación disponibles para la divulgación de la información entre los cuales está el manejo de la plataforma vive colegio 3.0</t>
  </si>
  <si>
    <t>El Manual de Convivencia esta ajustado según las nuevas políticas educativas(Decreto Ley 1075 del 2015), la comunidad educativa lo conoce como herramienta primordial en el manejo de los conflictos que se puedan presentar.                                                                                                                                                                                                                         Las Sedes educativas realizaron la semana por la convivencia escolar.</t>
  </si>
  <si>
    <t>OPOTUNIDADES DE MEJORAMIENTO</t>
  </si>
  <si>
    <t>Rescatar el perfil del personero estudiantil y dar oportunidades de participación.</t>
  </si>
  <si>
    <t>Crear una política institucional de inducción a nuevos estudiantes y docentes que llegan a la laborar en el CER.</t>
  </si>
  <si>
    <t xml:space="preserve">Dar funcionalidad a la asamblea y consejo de padres de familia. </t>
  </si>
  <si>
    <t>El cer la Colonia cuenta con un buen clima institucional, a partir del trabajo de las diferentes areas de gestion, en relacion con el logro de los objetivos propuestos.</t>
  </si>
  <si>
    <t xml:space="preserve">se elaboró una cartilla informativa que contiene las politicas en la cual se ven reflejada la mision, vision y los principios claramente definidos para el CER. </t>
  </si>
  <si>
    <t xml:space="preserve">incentivar a los padres da familia para lograr su participacion en las asambleas y/o actividades programadas. </t>
  </si>
  <si>
    <t xml:space="preserve">Dar a conocer la cartilla informativa mediante su socializacion, con la finalidad de que la comunidad se apropie de la organización de la institucion. </t>
  </si>
  <si>
    <t>Elaborar un documento que contenga los criterios para dar el respectivo reconocimiento a los logros de docentes y estudiantes del CER.</t>
  </si>
  <si>
    <t xml:space="preserve"> Identificar los mejores desempeños en el ambito pedagogico y crear la polìtica institucional de incentivar y resaltar a los mejores estudiantes en ceremonias especiales.</t>
  </si>
  <si>
    <t>GESTIÓN ACADEMICA</t>
  </si>
  <si>
    <t>Diseño pedagogico</t>
  </si>
  <si>
    <t>Practicas pedagogicas</t>
  </si>
  <si>
    <t>Gestion de aula</t>
  </si>
  <si>
    <t>Seguimiento academico</t>
  </si>
  <si>
    <t>VALORACION                       GESTION ACADEMICA</t>
  </si>
  <si>
    <t>El CER La Colonia cuenta con una malla curricular ajustada, actualizada y socializada en: planes de área, asignatura, de aula, apropiación de la plataforma vive colegio 3.0.</t>
  </si>
  <si>
    <t>Vinculación en la política Evaluar para Avanzar para la estructuración del PFAP Plan de Fortalecimiento Acádemico y pedagógico en los grados tercero, cuarto y quinto en la priorizacion de tematicas para estructurar los proyectos de aula L.O.P. y matemático.</t>
  </si>
  <si>
    <t>para fortalecer el proceso gestión de aula en el componente estilo pedagógico, es necesario aplicar las temáticas en el DUA y PIAR respetando particularidades de cada estudiante.</t>
  </si>
  <si>
    <t>En el proceso seguimiento académico se debe fortalecer el componente de apoyo pedagógico para estudiantes con dificultades de aprendizaje.</t>
  </si>
  <si>
    <t>En el proceso seguimiento académico se debe fortalecer el componente seguimiento a egresados como insumo para el PMI.</t>
  </si>
  <si>
    <t>El CER La Colonia cuenta con una malla curricular ajustada, actualizada y socializada en: planes de área, asignatura, de aula, proyectos pedagogicos tgransversales actualizados,  apropiación de la plataforma vive colegio 3.0.</t>
  </si>
  <si>
    <t>En los componentes plan de estduio y enfoque metodologico se evidencia un mejoramiento conituno ya que el equipo docente aunido sus esfuerzos al ajustar, socialiar y aplicar la malla curricular.</t>
  </si>
  <si>
    <t>En el proceso de seguiemiento acedemico dentro del componente de seguimiento de asistencia, se evidencian ausentismos injustificados.</t>
  </si>
  <si>
    <t>En el proceso seguimiento académico se debe fortalecer el componente uso pedagógico de las evaluacines externas.</t>
  </si>
  <si>
    <t xml:space="preserve"> En el proceso seguimiento académico, se debe fortalececer el componente seguimiento de los egresados.</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</si>
  <si>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</si>
  <si>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</si>
  <si>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</si>
  <si>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</si>
  <si>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</si>
  <si>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</si>
  <si>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</si>
  <si>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En el Centro Educativo Rural  La Colonia los docentes asisten a las capacitaciones programadas  por las entidades y se socializa para ser desarrolladas en el aula de clases.</t>
  </si>
  <si>
    <t>Se llevan a cabo mejoras de la planta fisica de las sedes.</t>
  </si>
  <si>
    <t>Organización del archivo fisico para mantener actualizada la documentacion completa por sedes y año .</t>
  </si>
  <si>
    <t xml:space="preserve">Gestionar actividades con las entidades de salud que promuevan el bienestar socioemocional de los docentes </t>
  </si>
  <si>
    <t>Estructuracion y organización del archivo fisico del CER LA COLONIA , con la documentacion por sedes y años.</t>
  </si>
  <si>
    <t>Mejoramiento de la plantas fisicas y elaboracion de murales en algunas sedes.</t>
  </si>
  <si>
    <t>OPORTUNIDADES DE MEJORAMIENTO</t>
  </si>
  <si>
    <t>Gestionar el mejoramiento de las plantas fisicas de las sedes.</t>
  </si>
  <si>
    <t>Desarrollar espacios de investigacion en los estudiantes, mediante el uso de las tics.</t>
  </si>
  <si>
    <t>Promover espacios de bienestar socioemocional en el grupo de docentes del CER LA COLONIA.</t>
  </si>
  <si>
    <t>Clasificacion de la documentacion por sedes y años mediante un archivo fisico institucional que garantiza la conservacion y proteccion dela informacion.</t>
  </si>
  <si>
    <t>promocion de espacios de encuentro comunicación y apoyo emocional entre docentes que foemnten el autocuidado y la salud mental.</t>
  </si>
  <si>
    <t xml:space="preserve">promover espacios de investigacion en los estudiantes, mediante el uso de las tics ya que se cuenta el 100 por ciento las sedes con computadores para el </t>
  </si>
  <si>
    <t>Gestionar el mejoramiento de las plantas fisicas y elaboracion de murales en las sedes rurales priorisadas.</t>
  </si>
  <si>
    <t>VALORACION                       GESTION DE LA COMUNIDAD</t>
  </si>
  <si>
    <t>Seguimiento para la resignificación de los documentos existentes como el manual de Convivencia y plan de Riesgos fisicos</t>
  </si>
  <si>
    <t>Elaboración del plan de Riesgos Psicosociales</t>
  </si>
  <si>
    <t xml:space="preserve">Determinar acciones para el plan de Riesgos fisicos por cada sede, coordinar simulacro de riesgos y gestionar implementos básicos como extintores y botiquín básico para cada sede. En la atención de desastres </t>
  </si>
  <si>
    <t>Continuar la actualización del Manual de Convivencia</t>
  </si>
  <si>
    <t>Realizar adaptaciones al Plan de Riesgos Psicosociales</t>
  </si>
  <si>
    <t>Actualización del manual de convivencia en su marco juridico y la participación de los padres de familia</t>
  </si>
  <si>
    <t>Resignificación del plan de riesgos fisicos acorde a la normativa vigente y puesta en parcha del plan de riesgos psicosociales</t>
  </si>
  <si>
    <t>Organización de actividades para escuela de padres en concordancia con Alianza familia y escuela</t>
  </si>
  <si>
    <t>Actualización periodica del manual de convivencia</t>
  </si>
  <si>
    <t xml:space="preserve">Revisión constante del plan de riesgos fisicos y sicosociales </t>
  </si>
  <si>
    <t>Actualización periódica de cada uno de los documentos como manual de convivencia y planes de riesgos</t>
  </si>
  <si>
    <t>Escuela de padres adpatadas a temáticas que dan fortalecimiento a la alianza familia y escuela</t>
  </si>
  <si>
    <t>Plantear las temáticas de Escuela de padres acorde a las últimas actualizaciones sobre educación socioemocional y empatía</t>
  </si>
  <si>
    <t>Realizar las actualizaciones correspondeintes alos documentos sobre convivencia escolar y los planes de riesgos</t>
  </si>
  <si>
    <t>Realizar un plan de acción del comité de convivencia escolar</t>
  </si>
  <si>
    <t xml:space="preserve">Formular una politica de comunicación e interaccion con las familias o acudientes en funcion de las necesidades presentadas teniendo en cuenta los canales de comunicación </t>
  </si>
  <si>
    <t xml:space="preserve">Desarrollar una estrategia de promocion de la inclusion adaptando la metodologia acorde a las necesidades de la diversidad cultural. </t>
  </si>
  <si>
    <t>cerlacolonia2022@gmail.com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</si>
</sst>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1" x14ac:knownFonts="1">
    <font>
      <sz val="11"/>
      <color theme="1"/>
      <name val="Calibri"/>
      <scheme val="minor"/>
    </font>
    <font>
      <sz val="14"/>
      <color theme="1"/>
      <name val="Verdana"/>
      <family val="2"/>
    </font>
    <font>
      <sz val="12"/>
      <color theme="1"/>
      <name val="Verdana"/>
      <family val="2"/>
    </font>
    <font>
      <b/>
      <sz val="12"/>
      <name val="Verdana"/>
      <family val="2"/>
    </font>
    <font>
      <b/>
      <sz val="12"/>
      <color indexed="9"/>
      <name val="Verdana"/>
      <family val="2"/>
    </font>
    <font>
      <b/>
      <sz val="14"/>
      <name val="Arial"/>
      <family val="2"/>
    </font>
    <font>
      <sz val="12"/>
      <name val="Verdana"/>
      <family val="2"/>
    </font>
    <font>
      <b/>
      <sz val="12"/>
      <color indexed="8"/>
      <name val="Verdana"/>
      <family val="2"/>
    </font>
    <font>
      <b/>
      <sz val="16"/>
      <name val="Verdana"/>
      <family val="2"/>
    </font>
    <font>
      <u/>
      <sz val="12"/>
      <color theme="10"/>
      <name val="Verdana"/>
      <family val="2"/>
    </font>
    <font>
      <b/>
      <sz val="12"/>
      <name val="Arial"/>
      <family val="2"/>
    </font>
    <font>
      <sz val="11"/>
      <color theme="1"/>
      <name val="Arial"/>
      <family val="2"/>
    </font>
    <font>
      <b/>
      <sz val="14"/>
      <color theme="1"/>
      <name val="Arial"/>
      <family val="2"/>
    </font>
    <font>
      <b/>
      <sz val="12"/>
      <color indexed="8"/>
      <name val="Arial"/>
      <family val="2"/>
    </font>
    <font>
      <b/>
      <sz val="11"/>
      <name val="Arial"/>
      <family val="2"/>
    </font>
    <font>
      <sz val="11"/>
      <name val="Arial"/>
      <family val="2"/>
    </font>
    <font>
      <b/>
      <i/>
      <sz val="14"/>
      <color theme="0"/>
      <name val="Arial"/>
      <family val="2"/>
    </font>
    <font>
      <sz val="12"/>
      <color theme="1"/>
      <name val="Arial"/>
      <family val="2"/>
    </font>
    <font>
      <sz val="9"/>
      <color theme="1"/>
      <name val="Arial"/>
      <family val="2"/>
    </font>
    <font>
      <b/>
      <sz val="11"/>
      <color indexed="8"/>
      <name val="Arial"/>
      <family val="2"/>
    </font>
    <font>
      <sz val="8"/>
      <color theme="1"/>
      <name val="Arial"/>
      <family val="2"/>
    </font>
    <font>
      <b/>
      <i/>
      <sz val="11"/>
      <color theme="0"/>
      <name val="Arial"/>
      <family val="2"/>
    </font>
    <font>
      <i/>
      <sz val="11"/>
      <color theme="0"/>
      <name val="Arial"/>
      <family val="2"/>
    </font>
    <font>
      <sz val="9"/>
      <color indexed="8"/>
      <name val="Arial"/>
      <family val="2"/>
    </font>
    <font>
      <b/>
      <sz val="11"/>
      <color theme="0"/>
      <name val="Arial"/>
      <family val="2"/>
    </font>
    <font>
      <u/>
      <sz val="11"/>
      <color theme="10"/>
      <name val="Arial"/>
      <family val="2"/>
    </font>
    <font>
      <b/>
      <sz val="16"/>
      <color indexed="8"/>
      <name val="Arial"/>
      <family val="2"/>
    </font>
    <font>
      <sz val="10"/>
      <name val="Arial"/>
      <family val="2"/>
    </font>
    <font>
      <b/>
      <sz val="14"/>
      <color indexed="9"/>
      <name val="Arial"/>
      <family val="2"/>
    </font>
    <font>
      <b/>
      <sz val="11"/>
      <color indexed="9"/>
      <name val="Arial"/>
      <family val="2"/>
    </font>
    <font>
      <b/>
      <sz val="12"/>
      <color indexed="9"/>
      <name val="Arial"/>
      <family val="2"/>
    </font>
    <font>
      <b/>
      <sz val="16"/>
      <color indexed="9"/>
      <name val="Arial"/>
      <family val="2"/>
    </font>
    <font>
      <sz val="12"/>
      <name val="Arial"/>
      <family val="2"/>
    </font>
    <font>
      <sz val="11"/>
      <color indexed="8"/>
      <name val="Arial"/>
      <family val="2"/>
    </font>
    <font>
      <sz val="12"/>
      <color indexed="8"/>
      <name val="Arial"/>
      <family val="2"/>
    </font>
    <font>
      <b/>
      <u/>
      <sz val="16"/>
      <color indexed="12"/>
      <name val="Arial"/>
      <family val="2"/>
    </font>
    <font>
      <sz val="11"/>
      <color indexed="8"/>
      <name val="Calibri"/>
      <family val="2"/>
    </font>
    <font>
      <u/>
      <sz val="11"/>
      <color theme="10"/>
      <name val="Calibri"/>
      <family val="2"/>
    </font>
    <font>
      <sz val="8"/>
      <color indexed="8"/>
      <name val="Arial"/>
      <family val="2"/>
    </font>
    <font>
      <sz val="14"/>
      <color indexed="8"/>
      <name val="Arial"/>
      <family val="2"/>
    </font>
    <font>
      <sz val="11"/>
      <color theme="1"/>
      <name val="Calibri"/>
      <family val="2"/>
      <scheme val="minor"/>
    </font>
  </fonts>
  <fills count="23">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5117038483843"/>
        <bgColor indexed="64"/>
      </patternFill>
    </fill>
    <fill>
      <patternFill patternType="solid">
        <fgColor indexed="44"/>
        <bgColor indexed="64"/>
      </patternFill>
    </fill>
    <fill>
      <patternFill patternType="solid">
        <fgColor indexed="31"/>
        <bgColor indexed="64"/>
      </patternFill>
    </fill>
    <fill>
      <patternFill patternType="solid">
        <fgColor theme="8" tint="0.39994506668294322"/>
        <bgColor indexed="64"/>
      </patternFill>
    </fill>
    <fill>
      <patternFill patternType="solid">
        <fgColor theme="6" tint="0.59999389629810485"/>
        <bgColor indexed="41"/>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s>
  <cellStyleXfs count="7">
    <xf numFmtId="0" fontId="0" fillId="0" borderId="0"/>
    <xf numFmtId="0" fontId="37" fillId="0" borderId="0" applyNumberFormat="0" applyFill="0" applyBorder="0" applyAlignment="0" applyProtection="0">
      <alignment vertical="top"/>
      <protection locked="0"/>
    </xf>
    <xf numFmtId="0" fontId="38" fillId="22" borderId="21">
      <alignment horizontal="center" vertical="center"/>
    </xf>
    <xf numFmtId="0" fontId="38" fillId="0" borderId="0"/>
    <xf numFmtId="0" fontId="40" fillId="0" borderId="0"/>
    <xf numFmtId="0" fontId="40" fillId="0" borderId="0"/>
    <xf numFmtId="9" fontId="36" fillId="0" borderId="0" applyFont="0" applyFill="0" applyBorder="0" applyAlignment="0" applyProtection="0"/>
  </cellStyleXfs>
  <cellXfs count="304">
    <xf numFmtId="0" fontId="0" fillId="0" borderId="0" xfId="0"/>
    <xf numFmtId="0" fontId="1" fillId="0" borderId="0" xfId="0" applyFont="1"/>
    <xf numFmtId="0" fontId="2" fillId="0" borderId="0" xfId="0" applyFont="1"/>
    <xf numFmtId="0" fontId="4" fillId="0" borderId="0" xfId="0" applyFont="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0" fontId="5" fillId="8" borderId="4" xfId="1" applyFont="1" applyFill="1" applyBorder="1" applyAlignment="1" applyProtection="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0" fontId="5" fillId="8" borderId="4" xfId="1" applyFont="1" applyFill="1" applyBorder="1" applyAlignment="1" applyProtection="1">
      <alignment horizontal="center" vertical="center" wrapText="1"/>
    </xf>
    <xf numFmtId="0" fontId="6" fillId="8" borderId="7" xfId="1" applyFont="1" applyFill="1" applyBorder="1" applyAlignment="1" applyProtection="1">
      <alignment horizontal="left" vertical="center"/>
    </xf>
    <xf numFmtId="0" fontId="6" fillId="8" borderId="1" xfId="1" applyFont="1" applyFill="1" applyBorder="1" applyAlignment="1" applyProtection="1">
      <alignment horizontal="left" vertical="center"/>
    </xf>
    <xf numFmtId="0" fontId="7" fillId="9" borderId="1" xfId="0" applyFont="1" applyFill="1" applyBorder="1" applyAlignment="1">
      <alignment horizontal="center" vertical="center" wrapText="1"/>
    </xf>
    <xf numFmtId="9" fontId="7" fillId="0" borderId="1" xfId="0" applyNumberFormat="1" applyFont="1" applyBorder="1" applyAlignment="1">
      <alignment horizontal="center" vertical="center"/>
    </xf>
    <xf numFmtId="2" fontId="2" fillId="0" borderId="0" xfId="0" applyNumberFormat="1" applyFont="1"/>
    <xf numFmtId="0" fontId="7" fillId="0" borderId="0" xfId="0" applyFont="1" applyAlignment="1">
      <alignment horizontal="center"/>
    </xf>
    <xf numFmtId="0" fontId="2" fillId="0" borderId="0" xfId="0" applyFont="1" applyAlignment="1">
      <alignment horizontal="left" vertical="top"/>
    </xf>
    <xf numFmtId="0" fontId="3" fillId="14" borderId="10" xfId="0" applyFont="1" applyFill="1" applyBorder="1" applyAlignment="1">
      <alignment horizontal="center" vertical="center"/>
    </xf>
    <xf numFmtId="0" fontId="3" fillId="7" borderId="10" xfId="0" applyFont="1" applyFill="1" applyBorder="1" applyAlignment="1">
      <alignment horizontal="center" vertical="center"/>
    </xf>
    <xf numFmtId="9" fontId="2" fillId="0" borderId="0" xfId="0" applyNumberFormat="1" applyFont="1" applyAlignment="1">
      <alignment horizontal="center" vertical="center"/>
    </xf>
    <xf numFmtId="9" fontId="2" fillId="0" borderId="0" xfId="0" applyNumberFormat="1" applyFont="1"/>
    <xf numFmtId="9" fontId="7" fillId="0" borderId="0" xfId="0" applyNumberFormat="1" applyFont="1" applyAlignment="1">
      <alignment horizontal="center" vertical="center"/>
    </xf>
    <xf numFmtId="0" fontId="7" fillId="0" borderId="0" xfId="0" applyFont="1"/>
    <xf numFmtId="0" fontId="9" fillId="0" borderId="0" xfId="1" applyFont="1" applyAlignment="1" applyProtection="1"/>
    <xf numFmtId="0" fontId="10" fillId="8" borderId="4" xfId="1" applyFont="1" applyFill="1" applyBorder="1" applyAlignment="1" applyProtection="1">
      <alignment horizontal="center" vertical="center"/>
    </xf>
    <xf numFmtId="9" fontId="6" fillId="0" borderId="1" xfId="0" applyNumberFormat="1" applyFont="1" applyBorder="1" applyAlignment="1">
      <alignment horizontal="center" vertical="center"/>
    </xf>
    <xf numFmtId="0" fontId="10" fillId="8" borderId="4" xfId="1" applyFont="1" applyFill="1" applyBorder="1" applyAlignment="1" applyProtection="1">
      <alignment horizontal="center" vertical="center" wrapText="1"/>
    </xf>
    <xf numFmtId="0" fontId="7" fillId="9" borderId="7" xfId="0" applyFont="1" applyFill="1" applyBorder="1" applyAlignment="1">
      <alignment horizontal="center" vertical="center" wrapText="1"/>
    </xf>
    <xf numFmtId="0" fontId="3" fillId="15" borderId="10" xfId="0" applyFont="1" applyFill="1" applyBorder="1" applyAlignment="1">
      <alignment horizontal="center" vertical="center"/>
    </xf>
    <xf numFmtId="0" fontId="11" fillId="0" borderId="0" xfId="0" applyFont="1"/>
    <xf numFmtId="0" fontId="11" fillId="0" borderId="0" xfId="0" applyFont="1" applyAlignment="1">
      <alignment vertical="center"/>
    </xf>
    <xf numFmtId="0" fontId="11" fillId="0" borderId="0" xfId="0" applyFont="1" applyAlignment="1">
      <alignment horizontal="left" vertical="center"/>
    </xf>
    <xf numFmtId="0" fontId="14" fillId="9" borderId="5" xfId="0" applyFont="1" applyFill="1" applyBorder="1" applyAlignment="1">
      <alignment horizontal="center" vertical="center"/>
    </xf>
    <xf numFmtId="0" fontId="10" fillId="9" borderId="1" xfId="0" applyFont="1" applyFill="1" applyBorder="1" applyAlignment="1">
      <alignment horizontal="left" vertical="center" wrapText="1"/>
    </xf>
    <xf numFmtId="0" fontId="14" fillId="9" borderId="1" xfId="0" applyFont="1" applyFill="1" applyBorder="1" applyAlignment="1">
      <alignment horizontal="center" vertical="center"/>
    </xf>
    <xf numFmtId="0" fontId="14" fillId="9" borderId="1" xfId="0" applyFont="1" applyFill="1" applyBorder="1" applyAlignment="1">
      <alignment horizontal="left" vertical="center" wrapText="1"/>
    </xf>
    <xf numFmtId="0" fontId="16" fillId="6" borderId="12" xfId="0" applyFont="1" applyFill="1" applyBorder="1" applyAlignment="1">
      <alignment vertical="center"/>
    </xf>
    <xf numFmtId="0" fontId="14" fillId="6" borderId="12" xfId="0" applyFont="1" applyFill="1" applyBorder="1" applyAlignment="1">
      <alignment vertical="center"/>
    </xf>
    <xf numFmtId="0" fontId="11" fillId="0" borderId="7" xfId="0" applyFont="1" applyBorder="1" applyAlignment="1">
      <alignment horizontal="left" vertical="center" wrapText="1"/>
    </xf>
    <xf numFmtId="0" fontId="17" fillId="17" borderId="7" xfId="0" applyFont="1" applyFill="1" applyBorder="1" applyAlignment="1" applyProtection="1">
      <alignment horizontal="center" vertical="center"/>
      <protection locked="0"/>
    </xf>
    <xf numFmtId="0" fontId="18" fillId="3" borderId="7" xfId="0" applyFont="1" applyFill="1" applyBorder="1" applyAlignment="1" applyProtection="1">
      <alignment horizontal="left" vertical="justify" wrapText="1"/>
      <protection locked="0"/>
    </xf>
    <xf numFmtId="0" fontId="18" fillId="3" borderId="7" xfId="0" applyFont="1" applyFill="1" applyBorder="1" applyAlignment="1" applyProtection="1">
      <alignment horizontal="left" vertical="top" wrapText="1"/>
      <protection locked="0"/>
    </xf>
    <xf numFmtId="0" fontId="17" fillId="16" borderId="7" xfId="0" applyFont="1" applyFill="1" applyBorder="1" applyAlignment="1" applyProtection="1">
      <alignment horizontal="center" vertical="center" wrapText="1"/>
      <protection locked="0"/>
    </xf>
    <xf numFmtId="0" fontId="18" fillId="11" borderId="7" xfId="0" applyFont="1" applyFill="1" applyBorder="1" applyAlignment="1" applyProtection="1">
      <alignment horizontal="left" vertical="justify" wrapText="1"/>
      <protection locked="0"/>
    </xf>
    <xf numFmtId="0" fontId="11" fillId="0" borderId="1" xfId="0" applyFont="1" applyBorder="1" applyAlignment="1">
      <alignment vertical="center"/>
    </xf>
    <xf numFmtId="0" fontId="18" fillId="3" borderId="7" xfId="0" applyFont="1" applyFill="1" applyBorder="1" applyAlignment="1" applyProtection="1">
      <alignment horizontal="left" vertical="center" wrapText="1"/>
      <protection locked="0"/>
    </xf>
    <xf numFmtId="0" fontId="18" fillId="11" borderId="1" xfId="0" applyFont="1" applyFill="1" applyBorder="1" applyAlignment="1" applyProtection="1">
      <alignment horizontal="left" vertical="justify" wrapText="1"/>
      <protection locked="0"/>
    </xf>
    <xf numFmtId="0" fontId="11" fillId="0" borderId="1" xfId="0" applyFont="1" applyBorder="1" applyAlignment="1">
      <alignment vertical="center" wrapText="1"/>
    </xf>
    <xf numFmtId="0" fontId="18" fillId="11" borderId="1" xfId="0" applyFont="1" applyFill="1" applyBorder="1" applyAlignment="1" applyProtection="1">
      <alignment horizontal="left" vertical="top" wrapText="1"/>
      <protection locked="0"/>
    </xf>
    <xf numFmtId="0" fontId="16" fillId="6" borderId="12" xfId="0" applyFont="1" applyFill="1" applyBorder="1" applyAlignment="1">
      <alignment vertical="center" wrapText="1"/>
    </xf>
    <xf numFmtId="0" fontId="19" fillId="6" borderId="12" xfId="0" applyFont="1" applyFill="1" applyBorder="1" applyAlignment="1">
      <alignment vertical="center" wrapText="1"/>
    </xf>
    <xf numFmtId="0" fontId="11" fillId="0" borderId="7" xfId="0" applyFont="1" applyBorder="1" applyAlignment="1">
      <alignment vertical="center"/>
    </xf>
    <xf numFmtId="0" fontId="11" fillId="17" borderId="7" xfId="0" applyFont="1" applyFill="1" applyBorder="1" applyAlignment="1" applyProtection="1">
      <alignment horizontal="center" vertical="center"/>
      <protection locked="0"/>
    </xf>
    <xf numFmtId="0" fontId="11" fillId="16" borderId="7" xfId="0" applyFont="1" applyFill="1" applyBorder="1" applyAlignment="1" applyProtection="1">
      <alignment horizontal="center" vertical="center" wrapText="1"/>
      <protection locked="0"/>
    </xf>
    <xf numFmtId="0" fontId="18" fillId="11" borderId="7" xfId="0" applyFont="1" applyFill="1" applyBorder="1" applyAlignment="1" applyProtection="1">
      <alignment horizontal="left" vertical="top" wrapText="1"/>
      <protection locked="0"/>
    </xf>
    <xf numFmtId="0" fontId="18" fillId="3" borderId="1" xfId="0" applyFont="1" applyFill="1" applyBorder="1" applyAlignment="1" applyProtection="1">
      <alignment horizontal="left" vertical="justify" wrapText="1"/>
      <protection locked="0"/>
    </xf>
    <xf numFmtId="0" fontId="18" fillId="3" borderId="1" xfId="0" applyFont="1" applyFill="1" applyBorder="1" applyAlignment="1" applyProtection="1">
      <alignment horizontal="left" vertical="top" wrapText="1"/>
      <protection locked="0"/>
    </xf>
    <xf numFmtId="0" fontId="11" fillId="0" borderId="1" xfId="0" applyFont="1" applyBorder="1"/>
    <xf numFmtId="0" fontId="11" fillId="0" borderId="13" xfId="0" applyFont="1" applyBorder="1" applyAlignment="1">
      <alignment vertical="center"/>
    </xf>
    <xf numFmtId="0" fontId="11" fillId="0" borderId="5" xfId="0" applyFont="1" applyBorder="1" applyAlignment="1">
      <alignment vertical="center"/>
    </xf>
    <xf numFmtId="0" fontId="16" fillId="6" borderId="5" xfId="0" applyFont="1" applyFill="1" applyBorder="1" applyAlignment="1">
      <alignment vertical="center" wrapText="1"/>
    </xf>
    <xf numFmtId="0" fontId="19" fillId="6" borderId="1" xfId="0" applyFont="1" applyFill="1" applyBorder="1" applyAlignment="1">
      <alignment horizontal="center" vertical="center" wrapText="1"/>
    </xf>
    <xf numFmtId="0" fontId="11" fillId="0" borderId="7" xfId="0" applyFont="1" applyBorder="1"/>
    <xf numFmtId="0" fontId="11" fillId="16" borderId="7" xfId="0" applyFont="1" applyFill="1" applyBorder="1" applyAlignment="1" applyProtection="1">
      <alignment horizontal="center" vertical="center"/>
      <protection locked="0"/>
    </xf>
    <xf numFmtId="0" fontId="19" fillId="9" borderId="7" xfId="0" applyFont="1" applyFill="1" applyBorder="1" applyAlignment="1">
      <alignment horizontal="center" vertical="center"/>
    </xf>
    <xf numFmtId="0" fontId="13" fillId="9" borderId="7" xfId="0" applyFont="1" applyFill="1" applyBorder="1" applyAlignment="1">
      <alignment horizontal="center" vertical="center" wrapText="1"/>
    </xf>
    <xf numFmtId="0" fontId="11" fillId="6" borderId="8" xfId="0" applyFont="1" applyFill="1" applyBorder="1"/>
    <xf numFmtId="0" fontId="11" fillId="6" borderId="6" xfId="0" applyFont="1" applyFill="1" applyBorder="1"/>
    <xf numFmtId="0" fontId="18" fillId="11" borderId="7" xfId="0" applyFont="1" applyFill="1" applyBorder="1" applyAlignment="1" applyProtection="1">
      <alignment horizontal="left" vertical="center" wrapText="1"/>
      <protection locked="0"/>
    </xf>
    <xf numFmtId="0" fontId="18" fillId="3" borderId="1" xfId="0" applyFont="1" applyFill="1" applyBorder="1" applyAlignment="1" applyProtection="1">
      <alignment horizontal="center" vertical="center" wrapText="1"/>
      <protection locked="0"/>
    </xf>
    <xf numFmtId="0" fontId="18" fillId="11" borderId="1" xfId="0" applyFont="1" applyFill="1" applyBorder="1" applyAlignment="1" applyProtection="1">
      <alignment horizontal="left" vertical="center" wrapText="1"/>
      <protection locked="0"/>
    </xf>
    <xf numFmtId="0" fontId="18" fillId="3" borderId="1" xfId="0" applyFont="1" applyFill="1" applyBorder="1" applyAlignment="1" applyProtection="1">
      <alignment horizontal="left" vertical="center" wrapText="1"/>
      <protection locked="0"/>
    </xf>
    <xf numFmtId="0" fontId="11" fillId="6" borderId="7" xfId="0" applyFont="1" applyFill="1" applyBorder="1"/>
    <xf numFmtId="2" fontId="11" fillId="0" borderId="2" xfId="0" applyNumberFormat="1" applyFont="1" applyBorder="1" applyAlignment="1">
      <alignment vertical="center"/>
    </xf>
    <xf numFmtId="0" fontId="11" fillId="0" borderId="2" xfId="0" applyFont="1" applyBorder="1" applyAlignment="1">
      <alignment horizontal="left" vertical="center"/>
    </xf>
    <xf numFmtId="0" fontId="11" fillId="6" borderId="6" xfId="0" applyFont="1" applyFill="1" applyBorder="1" applyAlignment="1">
      <alignment vertical="center"/>
    </xf>
    <xf numFmtId="0" fontId="11" fillId="0" borderId="7" xfId="0" applyFont="1" applyBorder="1" applyAlignment="1">
      <alignment wrapText="1"/>
    </xf>
    <xf numFmtId="0" fontId="12" fillId="0" borderId="0" xfId="0" applyFont="1" applyAlignment="1">
      <alignment horizontal="center" vertical="center"/>
    </xf>
    <xf numFmtId="0" fontId="14" fillId="9" borderId="11" xfId="0" applyFont="1" applyFill="1" applyBorder="1" applyAlignment="1">
      <alignment horizontal="left" vertical="center" wrapText="1"/>
    </xf>
    <xf numFmtId="0" fontId="14" fillId="6" borderId="1" xfId="0" applyFont="1" applyFill="1" applyBorder="1" applyAlignment="1">
      <alignment vertical="center"/>
    </xf>
    <xf numFmtId="0" fontId="17" fillId="14" borderId="7" xfId="0" applyFont="1" applyFill="1" applyBorder="1" applyAlignment="1" applyProtection="1">
      <alignment horizontal="center" vertical="center" wrapText="1"/>
      <protection locked="0"/>
    </xf>
    <xf numFmtId="0" fontId="20" fillId="12" borderId="14" xfId="0" applyFont="1" applyFill="1" applyBorder="1" applyAlignment="1" applyProtection="1">
      <alignment horizontal="left" vertical="justify" wrapText="1"/>
      <protection locked="0"/>
    </xf>
    <xf numFmtId="0" fontId="20" fillId="12" borderId="1" xfId="0" applyFont="1" applyFill="1" applyBorder="1" applyAlignment="1" applyProtection="1">
      <alignment horizontal="center" vertical="top" wrapText="1"/>
      <protection locked="0"/>
    </xf>
    <xf numFmtId="0" fontId="17" fillId="13" borderId="7" xfId="0" applyFont="1" applyFill="1" applyBorder="1" applyAlignment="1" applyProtection="1">
      <alignment horizontal="center" vertical="center" wrapText="1"/>
      <protection locked="0"/>
    </xf>
    <xf numFmtId="0" fontId="20" fillId="18" borderId="14" xfId="0" applyFont="1" applyFill="1" applyBorder="1" applyAlignment="1" applyProtection="1">
      <alignment horizontal="left" vertical="justify" wrapText="1"/>
      <protection locked="0"/>
    </xf>
    <xf numFmtId="0" fontId="20" fillId="18" borderId="1" xfId="0" applyFont="1" applyFill="1" applyBorder="1" applyAlignment="1" applyProtection="1">
      <alignment horizontal="left" vertical="justify" wrapText="1"/>
      <protection locked="0"/>
    </xf>
    <xf numFmtId="0" fontId="17" fillId="14" borderId="7" xfId="0" applyFont="1" applyFill="1" applyBorder="1" applyAlignment="1" applyProtection="1">
      <alignment horizontal="left" vertical="center" wrapText="1"/>
      <protection locked="0"/>
    </xf>
    <xf numFmtId="0" fontId="20" fillId="12" borderId="11" xfId="0" applyFont="1" applyFill="1" applyBorder="1" applyAlignment="1" applyProtection="1">
      <alignment horizontal="left" vertical="justify" wrapText="1"/>
      <protection locked="0"/>
    </xf>
    <xf numFmtId="0" fontId="20" fillId="12" borderId="1" xfId="0" applyFont="1" applyFill="1" applyBorder="1" applyAlignment="1" applyProtection="1">
      <alignment horizontal="center" vertical="justify" wrapText="1"/>
      <protection locked="0"/>
    </xf>
    <xf numFmtId="0" fontId="20" fillId="18" borderId="11" xfId="0" applyFont="1" applyFill="1" applyBorder="1" applyAlignment="1" applyProtection="1">
      <alignment horizontal="left" vertical="justify" wrapText="1"/>
      <protection locked="0"/>
    </xf>
    <xf numFmtId="0" fontId="20" fillId="12" borderId="11" xfId="0" applyFont="1" applyFill="1" applyBorder="1" applyAlignment="1" applyProtection="1">
      <alignment vertical="top" wrapText="1"/>
      <protection locked="0"/>
    </xf>
    <xf numFmtId="0" fontId="20" fillId="12" borderId="1" xfId="0" applyFont="1" applyFill="1" applyBorder="1" applyAlignment="1" applyProtection="1">
      <alignment horizontal="left" vertical="justify" wrapText="1"/>
      <protection locked="0"/>
    </xf>
    <xf numFmtId="0" fontId="20" fillId="12" borderId="11" xfId="0" applyFont="1" applyFill="1" applyBorder="1" applyAlignment="1" applyProtection="1">
      <alignment horizontal="left" vertical="top" wrapText="1"/>
      <protection locked="0"/>
    </xf>
    <xf numFmtId="0" fontId="19" fillId="0" borderId="0" xfId="0" applyFont="1" applyAlignment="1">
      <alignment horizontal="center"/>
    </xf>
    <xf numFmtId="0" fontId="19" fillId="0" borderId="0" xfId="0" applyFont="1" applyAlignment="1">
      <alignment horizontal="center" vertical="center"/>
    </xf>
    <xf numFmtId="0" fontId="19" fillId="6" borderId="5" xfId="0" applyFont="1" applyFill="1" applyBorder="1" applyAlignment="1">
      <alignment vertical="center" wrapText="1"/>
    </xf>
    <xf numFmtId="0" fontId="19" fillId="6" borderId="1" xfId="0" applyFont="1" applyFill="1" applyBorder="1" applyAlignment="1">
      <alignment vertical="center" wrapText="1"/>
    </xf>
    <xf numFmtId="0" fontId="11" fillId="14" borderId="7" xfId="0" applyFont="1" applyFill="1" applyBorder="1" applyAlignment="1" applyProtection="1">
      <alignment horizontal="center" vertical="center" wrapText="1"/>
      <protection locked="0"/>
    </xf>
    <xf numFmtId="0" fontId="18" fillId="12" borderId="7" xfId="0" applyFont="1" applyFill="1" applyBorder="1" applyAlignment="1" applyProtection="1">
      <alignment horizontal="left" vertical="justify" wrapText="1"/>
      <protection locked="0"/>
    </xf>
    <xf numFmtId="0" fontId="18" fillId="12" borderId="1" xfId="0" applyFont="1" applyFill="1" applyBorder="1" applyAlignment="1" applyProtection="1">
      <alignment horizontal="left" vertical="top" wrapText="1"/>
      <protection locked="0"/>
    </xf>
    <xf numFmtId="0" fontId="11" fillId="13" borderId="7" xfId="0" applyFont="1" applyFill="1" applyBorder="1" applyAlignment="1" applyProtection="1">
      <alignment horizontal="center" vertical="center" wrapText="1"/>
      <protection locked="0"/>
    </xf>
    <xf numFmtId="0" fontId="11" fillId="18" borderId="7" xfId="0" applyFont="1" applyFill="1" applyBorder="1" applyAlignment="1" applyProtection="1">
      <alignment horizontal="left" vertical="justify" wrapText="1"/>
      <protection locked="0"/>
    </xf>
    <xf numFmtId="0" fontId="11" fillId="18" borderId="1" xfId="0" applyFont="1" applyFill="1" applyBorder="1" applyAlignment="1" applyProtection="1">
      <alignment horizontal="left" vertical="justify" wrapText="1"/>
      <protection locked="0"/>
    </xf>
    <xf numFmtId="0" fontId="18" fillId="12" borderId="1" xfId="0" applyFont="1" applyFill="1" applyBorder="1" applyAlignment="1" applyProtection="1">
      <alignment horizontal="left" vertical="justify" wrapText="1"/>
      <protection locked="0"/>
    </xf>
    <xf numFmtId="0" fontId="18" fillId="12" borderId="7" xfId="0" applyFont="1" applyFill="1" applyBorder="1" applyAlignment="1" applyProtection="1">
      <alignment horizontal="left" vertical="top" wrapText="1"/>
      <protection locked="0"/>
    </xf>
    <xf numFmtId="0" fontId="18" fillId="18" borderId="7" xfId="0" applyFont="1" applyFill="1" applyBorder="1" applyAlignment="1" applyProtection="1">
      <alignment horizontal="left" vertical="justify" wrapText="1"/>
      <protection locked="0"/>
    </xf>
    <xf numFmtId="0" fontId="18" fillId="18" borderId="1" xfId="0" applyFont="1" applyFill="1" applyBorder="1" applyAlignment="1" applyProtection="1">
      <alignment horizontal="left" vertical="justify" wrapText="1"/>
      <protection locked="0"/>
    </xf>
    <xf numFmtId="0" fontId="19" fillId="6" borderId="0" xfId="0" applyFont="1" applyFill="1" applyAlignment="1">
      <alignment horizontal="center" vertical="center" wrapText="1"/>
    </xf>
    <xf numFmtId="0" fontId="11" fillId="14" borderId="7" xfId="0" applyFont="1" applyFill="1" applyBorder="1" applyAlignment="1" applyProtection="1">
      <alignment horizontal="center" vertical="center"/>
      <protection locked="0"/>
    </xf>
    <xf numFmtId="0" fontId="11" fillId="13" borderId="7" xfId="0" applyFont="1" applyFill="1" applyBorder="1" applyAlignment="1" applyProtection="1">
      <alignment horizontal="center" vertical="center"/>
      <protection locked="0"/>
    </xf>
    <xf numFmtId="0" fontId="18" fillId="18" borderId="7" xfId="0" applyFont="1" applyFill="1" applyBorder="1" applyAlignment="1" applyProtection="1">
      <alignment horizontal="left" vertical="top" wrapText="1"/>
      <protection locked="0"/>
    </xf>
    <xf numFmtId="0" fontId="18" fillId="18" borderId="1" xfId="0" applyFont="1" applyFill="1" applyBorder="1" applyAlignment="1" applyProtection="1">
      <alignment horizontal="left" vertical="top" wrapText="1"/>
      <protection locked="0"/>
    </xf>
    <xf numFmtId="0" fontId="13" fillId="9" borderId="1" xfId="0" applyFont="1" applyFill="1" applyBorder="1" applyAlignment="1">
      <alignment horizontal="center" vertical="center" wrapText="1"/>
    </xf>
    <xf numFmtId="0" fontId="21" fillId="6" borderId="1" xfId="0" applyFont="1" applyFill="1" applyBorder="1" applyAlignment="1">
      <alignment horizontal="left" vertical="center"/>
    </xf>
    <xf numFmtId="0" fontId="21" fillId="6" borderId="0" xfId="0" applyFont="1" applyFill="1" applyAlignment="1">
      <alignment horizontal="left" vertical="center"/>
    </xf>
    <xf numFmtId="0" fontId="11" fillId="0" borderId="1" xfId="0" applyFont="1" applyBorder="1" applyAlignment="1">
      <alignment wrapText="1"/>
    </xf>
    <xf numFmtId="0" fontId="11" fillId="6" borderId="1" xfId="0" applyFont="1" applyFill="1" applyBorder="1"/>
    <xf numFmtId="0" fontId="22" fillId="6" borderId="1" xfId="0" applyFont="1" applyFill="1" applyBorder="1"/>
    <xf numFmtId="0" fontId="11" fillId="6" borderId="1" xfId="0" applyFont="1" applyFill="1" applyBorder="1" applyAlignment="1">
      <alignment vertical="center"/>
    </xf>
    <xf numFmtId="0" fontId="11" fillId="6" borderId="7" xfId="0" applyFont="1" applyFill="1" applyBorder="1" applyAlignment="1">
      <alignment vertical="center"/>
    </xf>
    <xf numFmtId="2" fontId="11" fillId="0" borderId="1" xfId="0" applyNumberFormat="1" applyFont="1" applyBorder="1" applyAlignment="1">
      <alignment vertical="center"/>
    </xf>
    <xf numFmtId="0" fontId="11" fillId="0" borderId="1" xfId="0" applyFont="1" applyBorder="1" applyAlignment="1">
      <alignment horizontal="left" vertical="center"/>
    </xf>
    <xf numFmtId="0" fontId="23" fillId="0" borderId="7" xfId="0" applyFont="1" applyBorder="1" applyAlignment="1">
      <alignment wrapText="1"/>
    </xf>
    <xf numFmtId="0" fontId="18" fillId="3" borderId="7" xfId="0" applyFont="1" applyFill="1" applyBorder="1" applyAlignment="1" applyProtection="1">
      <alignment horizontal="left" vertical="justify"/>
      <protection locked="0"/>
    </xf>
    <xf numFmtId="0" fontId="22" fillId="6" borderId="0" xfId="0" applyFont="1" applyFill="1" applyAlignment="1">
      <alignment horizontal="left" vertical="center"/>
    </xf>
    <xf numFmtId="0" fontId="11" fillId="0" borderId="6" xfId="0" applyFont="1" applyBorder="1" applyAlignment="1">
      <alignment horizontal="left" vertical="center"/>
    </xf>
    <xf numFmtId="0" fontId="24" fillId="6" borderId="1" xfId="0" applyFont="1" applyFill="1" applyBorder="1" applyAlignment="1">
      <alignment horizontal="left" vertical="center"/>
    </xf>
    <xf numFmtId="0" fontId="24" fillId="6" borderId="0" xfId="0" applyFont="1" applyFill="1" applyAlignment="1">
      <alignment horizontal="left" vertical="center"/>
    </xf>
    <xf numFmtId="0" fontId="16" fillId="6" borderId="0" xfId="0" applyFont="1" applyFill="1" applyAlignment="1">
      <alignment horizontal="left" vertical="center"/>
    </xf>
    <xf numFmtId="0" fontId="11" fillId="6" borderId="0" xfId="0" applyFont="1" applyFill="1"/>
    <xf numFmtId="0" fontId="11" fillId="0" borderId="7" xfId="0" applyFont="1" applyBorder="1" applyAlignment="1">
      <alignment horizontal="left" vertical="center"/>
    </xf>
    <xf numFmtId="0" fontId="13" fillId="9" borderId="0" xfId="0" applyFont="1" applyFill="1" applyAlignment="1">
      <alignment horizontal="center" vertical="center" wrapText="1"/>
    </xf>
    <xf numFmtId="0" fontId="11" fillId="0" borderId="0" xfId="0" applyFont="1" applyAlignment="1">
      <alignment vertical="justify" wrapText="1"/>
    </xf>
    <xf numFmtId="0" fontId="25" fillId="0" borderId="0" xfId="1" applyFont="1" applyBorder="1" applyAlignment="1" applyProtection="1">
      <alignment horizontal="center"/>
    </xf>
    <xf numFmtId="0" fontId="26" fillId="0" borderId="0" xfId="0" applyFont="1"/>
    <xf numFmtId="14" fontId="27" fillId="0" borderId="1" xfId="3" applyNumberFormat="1" applyFont="1" applyBorder="1" applyAlignment="1">
      <alignment horizontal="center" vertical="center"/>
    </xf>
    <xf numFmtId="0" fontId="15" fillId="19" borderId="11" xfId="0" applyFont="1" applyFill="1" applyBorder="1" applyAlignment="1">
      <alignment vertical="center" wrapText="1"/>
    </xf>
    <xf numFmtId="0" fontId="15" fillId="19" borderId="12" xfId="0" applyFont="1" applyFill="1" applyBorder="1" applyAlignment="1">
      <alignment vertical="center" wrapText="1"/>
    </xf>
    <xf numFmtId="0" fontId="15" fillId="19" borderId="11" xfId="0" applyFont="1" applyFill="1" applyBorder="1" applyAlignment="1">
      <alignment vertical="center"/>
    </xf>
    <xf numFmtId="0" fontId="27" fillId="0" borderId="1" xfId="3" applyFont="1" applyBorder="1" applyAlignment="1">
      <alignment horizontal="center" vertical="center"/>
    </xf>
    <xf numFmtId="0" fontId="32" fillId="21" borderId="6" xfId="0" applyFont="1" applyFill="1" applyBorder="1" applyAlignment="1">
      <alignment horizontal="center" vertical="center"/>
    </xf>
    <xf numFmtId="0" fontId="32" fillId="21" borderId="19" xfId="0" applyFont="1" applyFill="1" applyBorder="1" applyAlignment="1">
      <alignment horizontal="center" vertical="center"/>
    </xf>
    <xf numFmtId="0" fontId="10" fillId="21" borderId="20" xfId="0" applyFont="1" applyFill="1" applyBorder="1" applyAlignment="1">
      <alignment horizontal="center" vertical="center" wrapText="1"/>
    </xf>
    <xf numFmtId="0" fontId="11" fillId="11" borderId="1" xfId="0" applyFont="1" applyFill="1" applyBorder="1" applyAlignment="1">
      <alignment vertical="center"/>
    </xf>
    <xf numFmtId="0" fontId="11" fillId="15" borderId="0" xfId="0" applyFont="1" applyFill="1" applyAlignment="1">
      <alignment vertical="center"/>
    </xf>
    <xf numFmtId="0" fontId="34" fillId="15" borderId="0" xfId="0" applyFont="1" applyFill="1" applyAlignment="1">
      <alignment horizontal="left" vertical="center" wrapText="1"/>
    </xf>
    <xf numFmtId="0" fontId="29" fillId="0" borderId="0" xfId="0" applyFont="1" applyAlignment="1">
      <alignment horizontal="center" vertical="center"/>
    </xf>
    <xf numFmtId="0" fontId="25" fillId="0" borderId="0" xfId="1" applyFont="1" applyFill="1" applyAlignment="1" applyProtection="1">
      <alignment vertical="center"/>
    </xf>
    <xf numFmtId="0" fontId="34" fillId="0" borderId="0" xfId="0" applyFont="1" applyAlignment="1">
      <alignment horizontal="left" vertical="center" wrapText="1"/>
    </xf>
    <xf numFmtId="0" fontId="11" fillId="0" borderId="0" xfId="0" applyFont="1" applyAlignment="1">
      <alignment vertical="center" wrapText="1"/>
    </xf>
    <xf numFmtId="0" fontId="34" fillId="0" borderId="0" xfId="0" applyFont="1" applyAlignment="1">
      <alignment wrapText="1"/>
    </xf>
    <xf numFmtId="0" fontId="27" fillId="0" borderId="1" xfId="3" applyFont="1" applyBorder="1" applyAlignment="1">
      <alignment horizontal="center" vertical="center" wrapText="1"/>
    </xf>
    <xf numFmtId="0" fontId="0" fillId="0" borderId="1" xfId="0" applyBorder="1"/>
    <xf numFmtId="0" fontId="27" fillId="0" borderId="11" xfId="3" applyFont="1" applyBorder="1" applyAlignment="1">
      <alignment horizontal="center" vertical="center"/>
    </xf>
    <xf numFmtId="0" fontId="27" fillId="0" borderId="5" xfId="3" applyFont="1" applyBorder="1" applyAlignment="1">
      <alignment horizontal="center" vertical="center"/>
    </xf>
    <xf numFmtId="0" fontId="28" fillId="6" borderId="1" xfId="0" applyFont="1" applyFill="1" applyBorder="1" applyAlignment="1">
      <alignment horizontal="center" vertical="center"/>
    </xf>
    <xf numFmtId="0" fontId="31" fillId="6" borderId="1" xfId="0" applyFont="1" applyFill="1" applyBorder="1" applyAlignment="1">
      <alignment horizontal="center" vertical="center"/>
    </xf>
    <xf numFmtId="0" fontId="11" fillId="19" borderId="17" xfId="0" applyFont="1" applyFill="1" applyBorder="1" applyAlignment="1">
      <alignment horizontal="center" vertical="center" wrapText="1"/>
    </xf>
    <xf numFmtId="0" fontId="11" fillId="19" borderId="7"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11" fillId="19" borderId="0" xfId="0" applyFont="1" applyFill="1" applyAlignment="1">
      <alignment horizontal="center" vertical="center" wrapText="1"/>
    </xf>
    <xf numFmtId="164" fontId="11" fillId="0" borderId="1" xfId="0" applyNumberFormat="1" applyFont="1" applyBorder="1" applyAlignment="1" applyProtection="1">
      <alignment horizontal="center" vertical="center" wrapText="1"/>
      <protection locked="0"/>
    </xf>
    <xf numFmtId="0" fontId="11" fillId="11" borderId="1" xfId="0" applyFont="1" applyFill="1" applyBorder="1" applyAlignment="1">
      <alignment vertical="center"/>
    </xf>
    <xf numFmtId="0" fontId="11" fillId="19" borderId="1" xfId="0" applyFont="1" applyFill="1" applyBorder="1" applyAlignment="1">
      <alignment horizontal="center" vertical="center" wrapText="1"/>
    </xf>
    <xf numFmtId="0" fontId="11" fillId="19" borderId="11" xfId="0" applyFont="1" applyFill="1" applyBorder="1" applyAlignment="1">
      <alignment horizontal="center" vertical="center" wrapText="1"/>
    </xf>
    <xf numFmtId="1" fontId="11" fillId="0" borderId="5" xfId="0" applyNumberFormat="1" applyFont="1" applyBorder="1" applyAlignment="1" applyProtection="1">
      <alignment horizontal="center" vertical="center"/>
      <protection locked="0"/>
    </xf>
    <xf numFmtId="1" fontId="11" fillId="0" borderId="1" xfId="0" applyNumberFormat="1" applyFont="1" applyBorder="1" applyAlignment="1" applyProtection="1">
      <alignment horizontal="center" vertical="center"/>
      <protection locked="0"/>
    </xf>
    <xf numFmtId="0" fontId="15" fillId="0" borderId="12"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19" borderId="11" xfId="0" applyFont="1" applyFill="1" applyBorder="1" applyAlignment="1">
      <alignment horizontal="center" vertical="center" wrapText="1"/>
    </xf>
    <xf numFmtId="0" fontId="15" fillId="19" borderId="12" xfId="0" applyFont="1" applyFill="1" applyBorder="1" applyAlignment="1">
      <alignment horizontal="center" vertical="center" wrapText="1"/>
    </xf>
    <xf numFmtId="0" fontId="15" fillId="0" borderId="12"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5" fillId="19" borderId="11" xfId="0" applyFont="1" applyFill="1" applyBorder="1" applyAlignment="1">
      <alignment horizontal="left" vertical="center" wrapText="1"/>
    </xf>
    <xf numFmtId="0" fontId="15" fillId="19" borderId="12" xfId="0" applyFont="1" applyFill="1" applyBorder="1" applyAlignment="1">
      <alignment horizontal="left" vertical="center" wrapText="1"/>
    </xf>
    <xf numFmtId="1" fontId="15" fillId="0" borderId="5" xfId="0" applyNumberFormat="1" applyFont="1" applyBorder="1" applyAlignment="1" applyProtection="1">
      <alignment horizontal="center" vertical="center"/>
      <protection locked="0"/>
    </xf>
    <xf numFmtId="1" fontId="15" fillId="0" borderId="1" xfId="0" applyNumberFormat="1"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1" xfId="0" applyFont="1" applyBorder="1" applyAlignment="1" applyProtection="1">
      <alignment horizontal="center" vertical="center"/>
      <protection locked="0"/>
    </xf>
    <xf numFmtId="0" fontId="29" fillId="6" borderId="11"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5" xfId="0" applyFont="1" applyFill="1" applyBorder="1" applyAlignment="1">
      <alignment horizontal="center" vertical="center"/>
    </xf>
    <xf numFmtId="0" fontId="11" fillId="20" borderId="1" xfId="0" applyFont="1" applyFill="1" applyBorder="1" applyAlignment="1">
      <alignment horizontal="center" vertical="center"/>
    </xf>
    <xf numFmtId="0" fontId="11" fillId="0" borderId="1" xfId="0" applyFont="1" applyBorder="1" applyAlignment="1" applyProtection="1">
      <alignment horizontal="center" vertical="center"/>
      <protection locked="0"/>
    </xf>
    <xf numFmtId="0" fontId="35" fillId="0" borderId="0" xfId="1" applyFont="1" applyFill="1" applyAlignment="1" applyProtection="1">
      <alignment horizontal="center" vertical="center"/>
    </xf>
    <xf numFmtId="0" fontId="30" fillId="6" borderId="1" xfId="0" applyFont="1" applyFill="1" applyBorder="1" applyAlignment="1">
      <alignment horizontal="center" vertical="center"/>
    </xf>
    <xf numFmtId="0" fontId="26" fillId="0" borderId="1" xfId="0" applyFont="1" applyBorder="1" applyAlignment="1" applyProtection="1">
      <alignment horizontal="center" vertical="center"/>
      <protection locked="0"/>
    </xf>
    <xf numFmtId="0" fontId="25" fillId="0" borderId="0" xfId="1" applyFont="1" applyAlignment="1" applyProtection="1">
      <alignment horizontal="center"/>
    </xf>
    <xf numFmtId="0" fontId="11" fillId="11" borderId="1" xfId="0" applyFont="1" applyFill="1" applyBorder="1" applyAlignment="1">
      <alignment vertical="center" wrapText="1"/>
    </xf>
    <xf numFmtId="0" fontId="33" fillId="15" borderId="0" xfId="0" applyFont="1" applyFill="1" applyAlignment="1">
      <alignment vertical="center" wrapText="1"/>
    </xf>
    <xf numFmtId="0" fontId="11" fillId="15" borderId="0" xfId="0" applyFont="1" applyFill="1" applyAlignment="1">
      <alignment vertical="center"/>
    </xf>
    <xf numFmtId="0" fontId="11" fillId="15" borderId="0" xfId="0" applyFont="1" applyFill="1" applyAlignment="1">
      <alignment vertical="center" wrapText="1"/>
    </xf>
    <xf numFmtId="0" fontId="25" fillId="0" borderId="0" xfId="1" applyFont="1" applyFill="1" applyAlignment="1" applyProtection="1">
      <alignment horizontal="left" vertical="center"/>
    </xf>
    <xf numFmtId="0" fontId="27" fillId="0" borderId="8" xfId="3" applyFont="1" applyBorder="1" applyAlignment="1">
      <alignment horizontal="center"/>
    </xf>
    <xf numFmtId="0" fontId="27" fillId="0" borderId="15" xfId="3" applyFont="1" applyBorder="1" applyAlignment="1">
      <alignment horizontal="center"/>
    </xf>
    <xf numFmtId="0" fontId="27" fillId="0" borderId="10" xfId="3" applyFont="1" applyBorder="1" applyAlignment="1">
      <alignment horizontal="center"/>
    </xf>
    <xf numFmtId="0" fontId="27" fillId="0" borderId="3" xfId="3" applyFont="1" applyBorder="1" applyAlignment="1">
      <alignment horizontal="center"/>
    </xf>
    <xf numFmtId="0" fontId="27" fillId="0" borderId="14" xfId="3" applyFont="1" applyBorder="1" applyAlignment="1">
      <alignment horizontal="center"/>
    </xf>
    <xf numFmtId="0" fontId="27" fillId="0" borderId="13" xfId="3" applyFont="1" applyBorder="1" applyAlignment="1">
      <alignment horizontal="center"/>
    </xf>
    <xf numFmtId="0" fontId="11" fillId="0" borderId="18"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9" fillId="0" borderId="0" xfId="0" applyFont="1" applyAlignment="1">
      <alignment horizont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3" fillId="3" borderId="1" xfId="0" applyFont="1" applyFill="1" applyBorder="1" applyAlignment="1">
      <alignment horizontal="center" vertical="center"/>
    </xf>
    <xf numFmtId="0" fontId="13" fillId="16" borderId="1" xfId="0" applyFont="1" applyFill="1" applyBorder="1" applyAlignment="1">
      <alignment horizontal="center" vertical="center"/>
    </xf>
    <xf numFmtId="0" fontId="19" fillId="14" borderId="1" xfId="0" applyFont="1" applyFill="1" applyBorder="1" applyAlignment="1">
      <alignment horizontal="center" vertical="center"/>
    </xf>
    <xf numFmtId="0" fontId="19" fillId="13" borderId="1" xfId="0" applyFont="1" applyFill="1" applyBorder="1" applyAlignment="1">
      <alignment horizontal="center" vertical="center"/>
    </xf>
    <xf numFmtId="0" fontId="19" fillId="0" borderId="8" xfId="0" applyFont="1" applyBorder="1" applyAlignment="1">
      <alignment horizontal="center"/>
    </xf>
    <xf numFmtId="0" fontId="19" fillId="0" borderId="9" xfId="0" applyFont="1" applyBorder="1" applyAlignment="1">
      <alignment horizontal="center"/>
    </xf>
    <xf numFmtId="0" fontId="19" fillId="0" borderId="15" xfId="0" applyFont="1" applyBorder="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9" fillId="0" borderId="5" xfId="0" applyFont="1" applyBorder="1" applyAlignment="1">
      <alignment horizontal="center"/>
    </xf>
    <xf numFmtId="0" fontId="19" fillId="6" borderId="1" xfId="0" applyFont="1" applyFill="1" applyBorder="1" applyAlignment="1">
      <alignment horizontal="center" vertical="center" wrapText="1"/>
    </xf>
    <xf numFmtId="0" fontId="19" fillId="3" borderId="11" xfId="0" applyFont="1" applyFill="1" applyBorder="1" applyAlignment="1">
      <alignment horizontal="center" vertical="center"/>
    </xf>
    <xf numFmtId="0" fontId="19" fillId="3" borderId="12" xfId="0" applyFont="1" applyFill="1" applyBorder="1" applyAlignment="1">
      <alignment horizontal="center" vertical="center"/>
    </xf>
    <xf numFmtId="0" fontId="19" fillId="3" borderId="5" xfId="0" applyFont="1" applyFill="1" applyBorder="1" applyAlignment="1">
      <alignment horizontal="center" vertical="center"/>
    </xf>
    <xf numFmtId="0" fontId="19" fillId="4" borderId="11" xfId="0" applyFont="1" applyFill="1" applyBorder="1" applyAlignment="1">
      <alignment horizontal="center" vertical="center"/>
    </xf>
    <xf numFmtId="0" fontId="19" fillId="4" borderId="12" xfId="0" applyFont="1" applyFill="1" applyBorder="1" applyAlignment="1">
      <alignment horizontal="center" vertical="center"/>
    </xf>
    <xf numFmtId="0" fontId="19" fillId="4" borderId="5" xfId="0" applyFont="1" applyFill="1" applyBorder="1" applyAlignment="1">
      <alignment horizontal="center" vertical="center"/>
    </xf>
    <xf numFmtId="0" fontId="19" fillId="12" borderId="11" xfId="0" applyFont="1" applyFill="1" applyBorder="1" applyAlignment="1">
      <alignment horizontal="center" vertical="center"/>
    </xf>
    <xf numFmtId="0" fontId="19" fillId="12" borderId="12" xfId="0" applyFont="1" applyFill="1" applyBorder="1" applyAlignment="1">
      <alignment horizontal="center" vertical="center"/>
    </xf>
    <xf numFmtId="0" fontId="19" fillId="12" borderId="5" xfId="0" applyFont="1" applyFill="1" applyBorder="1" applyAlignment="1">
      <alignment horizontal="center" vertical="center"/>
    </xf>
    <xf numFmtId="0" fontId="19" fillId="13" borderId="11" xfId="0" applyFont="1" applyFill="1" applyBorder="1" applyAlignment="1">
      <alignment horizontal="center" vertical="center"/>
    </xf>
    <xf numFmtId="0" fontId="19" fillId="13" borderId="12" xfId="0" applyFont="1" applyFill="1" applyBorder="1" applyAlignment="1">
      <alignment horizontal="center" vertical="center"/>
    </xf>
    <xf numFmtId="0" fontId="19" fillId="13" borderId="5" xfId="0" applyFont="1" applyFill="1" applyBorder="1" applyAlignment="1">
      <alignment horizontal="center" vertical="center"/>
    </xf>
    <xf numFmtId="0" fontId="16" fillId="6" borderId="5" xfId="0" applyFont="1" applyFill="1" applyBorder="1" applyAlignment="1">
      <alignment horizontal="left" vertical="center"/>
    </xf>
    <xf numFmtId="0" fontId="16" fillId="6" borderId="1" xfId="0" applyFont="1" applyFill="1" applyBorder="1" applyAlignment="1">
      <alignment horizontal="left" vertical="center"/>
    </xf>
    <xf numFmtId="0" fontId="19" fillId="0" borderId="8" xfId="0" applyFont="1" applyBorder="1" applyAlignment="1">
      <alignment horizontal="right"/>
    </xf>
    <xf numFmtId="0" fontId="19" fillId="0" borderId="9" xfId="0" applyFont="1" applyBorder="1" applyAlignment="1">
      <alignment horizontal="right"/>
    </xf>
    <xf numFmtId="0" fontId="16" fillId="6" borderId="2" xfId="0" applyFont="1" applyFill="1" applyBorder="1" applyAlignment="1">
      <alignment horizontal="left" vertical="center"/>
    </xf>
    <xf numFmtId="0" fontId="19" fillId="0" borderId="3" xfId="0" applyFont="1" applyBorder="1" applyAlignment="1">
      <alignment horizontal="center"/>
    </xf>
    <xf numFmtId="0" fontId="16" fillId="6" borderId="11" xfId="0" applyFont="1" applyFill="1" applyBorder="1" applyAlignment="1">
      <alignment horizontal="left" vertical="center"/>
    </xf>
    <xf numFmtId="0" fontId="16" fillId="6" borderId="12" xfId="0" applyFont="1" applyFill="1" applyBorder="1" applyAlignment="1">
      <alignment horizontal="left" vertical="center"/>
    </xf>
    <xf numFmtId="0" fontId="16" fillId="6" borderId="15" xfId="0" applyFont="1" applyFill="1" applyBorder="1" applyAlignment="1">
      <alignment horizontal="left" vertical="center"/>
    </xf>
    <xf numFmtId="0" fontId="19" fillId="0" borderId="11" xfId="0" applyFont="1" applyBorder="1" applyAlignment="1">
      <alignment horizontal="right"/>
    </xf>
    <xf numFmtId="0" fontId="19" fillId="0" borderId="12" xfId="0" applyFont="1" applyBorder="1" applyAlignment="1">
      <alignment horizontal="right"/>
    </xf>
    <xf numFmtId="0" fontId="19" fillId="12" borderId="1" xfId="0" applyFont="1" applyFill="1" applyBorder="1" applyAlignment="1">
      <alignment horizontal="center" vertical="center"/>
    </xf>
    <xf numFmtId="0" fontId="25" fillId="0" borderId="0" xfId="1" applyFont="1" applyBorder="1" applyAlignment="1" applyProtection="1">
      <alignment horizontal="center"/>
    </xf>
    <xf numFmtId="0" fontId="11" fillId="0" borderId="3" xfId="0" applyFont="1" applyBorder="1" applyAlignment="1">
      <alignment horizontal="center"/>
    </xf>
    <xf numFmtId="0" fontId="15" fillId="6" borderId="8" xfId="0" applyFont="1" applyFill="1" applyBorder="1" applyAlignment="1">
      <alignment horizontal="center"/>
    </xf>
    <xf numFmtId="0" fontId="15" fillId="6" borderId="6" xfId="0" applyFont="1" applyFill="1" applyBorder="1" applyAlignment="1">
      <alignment horizontal="center"/>
    </xf>
    <xf numFmtId="0" fontId="15" fillId="6" borderId="7" xfId="0" applyFont="1" applyFill="1" applyBorder="1" applyAlignment="1">
      <alignment horizontal="center"/>
    </xf>
    <xf numFmtId="0" fontId="11" fillId="6" borderId="8" xfId="0" applyFont="1" applyFill="1" applyBorder="1" applyAlignment="1">
      <alignment horizontal="center"/>
    </xf>
    <xf numFmtId="0" fontId="11" fillId="6" borderId="10" xfId="0" applyFont="1" applyFill="1" applyBorder="1" applyAlignment="1">
      <alignment horizontal="center"/>
    </xf>
    <xf numFmtId="0" fontId="11" fillId="6" borderId="14" xfId="0" applyFont="1" applyFill="1" applyBorder="1" applyAlignment="1">
      <alignment horizontal="center"/>
    </xf>
    <xf numFmtId="0" fontId="11" fillId="6" borderId="6" xfId="0" applyFont="1" applyFill="1" applyBorder="1" applyAlignment="1">
      <alignment horizontal="center"/>
    </xf>
    <xf numFmtId="0" fontId="11" fillId="6" borderId="7" xfId="0" applyFont="1" applyFill="1" applyBorder="1" applyAlignment="1">
      <alignment horizontal="center"/>
    </xf>
    <xf numFmtId="0" fontId="5" fillId="9" borderId="9" xfId="0" applyFont="1" applyFill="1" applyBorder="1" applyAlignment="1">
      <alignment horizontal="center" vertical="center"/>
    </xf>
    <xf numFmtId="0" fontId="5" fillId="9" borderId="15" xfId="0" applyFont="1" applyFill="1" applyBorder="1" applyAlignment="1">
      <alignment horizontal="center" vertical="center"/>
    </xf>
    <xf numFmtId="0" fontId="5" fillId="9" borderId="16" xfId="0" applyFont="1" applyFill="1" applyBorder="1" applyAlignment="1">
      <alignment horizontal="center" vertical="center"/>
    </xf>
    <xf numFmtId="0" fontId="5" fillId="9" borderId="13" xfId="0" applyFont="1" applyFill="1" applyBorder="1" applyAlignment="1">
      <alignment horizontal="center" vertical="center"/>
    </xf>
    <xf numFmtId="0" fontId="10" fillId="9" borderId="10"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10" fillId="9" borderId="7"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9" borderId="9" xfId="0" applyFont="1" applyFill="1" applyBorder="1" applyAlignment="1">
      <alignment horizontal="center" vertical="center" wrapText="1"/>
    </xf>
    <xf numFmtId="0" fontId="5" fillId="9" borderId="15" xfId="0" applyFont="1" applyFill="1" applyBorder="1" applyAlignment="1">
      <alignment horizontal="center" vertical="center" wrapText="1"/>
    </xf>
    <xf numFmtId="0" fontId="5" fillId="9" borderId="16"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10" fillId="9" borderId="6" xfId="0" applyFont="1" applyFill="1" applyBorder="1" applyAlignment="1">
      <alignment horizontal="center" vertical="center" wrapText="1"/>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3" xfId="0" applyFont="1" applyFill="1" applyBorder="1" applyAlignment="1">
      <alignment horizontal="center" vertical="center"/>
    </xf>
    <xf numFmtId="0" fontId="14" fillId="9" borderId="13" xfId="0" applyFont="1" applyFill="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4" borderId="1" xfId="0" applyFont="1" applyFill="1" applyBorder="1" applyAlignment="1">
      <alignment horizontal="center" vertical="center"/>
    </xf>
    <xf numFmtId="0" fontId="3" fillId="13" borderId="1"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5"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9" xfId="0" applyFont="1" applyFill="1" applyBorder="1" applyAlignment="1">
      <alignment horizontal="center" vertical="center"/>
    </xf>
    <xf numFmtId="0" fontId="2" fillId="0" borderId="1" xfId="0" applyFont="1" applyBorder="1" applyAlignment="1" applyProtection="1">
      <alignment horizontal="center" vertical="top" wrapText="1"/>
      <protection locked="0"/>
    </xf>
    <xf numFmtId="0" fontId="8" fillId="10" borderId="8" xfId="0" applyFont="1" applyFill="1" applyBorder="1" applyAlignment="1">
      <alignment horizontal="center" vertical="center"/>
    </xf>
    <xf numFmtId="0" fontId="8" fillId="10" borderId="9" xfId="0" applyFont="1" applyFill="1" applyBorder="1" applyAlignment="1">
      <alignment horizontal="center" vertical="center"/>
    </xf>
    <xf numFmtId="0" fontId="3" fillId="11" borderId="1" xfId="0" applyFont="1" applyFill="1" applyBorder="1" applyAlignment="1">
      <alignment horizontal="center" vertical="center"/>
    </xf>
    <xf numFmtId="0" fontId="8" fillId="7" borderId="1"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2" fillId="0" borderId="10" xfId="0" applyFont="1" applyBorder="1" applyAlignment="1">
      <alignment horizontal="center"/>
    </xf>
    <xf numFmtId="0" fontId="3" fillId="13" borderId="10" xfId="0" applyFont="1" applyFill="1" applyBorder="1" applyAlignment="1">
      <alignment horizontal="center" vertical="center"/>
    </xf>
    <xf numFmtId="0" fontId="3" fillId="13" borderId="0" xfId="0" applyFont="1" applyFill="1" applyAlignment="1">
      <alignment horizontal="center" vertical="center"/>
    </xf>
    <xf numFmtId="0" fontId="3" fillId="12" borderId="10" xfId="0" applyFont="1" applyFill="1" applyBorder="1" applyAlignment="1">
      <alignment horizontal="center" vertical="center"/>
    </xf>
    <xf numFmtId="0" fontId="3" fillId="12" borderId="0" xfId="0" applyFont="1" applyFill="1" applyAlignment="1">
      <alignment horizontal="center" vertical="center"/>
    </xf>
    <xf numFmtId="0" fontId="8" fillId="9" borderId="1" xfId="0" applyFont="1" applyFill="1" applyBorder="1" applyAlignment="1">
      <alignment horizontal="center" vertical="center"/>
    </xf>
    <xf numFmtId="0" fontId="2" fillId="0" borderId="11"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8" fillId="10" borderId="1" xfId="0" applyFont="1" applyFill="1" applyBorder="1" applyAlignment="1">
      <alignment horizontal="center" vertical="center"/>
    </xf>
    <xf numFmtId="0" fontId="2" fillId="0" borderId="1" xfId="0" applyFont="1" applyBorder="1" applyAlignment="1" applyProtection="1">
      <alignment horizontal="center" vertical="top"/>
      <protection locked="0"/>
    </xf>
    <xf numFmtId="0" fontId="8" fillId="7" borderId="8" xfId="0" applyFont="1" applyFill="1" applyBorder="1" applyAlignment="1">
      <alignment horizontal="center" vertical="center"/>
    </xf>
    <xf numFmtId="0" fontId="8" fillId="7" borderId="9" xfId="0" applyFont="1" applyFill="1" applyBorder="1" applyAlignment="1">
      <alignment horizontal="center" vertical="center"/>
    </xf>
    <xf numFmtId="0" fontId="3" fillId="12" borderId="1" xfId="0" applyFont="1" applyFill="1" applyBorder="1" applyAlignment="1">
      <alignment horizontal="center" vertical="center"/>
    </xf>
  </cellXfs>
  <cellStyles count="7">
    <cellStyle name="Estilo 1" xfId="2"/>
    <cellStyle name="Hipervínculo" xfId="1" builtinId="8"/>
    <cellStyle name="Normal" xfId="0" builtinId="0"/>
    <cellStyle name="Normal 2" xfId="3"/>
    <cellStyle name="Normal 3" xfId="4"/>
    <cellStyle name="Normal 4" xfId="5"/>
    <cellStyle name="Porcentual 2" xfId="6"/>
  </cellStyles>
  <dxfs count="2">
    <dxf>
      <font>
        <color theme="0"/>
      </font>
    </dxf>
    <dxf>
      <fill>
        <patternFill patternType="solid">
          <bgColor rgb="FFC00000"/>
        </patternFill>
      </fill>
    </dxf>
  </dxfs>
  <tableStyles count="0" defaultTableStyle="TableStyleMedium9" defaultPivotStyle="PivotStyleLight16"/>
  <colors>
    <mruColors>
      <color rgb="FFFFFFFF"/>
      <color rgb="FFE4DFEC"/>
      <color rgb="FF76933C"/>
      <color rgb="FFD8E4BC"/>
      <color rgb="FFEBF1DE"/>
      <color rgb="FFCCC0DA"/>
      <color rgb="FFFDE9D9"/>
      <color rgb="FFE26B0A"/>
      <color rgb="FFDCE6F1"/>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2023. Direccionamiento Estratégico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4A0-4962-81E1-B00B49850D58}"/>
              </c:ext>
            </c:extLst>
          </c:dPt>
          <c:dPt>
            <c:idx val="1"/>
            <c:invertIfNegative val="0"/>
            <c:bubble3D val="0"/>
            <c:spPr>
              <a:solidFill>
                <a:srgbClr val="C00000"/>
              </a:solidFill>
            </c:spPr>
            <c:extLst>
              <c:ext xmlns:c16="http://schemas.microsoft.com/office/drawing/2014/chart" uri="{C3380CC4-5D6E-409C-BE32-E72D297353CC}">
                <c16:uniqueId val="{00000003-D4A0-4962-81E1-B00B49850D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4A0-4962-81E1-B00B49850D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4A0-4962-81E1-B00B49850D58}"/>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extLst>
            <c:ext xmlns:c16="http://schemas.microsoft.com/office/drawing/2014/chart" uri="{C3380CC4-5D6E-409C-BE32-E72D297353CC}">
              <c16:uniqueId val="{00000008-D4A0-4962-81E1-B00B49850D58}"/>
            </c:ext>
          </c:extLst>
        </c:ser>
        <c:dLbls>
          <c:showLegendKey val="0"/>
          <c:showVal val="0"/>
          <c:showCatName val="0"/>
          <c:showSerName val="0"/>
          <c:showPercent val="0"/>
          <c:showBubbleSize val="0"/>
        </c:dLbls>
        <c:gapWidth val="150"/>
        <c:axId val="25161422"/>
        <c:axId val="147926541"/>
      </c:barChart>
      <c:catAx>
        <c:axId val="25161422"/>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47926541"/>
        <c:crosses val="autoZero"/>
        <c:auto val="1"/>
        <c:lblAlgn val="ctr"/>
        <c:lblOffset val="100"/>
        <c:noMultiLvlLbl val="0"/>
      </c:catAx>
      <c:valAx>
        <c:axId val="147926541"/>
        <c:scaling>
          <c:orientation val="minMax"/>
        </c:scaling>
        <c:delete val="1"/>
        <c:axPos val="l"/>
        <c:numFmt formatCode="0%" sourceLinked="1"/>
        <c:majorTickMark val="out"/>
        <c:minorTickMark val="none"/>
        <c:tickLblPos val="nextTo"/>
        <c:crossAx val="2516142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388a4b7-edf3-4a85-831d-0ab5813cca8d}"/>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DIRECCIONAMIENTO ESTRATEGICO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97E-2"/>
                  <c:y val="-9.43952977762847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C0E-44E0-BDF1-27E511734AD4}"/>
                </c:ext>
              </c:extLst>
            </c:dLbl>
            <c:dLbl>
              <c:idx val="1"/>
              <c:layout>
                <c:manualLayout>
                  <c:x val="-5.0744970092441499E-2"/>
                  <c:y val="-2.831858933288540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C0E-44E0-BDF1-27E511734AD4}"/>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C0E-44E0-BDF1-27E511734AD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3-6C0E-44E0-BDF1-27E511734AD4}"/>
            </c:ext>
          </c:extLst>
        </c:ser>
        <c:ser>
          <c:idx val="0"/>
          <c:order val="1"/>
          <c:tx>
            <c:strRef>
              <c:f>Directiva!$H$2</c:f>
              <c:strCache>
                <c:ptCount val="1"/>
                <c:pt idx="0">
                  <c:v>AÑO 2024</c:v>
                </c:pt>
              </c:strCache>
            </c:strRef>
          </c:tx>
          <c:marker>
            <c:symbol val="none"/>
          </c:marker>
          <c:dLbls>
            <c:dLbl>
              <c:idx val="2"/>
              <c:layout>
                <c:manualLayout>
                  <c:x val="-3.1778140293637798E-2"/>
                  <c:y val="-9.439529777628459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C0E-44E0-BDF1-27E511734AD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5-6C0E-44E0-BDF1-27E511734AD4}"/>
            </c:ext>
          </c:extLst>
        </c:ser>
        <c:ser>
          <c:idx val="1"/>
          <c:order val="2"/>
          <c:tx>
            <c:strRef>
              <c:f>Directiva!$M$2</c:f>
              <c:strCache>
                <c:ptCount val="1"/>
                <c:pt idx="0">
                  <c:v>AÑO 2025</c:v>
                </c:pt>
              </c:strCache>
            </c:strRef>
          </c:tx>
          <c:marker>
            <c:symbol val="none"/>
          </c:marker>
          <c:dLbls>
            <c:dLbl>
              <c:idx val="0"/>
              <c:layout>
                <c:manualLayout>
                  <c:x val="-5.0744970092441499E-2"/>
                  <c:y val="-0.179351065774941"/>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C0E-44E0-BDF1-27E511734AD4}"/>
                </c:ext>
              </c:extLst>
            </c:dLbl>
            <c:dLbl>
              <c:idx val="1"/>
              <c:layout>
                <c:manualLayout>
                  <c:x val="-4.8569874932028301E-2"/>
                  <c:y val="-4.2477883999328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C0E-44E0-BDF1-27E511734AD4}"/>
                </c:ext>
              </c:extLst>
            </c:dLbl>
            <c:dLbl>
              <c:idx val="2"/>
              <c:layout>
                <c:manualLayout>
                  <c:x val="-3.7694399129961899E-2"/>
                  <c:y val="-6.135694355458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C0E-44E0-BDF1-27E511734AD4}"/>
                </c:ext>
              </c:extLst>
            </c:dLbl>
            <c:dLbl>
              <c:idx val="3"/>
              <c:layout>
                <c:manualLayout>
                  <c:x val="-3.1049569048567101E-2"/>
                  <c:y val="-6.135694355458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C0E-44E0-BDF1-27E511734AD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A-6C0E-44E0-BDF1-27E511734AD4}"/>
            </c:ext>
          </c:extLst>
        </c:ser>
        <c:ser>
          <c:idx val="3"/>
          <c:order val="3"/>
          <c:tx>
            <c:v>AÑO 2014</c:v>
          </c:tx>
          <c:marker>
            <c:symbol val="none"/>
          </c:marker>
          <c:dLbls>
            <c:dLbl>
              <c:idx val="0"/>
              <c:layout>
                <c:manualLayout>
                  <c:x val="-3.97499496902202E-2"/>
                  <c:y val="-8.0236003109841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C0E-44E0-BDF1-27E511734AD4}"/>
                </c:ext>
              </c:extLst>
            </c:dLbl>
            <c:dLbl>
              <c:idx val="1"/>
              <c:layout>
                <c:manualLayout>
                  <c:x val="-4.3817377640193E-2"/>
                  <c:y val="-9.911506266509889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C0E-44E0-BDF1-27E511734AD4}"/>
                </c:ext>
              </c:extLst>
            </c:dLbl>
            <c:dLbl>
              <c:idx val="2"/>
              <c:layout>
                <c:manualLayout>
                  <c:x val="-3.1778140293637798E-2"/>
                  <c:y val="-0.151032476442055"/>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C0E-44E0-BDF1-27E511734AD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6C0E-44E0-BDF1-27E511734AD4}"/>
            </c:ext>
          </c:extLst>
        </c:ser>
        <c:dLbls>
          <c:showLegendKey val="0"/>
          <c:showVal val="0"/>
          <c:showCatName val="0"/>
          <c:showSerName val="0"/>
          <c:showPercent val="0"/>
          <c:showBubbleSize val="0"/>
        </c:dLbls>
        <c:smooth val="0"/>
        <c:axId val="517168345"/>
        <c:axId val="838304030"/>
      </c:lineChart>
      <c:catAx>
        <c:axId val="51716834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38304030"/>
        <c:crosses val="autoZero"/>
        <c:auto val="1"/>
        <c:lblAlgn val="ctr"/>
        <c:lblOffset val="100"/>
        <c:noMultiLvlLbl val="0"/>
      </c:catAx>
      <c:valAx>
        <c:axId val="838304030"/>
        <c:scaling>
          <c:orientation val="minMax"/>
        </c:scaling>
        <c:delete val="1"/>
        <c:axPos val="l"/>
        <c:numFmt formatCode="0%" sourceLinked="1"/>
        <c:majorTickMark val="out"/>
        <c:minorTickMark val="none"/>
        <c:tickLblPos val="nextTo"/>
        <c:crossAx val="517168345"/>
        <c:crosses val="autoZero"/>
        <c:crossBetween val="between"/>
      </c:valAx>
    </c:plotArea>
    <c:legend>
      <c:legendPos val="r"/>
      <c:layout>
        <c:manualLayout>
          <c:xMode val="edge"/>
          <c:yMode val="edge"/>
          <c:x val="0.19225"/>
          <c:y val="0.89900000000000002"/>
          <c:w val="0.59975000000000001"/>
          <c:h val="6.0999999999999999E-2"/>
        </c:manualLayout>
      </c:layout>
      <c:overlay val="0"/>
      <c:txPr>
        <a:bodyPr rot="0" spcFirstLastPara="0" vertOverflow="ellipsis" vert="horz" wrap="square" anchor="ctr" anchorCtr="1"/>
        <a:lstStyle/>
        <a:p>
          <a:pPr>
            <a:defRPr lang="es-MX" sz="775"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94bcffa-c85e-4cb8-b70d-a316f4653ac4}"/>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GESTION ESTRATEGICA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4F-44D5-ADC2-2775F7374D34}"/>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4F-44D5-ADC2-2775F7374D3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434F-44D5-ADC2-2775F7374D34}"/>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4F-44D5-ADC2-2775F7374D34}"/>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4F-44D5-ADC2-2775F7374D34}"/>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4F-44D5-ADC2-2775F7374D34}"/>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4F-44D5-ADC2-2775F7374D3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434F-44D5-ADC2-2775F7374D34}"/>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4F-44D5-ADC2-2775F7374D34}"/>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4F-44D5-ADC2-2775F7374D34}"/>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34F-44D5-ADC2-2775F7374D34}"/>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34F-44D5-ADC2-2775F7374D3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C-434F-44D5-ADC2-2775F7374D34}"/>
            </c:ext>
          </c:extLst>
        </c:ser>
        <c:ser>
          <c:idx val="3"/>
          <c:order val="3"/>
          <c:tx>
            <c:v>AÑO 2014</c:v>
          </c:tx>
          <c:marker>
            <c:symbol val="none"/>
          </c:marker>
          <c:dLbls>
            <c:dLbl>
              <c:idx val="0"/>
              <c:layout>
                <c:manualLayout>
                  <c:x val="-4.8569874932028301E-2"/>
                  <c:y val="-3.2950870955642003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4F-44D5-ADC2-2775F7374D34}"/>
                </c:ext>
              </c:extLst>
            </c:dLbl>
            <c:dLbl>
              <c:idx val="1"/>
              <c:layout>
                <c:manualLayout>
                  <c:x val="-4.4100140011046701E-2"/>
                  <c:y val="-7.060900919066130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34F-44D5-ADC2-2775F7374D34}"/>
                </c:ext>
              </c:extLst>
            </c:dLbl>
            <c:dLbl>
              <c:idx val="2"/>
              <c:layout>
                <c:manualLayout>
                  <c:x val="-4.8569874932028301E-2"/>
                  <c:y val="-2.82436036762645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34F-44D5-ADC2-2775F7374D34}"/>
                </c:ext>
              </c:extLst>
            </c:dLbl>
            <c:dLbl>
              <c:idx val="3"/>
              <c:layout>
                <c:manualLayout>
                  <c:x val="-3.97499496902202E-2"/>
                  <c:y val="-5.17799400731515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34F-44D5-ADC2-2775F7374D34}"/>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34F-44D5-ADC2-2775F7374D34}"/>
            </c:ext>
          </c:extLst>
        </c:ser>
        <c:dLbls>
          <c:showLegendKey val="0"/>
          <c:showVal val="0"/>
          <c:showCatName val="0"/>
          <c:showSerName val="0"/>
          <c:showPercent val="0"/>
          <c:showBubbleSize val="0"/>
        </c:dLbls>
        <c:smooth val="0"/>
        <c:axId val="695005350"/>
        <c:axId val="468989356"/>
      </c:lineChart>
      <c:catAx>
        <c:axId val="695005350"/>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68989356"/>
        <c:crosses val="autoZero"/>
        <c:auto val="1"/>
        <c:lblAlgn val="ctr"/>
        <c:lblOffset val="100"/>
        <c:noMultiLvlLbl val="0"/>
      </c:catAx>
      <c:valAx>
        <c:axId val="468989356"/>
        <c:scaling>
          <c:orientation val="minMax"/>
        </c:scaling>
        <c:delete val="1"/>
        <c:axPos val="l"/>
        <c:numFmt formatCode="0%" sourceLinked="1"/>
        <c:majorTickMark val="out"/>
        <c:minorTickMark val="none"/>
        <c:tickLblPos val="nextTo"/>
        <c:crossAx val="695005350"/>
        <c:crosses val="autoZero"/>
        <c:crossBetween val="between"/>
      </c:valAx>
    </c:plotArea>
    <c:legend>
      <c:legendPos val="r"/>
      <c:layout>
        <c:manualLayout>
          <c:xMode val="edge"/>
          <c:yMode val="edge"/>
          <c:x val="0.11475"/>
          <c:y val="0.88375000000000004"/>
          <c:w val="0.74450000000000005"/>
          <c:h val="8.8249999999999995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fd6f3250-f33f-4d97-9321-6e8406b237d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GOBIERNO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6F-47BD-9BA4-720B431DA0C6}"/>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6F-47BD-9BA4-720B431DA0C6}"/>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0.625</c:v>
                </c:pt>
                <c:pt idx="3">
                  <c:v>0</c:v>
                </c:pt>
              </c:numCache>
            </c:numRef>
          </c:val>
          <c:smooth val="0"/>
          <c:extLst>
            <c:ext xmlns:c16="http://schemas.microsoft.com/office/drawing/2014/chart" uri="{C3380CC4-5D6E-409C-BE32-E72D297353CC}">
              <c16:uniqueId val="{00000002-C36F-47BD-9BA4-720B431DA0C6}"/>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6F-47BD-9BA4-720B431DA0C6}"/>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36F-47BD-9BA4-720B431DA0C6}"/>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36F-47BD-9BA4-720B431DA0C6}"/>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6F-47BD-9BA4-720B431DA0C6}"/>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smooth val="0"/>
          <c:extLst>
            <c:ext xmlns:c16="http://schemas.microsoft.com/office/drawing/2014/chart" uri="{C3380CC4-5D6E-409C-BE32-E72D297353CC}">
              <c16:uniqueId val="{00000007-C36F-47BD-9BA4-720B431DA0C6}"/>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36F-47BD-9BA4-720B431DA0C6}"/>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36F-47BD-9BA4-720B431DA0C6}"/>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36F-47BD-9BA4-720B431DA0C6}"/>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36F-47BD-9BA4-720B431DA0C6}"/>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C36F-47BD-9BA4-720B431DA0C6}"/>
            </c:ext>
          </c:extLst>
        </c:ser>
        <c:ser>
          <c:idx val="3"/>
          <c:order val="3"/>
          <c:tx>
            <c:v>AÑO 4</c:v>
          </c:tx>
          <c:marker>
            <c:symbol val="none"/>
          </c:marker>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36F-47BD-9BA4-720B431DA0C6}"/>
            </c:ext>
          </c:extLst>
        </c:ser>
        <c:dLbls>
          <c:showLegendKey val="0"/>
          <c:showVal val="0"/>
          <c:showCatName val="0"/>
          <c:showSerName val="0"/>
          <c:showPercent val="0"/>
          <c:showBubbleSize val="0"/>
        </c:dLbls>
        <c:smooth val="0"/>
        <c:axId val="223544374"/>
        <c:axId val="751831372"/>
      </c:lineChart>
      <c:catAx>
        <c:axId val="223544374"/>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51831372"/>
        <c:crosses val="autoZero"/>
        <c:auto val="1"/>
        <c:lblAlgn val="ctr"/>
        <c:lblOffset val="100"/>
        <c:noMultiLvlLbl val="0"/>
      </c:catAx>
      <c:valAx>
        <c:axId val="751831372"/>
        <c:scaling>
          <c:orientation val="minMax"/>
        </c:scaling>
        <c:delete val="1"/>
        <c:axPos val="l"/>
        <c:numFmt formatCode="0%" sourceLinked="1"/>
        <c:majorTickMark val="out"/>
        <c:minorTickMark val="none"/>
        <c:tickLblPos val="nextTo"/>
        <c:crossAx val="223544374"/>
        <c:crosses val="autoZero"/>
        <c:crossBetween val="between"/>
      </c:valAx>
    </c:plotArea>
    <c:legend>
      <c:legendPos val="r"/>
      <c:layout>
        <c:manualLayout>
          <c:xMode val="edge"/>
          <c:yMode val="edge"/>
          <c:x val="0.14074999999999999"/>
          <c:y val="0.88200000000000001"/>
          <c:w val="0.7"/>
          <c:h val="8.899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6cd45f9-257f-4aa1-b006-ed0c52af177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2023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26-4149-BCBD-851220872B3D}"/>
              </c:ext>
            </c:extLst>
          </c:dPt>
          <c:dPt>
            <c:idx val="1"/>
            <c:invertIfNegative val="0"/>
            <c:bubble3D val="0"/>
            <c:spPr>
              <a:solidFill>
                <a:srgbClr val="C00000"/>
              </a:solidFill>
            </c:spPr>
            <c:extLst>
              <c:ext xmlns:c16="http://schemas.microsoft.com/office/drawing/2014/chart" uri="{C3380CC4-5D6E-409C-BE32-E72D297353CC}">
                <c16:uniqueId val="{00000003-A726-4149-BCBD-851220872B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26-4149-BCBD-851220872B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26-4149-BCBD-851220872B3D}"/>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A726-4149-BCBD-851220872B3D}"/>
            </c:ext>
          </c:extLst>
        </c:ser>
        <c:dLbls>
          <c:showLegendKey val="0"/>
          <c:showVal val="0"/>
          <c:showCatName val="0"/>
          <c:showSerName val="0"/>
          <c:showPercent val="0"/>
          <c:showBubbleSize val="0"/>
        </c:dLbls>
        <c:gapWidth val="150"/>
        <c:axId val="427895569"/>
        <c:axId val="47966024"/>
      </c:barChart>
      <c:catAx>
        <c:axId val="427895569"/>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7966024"/>
        <c:crosses val="autoZero"/>
        <c:auto val="1"/>
        <c:lblAlgn val="ctr"/>
        <c:lblOffset val="100"/>
        <c:noMultiLvlLbl val="0"/>
      </c:catAx>
      <c:valAx>
        <c:axId val="47966024"/>
        <c:scaling>
          <c:orientation val="minMax"/>
        </c:scaling>
        <c:delete val="1"/>
        <c:axPos val="l"/>
        <c:numFmt formatCode="0%" sourceLinked="1"/>
        <c:majorTickMark val="out"/>
        <c:minorTickMark val="none"/>
        <c:tickLblPos val="nextTo"/>
        <c:crossAx val="427895569"/>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f270db22-9f16-4193-ac67-d6a7376b5140}"/>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2024.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D4A-44A8-BAA1-2A93E842DC22}"/>
              </c:ext>
            </c:extLst>
          </c:dPt>
          <c:dPt>
            <c:idx val="1"/>
            <c:invertIfNegative val="0"/>
            <c:bubble3D val="0"/>
            <c:spPr>
              <a:solidFill>
                <a:srgbClr val="C00000"/>
              </a:solidFill>
            </c:spPr>
            <c:extLst>
              <c:ext xmlns:c16="http://schemas.microsoft.com/office/drawing/2014/chart" uri="{C3380CC4-5D6E-409C-BE32-E72D297353CC}">
                <c16:uniqueId val="{00000003-8D4A-44A8-BAA1-2A93E842DC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D4A-44A8-BAA1-2A93E842DC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D4A-44A8-BAA1-2A93E842DC2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8D4A-44A8-BAA1-2A93E842DC22}"/>
            </c:ext>
          </c:extLst>
        </c:ser>
        <c:dLbls>
          <c:showLegendKey val="0"/>
          <c:showVal val="0"/>
          <c:showCatName val="0"/>
          <c:showSerName val="0"/>
          <c:showPercent val="0"/>
          <c:showBubbleSize val="0"/>
        </c:dLbls>
        <c:gapWidth val="150"/>
        <c:axId val="410253651"/>
        <c:axId val="725762413"/>
      </c:barChart>
      <c:catAx>
        <c:axId val="410253651"/>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25762413"/>
        <c:crosses val="autoZero"/>
        <c:auto val="1"/>
        <c:lblAlgn val="ctr"/>
        <c:lblOffset val="100"/>
        <c:noMultiLvlLbl val="0"/>
      </c:catAx>
      <c:valAx>
        <c:axId val="725762413"/>
        <c:scaling>
          <c:orientation val="minMax"/>
        </c:scaling>
        <c:delete val="1"/>
        <c:axPos val="l"/>
        <c:numFmt formatCode="0%" sourceLinked="1"/>
        <c:majorTickMark val="out"/>
        <c:minorTickMark val="none"/>
        <c:tickLblPos val="nextTo"/>
        <c:crossAx val="41025365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e677e67-6e3a-42d2-9eb6-2ef857af6f98}"/>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Cultura Institucional</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manualLayout>
          <c:xMode val="edge"/>
          <c:yMode val="edge"/>
          <c:x val="0.148412821187136"/>
          <c:y val="2.8293444251671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24C-4ED8-8455-41BFDC9BFA16}"/>
              </c:ext>
            </c:extLst>
          </c:dPt>
          <c:dPt>
            <c:idx val="1"/>
            <c:invertIfNegative val="0"/>
            <c:bubble3D val="0"/>
            <c:spPr>
              <a:solidFill>
                <a:srgbClr val="C00000"/>
              </a:solidFill>
            </c:spPr>
            <c:extLst>
              <c:ext xmlns:c16="http://schemas.microsoft.com/office/drawing/2014/chart" uri="{C3380CC4-5D6E-409C-BE32-E72D297353CC}">
                <c16:uniqueId val="{00000003-424C-4ED8-8455-41BFDC9BFA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24C-4ED8-8455-41BFDC9BFA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24C-4ED8-8455-41BFDC9BFA1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8-424C-4ED8-8455-41BFDC9BFA16}"/>
            </c:ext>
          </c:extLst>
        </c:ser>
        <c:dLbls>
          <c:showLegendKey val="0"/>
          <c:showVal val="0"/>
          <c:showCatName val="0"/>
          <c:showSerName val="0"/>
          <c:showPercent val="0"/>
          <c:showBubbleSize val="0"/>
        </c:dLbls>
        <c:gapWidth val="150"/>
        <c:axId val="765854533"/>
        <c:axId val="899699445"/>
      </c:barChart>
      <c:catAx>
        <c:axId val="76585453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99699445"/>
        <c:crosses val="autoZero"/>
        <c:auto val="1"/>
        <c:lblAlgn val="ctr"/>
        <c:lblOffset val="100"/>
        <c:noMultiLvlLbl val="0"/>
      </c:catAx>
      <c:valAx>
        <c:axId val="899699445"/>
        <c:scaling>
          <c:orientation val="minMax"/>
        </c:scaling>
        <c:delete val="1"/>
        <c:axPos val="l"/>
        <c:numFmt formatCode="0%" sourceLinked="1"/>
        <c:majorTickMark val="out"/>
        <c:minorTickMark val="none"/>
        <c:tickLblPos val="nextTo"/>
        <c:crossAx val="76585453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9ec33dea-1921-47ff-b512-e74acebe20de}"/>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CULTURA INSTITUCIONAL</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F19-4DC6-8154-3AAC77598342}"/>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F19-4DC6-8154-3AAC7759834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3F19-4DC6-8154-3AAC77598342}"/>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F19-4DC6-8154-3AAC77598342}"/>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F19-4DC6-8154-3AAC77598342}"/>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F19-4DC6-8154-3AAC77598342}"/>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F19-4DC6-8154-3AAC7759834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3F19-4DC6-8154-3AAC77598342}"/>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F19-4DC6-8154-3AAC77598342}"/>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F19-4DC6-8154-3AAC77598342}"/>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F19-4DC6-8154-3AAC77598342}"/>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F19-4DC6-8154-3AAC7759834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C-3F19-4DC6-8154-3AAC77598342}"/>
            </c:ext>
          </c:extLst>
        </c:ser>
        <c:ser>
          <c:idx val="3"/>
          <c:order val="3"/>
          <c:tx>
            <c:v>AÑO 2014</c:v>
          </c:tx>
          <c:marker>
            <c:symbol val="none"/>
          </c:marker>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F19-4DC6-8154-3AAC77598342}"/>
            </c:ext>
          </c:extLst>
        </c:ser>
        <c:dLbls>
          <c:showLegendKey val="0"/>
          <c:showVal val="0"/>
          <c:showCatName val="0"/>
          <c:showSerName val="0"/>
          <c:showPercent val="0"/>
          <c:showBubbleSize val="0"/>
        </c:dLbls>
        <c:smooth val="0"/>
        <c:axId val="252984990"/>
        <c:axId val="66492292"/>
      </c:lineChart>
      <c:catAx>
        <c:axId val="252984990"/>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6492292"/>
        <c:crosses val="autoZero"/>
        <c:auto val="1"/>
        <c:lblAlgn val="ctr"/>
        <c:lblOffset val="100"/>
        <c:noMultiLvlLbl val="0"/>
      </c:catAx>
      <c:valAx>
        <c:axId val="66492292"/>
        <c:scaling>
          <c:orientation val="minMax"/>
        </c:scaling>
        <c:delete val="1"/>
        <c:axPos val="l"/>
        <c:numFmt formatCode="0%" sourceLinked="1"/>
        <c:majorTickMark val="out"/>
        <c:minorTickMark val="none"/>
        <c:tickLblPos val="nextTo"/>
        <c:crossAx val="252984990"/>
        <c:crosses val="autoZero"/>
        <c:crossBetween val="between"/>
      </c:valAx>
    </c:plotArea>
    <c:legend>
      <c:legendPos val="r"/>
      <c:layout>
        <c:manualLayout>
          <c:xMode val="edge"/>
          <c:yMode val="edge"/>
          <c:x val="0.11475"/>
          <c:y val="0.88200000000000001"/>
          <c:w val="0.74450000000000005"/>
          <c:h val="8.899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7eaeb5d-a764-4f2b-aa0a-4daadcd8fd35}"/>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2023. Clima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C56-48DF-9C64-56C4472BAA66}"/>
              </c:ext>
            </c:extLst>
          </c:dPt>
          <c:dPt>
            <c:idx val="1"/>
            <c:invertIfNegative val="0"/>
            <c:bubble3D val="0"/>
            <c:spPr>
              <a:solidFill>
                <a:srgbClr val="C00000"/>
              </a:solidFill>
            </c:spPr>
            <c:extLst>
              <c:ext xmlns:c16="http://schemas.microsoft.com/office/drawing/2014/chart" uri="{C3380CC4-5D6E-409C-BE32-E72D297353CC}">
                <c16:uniqueId val="{00000003-6C56-48DF-9C64-56C4472BAA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C56-48DF-9C64-56C4472BAA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C56-48DF-9C64-56C4472BAA6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0.33333333333333298</c:v>
                </c:pt>
                <c:pt idx="2">
                  <c:v>0.44444444444444398</c:v>
                </c:pt>
                <c:pt idx="3">
                  <c:v>0.22222222222222199</c:v>
                </c:pt>
              </c:numCache>
            </c:numRef>
          </c:val>
          <c:extLst>
            <c:ext xmlns:c16="http://schemas.microsoft.com/office/drawing/2014/chart" uri="{C3380CC4-5D6E-409C-BE32-E72D297353CC}">
              <c16:uniqueId val="{00000008-6C56-48DF-9C64-56C4472BAA66}"/>
            </c:ext>
          </c:extLst>
        </c:ser>
        <c:dLbls>
          <c:showLegendKey val="0"/>
          <c:showVal val="0"/>
          <c:showCatName val="0"/>
          <c:showSerName val="0"/>
          <c:showPercent val="0"/>
          <c:showBubbleSize val="0"/>
        </c:dLbls>
        <c:gapWidth val="150"/>
        <c:axId val="10142908"/>
        <c:axId val="457820189"/>
      </c:barChart>
      <c:catAx>
        <c:axId val="1014290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57820189"/>
        <c:crosses val="autoZero"/>
        <c:auto val="1"/>
        <c:lblAlgn val="ctr"/>
        <c:lblOffset val="100"/>
        <c:noMultiLvlLbl val="0"/>
      </c:catAx>
      <c:valAx>
        <c:axId val="457820189"/>
        <c:scaling>
          <c:orientation val="minMax"/>
        </c:scaling>
        <c:delete val="1"/>
        <c:axPos val="l"/>
        <c:numFmt formatCode="0%" sourceLinked="1"/>
        <c:majorTickMark val="out"/>
        <c:minorTickMark val="none"/>
        <c:tickLblPos val="nextTo"/>
        <c:crossAx val="1014290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425b026-0bfb-4642-9e73-a0b56369a639}"/>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2024. Clima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27-4C83-B56E-36E4377B1E9E}"/>
              </c:ext>
            </c:extLst>
          </c:dPt>
          <c:dPt>
            <c:idx val="1"/>
            <c:invertIfNegative val="0"/>
            <c:bubble3D val="0"/>
            <c:spPr>
              <a:solidFill>
                <a:srgbClr val="C00000"/>
              </a:solidFill>
            </c:spPr>
            <c:extLst>
              <c:ext xmlns:c16="http://schemas.microsoft.com/office/drawing/2014/chart" uri="{C3380CC4-5D6E-409C-BE32-E72D297353CC}">
                <c16:uniqueId val="{00000003-D727-4C83-B56E-36E4377B1E9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27-4C83-B56E-36E4377B1E9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27-4C83-B56E-36E4377B1E9E}"/>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0.44444444444444398</c:v>
                </c:pt>
                <c:pt idx="2">
                  <c:v>0.33333333333333298</c:v>
                </c:pt>
                <c:pt idx="3">
                  <c:v>0.22222222222222199</c:v>
                </c:pt>
              </c:numCache>
            </c:numRef>
          </c:val>
          <c:extLst>
            <c:ext xmlns:c16="http://schemas.microsoft.com/office/drawing/2014/chart" uri="{C3380CC4-5D6E-409C-BE32-E72D297353CC}">
              <c16:uniqueId val="{00000008-D727-4C83-B56E-36E4377B1E9E}"/>
            </c:ext>
          </c:extLst>
        </c:ser>
        <c:dLbls>
          <c:showLegendKey val="0"/>
          <c:showVal val="0"/>
          <c:showCatName val="0"/>
          <c:showSerName val="0"/>
          <c:showPercent val="0"/>
          <c:showBubbleSize val="0"/>
        </c:dLbls>
        <c:gapWidth val="150"/>
        <c:axId val="617859257"/>
        <c:axId val="932663187"/>
      </c:barChart>
      <c:catAx>
        <c:axId val="61785925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32663187"/>
        <c:crosses val="autoZero"/>
        <c:auto val="1"/>
        <c:lblAlgn val="ctr"/>
        <c:lblOffset val="100"/>
        <c:noMultiLvlLbl val="0"/>
      </c:catAx>
      <c:valAx>
        <c:axId val="932663187"/>
        <c:scaling>
          <c:orientation val="minMax"/>
        </c:scaling>
        <c:delete val="1"/>
        <c:axPos val="l"/>
        <c:numFmt formatCode="0%" sourceLinked="1"/>
        <c:majorTickMark val="out"/>
        <c:minorTickMark val="none"/>
        <c:tickLblPos val="nextTo"/>
        <c:crossAx val="61785925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c04bd64-b315-4672-96a4-f01a6d7df771}"/>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Clima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DD2-46B0-919B-E7C6F219E2BC}"/>
              </c:ext>
            </c:extLst>
          </c:dPt>
          <c:dPt>
            <c:idx val="1"/>
            <c:invertIfNegative val="0"/>
            <c:bubble3D val="0"/>
            <c:spPr>
              <a:solidFill>
                <a:srgbClr val="C00000"/>
              </a:solidFill>
            </c:spPr>
            <c:extLst>
              <c:ext xmlns:c16="http://schemas.microsoft.com/office/drawing/2014/chart" uri="{C3380CC4-5D6E-409C-BE32-E72D297353CC}">
                <c16:uniqueId val="{00000003-ADD2-46B0-919B-E7C6F219E2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DD2-46B0-919B-E7C6F219E2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DD2-46B0-919B-E7C6F219E2BC}"/>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0.22222222222222199</c:v>
                </c:pt>
                <c:pt idx="1">
                  <c:v>0.33333333333333298</c:v>
                </c:pt>
                <c:pt idx="2">
                  <c:v>0.33333333333333298</c:v>
                </c:pt>
                <c:pt idx="3">
                  <c:v>0.11111111111111099</c:v>
                </c:pt>
              </c:numCache>
            </c:numRef>
          </c:val>
          <c:extLst>
            <c:ext xmlns:c16="http://schemas.microsoft.com/office/drawing/2014/chart" uri="{C3380CC4-5D6E-409C-BE32-E72D297353CC}">
              <c16:uniqueId val="{00000008-ADD2-46B0-919B-E7C6F219E2BC}"/>
            </c:ext>
          </c:extLst>
        </c:ser>
        <c:dLbls>
          <c:showLegendKey val="0"/>
          <c:showVal val="0"/>
          <c:showCatName val="0"/>
          <c:showSerName val="0"/>
          <c:showPercent val="0"/>
          <c:showBubbleSize val="0"/>
        </c:dLbls>
        <c:gapWidth val="150"/>
        <c:axId val="901914341"/>
        <c:axId val="545935968"/>
      </c:barChart>
      <c:catAx>
        <c:axId val="901914341"/>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45935968"/>
        <c:crosses val="autoZero"/>
        <c:auto val="1"/>
        <c:lblAlgn val="ctr"/>
        <c:lblOffset val="100"/>
        <c:noMultiLvlLbl val="0"/>
      </c:catAx>
      <c:valAx>
        <c:axId val="545935968"/>
        <c:scaling>
          <c:orientation val="minMax"/>
        </c:scaling>
        <c:delete val="1"/>
        <c:axPos val="l"/>
        <c:numFmt formatCode="0%" sourceLinked="1"/>
        <c:majorTickMark val="out"/>
        <c:minorTickMark val="none"/>
        <c:tickLblPos val="nextTo"/>
        <c:crossAx val="90191434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c54f887-98ce-4db6-9651-c779616faff0}"/>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2024. Direccionamiento Estratégico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FCE-48D5-9BC5-8A41FD97FE4D}"/>
              </c:ext>
            </c:extLst>
          </c:dPt>
          <c:dPt>
            <c:idx val="1"/>
            <c:invertIfNegative val="0"/>
            <c:bubble3D val="0"/>
            <c:spPr>
              <a:solidFill>
                <a:srgbClr val="C00000"/>
              </a:solidFill>
            </c:spPr>
            <c:extLst>
              <c:ext xmlns:c16="http://schemas.microsoft.com/office/drawing/2014/chart" uri="{C3380CC4-5D6E-409C-BE32-E72D297353CC}">
                <c16:uniqueId val="{00000003-2FCE-48D5-9BC5-8A41FD97FE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FCE-48D5-9BC5-8A41FD97FE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FCE-48D5-9BC5-8A41FD97FE4D}"/>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0.5</c:v>
                </c:pt>
                <c:pt idx="3">
                  <c:v>0.5</c:v>
                </c:pt>
              </c:numCache>
            </c:numRef>
          </c:val>
          <c:extLst>
            <c:ext xmlns:c16="http://schemas.microsoft.com/office/drawing/2014/chart" uri="{C3380CC4-5D6E-409C-BE32-E72D297353CC}">
              <c16:uniqueId val="{00000008-2FCE-48D5-9BC5-8A41FD97FE4D}"/>
            </c:ext>
          </c:extLst>
        </c:ser>
        <c:dLbls>
          <c:showLegendKey val="0"/>
          <c:showVal val="0"/>
          <c:showCatName val="0"/>
          <c:showSerName val="0"/>
          <c:showPercent val="0"/>
          <c:showBubbleSize val="0"/>
        </c:dLbls>
        <c:gapWidth val="150"/>
        <c:axId val="659349664"/>
        <c:axId val="504458240"/>
      </c:barChart>
      <c:catAx>
        <c:axId val="659349664"/>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04458240"/>
        <c:crosses val="autoZero"/>
        <c:auto val="1"/>
        <c:lblAlgn val="ctr"/>
        <c:lblOffset val="100"/>
        <c:noMultiLvlLbl val="0"/>
      </c:catAx>
      <c:valAx>
        <c:axId val="504458240"/>
        <c:scaling>
          <c:orientation val="minMax"/>
        </c:scaling>
        <c:delete val="1"/>
        <c:axPos val="l"/>
        <c:numFmt formatCode="0%" sourceLinked="1"/>
        <c:majorTickMark val="out"/>
        <c:minorTickMark val="none"/>
        <c:tickLblPos val="nextTo"/>
        <c:crossAx val="65934966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0aa0b16c-d584-419e-9a91-31f882bb1459}"/>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CLIMA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manualLayout>
          <c:layoutTarget val="inner"/>
          <c:xMode val="edge"/>
          <c:yMode val="edge"/>
          <c:x val="0"/>
          <c:y val="0.20627402371429401"/>
          <c:w val="0.95330945553711599"/>
          <c:h val="0.49801679125356701"/>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A0-4A88-A2D8-5A50C27B308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A0-4A88-A2D8-5A50C27B308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0.33333333333333298</c:v>
                </c:pt>
                <c:pt idx="2">
                  <c:v>0.44444444444444398</c:v>
                </c:pt>
                <c:pt idx="3">
                  <c:v>0.22222222222222199</c:v>
                </c:pt>
              </c:numCache>
            </c:numRef>
          </c:val>
          <c:smooth val="0"/>
          <c:extLst>
            <c:ext xmlns:c16="http://schemas.microsoft.com/office/drawing/2014/chart" uri="{C3380CC4-5D6E-409C-BE32-E72D297353CC}">
              <c16:uniqueId val="{00000002-E3A0-4A88-A2D8-5A50C27B3085}"/>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A0-4A88-A2D8-5A50C27B308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A0-4A88-A2D8-5A50C27B3085}"/>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A0-4A88-A2D8-5A50C27B3085}"/>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A0-4A88-A2D8-5A50C27B308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0.44444444444444398</c:v>
                </c:pt>
                <c:pt idx="2">
                  <c:v>0.33333333333333298</c:v>
                </c:pt>
                <c:pt idx="3">
                  <c:v>0.22222222222222199</c:v>
                </c:pt>
              </c:numCache>
            </c:numRef>
          </c:val>
          <c:smooth val="0"/>
          <c:extLst>
            <c:ext xmlns:c16="http://schemas.microsoft.com/office/drawing/2014/chart" uri="{C3380CC4-5D6E-409C-BE32-E72D297353CC}">
              <c16:uniqueId val="{00000007-E3A0-4A88-A2D8-5A50C27B3085}"/>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A0-4A88-A2D8-5A50C27B308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A0-4A88-A2D8-5A50C27B3085}"/>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3A0-4A88-A2D8-5A50C27B3085}"/>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3A0-4A88-A2D8-5A50C27B308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0.22222222222222199</c:v>
                </c:pt>
                <c:pt idx="1">
                  <c:v>0.33333333333333298</c:v>
                </c:pt>
                <c:pt idx="2">
                  <c:v>0.33333333333333298</c:v>
                </c:pt>
                <c:pt idx="3">
                  <c:v>0.11111111111111099</c:v>
                </c:pt>
              </c:numCache>
            </c:numRef>
          </c:val>
          <c:smooth val="0"/>
          <c:extLst>
            <c:ext xmlns:c16="http://schemas.microsoft.com/office/drawing/2014/chart" uri="{C3380CC4-5D6E-409C-BE32-E72D297353CC}">
              <c16:uniqueId val="{0000000C-E3A0-4A88-A2D8-5A50C27B3085}"/>
            </c:ext>
          </c:extLst>
        </c:ser>
        <c:ser>
          <c:idx val="3"/>
          <c:order val="3"/>
          <c:tx>
            <c:v>AÑO 2014</c:v>
          </c:tx>
          <c:marker>
            <c:symbol val="none"/>
          </c:marker>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3A0-4A88-A2D8-5A50C27B3085}"/>
            </c:ext>
          </c:extLst>
        </c:ser>
        <c:dLbls>
          <c:showLegendKey val="0"/>
          <c:showVal val="0"/>
          <c:showCatName val="0"/>
          <c:showSerName val="0"/>
          <c:showPercent val="0"/>
          <c:showBubbleSize val="0"/>
        </c:dLbls>
        <c:smooth val="0"/>
        <c:axId val="30854420"/>
        <c:axId val="239979663"/>
      </c:lineChart>
      <c:catAx>
        <c:axId val="30854420"/>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39979663"/>
        <c:crosses val="autoZero"/>
        <c:auto val="1"/>
        <c:lblAlgn val="ctr"/>
        <c:lblOffset val="100"/>
        <c:noMultiLvlLbl val="0"/>
      </c:catAx>
      <c:valAx>
        <c:axId val="239979663"/>
        <c:scaling>
          <c:orientation val="minMax"/>
        </c:scaling>
        <c:delete val="1"/>
        <c:axPos val="l"/>
        <c:numFmt formatCode="0%" sourceLinked="1"/>
        <c:majorTickMark val="out"/>
        <c:minorTickMark val="none"/>
        <c:tickLblPos val="nextTo"/>
        <c:crossAx val="30854420"/>
        <c:crosses val="autoZero"/>
        <c:crossBetween val="between"/>
      </c:valAx>
    </c:plotArea>
    <c:legend>
      <c:legendPos val="r"/>
      <c:layout>
        <c:manualLayout>
          <c:xMode val="edge"/>
          <c:yMode val="edge"/>
          <c:x val="0.12325"/>
          <c:y val="0.874"/>
          <c:w val="0.72675000000000001"/>
          <c:h val="8.899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8e710ebf-063c-4505-bdff-0fe82fdadbbc}"/>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2023. Relaciones con el entorno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37A-4680-9F57-A57011B08BDB}"/>
              </c:ext>
            </c:extLst>
          </c:dPt>
          <c:dPt>
            <c:idx val="1"/>
            <c:invertIfNegative val="0"/>
            <c:bubble3D val="0"/>
            <c:spPr>
              <a:solidFill>
                <a:srgbClr val="C00000"/>
              </a:solidFill>
            </c:spPr>
            <c:extLst>
              <c:ext xmlns:c16="http://schemas.microsoft.com/office/drawing/2014/chart" uri="{C3380CC4-5D6E-409C-BE32-E72D297353CC}">
                <c16:uniqueId val="{00000003-037A-4680-9F57-A57011B08B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37A-4680-9F57-A57011B08B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37A-4680-9F57-A57011B08BD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0.5</c:v>
                </c:pt>
                <c:pt idx="3">
                  <c:v>0.5</c:v>
                </c:pt>
              </c:numCache>
            </c:numRef>
          </c:val>
          <c:extLst>
            <c:ext xmlns:c16="http://schemas.microsoft.com/office/drawing/2014/chart" uri="{C3380CC4-5D6E-409C-BE32-E72D297353CC}">
              <c16:uniqueId val="{00000008-037A-4680-9F57-A57011B08BDB}"/>
            </c:ext>
          </c:extLst>
        </c:ser>
        <c:dLbls>
          <c:showLegendKey val="0"/>
          <c:showVal val="0"/>
          <c:showCatName val="0"/>
          <c:showSerName val="0"/>
          <c:showPercent val="0"/>
          <c:showBubbleSize val="0"/>
        </c:dLbls>
        <c:gapWidth val="150"/>
        <c:axId val="911394898"/>
        <c:axId val="905724786"/>
      </c:barChart>
      <c:catAx>
        <c:axId val="91139489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05724786"/>
        <c:crosses val="autoZero"/>
        <c:auto val="1"/>
        <c:lblAlgn val="ctr"/>
        <c:lblOffset val="100"/>
        <c:noMultiLvlLbl val="0"/>
      </c:catAx>
      <c:valAx>
        <c:axId val="905724786"/>
        <c:scaling>
          <c:orientation val="minMax"/>
        </c:scaling>
        <c:delete val="1"/>
        <c:axPos val="l"/>
        <c:numFmt formatCode="0%" sourceLinked="1"/>
        <c:majorTickMark val="out"/>
        <c:minorTickMark val="none"/>
        <c:tickLblPos val="nextTo"/>
        <c:crossAx val="91139489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b3a32fab-5d14-41ec-ab2e-00e279d850c3}"/>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2024. Relaciones con el entorno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E24-4540-827A-36B86B123562}"/>
              </c:ext>
            </c:extLst>
          </c:dPt>
          <c:dPt>
            <c:idx val="1"/>
            <c:invertIfNegative val="0"/>
            <c:bubble3D val="0"/>
            <c:spPr>
              <a:solidFill>
                <a:srgbClr val="C00000"/>
              </a:solidFill>
            </c:spPr>
            <c:extLst>
              <c:ext xmlns:c16="http://schemas.microsoft.com/office/drawing/2014/chart" uri="{C3380CC4-5D6E-409C-BE32-E72D297353CC}">
                <c16:uniqueId val="{00000003-FE24-4540-827A-36B86B1235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E24-4540-827A-36B86B1235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E24-4540-827A-36B86B12356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0.5</c:v>
                </c:pt>
                <c:pt idx="3">
                  <c:v>0.5</c:v>
                </c:pt>
              </c:numCache>
            </c:numRef>
          </c:val>
          <c:extLst>
            <c:ext xmlns:c16="http://schemas.microsoft.com/office/drawing/2014/chart" uri="{C3380CC4-5D6E-409C-BE32-E72D297353CC}">
              <c16:uniqueId val="{00000008-FE24-4540-827A-36B86B123562}"/>
            </c:ext>
          </c:extLst>
        </c:ser>
        <c:dLbls>
          <c:showLegendKey val="0"/>
          <c:showVal val="0"/>
          <c:showCatName val="0"/>
          <c:showSerName val="0"/>
          <c:showPercent val="0"/>
          <c:showBubbleSize val="0"/>
        </c:dLbls>
        <c:gapWidth val="150"/>
        <c:axId val="954623268"/>
        <c:axId val="100318965"/>
      </c:barChart>
      <c:catAx>
        <c:axId val="95462326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00318965"/>
        <c:crosses val="autoZero"/>
        <c:auto val="1"/>
        <c:lblAlgn val="ctr"/>
        <c:lblOffset val="100"/>
        <c:noMultiLvlLbl val="0"/>
      </c:catAx>
      <c:valAx>
        <c:axId val="100318965"/>
        <c:scaling>
          <c:orientation val="minMax"/>
        </c:scaling>
        <c:delete val="1"/>
        <c:axPos val="l"/>
        <c:numFmt formatCode="0%" sourceLinked="1"/>
        <c:majorTickMark val="out"/>
        <c:minorTickMark val="none"/>
        <c:tickLblPos val="nextTo"/>
        <c:crossAx val="95462326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bc1bb86-c7ee-476b-ad48-84c3321ec7d7}"/>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Relaciones con el entorno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BE8-490D-AF24-DE67339C1E2D}"/>
              </c:ext>
            </c:extLst>
          </c:dPt>
          <c:dPt>
            <c:idx val="1"/>
            <c:invertIfNegative val="0"/>
            <c:bubble3D val="0"/>
            <c:spPr>
              <a:solidFill>
                <a:srgbClr val="C00000"/>
              </a:solidFill>
            </c:spPr>
            <c:extLst>
              <c:ext xmlns:c16="http://schemas.microsoft.com/office/drawing/2014/chart" uri="{C3380CC4-5D6E-409C-BE32-E72D297353CC}">
                <c16:uniqueId val="{00000003-ABE8-490D-AF24-DE67339C1E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BE8-490D-AF24-DE67339C1E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BE8-490D-AF24-DE67339C1E2D}"/>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0.75</c:v>
                </c:pt>
                <c:pt idx="1">
                  <c:v>0</c:v>
                </c:pt>
                <c:pt idx="2">
                  <c:v>0.25</c:v>
                </c:pt>
                <c:pt idx="3">
                  <c:v>0</c:v>
                </c:pt>
              </c:numCache>
            </c:numRef>
          </c:val>
          <c:extLst>
            <c:ext xmlns:c16="http://schemas.microsoft.com/office/drawing/2014/chart" uri="{C3380CC4-5D6E-409C-BE32-E72D297353CC}">
              <c16:uniqueId val="{00000008-ABE8-490D-AF24-DE67339C1E2D}"/>
            </c:ext>
          </c:extLst>
        </c:ser>
        <c:dLbls>
          <c:showLegendKey val="0"/>
          <c:showVal val="0"/>
          <c:showCatName val="0"/>
          <c:showSerName val="0"/>
          <c:showPercent val="0"/>
          <c:showBubbleSize val="0"/>
        </c:dLbls>
        <c:gapWidth val="150"/>
        <c:axId val="787291196"/>
        <c:axId val="292929997"/>
      </c:barChart>
      <c:catAx>
        <c:axId val="78729119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92929997"/>
        <c:crosses val="autoZero"/>
        <c:auto val="1"/>
        <c:lblAlgn val="ctr"/>
        <c:lblOffset val="100"/>
        <c:noMultiLvlLbl val="0"/>
      </c:catAx>
      <c:valAx>
        <c:axId val="292929997"/>
        <c:scaling>
          <c:orientation val="minMax"/>
        </c:scaling>
        <c:delete val="1"/>
        <c:axPos val="l"/>
        <c:numFmt formatCode="0%" sourceLinked="1"/>
        <c:majorTickMark val="out"/>
        <c:minorTickMark val="none"/>
        <c:tickLblPos val="nextTo"/>
        <c:crossAx val="78729119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a3b1567-70ac-4126-8a15-e208a1a41848}"/>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RELACIONES CON EL ENTORNO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manualLayout>
          <c:layoutTarget val="inner"/>
          <c:xMode val="edge"/>
          <c:yMode val="edge"/>
          <c:x val="1.88679276429006E-2"/>
          <c:y val="0.19811231702549301"/>
          <c:w val="0.95387839909513195"/>
          <c:h val="0.49490711354044797"/>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DC-4A48-A39F-EC95CB8C2777}"/>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DC-4A48-A39F-EC95CB8C2777}"/>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0.33333333333333298</c:v>
                </c:pt>
                <c:pt idx="2">
                  <c:v>0.44444444444444398</c:v>
                </c:pt>
                <c:pt idx="3">
                  <c:v>0.22222222222222199</c:v>
                </c:pt>
              </c:numCache>
            </c:numRef>
          </c:val>
          <c:smooth val="0"/>
          <c:extLst>
            <c:ext xmlns:c16="http://schemas.microsoft.com/office/drawing/2014/chart" uri="{C3380CC4-5D6E-409C-BE32-E72D297353CC}">
              <c16:uniqueId val="{00000002-E7DC-4A48-A39F-EC95CB8C2777}"/>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DC-4A48-A39F-EC95CB8C2777}"/>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DC-4A48-A39F-EC95CB8C2777}"/>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DC-4A48-A39F-EC95CB8C2777}"/>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DC-4A48-A39F-EC95CB8C2777}"/>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0.44444444444444398</c:v>
                </c:pt>
                <c:pt idx="2">
                  <c:v>0.33333333333333298</c:v>
                </c:pt>
                <c:pt idx="3">
                  <c:v>0.22222222222222199</c:v>
                </c:pt>
              </c:numCache>
            </c:numRef>
          </c:val>
          <c:smooth val="0"/>
          <c:extLst>
            <c:ext xmlns:c16="http://schemas.microsoft.com/office/drawing/2014/chart" uri="{C3380CC4-5D6E-409C-BE32-E72D297353CC}">
              <c16:uniqueId val="{00000007-E7DC-4A48-A39F-EC95CB8C2777}"/>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DC-4A48-A39F-EC95CB8C2777}"/>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DC-4A48-A39F-EC95CB8C2777}"/>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7DC-4A48-A39F-EC95CB8C2777}"/>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7DC-4A48-A39F-EC95CB8C2777}"/>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0.22222222222222199</c:v>
                </c:pt>
                <c:pt idx="1">
                  <c:v>0.33333333333333298</c:v>
                </c:pt>
                <c:pt idx="2">
                  <c:v>0.33333333333333298</c:v>
                </c:pt>
                <c:pt idx="3">
                  <c:v>0.11111111111111099</c:v>
                </c:pt>
              </c:numCache>
            </c:numRef>
          </c:val>
          <c:smooth val="0"/>
          <c:extLst>
            <c:ext xmlns:c16="http://schemas.microsoft.com/office/drawing/2014/chart" uri="{C3380CC4-5D6E-409C-BE32-E72D297353CC}">
              <c16:uniqueId val="{0000000C-E7DC-4A48-A39F-EC95CB8C2777}"/>
            </c:ext>
          </c:extLst>
        </c:ser>
        <c:ser>
          <c:idx val="3"/>
          <c:order val="3"/>
          <c:tx>
            <c:v>AÑO 2014</c:v>
          </c:tx>
          <c:marker>
            <c:symbol val="none"/>
          </c:marker>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7DC-4A48-A39F-EC95CB8C2777}"/>
            </c:ext>
          </c:extLst>
        </c:ser>
        <c:dLbls>
          <c:showLegendKey val="0"/>
          <c:showVal val="0"/>
          <c:showCatName val="0"/>
          <c:showSerName val="0"/>
          <c:showPercent val="0"/>
          <c:showBubbleSize val="0"/>
        </c:dLbls>
        <c:smooth val="0"/>
        <c:axId val="925971951"/>
        <c:axId val="153266572"/>
      </c:lineChart>
      <c:catAx>
        <c:axId val="925971951"/>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53266572"/>
        <c:crosses val="autoZero"/>
        <c:auto val="1"/>
        <c:lblAlgn val="ctr"/>
        <c:lblOffset val="100"/>
        <c:noMultiLvlLbl val="0"/>
      </c:catAx>
      <c:valAx>
        <c:axId val="153266572"/>
        <c:scaling>
          <c:orientation val="minMax"/>
        </c:scaling>
        <c:delete val="1"/>
        <c:axPos val="l"/>
        <c:numFmt formatCode="0%" sourceLinked="1"/>
        <c:majorTickMark val="out"/>
        <c:minorTickMark val="none"/>
        <c:tickLblPos val="nextTo"/>
        <c:crossAx val="925971951"/>
        <c:crosses val="autoZero"/>
        <c:crossBetween val="between"/>
      </c:valAx>
    </c:plotArea>
    <c:legend>
      <c:legendPos val="r"/>
      <c:layout>
        <c:manualLayout>
          <c:xMode val="edge"/>
          <c:yMode val="edge"/>
          <c:x val="0.13075000000000001"/>
          <c:y val="0.87124999999999997"/>
          <c:w val="0.71799999999999997"/>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767b388-ef9a-4954-a468-051d7261e9ed}"/>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Direccionamiento Estratégico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F0C-412E-8F70-B6847C7A9F5C}"/>
              </c:ext>
            </c:extLst>
          </c:dPt>
          <c:dPt>
            <c:idx val="1"/>
            <c:invertIfNegative val="0"/>
            <c:bubble3D val="0"/>
            <c:spPr>
              <a:solidFill>
                <a:srgbClr val="C00000"/>
              </a:solidFill>
            </c:spPr>
            <c:extLst>
              <c:ext xmlns:c16="http://schemas.microsoft.com/office/drawing/2014/chart" uri="{C3380CC4-5D6E-409C-BE32-E72D297353CC}">
                <c16:uniqueId val="{00000003-0F0C-412E-8F70-B6847C7A9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F0C-412E-8F70-B6847C7A9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F0C-412E-8F70-B6847C7A9F5C}"/>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F0C-412E-8F70-B6847C7A9F5C}"/>
            </c:ext>
          </c:extLst>
        </c:ser>
        <c:dLbls>
          <c:showLegendKey val="0"/>
          <c:showVal val="0"/>
          <c:showCatName val="0"/>
          <c:showSerName val="0"/>
          <c:showPercent val="0"/>
          <c:showBubbleSize val="0"/>
        </c:dLbls>
        <c:gapWidth val="150"/>
        <c:axId val="891093768"/>
        <c:axId val="604885619"/>
      </c:barChart>
      <c:catAx>
        <c:axId val="891093768"/>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04885619"/>
        <c:crosses val="autoZero"/>
        <c:auto val="1"/>
        <c:lblAlgn val="ctr"/>
        <c:lblOffset val="100"/>
        <c:noMultiLvlLbl val="0"/>
      </c:catAx>
      <c:valAx>
        <c:axId val="604885619"/>
        <c:scaling>
          <c:orientation val="minMax"/>
        </c:scaling>
        <c:delete val="1"/>
        <c:axPos val="l"/>
        <c:numFmt formatCode="0%" sourceLinked="1"/>
        <c:majorTickMark val="out"/>
        <c:minorTickMark val="none"/>
        <c:tickLblPos val="nextTo"/>
        <c:crossAx val="89109376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567337d-c363-4137-8470-df4dca28cbf4}"/>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Gestión Estrategica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manualLayout>
          <c:xMode val="edge"/>
          <c:yMode val="edge"/>
          <c:x val="0.16295996088724199"/>
          <c:y val="4.6296215062253697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B7F-4BD6-95B4-3A98F009B0E4}"/>
              </c:ext>
            </c:extLst>
          </c:dPt>
          <c:dPt>
            <c:idx val="1"/>
            <c:invertIfNegative val="0"/>
            <c:bubble3D val="0"/>
            <c:spPr>
              <a:solidFill>
                <a:srgbClr val="CC0000"/>
              </a:solidFill>
            </c:spPr>
            <c:extLst>
              <c:ext xmlns:c16="http://schemas.microsoft.com/office/drawing/2014/chart" uri="{C3380CC4-5D6E-409C-BE32-E72D297353CC}">
                <c16:uniqueId val="{00000003-EB7F-4BD6-95B4-3A98F009B0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B7F-4BD6-95B4-3A98F009B0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B7F-4BD6-95B4-3A98F009B0E4}"/>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EB7F-4BD6-95B4-3A98F009B0E4}"/>
            </c:ext>
          </c:extLst>
        </c:ser>
        <c:dLbls>
          <c:showLegendKey val="0"/>
          <c:showVal val="0"/>
          <c:showCatName val="0"/>
          <c:showSerName val="0"/>
          <c:showPercent val="0"/>
          <c:showBubbleSize val="0"/>
        </c:dLbls>
        <c:gapWidth val="150"/>
        <c:axId val="331866581"/>
        <c:axId val="237087649"/>
      </c:barChart>
      <c:catAx>
        <c:axId val="331866581"/>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37087649"/>
        <c:crosses val="autoZero"/>
        <c:auto val="1"/>
        <c:lblAlgn val="ctr"/>
        <c:lblOffset val="100"/>
        <c:noMultiLvlLbl val="0"/>
      </c:catAx>
      <c:valAx>
        <c:axId val="237087649"/>
        <c:scaling>
          <c:orientation val="minMax"/>
        </c:scaling>
        <c:delete val="1"/>
        <c:axPos val="l"/>
        <c:numFmt formatCode="0%" sourceLinked="1"/>
        <c:majorTickMark val="out"/>
        <c:minorTickMark val="none"/>
        <c:tickLblPos val="nextTo"/>
        <c:crossAx val="33186658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716590f-f52a-40e0-addf-c826df92e5c9}"/>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Gobierno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AF2C-499B-8C5B-92955318DF96}"/>
              </c:ext>
            </c:extLst>
          </c:dPt>
          <c:dPt>
            <c:idx val="1"/>
            <c:invertIfNegative val="0"/>
            <c:bubble3D val="0"/>
            <c:spPr>
              <a:solidFill>
                <a:srgbClr val="CC0000"/>
              </a:solidFill>
            </c:spPr>
            <c:extLst>
              <c:ext xmlns:c16="http://schemas.microsoft.com/office/drawing/2014/chart" uri="{C3380CC4-5D6E-409C-BE32-E72D297353CC}">
                <c16:uniqueId val="{00000003-AF2C-499B-8C5B-92955318DF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F2C-499B-8C5B-92955318DF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F2C-499B-8C5B-92955318DF9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AF2C-499B-8C5B-92955318DF96}"/>
            </c:ext>
          </c:extLst>
        </c:ser>
        <c:dLbls>
          <c:showLegendKey val="0"/>
          <c:showVal val="0"/>
          <c:showCatName val="0"/>
          <c:showSerName val="0"/>
          <c:showPercent val="0"/>
          <c:showBubbleSize val="0"/>
        </c:dLbls>
        <c:gapWidth val="150"/>
        <c:axId val="818844368"/>
        <c:axId val="12449298"/>
      </c:barChart>
      <c:catAx>
        <c:axId val="818844368"/>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2449298"/>
        <c:crosses val="autoZero"/>
        <c:auto val="1"/>
        <c:lblAlgn val="ctr"/>
        <c:lblOffset val="100"/>
        <c:noMultiLvlLbl val="0"/>
      </c:catAx>
      <c:valAx>
        <c:axId val="12449298"/>
        <c:scaling>
          <c:orientation val="minMax"/>
        </c:scaling>
        <c:delete val="1"/>
        <c:axPos val="l"/>
        <c:numFmt formatCode="0%" sourceLinked="1"/>
        <c:majorTickMark val="out"/>
        <c:minorTickMark val="none"/>
        <c:tickLblPos val="nextTo"/>
        <c:crossAx val="81884436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2d52d40-533b-4fc1-911a-0f74d35f7811}"/>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Cultura Institucional</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9BFD-42B2-86B5-5F46779772F9}"/>
              </c:ext>
            </c:extLst>
          </c:dPt>
          <c:dPt>
            <c:idx val="1"/>
            <c:invertIfNegative val="0"/>
            <c:bubble3D val="0"/>
            <c:spPr>
              <a:solidFill>
                <a:srgbClr val="CC0000"/>
              </a:solidFill>
            </c:spPr>
            <c:extLst>
              <c:ext xmlns:c16="http://schemas.microsoft.com/office/drawing/2014/chart" uri="{C3380CC4-5D6E-409C-BE32-E72D297353CC}">
                <c16:uniqueId val="{00000003-9BFD-42B2-86B5-5F4677977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BFD-42B2-86B5-5F4677977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BFD-42B2-86B5-5F46779772F9}"/>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9BFD-42B2-86B5-5F46779772F9}"/>
            </c:ext>
          </c:extLst>
        </c:ser>
        <c:dLbls>
          <c:showLegendKey val="0"/>
          <c:showVal val="0"/>
          <c:showCatName val="0"/>
          <c:showSerName val="0"/>
          <c:showPercent val="0"/>
          <c:showBubbleSize val="0"/>
        </c:dLbls>
        <c:gapWidth val="150"/>
        <c:axId val="90706408"/>
        <c:axId val="192055079"/>
      </c:barChart>
      <c:catAx>
        <c:axId val="90706408"/>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92055079"/>
        <c:crosses val="autoZero"/>
        <c:auto val="1"/>
        <c:lblAlgn val="ctr"/>
        <c:lblOffset val="100"/>
        <c:noMultiLvlLbl val="0"/>
      </c:catAx>
      <c:valAx>
        <c:axId val="192055079"/>
        <c:scaling>
          <c:orientation val="minMax"/>
        </c:scaling>
        <c:delete val="1"/>
        <c:axPos val="l"/>
        <c:numFmt formatCode="0%" sourceLinked="1"/>
        <c:majorTickMark val="out"/>
        <c:minorTickMark val="none"/>
        <c:tickLblPos val="nextTo"/>
        <c:crossAx val="9070640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20b2fa18-1fb8-4b9d-bbee-ddce60d9a50f}"/>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Clima Escolar</a:t>
            </a:r>
          </a:p>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4F43-4089-8632-4FC18851995B}"/>
              </c:ext>
            </c:extLst>
          </c:dPt>
          <c:dPt>
            <c:idx val="1"/>
            <c:invertIfNegative val="0"/>
            <c:bubble3D val="0"/>
            <c:spPr>
              <a:solidFill>
                <a:srgbClr val="CC0000"/>
              </a:solidFill>
            </c:spPr>
            <c:extLst>
              <c:ext xmlns:c16="http://schemas.microsoft.com/office/drawing/2014/chart" uri="{C3380CC4-5D6E-409C-BE32-E72D297353CC}">
                <c16:uniqueId val="{00000003-4F43-4089-8632-4FC1885199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F43-4089-8632-4FC1885199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F43-4089-8632-4FC18851995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4F43-4089-8632-4FC18851995B}"/>
            </c:ext>
          </c:extLst>
        </c:ser>
        <c:dLbls>
          <c:showLegendKey val="0"/>
          <c:showVal val="0"/>
          <c:showCatName val="0"/>
          <c:showSerName val="0"/>
          <c:showPercent val="0"/>
          <c:showBubbleSize val="0"/>
        </c:dLbls>
        <c:gapWidth val="150"/>
        <c:axId val="162724785"/>
        <c:axId val="668313560"/>
      </c:barChart>
      <c:catAx>
        <c:axId val="162724785"/>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68313560"/>
        <c:crosses val="autoZero"/>
        <c:auto val="1"/>
        <c:lblAlgn val="ctr"/>
        <c:lblOffset val="100"/>
        <c:noMultiLvlLbl val="0"/>
      </c:catAx>
      <c:valAx>
        <c:axId val="668313560"/>
        <c:scaling>
          <c:orientation val="minMax"/>
        </c:scaling>
        <c:delete val="1"/>
        <c:axPos val="l"/>
        <c:numFmt formatCode="0%" sourceLinked="1"/>
        <c:majorTickMark val="out"/>
        <c:minorTickMark val="none"/>
        <c:tickLblPos val="nextTo"/>
        <c:crossAx val="16272478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e8a52ce-214b-448f-a71c-822934103a4c}"/>
      </c:ext>
    </c:extLst>
  </c:chart>
  <c:spPr>
    <a:solidFill>
      <a:schemeClr val="bg1"/>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Direccionamiento Estratégico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8E-4FFC-BBB4-976D9D47C4C2}"/>
              </c:ext>
            </c:extLst>
          </c:dPt>
          <c:dPt>
            <c:idx val="1"/>
            <c:invertIfNegative val="0"/>
            <c:bubble3D val="0"/>
            <c:spPr>
              <a:solidFill>
                <a:srgbClr val="C00000"/>
              </a:solidFill>
            </c:spPr>
            <c:extLst>
              <c:ext xmlns:c16="http://schemas.microsoft.com/office/drawing/2014/chart" uri="{C3380CC4-5D6E-409C-BE32-E72D297353CC}">
                <c16:uniqueId val="{00000003-7B8E-4FFC-BBB4-976D9D47C4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8E-4FFC-BBB4-976D9D47C4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8E-4FFC-BBB4-976D9D47C4C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7B8E-4FFC-BBB4-976D9D47C4C2}"/>
            </c:ext>
          </c:extLst>
        </c:ser>
        <c:dLbls>
          <c:showLegendKey val="0"/>
          <c:showVal val="0"/>
          <c:showCatName val="0"/>
          <c:showSerName val="0"/>
          <c:showPercent val="0"/>
          <c:showBubbleSize val="0"/>
        </c:dLbls>
        <c:gapWidth val="150"/>
        <c:axId val="780859256"/>
        <c:axId val="842106613"/>
      </c:barChart>
      <c:catAx>
        <c:axId val="78085925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42106613"/>
        <c:crosses val="autoZero"/>
        <c:auto val="1"/>
        <c:lblAlgn val="ctr"/>
        <c:lblOffset val="100"/>
        <c:noMultiLvlLbl val="0"/>
      </c:catAx>
      <c:valAx>
        <c:axId val="842106613"/>
        <c:scaling>
          <c:orientation val="minMax"/>
        </c:scaling>
        <c:delete val="1"/>
        <c:axPos val="l"/>
        <c:numFmt formatCode="0%" sourceLinked="1"/>
        <c:majorTickMark val="out"/>
        <c:minorTickMark val="none"/>
        <c:tickLblPos val="nextTo"/>
        <c:crossAx val="78085925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de7e97ca-f79c-4be3-a538-5498f870ce80}"/>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2026. Relaciones con el entorno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182A-46D0-97F7-B0D544A9C600}"/>
              </c:ext>
            </c:extLst>
          </c:dPt>
          <c:dPt>
            <c:idx val="1"/>
            <c:invertIfNegative val="0"/>
            <c:bubble3D val="0"/>
            <c:spPr>
              <a:solidFill>
                <a:srgbClr val="CC0000"/>
              </a:solidFill>
            </c:spPr>
            <c:extLst>
              <c:ext xmlns:c16="http://schemas.microsoft.com/office/drawing/2014/chart" uri="{C3380CC4-5D6E-409C-BE32-E72D297353CC}">
                <c16:uniqueId val="{00000003-182A-46D0-97F7-B0D544A9C6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82A-46D0-97F7-B0D544A9C6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82A-46D0-97F7-B0D544A9C600}"/>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182A-46D0-97F7-B0D544A9C600}"/>
            </c:ext>
          </c:extLst>
        </c:ser>
        <c:dLbls>
          <c:showLegendKey val="0"/>
          <c:showVal val="0"/>
          <c:showCatName val="0"/>
          <c:showSerName val="0"/>
          <c:showPercent val="0"/>
          <c:showBubbleSize val="0"/>
        </c:dLbls>
        <c:gapWidth val="150"/>
        <c:axId val="265529554"/>
        <c:axId val="164503864"/>
      </c:barChart>
      <c:catAx>
        <c:axId val="265529554"/>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64503864"/>
        <c:crosses val="autoZero"/>
        <c:auto val="1"/>
        <c:lblAlgn val="ctr"/>
        <c:lblOffset val="100"/>
        <c:noMultiLvlLbl val="0"/>
      </c:catAx>
      <c:valAx>
        <c:axId val="164503864"/>
        <c:scaling>
          <c:orientation val="minMax"/>
        </c:scaling>
        <c:delete val="1"/>
        <c:axPos val="l"/>
        <c:numFmt formatCode="0%" sourceLinked="1"/>
        <c:majorTickMark val="out"/>
        <c:minorTickMark val="none"/>
        <c:tickLblPos val="nextTo"/>
        <c:crossAx val="26552955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54c4dd4c-6d49-49ff-b1bf-460e94de3c1a}"/>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Diseño Pedagogico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BB1-46C2-AC6C-D83F25C2E5C1}"/>
              </c:ext>
            </c:extLst>
          </c:dPt>
          <c:dPt>
            <c:idx val="1"/>
            <c:invertIfNegative val="0"/>
            <c:bubble3D val="0"/>
            <c:spPr>
              <a:solidFill>
                <a:srgbClr val="C00000"/>
              </a:solidFill>
            </c:spPr>
            <c:extLst>
              <c:ext xmlns:c16="http://schemas.microsoft.com/office/drawing/2014/chart" uri="{C3380CC4-5D6E-409C-BE32-E72D297353CC}">
                <c16:uniqueId val="{00000003-FBB1-46C2-AC6C-D83F25C2E5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BB1-46C2-AC6C-D83F25C2E5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BB1-46C2-AC6C-D83F25C2E5C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c:v>
                </c:pt>
                <c:pt idx="1">
                  <c:v>0</c:v>
                </c:pt>
                <c:pt idx="2">
                  <c:v>0.4</c:v>
                </c:pt>
                <c:pt idx="3">
                  <c:v>0.6</c:v>
                </c:pt>
              </c:numCache>
            </c:numRef>
          </c:val>
          <c:extLst>
            <c:ext xmlns:c16="http://schemas.microsoft.com/office/drawing/2014/chart" uri="{C3380CC4-5D6E-409C-BE32-E72D297353CC}">
              <c16:uniqueId val="{00000008-FBB1-46C2-AC6C-D83F25C2E5C1}"/>
            </c:ext>
          </c:extLst>
        </c:ser>
        <c:dLbls>
          <c:showLegendKey val="0"/>
          <c:showVal val="0"/>
          <c:showCatName val="0"/>
          <c:showSerName val="0"/>
          <c:showPercent val="0"/>
          <c:showBubbleSize val="0"/>
        </c:dLbls>
        <c:gapWidth val="150"/>
        <c:axId val="602676252"/>
        <c:axId val="437124315"/>
      </c:barChart>
      <c:catAx>
        <c:axId val="602676252"/>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37124315"/>
        <c:crosses val="autoZero"/>
        <c:auto val="1"/>
        <c:lblAlgn val="ctr"/>
        <c:lblOffset val="100"/>
        <c:noMultiLvlLbl val="0"/>
      </c:catAx>
      <c:valAx>
        <c:axId val="437124315"/>
        <c:scaling>
          <c:orientation val="minMax"/>
        </c:scaling>
        <c:delete val="1"/>
        <c:axPos val="l"/>
        <c:numFmt formatCode="0%" sourceLinked="1"/>
        <c:majorTickMark val="out"/>
        <c:minorTickMark val="none"/>
        <c:tickLblPos val="nextTo"/>
        <c:crossAx val="60267625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595ca12-33d3-4040-97d6-884e3bfdb278}"/>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Diseño Pedagogico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726-418D-A3FD-B03769CC5BD5}"/>
              </c:ext>
            </c:extLst>
          </c:dPt>
          <c:dPt>
            <c:idx val="1"/>
            <c:invertIfNegative val="0"/>
            <c:bubble3D val="0"/>
            <c:spPr>
              <a:solidFill>
                <a:srgbClr val="C00000"/>
              </a:solidFill>
            </c:spPr>
            <c:extLst>
              <c:ext xmlns:c16="http://schemas.microsoft.com/office/drawing/2014/chart" uri="{C3380CC4-5D6E-409C-BE32-E72D297353CC}">
                <c16:uniqueId val="{00000003-6726-418D-A3FD-B03769CC5B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726-418D-A3FD-B03769CC5B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726-418D-A3FD-B03769CC5BD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c:v>
                </c:pt>
                <c:pt idx="1">
                  <c:v>0</c:v>
                </c:pt>
                <c:pt idx="2">
                  <c:v>0.4</c:v>
                </c:pt>
                <c:pt idx="3">
                  <c:v>0.6</c:v>
                </c:pt>
              </c:numCache>
            </c:numRef>
          </c:val>
          <c:extLst>
            <c:ext xmlns:c16="http://schemas.microsoft.com/office/drawing/2014/chart" uri="{C3380CC4-5D6E-409C-BE32-E72D297353CC}">
              <c16:uniqueId val="{00000008-6726-418D-A3FD-B03769CC5BD5}"/>
            </c:ext>
          </c:extLst>
        </c:ser>
        <c:dLbls>
          <c:showLegendKey val="0"/>
          <c:showVal val="0"/>
          <c:showCatName val="0"/>
          <c:showSerName val="0"/>
          <c:showPercent val="0"/>
          <c:showBubbleSize val="0"/>
        </c:dLbls>
        <c:gapWidth val="150"/>
        <c:axId val="201260116"/>
        <c:axId val="720199444"/>
      </c:barChart>
      <c:catAx>
        <c:axId val="20126011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20199444"/>
        <c:crosses val="autoZero"/>
        <c:auto val="1"/>
        <c:lblAlgn val="ctr"/>
        <c:lblOffset val="100"/>
        <c:noMultiLvlLbl val="0"/>
      </c:catAx>
      <c:valAx>
        <c:axId val="720199444"/>
        <c:scaling>
          <c:orientation val="minMax"/>
        </c:scaling>
        <c:delete val="1"/>
        <c:axPos val="l"/>
        <c:numFmt formatCode="0%" sourceLinked="1"/>
        <c:majorTickMark val="out"/>
        <c:minorTickMark val="none"/>
        <c:tickLblPos val="nextTo"/>
        <c:crossAx val="20126011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d225f35-7b9b-4855-ace9-658d9ab9f109}"/>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Diseño Pedagogico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55-41C1-B16B-452E4DCA8390}"/>
              </c:ext>
            </c:extLst>
          </c:dPt>
          <c:dPt>
            <c:idx val="1"/>
            <c:invertIfNegative val="0"/>
            <c:bubble3D val="0"/>
            <c:spPr>
              <a:solidFill>
                <a:srgbClr val="C00000"/>
              </a:solidFill>
            </c:spPr>
            <c:extLst>
              <c:ext xmlns:c16="http://schemas.microsoft.com/office/drawing/2014/chart" uri="{C3380CC4-5D6E-409C-BE32-E72D297353CC}">
                <c16:uniqueId val="{00000003-F455-41C1-B16B-452E4DCA83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55-41C1-B16B-452E4DCA83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55-41C1-B16B-452E4DCA8390}"/>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extLst>
            <c:ext xmlns:c16="http://schemas.microsoft.com/office/drawing/2014/chart" uri="{C3380CC4-5D6E-409C-BE32-E72D297353CC}">
              <c16:uniqueId val="{00000008-F455-41C1-B16B-452E4DCA8390}"/>
            </c:ext>
          </c:extLst>
        </c:ser>
        <c:dLbls>
          <c:showLegendKey val="0"/>
          <c:showVal val="0"/>
          <c:showCatName val="0"/>
          <c:showSerName val="0"/>
          <c:showPercent val="0"/>
          <c:showBubbleSize val="0"/>
        </c:dLbls>
        <c:gapWidth val="150"/>
        <c:axId val="906453964"/>
        <c:axId val="886199835"/>
      </c:barChart>
      <c:catAx>
        <c:axId val="906453964"/>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86199835"/>
        <c:crosses val="autoZero"/>
        <c:auto val="1"/>
        <c:lblAlgn val="ctr"/>
        <c:lblOffset val="100"/>
        <c:noMultiLvlLbl val="0"/>
      </c:catAx>
      <c:valAx>
        <c:axId val="886199835"/>
        <c:scaling>
          <c:orientation val="minMax"/>
        </c:scaling>
        <c:delete val="1"/>
        <c:axPos val="l"/>
        <c:numFmt formatCode="0%" sourceLinked="1"/>
        <c:majorTickMark val="out"/>
        <c:minorTickMark val="none"/>
        <c:tickLblPos val="nextTo"/>
        <c:crossAx val="90645396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9f61fc7-d6e3-4a08-9513-18180a11960a}"/>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Practicas Pedagogicas</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FD9-4A11-AF1E-D2BF98A49461}"/>
              </c:ext>
            </c:extLst>
          </c:dPt>
          <c:dPt>
            <c:idx val="1"/>
            <c:invertIfNegative val="0"/>
            <c:bubble3D val="0"/>
            <c:spPr>
              <a:solidFill>
                <a:srgbClr val="C00000"/>
              </a:solidFill>
            </c:spPr>
            <c:extLst>
              <c:ext xmlns:c16="http://schemas.microsoft.com/office/drawing/2014/chart" uri="{C3380CC4-5D6E-409C-BE32-E72D297353CC}">
                <c16:uniqueId val="{00000003-0FD9-4A11-AF1E-D2BF98A494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FD9-4A11-AF1E-D2BF98A494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FD9-4A11-AF1E-D2BF98A4946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8-0FD9-4A11-AF1E-D2BF98A49461}"/>
            </c:ext>
          </c:extLst>
        </c:ser>
        <c:dLbls>
          <c:showLegendKey val="0"/>
          <c:showVal val="0"/>
          <c:showCatName val="0"/>
          <c:showSerName val="0"/>
          <c:showPercent val="0"/>
          <c:showBubbleSize val="0"/>
        </c:dLbls>
        <c:gapWidth val="150"/>
        <c:axId val="375412470"/>
        <c:axId val="401955712"/>
      </c:barChart>
      <c:catAx>
        <c:axId val="375412470"/>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01955712"/>
        <c:crosses val="autoZero"/>
        <c:auto val="1"/>
        <c:lblAlgn val="ctr"/>
        <c:lblOffset val="100"/>
        <c:noMultiLvlLbl val="0"/>
      </c:catAx>
      <c:valAx>
        <c:axId val="401955712"/>
        <c:scaling>
          <c:orientation val="minMax"/>
        </c:scaling>
        <c:delete val="1"/>
        <c:axPos val="l"/>
        <c:numFmt formatCode="0%" sourceLinked="1"/>
        <c:majorTickMark val="out"/>
        <c:minorTickMark val="none"/>
        <c:tickLblPos val="nextTo"/>
        <c:crossAx val="375412470"/>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08c752f-4c27-463d-8034-f09a1bf05a14}"/>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Practicas Pedagogicas</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481-4F76-AC33-E7277EF7BDA8}"/>
              </c:ext>
            </c:extLst>
          </c:dPt>
          <c:dPt>
            <c:idx val="1"/>
            <c:invertIfNegative val="0"/>
            <c:bubble3D val="0"/>
            <c:spPr>
              <a:solidFill>
                <a:srgbClr val="C00000"/>
              </a:solidFill>
            </c:spPr>
            <c:extLst>
              <c:ext xmlns:c16="http://schemas.microsoft.com/office/drawing/2014/chart" uri="{C3380CC4-5D6E-409C-BE32-E72D297353CC}">
                <c16:uniqueId val="{00000003-5481-4F76-AC33-E7277EF7BD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481-4F76-AC33-E7277EF7BD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481-4F76-AC33-E7277EF7BDA8}"/>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5481-4F76-AC33-E7277EF7BDA8}"/>
            </c:ext>
          </c:extLst>
        </c:ser>
        <c:dLbls>
          <c:showLegendKey val="0"/>
          <c:showVal val="0"/>
          <c:showCatName val="0"/>
          <c:showSerName val="0"/>
          <c:showPercent val="0"/>
          <c:showBubbleSize val="0"/>
        </c:dLbls>
        <c:gapWidth val="150"/>
        <c:axId val="203303833"/>
        <c:axId val="126921171"/>
      </c:barChart>
      <c:catAx>
        <c:axId val="20330383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26921171"/>
        <c:crosses val="autoZero"/>
        <c:auto val="1"/>
        <c:lblAlgn val="ctr"/>
        <c:lblOffset val="100"/>
        <c:noMultiLvlLbl val="0"/>
      </c:catAx>
      <c:valAx>
        <c:axId val="126921171"/>
        <c:scaling>
          <c:orientation val="minMax"/>
        </c:scaling>
        <c:delete val="1"/>
        <c:axPos val="l"/>
        <c:numFmt formatCode="0%" sourceLinked="1"/>
        <c:majorTickMark val="out"/>
        <c:minorTickMark val="none"/>
        <c:tickLblPos val="nextTo"/>
        <c:crossAx val="20330383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a54fa1d-9dab-4844-aedc-e63a15ef4df1}"/>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Practicas Pedagogicas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393-44C8-B38F-1E4304D5840F}"/>
              </c:ext>
            </c:extLst>
          </c:dPt>
          <c:dPt>
            <c:idx val="1"/>
            <c:invertIfNegative val="0"/>
            <c:bubble3D val="0"/>
            <c:spPr>
              <a:solidFill>
                <a:srgbClr val="C00000"/>
              </a:solidFill>
            </c:spPr>
            <c:extLst>
              <c:ext xmlns:c16="http://schemas.microsoft.com/office/drawing/2014/chart" uri="{C3380CC4-5D6E-409C-BE32-E72D297353CC}">
                <c16:uniqueId val="{00000003-3393-44C8-B38F-1E4304D584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393-44C8-B38F-1E4304D584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393-44C8-B38F-1E4304D5840F}"/>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0.4</c:v>
                </c:pt>
                <c:pt idx="3">
                  <c:v>0.4</c:v>
                </c:pt>
              </c:numCache>
            </c:numRef>
          </c:val>
          <c:extLst>
            <c:ext xmlns:c16="http://schemas.microsoft.com/office/drawing/2014/chart" uri="{C3380CC4-5D6E-409C-BE32-E72D297353CC}">
              <c16:uniqueId val="{00000008-3393-44C8-B38F-1E4304D5840F}"/>
            </c:ext>
          </c:extLst>
        </c:ser>
        <c:dLbls>
          <c:showLegendKey val="0"/>
          <c:showVal val="0"/>
          <c:showCatName val="0"/>
          <c:showSerName val="0"/>
          <c:showPercent val="0"/>
          <c:showBubbleSize val="0"/>
        </c:dLbls>
        <c:gapWidth val="150"/>
        <c:axId val="535255667"/>
        <c:axId val="333128072"/>
      </c:barChart>
      <c:catAx>
        <c:axId val="53525566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33128072"/>
        <c:crosses val="autoZero"/>
        <c:auto val="1"/>
        <c:lblAlgn val="ctr"/>
        <c:lblOffset val="100"/>
        <c:noMultiLvlLbl val="0"/>
      </c:catAx>
      <c:valAx>
        <c:axId val="333128072"/>
        <c:scaling>
          <c:orientation val="minMax"/>
        </c:scaling>
        <c:delete val="1"/>
        <c:axPos val="l"/>
        <c:numFmt formatCode="0%" sourceLinked="1"/>
        <c:majorTickMark val="out"/>
        <c:minorTickMark val="none"/>
        <c:tickLblPos val="nextTo"/>
        <c:crossAx val="535255667"/>
        <c:crosses val="autoZero"/>
        <c:crossBetween val="between"/>
      </c:valAx>
      <c:spPr>
        <a:noFill/>
        <a:ln w="3175">
          <a:noFill/>
        </a:ln>
      </c:spPr>
    </c:plotArea>
    <c:plotVisOnly val="1"/>
    <c:dispBlanksAs val="gap"/>
    <c:showDLblsOverMax val="0"/>
    <c:extLst>
      <c:ext uri="{0b15fc19-7d7d-44ad-8c2d-2c3a37ce22c3}">
        <chartProps xmlns="https://web.wps.cn/et/2018/main" chartId="{5d8e41cf-05a4-4369-9ca8-6353c706be75}"/>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Gestion de aula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24A-4F49-9338-FD02E1A40D59}"/>
              </c:ext>
            </c:extLst>
          </c:dPt>
          <c:dPt>
            <c:idx val="1"/>
            <c:invertIfNegative val="0"/>
            <c:bubble3D val="0"/>
            <c:spPr>
              <a:solidFill>
                <a:srgbClr val="C00000"/>
              </a:solidFill>
            </c:spPr>
            <c:extLst>
              <c:ext xmlns:c16="http://schemas.microsoft.com/office/drawing/2014/chart" uri="{C3380CC4-5D6E-409C-BE32-E72D297353CC}">
                <c16:uniqueId val="{00000003-D24A-4F49-9338-FD02E1A40D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24A-4F49-9338-FD02E1A40D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24A-4F49-9338-FD02E1A40D59}"/>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8-D24A-4F49-9338-FD02E1A40D59}"/>
            </c:ext>
          </c:extLst>
        </c:ser>
        <c:dLbls>
          <c:showLegendKey val="0"/>
          <c:showVal val="0"/>
          <c:showCatName val="0"/>
          <c:showSerName val="0"/>
          <c:showPercent val="0"/>
          <c:showBubbleSize val="0"/>
        </c:dLbls>
        <c:gapWidth val="150"/>
        <c:axId val="195714342"/>
        <c:axId val="992889663"/>
      </c:barChart>
      <c:catAx>
        <c:axId val="195714342"/>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92889663"/>
        <c:crosses val="autoZero"/>
        <c:auto val="1"/>
        <c:lblAlgn val="ctr"/>
        <c:lblOffset val="100"/>
        <c:noMultiLvlLbl val="0"/>
      </c:catAx>
      <c:valAx>
        <c:axId val="992889663"/>
        <c:scaling>
          <c:orientation val="minMax"/>
        </c:scaling>
        <c:delete val="1"/>
        <c:axPos val="l"/>
        <c:numFmt formatCode="0%" sourceLinked="1"/>
        <c:majorTickMark val="out"/>
        <c:minorTickMark val="none"/>
        <c:tickLblPos val="nextTo"/>
        <c:crossAx val="19571434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ff92b00e-f1ff-456e-943e-75e854ab8d7d}"/>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Gestion de aula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312-42B5-9C5E-AD6F479CFF96}"/>
              </c:ext>
            </c:extLst>
          </c:dPt>
          <c:dPt>
            <c:idx val="1"/>
            <c:invertIfNegative val="0"/>
            <c:bubble3D val="0"/>
            <c:spPr>
              <a:solidFill>
                <a:srgbClr val="C00000"/>
              </a:solidFill>
            </c:spPr>
            <c:extLst>
              <c:ext xmlns:c16="http://schemas.microsoft.com/office/drawing/2014/chart" uri="{C3380CC4-5D6E-409C-BE32-E72D297353CC}">
                <c16:uniqueId val="{00000003-6312-42B5-9C5E-AD6F479CFF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12-42B5-9C5E-AD6F479CFF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12-42B5-9C5E-AD6F479CFF9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6312-42B5-9C5E-AD6F479CFF96}"/>
            </c:ext>
          </c:extLst>
        </c:ser>
        <c:dLbls>
          <c:showLegendKey val="0"/>
          <c:showVal val="0"/>
          <c:showCatName val="0"/>
          <c:showSerName val="0"/>
          <c:showPercent val="0"/>
          <c:showBubbleSize val="0"/>
        </c:dLbls>
        <c:gapWidth val="150"/>
        <c:axId val="213092585"/>
        <c:axId val="513106100"/>
      </c:barChart>
      <c:catAx>
        <c:axId val="213092585"/>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13106100"/>
        <c:crosses val="autoZero"/>
        <c:auto val="1"/>
        <c:lblAlgn val="ctr"/>
        <c:lblOffset val="100"/>
        <c:noMultiLvlLbl val="0"/>
      </c:catAx>
      <c:valAx>
        <c:axId val="513106100"/>
        <c:scaling>
          <c:orientation val="minMax"/>
        </c:scaling>
        <c:delete val="1"/>
        <c:axPos val="l"/>
        <c:numFmt formatCode="0%" sourceLinked="1"/>
        <c:majorTickMark val="out"/>
        <c:minorTickMark val="none"/>
        <c:tickLblPos val="nextTo"/>
        <c:crossAx val="21309258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11128bc-acbb-49cb-bf5a-5758c2a65aa7}"/>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Gestion de aula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12B-4FAE-BBC0-E4A368A9A357}"/>
              </c:ext>
            </c:extLst>
          </c:dPt>
          <c:dPt>
            <c:idx val="1"/>
            <c:invertIfNegative val="0"/>
            <c:bubble3D val="0"/>
            <c:spPr>
              <a:solidFill>
                <a:srgbClr val="C00000"/>
              </a:solidFill>
            </c:spPr>
            <c:extLst>
              <c:ext xmlns:c16="http://schemas.microsoft.com/office/drawing/2014/chart" uri="{C3380CC4-5D6E-409C-BE32-E72D297353CC}">
                <c16:uniqueId val="{00000003-312B-4FAE-BBC0-E4A368A9A35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12B-4FAE-BBC0-E4A368A9A35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12B-4FAE-BBC0-E4A368A9A357}"/>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312B-4FAE-BBC0-E4A368A9A357}"/>
            </c:ext>
          </c:extLst>
        </c:ser>
        <c:dLbls>
          <c:showLegendKey val="0"/>
          <c:showVal val="0"/>
          <c:showCatName val="0"/>
          <c:showSerName val="0"/>
          <c:showPercent val="0"/>
          <c:showBubbleSize val="0"/>
        </c:dLbls>
        <c:gapWidth val="150"/>
        <c:axId val="539008799"/>
        <c:axId val="494843550"/>
      </c:barChart>
      <c:catAx>
        <c:axId val="539008799"/>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94843550"/>
        <c:crosses val="autoZero"/>
        <c:auto val="1"/>
        <c:lblAlgn val="ctr"/>
        <c:lblOffset val="100"/>
        <c:noMultiLvlLbl val="0"/>
      </c:catAx>
      <c:valAx>
        <c:axId val="494843550"/>
        <c:scaling>
          <c:orientation val="minMax"/>
        </c:scaling>
        <c:delete val="1"/>
        <c:axPos val="l"/>
        <c:numFmt formatCode="0%" sourceLinked="1"/>
        <c:majorTickMark val="out"/>
        <c:minorTickMark val="none"/>
        <c:tickLblPos val="nextTo"/>
        <c:crossAx val="539008799"/>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3e8152e-00dd-443b-adfd-be2fd1a987a3}"/>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2023. Gestión Estrategica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FEB-4975-9126-767D55176F1A}"/>
              </c:ext>
            </c:extLst>
          </c:dPt>
          <c:dPt>
            <c:idx val="1"/>
            <c:invertIfNegative val="0"/>
            <c:bubble3D val="0"/>
            <c:spPr>
              <a:solidFill>
                <a:srgbClr val="C00000"/>
              </a:solidFill>
            </c:spPr>
            <c:extLst>
              <c:ext xmlns:c16="http://schemas.microsoft.com/office/drawing/2014/chart" uri="{C3380CC4-5D6E-409C-BE32-E72D297353CC}">
                <c16:uniqueId val="{00000003-7FEB-4975-9126-767D55176F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FEB-4975-9126-767D55176F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FEB-4975-9126-767D55176F1A}"/>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8-7FEB-4975-9126-767D55176F1A}"/>
            </c:ext>
          </c:extLst>
        </c:ser>
        <c:dLbls>
          <c:showLegendKey val="0"/>
          <c:showVal val="0"/>
          <c:showCatName val="0"/>
          <c:showSerName val="0"/>
          <c:showPercent val="0"/>
          <c:showBubbleSize val="0"/>
        </c:dLbls>
        <c:gapWidth val="150"/>
        <c:axId val="835408763"/>
        <c:axId val="804245249"/>
      </c:barChart>
      <c:catAx>
        <c:axId val="83540876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04245249"/>
        <c:crosses val="autoZero"/>
        <c:auto val="1"/>
        <c:lblAlgn val="ctr"/>
        <c:lblOffset val="100"/>
        <c:noMultiLvlLbl val="0"/>
      </c:catAx>
      <c:valAx>
        <c:axId val="804245249"/>
        <c:scaling>
          <c:orientation val="minMax"/>
        </c:scaling>
        <c:delete val="1"/>
        <c:axPos val="l"/>
        <c:numFmt formatCode="0%" sourceLinked="1"/>
        <c:majorTickMark val="out"/>
        <c:minorTickMark val="none"/>
        <c:tickLblPos val="nextTo"/>
        <c:crossAx val="83540876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fa880749-39b2-44e3-8b60-fe15ec366479}"/>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DIRECCIONAMIENTO ESTRATEGICO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4B2-48B0-B1ED-91D8B7DE6F9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4B2-48B0-B1ED-91D8B7DE6F9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2-14B2-48B0-B1ED-91D8B7DE6F93}"/>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4B2-48B0-B1ED-91D8B7DE6F9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4B2-48B0-B1ED-91D8B7DE6F9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4B2-48B0-B1ED-91D8B7DE6F9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4B2-48B0-B1ED-91D8B7DE6F9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14B2-48B0-B1ED-91D8B7DE6F93}"/>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4B2-48B0-B1ED-91D8B7DE6F9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4B2-48B0-B1ED-91D8B7DE6F9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4B2-48B0-B1ED-91D8B7DE6F9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4B2-48B0-B1ED-91D8B7DE6F9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14B2-48B0-B1ED-91D8B7DE6F93}"/>
            </c:ext>
          </c:extLst>
        </c:ser>
        <c:ser>
          <c:idx val="3"/>
          <c:order val="3"/>
          <c:tx>
            <c:v>AÑO 2014</c:v>
          </c:tx>
          <c:marker>
            <c:symbol val="none"/>
          </c:marker>
          <c:dLbls>
            <c:dLbl>
              <c:idx val="0"/>
              <c:layout>
                <c:manualLayout>
                  <c:x val="-3.07668066777134E-2"/>
                  <c:y val="-8.484849384644280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4B2-48B0-B1ED-91D8B7DE6F93}"/>
                </c:ext>
              </c:extLst>
            </c:dLbl>
            <c:dLbl>
              <c:idx val="1"/>
              <c:layout>
                <c:manualLayout>
                  <c:x val="-1.9891330875647099E-2"/>
                  <c:y val="-5.185185735060390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4B2-48B0-B1ED-91D8B7DE6F93}"/>
                </c:ext>
              </c:extLst>
            </c:dLbl>
            <c:dLbl>
              <c:idx val="2"/>
              <c:layout>
                <c:manualLayout>
                  <c:x val="-4.5992472800606303E-2"/>
                  <c:y val="-7.5420883419060294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4B2-48B0-B1ED-91D8B7DE6F93}"/>
                </c:ext>
              </c:extLst>
            </c:dLbl>
            <c:dLbl>
              <c:idx val="3"/>
              <c:layout>
                <c:manualLayout>
                  <c:x val="-3.7292092158953197E-2"/>
                  <c:y val="-8.9562299060134104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4B2-48B0-B1ED-91D8B7DE6F9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4B2-48B0-B1ED-91D8B7DE6F93}"/>
            </c:ext>
          </c:extLst>
        </c:ser>
        <c:dLbls>
          <c:showLegendKey val="0"/>
          <c:showVal val="0"/>
          <c:showCatName val="0"/>
          <c:showSerName val="0"/>
          <c:showPercent val="0"/>
          <c:showBubbleSize val="0"/>
        </c:dLbls>
        <c:smooth val="0"/>
        <c:axId val="539223653"/>
        <c:axId val="768057737"/>
      </c:lineChart>
      <c:catAx>
        <c:axId val="539223653"/>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68057737"/>
        <c:crosses val="autoZero"/>
        <c:auto val="1"/>
        <c:lblAlgn val="ctr"/>
        <c:lblOffset val="100"/>
        <c:noMultiLvlLbl val="0"/>
      </c:catAx>
      <c:valAx>
        <c:axId val="768057737"/>
        <c:scaling>
          <c:orientation val="minMax"/>
        </c:scaling>
        <c:delete val="1"/>
        <c:axPos val="l"/>
        <c:numFmt formatCode="0%" sourceLinked="1"/>
        <c:majorTickMark val="out"/>
        <c:minorTickMark val="none"/>
        <c:tickLblPos val="nextTo"/>
        <c:crossAx val="539223653"/>
        <c:crosses val="autoZero"/>
        <c:crossBetween val="between"/>
      </c:valAx>
    </c:plotArea>
    <c:legend>
      <c:legendPos val="r"/>
      <c:layout>
        <c:manualLayout>
          <c:xMode val="edge"/>
          <c:yMode val="edge"/>
          <c:x val="0.1205"/>
          <c:y val="0.88900000000000001"/>
          <c:w val="0.73699999999999999"/>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95192d10-10a7-453d-aa80-34b21b7b34e1}"/>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PRACTICAS PEDAGOGICAS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410-43D3-879D-5679E24AA3E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410-43D3-879D-5679E24AA3E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410-43D3-879D-5679E24AA3E3}"/>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410-43D3-879D-5679E24AA3E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410-43D3-879D-5679E24AA3E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410-43D3-879D-5679E24AA3E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410-43D3-879D-5679E24AA3E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0410-43D3-879D-5679E24AA3E3}"/>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410-43D3-879D-5679E24AA3E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410-43D3-879D-5679E24AA3E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410-43D3-879D-5679E24AA3E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410-43D3-879D-5679E24AA3E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0410-43D3-879D-5679E24AA3E3}"/>
            </c:ext>
          </c:extLst>
        </c:ser>
        <c:ser>
          <c:idx val="3"/>
          <c:order val="3"/>
          <c:tx>
            <c:v>AÑO 2014</c:v>
          </c:tx>
          <c:marker>
            <c:symbol val="none"/>
          </c:marker>
          <c:dLbls>
            <c:dLbl>
              <c:idx val="2"/>
              <c:layout>
                <c:manualLayout>
                  <c:x val="-3.5116996998539901E-2"/>
                  <c:y val="-7.99731225114894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410-43D3-879D-5679E24AA3E3}"/>
                </c:ext>
              </c:extLst>
            </c:dLbl>
            <c:dLbl>
              <c:idx val="3"/>
              <c:layout>
                <c:manualLayout>
                  <c:x val="-3.9467187319366499E-2"/>
                  <c:y val="-7.5268821187284202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410-43D3-879D-5679E24AA3E3}"/>
                </c:ext>
              </c:extLst>
            </c:dLbl>
            <c:spPr>
              <a:noFill/>
              <a:ln w="3175">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0410-43D3-879D-5679E24AA3E3}"/>
            </c:ext>
          </c:extLst>
        </c:ser>
        <c:dLbls>
          <c:showLegendKey val="0"/>
          <c:showVal val="0"/>
          <c:showCatName val="0"/>
          <c:showSerName val="0"/>
          <c:showPercent val="0"/>
          <c:showBubbleSize val="0"/>
        </c:dLbls>
        <c:smooth val="0"/>
        <c:axId val="657137745"/>
        <c:axId val="613921059"/>
      </c:lineChart>
      <c:catAx>
        <c:axId val="65713774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13921059"/>
        <c:crosses val="autoZero"/>
        <c:auto val="1"/>
        <c:lblAlgn val="ctr"/>
        <c:lblOffset val="100"/>
        <c:noMultiLvlLbl val="0"/>
      </c:catAx>
      <c:valAx>
        <c:axId val="613921059"/>
        <c:scaling>
          <c:orientation val="minMax"/>
        </c:scaling>
        <c:delete val="1"/>
        <c:axPos val="l"/>
        <c:numFmt formatCode="0%" sourceLinked="1"/>
        <c:majorTickMark val="out"/>
        <c:minorTickMark val="none"/>
        <c:tickLblPos val="nextTo"/>
        <c:crossAx val="657137745"/>
        <c:crosses val="autoZero"/>
        <c:crossBetween val="between"/>
      </c:valAx>
    </c:plotArea>
    <c:legend>
      <c:legendPos val="r"/>
      <c:layout>
        <c:manualLayout>
          <c:xMode val="edge"/>
          <c:yMode val="edge"/>
          <c:x val="0.121"/>
          <c:y val="0.89249999999999996"/>
          <c:w val="0.73624999999999996"/>
          <c:h val="7.9000000000000001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5db7bac-4b4d-4076-85ac-788bfe358744}"/>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GESTION DE AULA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manualLayout>
          <c:layoutTarget val="inner"/>
          <c:xMode val="edge"/>
          <c:yMode val="edge"/>
          <c:x val="3.2626427406198998E-2"/>
          <c:y val="0.216032499262308"/>
          <c:w val="0.95214790647090797"/>
          <c:h val="0.528541708809430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78B-4B9D-AEC3-64A79D4D9E8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78B-4B9D-AEC3-64A79D4D9E8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78B-4B9D-AEC3-64A79D4D9E82}"/>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78B-4B9D-AEC3-64A79D4D9E8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78B-4B9D-AEC3-64A79D4D9E82}"/>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78B-4B9D-AEC3-64A79D4D9E82}"/>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78B-4B9D-AEC3-64A79D4D9E8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78B-4B9D-AEC3-64A79D4D9E82}"/>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78B-4B9D-AEC3-64A79D4D9E8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78B-4B9D-AEC3-64A79D4D9E82}"/>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78B-4B9D-AEC3-64A79D4D9E82}"/>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78B-4B9D-AEC3-64A79D4D9E8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78B-4B9D-AEC3-64A79D4D9E82}"/>
            </c:ext>
          </c:extLst>
        </c:ser>
        <c:ser>
          <c:idx val="3"/>
          <c:order val="3"/>
          <c:tx>
            <c:v>AÑO 2014</c:v>
          </c:tx>
          <c:marker>
            <c:symbol val="none"/>
          </c:marker>
          <c:dLbls>
            <c:dLbl>
              <c:idx val="0"/>
              <c:layout>
                <c:manualLayout>
                  <c:x val="-3.5116996998539901E-2"/>
                  <c:y val="-7.0707423126959101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78B-4B9D-AEC3-64A79D4D9E82}"/>
                </c:ext>
              </c:extLst>
            </c:dLbl>
            <c:dLbl>
              <c:idx val="1"/>
              <c:layout>
                <c:manualLayout>
                  <c:x val="-3.2941901838126703E-2"/>
                  <c:y val="-6.1279445033154398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78B-4B9D-AEC3-64A79D4D9E82}"/>
                </c:ext>
              </c:extLst>
            </c:dLbl>
            <c:dLbl>
              <c:idx val="2"/>
              <c:layout>
                <c:manualLayout>
                  <c:x val="-3.2941901838126703E-2"/>
                  <c:y val="-7.0707051961331993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78B-4B9D-AEC3-64A79D4D9E82}"/>
                </c:ext>
              </c:extLst>
            </c:dLbl>
            <c:dLbl>
              <c:idx val="3"/>
              <c:layout>
                <c:manualLayout>
                  <c:x val="-3.9467187319366499E-2"/>
                  <c:y val="-6.1279445033154398E-2"/>
                </c:manualLayout>
              </c:layout>
              <c:spPr>
                <a:noFill/>
                <a:ln>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78B-4B9D-AEC3-64A79D4D9E82}"/>
                </c:ext>
              </c:extLst>
            </c:dLbl>
            <c:spPr>
              <a:noFill/>
              <a:ln w="3175">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78B-4B9D-AEC3-64A79D4D9E82}"/>
            </c:ext>
          </c:extLst>
        </c:ser>
        <c:dLbls>
          <c:showLegendKey val="0"/>
          <c:showVal val="0"/>
          <c:showCatName val="0"/>
          <c:showSerName val="0"/>
          <c:showPercent val="0"/>
          <c:showBubbleSize val="0"/>
        </c:dLbls>
        <c:smooth val="0"/>
        <c:axId val="436500135"/>
        <c:axId val="546765910"/>
      </c:lineChart>
      <c:catAx>
        <c:axId val="43650013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46765910"/>
        <c:crosses val="autoZero"/>
        <c:auto val="1"/>
        <c:lblAlgn val="ctr"/>
        <c:lblOffset val="100"/>
        <c:noMultiLvlLbl val="0"/>
      </c:catAx>
      <c:valAx>
        <c:axId val="546765910"/>
        <c:scaling>
          <c:orientation val="minMax"/>
        </c:scaling>
        <c:delete val="1"/>
        <c:axPos val="l"/>
        <c:numFmt formatCode="0%" sourceLinked="1"/>
        <c:majorTickMark val="out"/>
        <c:minorTickMark val="none"/>
        <c:tickLblPos val="nextTo"/>
        <c:crossAx val="436500135"/>
        <c:crosses val="autoZero"/>
        <c:crossBetween val="between"/>
      </c:valAx>
    </c:plotArea>
    <c:legend>
      <c:legendPos val="r"/>
      <c:layout>
        <c:manualLayout>
          <c:xMode val="edge"/>
          <c:yMode val="edge"/>
          <c:x val="0.11899999999999999"/>
          <c:y val="0.88275000000000003"/>
          <c:w val="0.73699999999999999"/>
          <c:h val="8.899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8afa264-6a95-4e7a-a3b8-fa10121d54a2}"/>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Seguimiento Academico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1D-41B3-B06B-AC36275E6ED5}"/>
              </c:ext>
            </c:extLst>
          </c:dPt>
          <c:dPt>
            <c:idx val="1"/>
            <c:invertIfNegative val="0"/>
            <c:bubble3D val="0"/>
            <c:spPr>
              <a:solidFill>
                <a:srgbClr val="C00000"/>
              </a:solidFill>
            </c:spPr>
            <c:extLst>
              <c:ext xmlns:c16="http://schemas.microsoft.com/office/drawing/2014/chart" uri="{C3380CC4-5D6E-409C-BE32-E72D297353CC}">
                <c16:uniqueId val="{00000003-201D-41B3-B06B-AC36275E6E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1D-41B3-B06B-AC36275E6E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1D-41B3-B06B-AC36275E6ED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201D-41B3-B06B-AC36275E6ED5}"/>
            </c:ext>
          </c:extLst>
        </c:ser>
        <c:dLbls>
          <c:showLegendKey val="0"/>
          <c:showVal val="0"/>
          <c:showCatName val="0"/>
          <c:showSerName val="0"/>
          <c:showPercent val="0"/>
          <c:showBubbleSize val="0"/>
        </c:dLbls>
        <c:gapWidth val="150"/>
        <c:axId val="407309827"/>
        <c:axId val="252581780"/>
      </c:barChart>
      <c:catAx>
        <c:axId val="40730982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52581780"/>
        <c:crosses val="autoZero"/>
        <c:auto val="1"/>
        <c:lblAlgn val="ctr"/>
        <c:lblOffset val="100"/>
        <c:noMultiLvlLbl val="0"/>
      </c:catAx>
      <c:valAx>
        <c:axId val="252581780"/>
        <c:scaling>
          <c:orientation val="minMax"/>
        </c:scaling>
        <c:delete val="1"/>
        <c:axPos val="l"/>
        <c:numFmt formatCode="0%" sourceLinked="1"/>
        <c:majorTickMark val="out"/>
        <c:minorTickMark val="none"/>
        <c:tickLblPos val="nextTo"/>
        <c:crossAx val="40730982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483d7d9-09b3-4ae8-ae50-a4ae73f16eee}"/>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Seguimiento Academico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8D3-434F-815D-A2E6FEF4393E}"/>
              </c:ext>
            </c:extLst>
          </c:dPt>
          <c:dPt>
            <c:idx val="1"/>
            <c:invertIfNegative val="0"/>
            <c:bubble3D val="0"/>
            <c:spPr>
              <a:solidFill>
                <a:srgbClr val="C00000"/>
              </a:solidFill>
            </c:spPr>
            <c:extLst>
              <c:ext xmlns:c16="http://schemas.microsoft.com/office/drawing/2014/chart" uri="{C3380CC4-5D6E-409C-BE32-E72D297353CC}">
                <c16:uniqueId val="{00000003-88D3-434F-815D-A2E6FEF439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8D3-434F-815D-A2E6FEF439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8D3-434F-815D-A2E6FEF4393E}"/>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88D3-434F-815D-A2E6FEF4393E}"/>
            </c:ext>
          </c:extLst>
        </c:ser>
        <c:dLbls>
          <c:showLegendKey val="0"/>
          <c:showVal val="0"/>
          <c:showCatName val="0"/>
          <c:showSerName val="0"/>
          <c:showPercent val="0"/>
          <c:showBubbleSize val="0"/>
        </c:dLbls>
        <c:gapWidth val="150"/>
        <c:axId val="17684046"/>
        <c:axId val="519491669"/>
      </c:barChart>
      <c:catAx>
        <c:axId val="1768404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19491669"/>
        <c:crosses val="autoZero"/>
        <c:auto val="1"/>
        <c:lblAlgn val="ctr"/>
        <c:lblOffset val="100"/>
        <c:noMultiLvlLbl val="0"/>
      </c:catAx>
      <c:valAx>
        <c:axId val="519491669"/>
        <c:scaling>
          <c:orientation val="minMax"/>
        </c:scaling>
        <c:delete val="1"/>
        <c:axPos val="l"/>
        <c:numFmt formatCode="0%" sourceLinked="1"/>
        <c:majorTickMark val="out"/>
        <c:minorTickMark val="none"/>
        <c:tickLblPos val="nextTo"/>
        <c:crossAx val="1768404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43cc57d5-45fa-4604-a7b5-7fa885322270}"/>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Seguimiento Academico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19-49D5-AC94-3E00977EA56A}"/>
              </c:ext>
            </c:extLst>
          </c:dPt>
          <c:dPt>
            <c:idx val="1"/>
            <c:invertIfNegative val="0"/>
            <c:bubble3D val="0"/>
            <c:spPr>
              <a:solidFill>
                <a:srgbClr val="C00000"/>
              </a:solidFill>
            </c:spPr>
            <c:extLst>
              <c:ext xmlns:c16="http://schemas.microsoft.com/office/drawing/2014/chart" uri="{C3380CC4-5D6E-409C-BE32-E72D297353CC}">
                <c16:uniqueId val="{00000003-FA19-49D5-AC94-3E00977EA5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19-49D5-AC94-3E00977EA5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19-49D5-AC94-3E00977EA56A}"/>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0.5</c:v>
                </c:pt>
                <c:pt idx="1">
                  <c:v>0.5</c:v>
                </c:pt>
                <c:pt idx="2">
                  <c:v>0</c:v>
                </c:pt>
                <c:pt idx="3">
                  <c:v>0</c:v>
                </c:pt>
              </c:numCache>
            </c:numRef>
          </c:val>
          <c:extLst>
            <c:ext xmlns:c16="http://schemas.microsoft.com/office/drawing/2014/chart" uri="{C3380CC4-5D6E-409C-BE32-E72D297353CC}">
              <c16:uniqueId val="{00000008-FA19-49D5-AC94-3E00977EA56A}"/>
            </c:ext>
          </c:extLst>
        </c:ser>
        <c:dLbls>
          <c:showLegendKey val="0"/>
          <c:showVal val="0"/>
          <c:showCatName val="0"/>
          <c:showSerName val="0"/>
          <c:showPercent val="0"/>
          <c:showBubbleSize val="0"/>
        </c:dLbls>
        <c:gapWidth val="150"/>
        <c:axId val="944304880"/>
        <c:axId val="555084128"/>
      </c:barChart>
      <c:catAx>
        <c:axId val="944304880"/>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55084128"/>
        <c:crosses val="autoZero"/>
        <c:auto val="1"/>
        <c:lblAlgn val="ctr"/>
        <c:lblOffset val="100"/>
        <c:noMultiLvlLbl val="0"/>
      </c:catAx>
      <c:valAx>
        <c:axId val="555084128"/>
        <c:scaling>
          <c:orientation val="minMax"/>
        </c:scaling>
        <c:delete val="1"/>
        <c:axPos val="l"/>
        <c:numFmt formatCode="0%" sourceLinked="1"/>
        <c:majorTickMark val="out"/>
        <c:minorTickMark val="none"/>
        <c:tickLblPos val="nextTo"/>
        <c:crossAx val="944304880"/>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fc4db17-61e4-44c3-aabb-533eda8215ca}"/>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SEGUIMIENTO ACADEMICO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manualLayout>
          <c:layoutTarget val="inner"/>
          <c:xMode val="edge"/>
          <c:yMode val="edge"/>
          <c:x val="2.3926046764545999E-2"/>
          <c:y val="0.197562832246722"/>
          <c:w val="0.95214790647090797"/>
          <c:h val="0.56220147826628397"/>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388-4934-8BCE-71E69EB7D229}"/>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388-4934-8BCE-71E69EB7D229}"/>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0.33333333333333298</c:v>
                </c:pt>
                <c:pt idx="2">
                  <c:v>0.33333333333333298</c:v>
                </c:pt>
                <c:pt idx="3">
                  <c:v>0.33333333333333298</c:v>
                </c:pt>
              </c:numCache>
            </c:numRef>
          </c:val>
          <c:smooth val="0"/>
          <c:extLst>
            <c:ext xmlns:c16="http://schemas.microsoft.com/office/drawing/2014/chart" uri="{C3380CC4-5D6E-409C-BE32-E72D297353CC}">
              <c16:uniqueId val="{00000002-F388-4934-8BCE-71E69EB7D229}"/>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95E-2"/>
                  <c:y val="-7.39273888969939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388-4934-8BCE-71E69EB7D229}"/>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388-4934-8BCE-71E69EB7D229}"/>
                </c:ext>
              </c:extLst>
            </c:dLbl>
            <c:dLbl>
              <c:idx val="2"/>
              <c:layout>
                <c:manualLayout>
                  <c:x val="-6.20277777777778E-2"/>
                  <c:y val="-6.930692709093200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388-4934-8BCE-71E69EB7D229}"/>
                </c:ext>
              </c:extLst>
            </c:dLbl>
            <c:dLbl>
              <c:idx val="3"/>
              <c:layout>
                <c:manualLayout>
                  <c:x val="-3.9759210547729303E-2"/>
                  <c:y val="-0.12727274076966399"/>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388-4934-8BCE-71E69EB7D229}"/>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0.66666666666666696</c:v>
                </c:pt>
                <c:pt idx="2">
                  <c:v>0.16666666666666699</c:v>
                </c:pt>
                <c:pt idx="3">
                  <c:v>0.16666666666666699</c:v>
                </c:pt>
              </c:numCache>
            </c:numRef>
          </c:val>
          <c:smooth val="0"/>
          <c:extLst>
            <c:ext xmlns:c16="http://schemas.microsoft.com/office/drawing/2014/chart" uri="{C3380CC4-5D6E-409C-BE32-E72D297353CC}">
              <c16:uniqueId val="{00000007-F388-4934-8BCE-71E69EB7D229}"/>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388-4934-8BCE-71E69EB7D229}"/>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388-4934-8BCE-71E69EB7D229}"/>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388-4934-8BCE-71E69EB7D229}"/>
                </c:ext>
              </c:extLst>
            </c:dLbl>
            <c:dLbl>
              <c:idx val="3"/>
              <c:layout>
                <c:manualLayout>
                  <c:x val="-3.9759210547729303E-2"/>
                  <c:y val="-7.07070782053690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388-4934-8BCE-71E69EB7D229}"/>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0.33333333333333298</c:v>
                </c:pt>
                <c:pt idx="2">
                  <c:v>0.5</c:v>
                </c:pt>
                <c:pt idx="3">
                  <c:v>0.16666666666666699</c:v>
                </c:pt>
              </c:numCache>
            </c:numRef>
          </c:val>
          <c:smooth val="0"/>
          <c:extLst>
            <c:ext xmlns:c16="http://schemas.microsoft.com/office/drawing/2014/chart" uri="{C3380CC4-5D6E-409C-BE32-E72D297353CC}">
              <c16:uniqueId val="{0000000C-F388-4934-8BCE-71E69EB7D229}"/>
            </c:ext>
          </c:extLst>
        </c:ser>
        <c:ser>
          <c:idx val="3"/>
          <c:order val="3"/>
          <c:tx>
            <c:v>AÑO 2014</c:v>
          </c:tx>
          <c:marker>
            <c:symbol val="none"/>
          </c:marker>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388-4934-8BCE-71E69EB7D229}"/>
            </c:ext>
          </c:extLst>
        </c:ser>
        <c:dLbls>
          <c:showLegendKey val="0"/>
          <c:showVal val="0"/>
          <c:showCatName val="0"/>
          <c:showSerName val="0"/>
          <c:showPercent val="0"/>
          <c:showBubbleSize val="0"/>
        </c:dLbls>
        <c:smooth val="0"/>
        <c:axId val="915747736"/>
        <c:axId val="372295089"/>
      </c:lineChart>
      <c:catAx>
        <c:axId val="915747736"/>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72295089"/>
        <c:crosses val="autoZero"/>
        <c:auto val="1"/>
        <c:lblAlgn val="ctr"/>
        <c:lblOffset val="100"/>
        <c:noMultiLvlLbl val="0"/>
      </c:catAx>
      <c:valAx>
        <c:axId val="372295089"/>
        <c:scaling>
          <c:orientation val="minMax"/>
        </c:scaling>
        <c:delete val="1"/>
        <c:axPos val="l"/>
        <c:numFmt formatCode="0%" sourceLinked="1"/>
        <c:majorTickMark val="out"/>
        <c:minorTickMark val="none"/>
        <c:tickLblPos val="nextTo"/>
        <c:crossAx val="915747736"/>
        <c:crosses val="autoZero"/>
        <c:crossBetween val="between"/>
      </c:valAx>
    </c:plotArea>
    <c:legend>
      <c:legendPos val="r"/>
      <c:layout>
        <c:manualLayout>
          <c:xMode val="edge"/>
          <c:yMode val="edge"/>
          <c:x val="0.12"/>
          <c:y val="0.88049999999999995"/>
          <c:w val="0.73699999999999999"/>
          <c:h val="7.9250000000000001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65d747b-c4bb-4086-aa3c-0d246d3d22da}"/>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Diseño Pedagogico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2D0-4D2C-8497-C9CC33A62BCD}"/>
              </c:ext>
            </c:extLst>
          </c:dPt>
          <c:dPt>
            <c:idx val="1"/>
            <c:invertIfNegative val="0"/>
            <c:bubble3D val="0"/>
            <c:spPr>
              <a:solidFill>
                <a:srgbClr val="C00000"/>
              </a:solidFill>
            </c:spPr>
            <c:extLst>
              <c:ext xmlns:c16="http://schemas.microsoft.com/office/drawing/2014/chart" uri="{C3380CC4-5D6E-409C-BE32-E72D297353CC}">
                <c16:uniqueId val="{00000003-22D0-4D2C-8497-C9CC33A62B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2D0-4D2C-8497-C9CC33A62B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2D0-4D2C-8497-C9CC33A62BCD}"/>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22D0-4D2C-8497-C9CC33A62BCD}"/>
            </c:ext>
          </c:extLst>
        </c:ser>
        <c:dLbls>
          <c:showLegendKey val="0"/>
          <c:showVal val="0"/>
          <c:showCatName val="0"/>
          <c:showSerName val="0"/>
          <c:showPercent val="0"/>
          <c:showBubbleSize val="0"/>
        </c:dLbls>
        <c:gapWidth val="150"/>
        <c:axId val="888759384"/>
        <c:axId val="138735274"/>
      </c:barChart>
      <c:catAx>
        <c:axId val="888759384"/>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38735274"/>
        <c:crosses val="autoZero"/>
        <c:auto val="1"/>
        <c:lblAlgn val="ctr"/>
        <c:lblOffset val="100"/>
        <c:noMultiLvlLbl val="0"/>
      </c:catAx>
      <c:valAx>
        <c:axId val="138735274"/>
        <c:scaling>
          <c:orientation val="minMax"/>
        </c:scaling>
        <c:delete val="1"/>
        <c:axPos val="l"/>
        <c:numFmt formatCode="0%" sourceLinked="1"/>
        <c:majorTickMark val="out"/>
        <c:minorTickMark val="none"/>
        <c:tickLblPos val="nextTo"/>
        <c:crossAx val="88875938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7963032-3f94-438f-89f4-9819c06c472d}"/>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Practicas Pedagogicas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B8B4-4EB6-B1EB-1777EDEB0A5D}"/>
              </c:ext>
            </c:extLst>
          </c:dPt>
          <c:dPt>
            <c:idx val="1"/>
            <c:invertIfNegative val="0"/>
            <c:bubble3D val="0"/>
            <c:spPr>
              <a:solidFill>
                <a:srgbClr val="C00000"/>
              </a:solidFill>
            </c:spPr>
            <c:extLst>
              <c:ext xmlns:c16="http://schemas.microsoft.com/office/drawing/2014/chart" uri="{C3380CC4-5D6E-409C-BE32-E72D297353CC}">
                <c16:uniqueId val="{00000003-B8B4-4EB6-B1EB-1777EDEB0A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8B4-4EB6-B1EB-1777EDEB0A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8B4-4EB6-B1EB-1777EDEB0A5D}"/>
              </c:ext>
            </c:extLst>
          </c:dPt>
          <c:dLbls>
            <c:spPr>
              <a:noFill/>
              <a:ln w="3175">
                <a:noFill/>
              </a:ln>
              <a:effectLst/>
            </c:spPr>
            <c:txPr>
              <a:bodyPr rot="0" spcFirstLastPara="0" vertOverflow="ellipsis" vert="horz" wrap="square" lIns="38100" tIns="19050" rIns="38100" bIns="19050"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B8B4-4EB6-B1EB-1777EDEB0A5D}"/>
            </c:ext>
          </c:extLst>
        </c:ser>
        <c:dLbls>
          <c:showLegendKey val="0"/>
          <c:showVal val="0"/>
          <c:showCatName val="0"/>
          <c:showSerName val="0"/>
          <c:showPercent val="0"/>
          <c:showBubbleSize val="0"/>
        </c:dLbls>
        <c:gapWidth val="150"/>
        <c:axId val="372783351"/>
        <c:axId val="101100792"/>
      </c:barChart>
      <c:catAx>
        <c:axId val="372783351"/>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01100792"/>
        <c:crosses val="autoZero"/>
        <c:auto val="1"/>
        <c:lblAlgn val="ctr"/>
        <c:lblOffset val="100"/>
        <c:noMultiLvlLbl val="0"/>
      </c:catAx>
      <c:valAx>
        <c:axId val="101100792"/>
        <c:scaling>
          <c:orientation val="minMax"/>
        </c:scaling>
        <c:delete val="1"/>
        <c:axPos val="l"/>
        <c:numFmt formatCode="0%" sourceLinked="1"/>
        <c:majorTickMark val="out"/>
        <c:minorTickMark val="none"/>
        <c:tickLblPos val="nextTo"/>
        <c:crossAx val="37278335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610255a-36ca-441e-84fb-d0172772b6c0}"/>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Gestion de aula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D22-440C-821B-3FA762BACC4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22-440C-821B-3FA762BACC4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D22-440C-821B-3FA762BACC41}"/>
            </c:ext>
          </c:extLst>
        </c:ser>
        <c:dLbls>
          <c:showLegendKey val="0"/>
          <c:showVal val="0"/>
          <c:showCatName val="0"/>
          <c:showSerName val="0"/>
          <c:showPercent val="0"/>
          <c:showBubbleSize val="0"/>
        </c:dLbls>
        <c:gapWidth val="150"/>
        <c:axId val="569960543"/>
        <c:axId val="681057740"/>
      </c:barChart>
      <c:catAx>
        <c:axId val="569960543"/>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81057740"/>
        <c:crosses val="autoZero"/>
        <c:auto val="1"/>
        <c:lblAlgn val="ctr"/>
        <c:lblOffset val="100"/>
        <c:noMultiLvlLbl val="0"/>
      </c:catAx>
      <c:valAx>
        <c:axId val="681057740"/>
        <c:scaling>
          <c:orientation val="minMax"/>
        </c:scaling>
        <c:delete val="1"/>
        <c:axPos val="l"/>
        <c:numFmt formatCode="0%" sourceLinked="1"/>
        <c:majorTickMark val="out"/>
        <c:minorTickMark val="none"/>
        <c:tickLblPos val="nextTo"/>
        <c:crossAx val="56996054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0c2aa53-ddf5-4ceb-91e9-36b2557bf392}"/>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2024. Gestión Estrategica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9C2-4082-801D-644B7DA8A9AA}"/>
              </c:ext>
            </c:extLst>
          </c:dPt>
          <c:dPt>
            <c:idx val="1"/>
            <c:invertIfNegative val="0"/>
            <c:bubble3D val="0"/>
            <c:spPr>
              <a:solidFill>
                <a:srgbClr val="C00000"/>
              </a:solidFill>
            </c:spPr>
            <c:extLst>
              <c:ext xmlns:c16="http://schemas.microsoft.com/office/drawing/2014/chart" uri="{C3380CC4-5D6E-409C-BE32-E72D297353CC}">
                <c16:uniqueId val="{00000003-49C2-4082-801D-644B7DA8A9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9C2-4082-801D-644B7DA8A9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9C2-4082-801D-644B7DA8A9AA}"/>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8-49C2-4082-801D-644B7DA8A9AA}"/>
            </c:ext>
          </c:extLst>
        </c:ser>
        <c:dLbls>
          <c:showLegendKey val="0"/>
          <c:showVal val="0"/>
          <c:showCatName val="0"/>
          <c:showSerName val="0"/>
          <c:showPercent val="0"/>
          <c:showBubbleSize val="0"/>
        </c:dLbls>
        <c:gapWidth val="150"/>
        <c:axId val="831264910"/>
        <c:axId val="52350414"/>
      </c:barChart>
      <c:catAx>
        <c:axId val="831264910"/>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2350414"/>
        <c:crosses val="autoZero"/>
        <c:auto val="1"/>
        <c:lblAlgn val="ctr"/>
        <c:lblOffset val="100"/>
        <c:noMultiLvlLbl val="0"/>
      </c:catAx>
      <c:valAx>
        <c:axId val="52350414"/>
        <c:scaling>
          <c:orientation val="minMax"/>
        </c:scaling>
        <c:delete val="1"/>
        <c:axPos val="l"/>
        <c:numFmt formatCode="0%" sourceLinked="1"/>
        <c:majorTickMark val="out"/>
        <c:minorTickMark val="none"/>
        <c:tickLblPos val="nextTo"/>
        <c:crossAx val="831264910"/>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ffc56706-9281-4083-9f95-150b7d75f6b0}"/>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Seguimiento Academico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4C5-4447-9D32-504EF18E5F56}"/>
              </c:ext>
            </c:extLst>
          </c:dPt>
          <c:dPt>
            <c:idx val="1"/>
            <c:invertIfNegative val="0"/>
            <c:bubble3D val="0"/>
            <c:spPr>
              <a:solidFill>
                <a:srgbClr val="C00000"/>
              </a:solidFill>
            </c:spPr>
            <c:extLst>
              <c:ext xmlns:c16="http://schemas.microsoft.com/office/drawing/2014/chart" uri="{C3380CC4-5D6E-409C-BE32-E72D297353CC}">
                <c16:uniqueId val="{00000003-44C5-4447-9D32-504EF18E5F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4C5-4447-9D32-504EF18E5F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4C5-4447-9D32-504EF18E5F5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44C5-4447-9D32-504EF18E5F56}"/>
            </c:ext>
          </c:extLst>
        </c:ser>
        <c:dLbls>
          <c:showLegendKey val="0"/>
          <c:showVal val="0"/>
          <c:showCatName val="0"/>
          <c:showSerName val="0"/>
          <c:showPercent val="0"/>
          <c:showBubbleSize val="0"/>
        </c:dLbls>
        <c:gapWidth val="150"/>
        <c:axId val="688981247"/>
        <c:axId val="668793867"/>
      </c:barChart>
      <c:catAx>
        <c:axId val="688981247"/>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68793867"/>
        <c:crosses val="autoZero"/>
        <c:auto val="1"/>
        <c:lblAlgn val="ctr"/>
        <c:lblOffset val="100"/>
        <c:noMultiLvlLbl val="0"/>
      </c:catAx>
      <c:valAx>
        <c:axId val="668793867"/>
        <c:scaling>
          <c:orientation val="minMax"/>
        </c:scaling>
        <c:delete val="1"/>
        <c:axPos val="l"/>
        <c:numFmt formatCode="0%" sourceLinked="1"/>
        <c:majorTickMark val="out"/>
        <c:minorTickMark val="none"/>
        <c:tickLblPos val="nextTo"/>
        <c:crossAx val="68898124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a518621-f320-4349-ae2f-8b563670c246}"/>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Apoyo a la gestión académica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569-47D2-9CE3-F3D156D49B81}"/>
              </c:ext>
            </c:extLst>
          </c:dPt>
          <c:dPt>
            <c:idx val="1"/>
            <c:invertIfNegative val="0"/>
            <c:bubble3D val="0"/>
            <c:spPr>
              <a:solidFill>
                <a:srgbClr val="C00000"/>
              </a:solidFill>
            </c:spPr>
            <c:extLst>
              <c:ext xmlns:c16="http://schemas.microsoft.com/office/drawing/2014/chart" uri="{C3380CC4-5D6E-409C-BE32-E72D297353CC}">
                <c16:uniqueId val="{00000003-5569-47D2-9CE3-F3D156D49B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69-47D2-9CE3-F3D156D49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69-47D2-9CE3-F3D156D49B8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5569-47D2-9CE3-F3D156D49B81}"/>
            </c:ext>
          </c:extLst>
        </c:ser>
        <c:dLbls>
          <c:showLegendKey val="0"/>
          <c:showVal val="0"/>
          <c:showCatName val="0"/>
          <c:showSerName val="0"/>
          <c:showPercent val="0"/>
          <c:showBubbleSize val="0"/>
        </c:dLbls>
        <c:gapWidth val="150"/>
        <c:axId val="857293303"/>
        <c:axId val="448999239"/>
      </c:barChart>
      <c:catAx>
        <c:axId val="85729330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48999239"/>
        <c:crosses val="autoZero"/>
        <c:auto val="1"/>
        <c:lblAlgn val="ctr"/>
        <c:lblOffset val="100"/>
        <c:noMultiLvlLbl val="0"/>
      </c:catAx>
      <c:valAx>
        <c:axId val="448999239"/>
        <c:scaling>
          <c:orientation val="minMax"/>
        </c:scaling>
        <c:delete val="1"/>
        <c:axPos val="l"/>
        <c:numFmt formatCode="0%" sourceLinked="1"/>
        <c:majorTickMark val="out"/>
        <c:minorTickMark val="none"/>
        <c:tickLblPos val="nextTo"/>
        <c:crossAx val="85729330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060dc3a4-8c30-47e8-be55-13a88170d80b}"/>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Apoyo a la gestión académica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5232-4330-B9B5-390F933C24D0}"/>
              </c:ext>
            </c:extLst>
          </c:dPt>
          <c:dPt>
            <c:idx val="1"/>
            <c:invertIfNegative val="0"/>
            <c:bubble3D val="0"/>
            <c:spPr>
              <a:solidFill>
                <a:srgbClr val="C00000"/>
              </a:solidFill>
            </c:spPr>
            <c:extLst>
              <c:ext xmlns:c16="http://schemas.microsoft.com/office/drawing/2014/chart" uri="{C3380CC4-5D6E-409C-BE32-E72D297353CC}">
                <c16:uniqueId val="{00000003-5232-4330-B9B5-390F933C24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232-4330-B9B5-390F933C24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232-4330-B9B5-390F933C24D0}"/>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1">
                  <c:v>0</c:v>
                </c:pt>
                <c:pt idx="2">
                  <c:v>1</c:v>
                </c:pt>
                <c:pt idx="3">
                  <c:v>0</c:v>
                </c:pt>
              </c:numCache>
            </c:numRef>
          </c:val>
          <c:extLst>
            <c:ext xmlns:c16="http://schemas.microsoft.com/office/drawing/2014/chart" uri="{C3380CC4-5D6E-409C-BE32-E72D297353CC}">
              <c16:uniqueId val="{00000008-5232-4330-B9B5-390F933C24D0}"/>
            </c:ext>
          </c:extLst>
        </c:ser>
        <c:dLbls>
          <c:showLegendKey val="0"/>
          <c:showVal val="0"/>
          <c:showCatName val="0"/>
          <c:showSerName val="0"/>
          <c:showPercent val="0"/>
          <c:showBubbleSize val="0"/>
        </c:dLbls>
        <c:gapWidth val="150"/>
        <c:axId val="447988559"/>
        <c:axId val="164095895"/>
      </c:barChart>
      <c:catAx>
        <c:axId val="447988559"/>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64095895"/>
        <c:crosses val="autoZero"/>
        <c:auto val="1"/>
        <c:lblAlgn val="ctr"/>
        <c:lblOffset val="100"/>
        <c:noMultiLvlLbl val="0"/>
      </c:catAx>
      <c:valAx>
        <c:axId val="164095895"/>
        <c:scaling>
          <c:orientation val="minMax"/>
        </c:scaling>
        <c:delete val="1"/>
        <c:axPos val="l"/>
        <c:numFmt formatCode="0%" sourceLinked="1"/>
        <c:majorTickMark val="out"/>
        <c:minorTickMark val="none"/>
        <c:tickLblPos val="nextTo"/>
        <c:crossAx val="447988559"/>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edde6eb-609e-40a4-8a87-933c02c8ede4}"/>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Apoyo a la gestión académica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C7-490F-9577-E92A84FB02B4}"/>
              </c:ext>
            </c:extLst>
          </c:dPt>
          <c:dPt>
            <c:idx val="1"/>
            <c:invertIfNegative val="0"/>
            <c:bubble3D val="0"/>
            <c:spPr>
              <a:solidFill>
                <a:srgbClr val="C00000"/>
              </a:solidFill>
            </c:spPr>
            <c:extLst>
              <c:ext xmlns:c16="http://schemas.microsoft.com/office/drawing/2014/chart" uri="{C3380CC4-5D6E-409C-BE32-E72D297353CC}">
                <c16:uniqueId val="{00000003-48C7-490F-9577-E92A84FB02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C7-490F-9577-E92A84FB02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C7-490F-9577-E92A84FB02B4}"/>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8-48C7-490F-9577-E92A84FB02B4}"/>
            </c:ext>
          </c:extLst>
        </c:ser>
        <c:dLbls>
          <c:showLegendKey val="0"/>
          <c:showVal val="0"/>
          <c:showCatName val="0"/>
          <c:showSerName val="0"/>
          <c:showPercent val="0"/>
          <c:showBubbleSize val="0"/>
        </c:dLbls>
        <c:gapWidth val="150"/>
        <c:axId val="811478461"/>
        <c:axId val="662839140"/>
      </c:barChart>
      <c:catAx>
        <c:axId val="811478461"/>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62839140"/>
        <c:crosses val="autoZero"/>
        <c:auto val="1"/>
        <c:lblAlgn val="ctr"/>
        <c:lblOffset val="100"/>
        <c:noMultiLvlLbl val="0"/>
      </c:catAx>
      <c:valAx>
        <c:axId val="662839140"/>
        <c:scaling>
          <c:orientation val="minMax"/>
        </c:scaling>
        <c:delete val="1"/>
        <c:axPos val="l"/>
        <c:numFmt formatCode="0%" sourceLinked="1"/>
        <c:majorTickMark val="out"/>
        <c:minorTickMark val="none"/>
        <c:tickLblPos val="nextTo"/>
        <c:crossAx val="81147846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fba9bd0e-f100-449f-aa23-e8b6490cc9e0}"/>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Administración de la planta fisica y de los recursos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92E-4FE7-B1D6-8E74015088B4}"/>
              </c:ext>
            </c:extLst>
          </c:dPt>
          <c:dPt>
            <c:idx val="1"/>
            <c:invertIfNegative val="0"/>
            <c:bubble3D val="0"/>
            <c:spPr>
              <a:solidFill>
                <a:srgbClr val="C00000"/>
              </a:solidFill>
            </c:spPr>
            <c:extLst>
              <c:ext xmlns:c16="http://schemas.microsoft.com/office/drawing/2014/chart" uri="{C3380CC4-5D6E-409C-BE32-E72D297353CC}">
                <c16:uniqueId val="{00000003-E92E-4FE7-B1D6-8E74015088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92E-4FE7-B1D6-8E74015088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92E-4FE7-B1D6-8E74015088B4}"/>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0.71428571428571397</c:v>
                </c:pt>
                <c:pt idx="3">
                  <c:v>0.28571428571428598</c:v>
                </c:pt>
              </c:numCache>
            </c:numRef>
          </c:val>
          <c:extLst>
            <c:ext xmlns:c16="http://schemas.microsoft.com/office/drawing/2014/chart" uri="{C3380CC4-5D6E-409C-BE32-E72D297353CC}">
              <c16:uniqueId val="{00000008-E92E-4FE7-B1D6-8E74015088B4}"/>
            </c:ext>
          </c:extLst>
        </c:ser>
        <c:dLbls>
          <c:showLegendKey val="0"/>
          <c:showVal val="0"/>
          <c:showCatName val="0"/>
          <c:showSerName val="0"/>
          <c:showPercent val="0"/>
          <c:showBubbleSize val="0"/>
        </c:dLbls>
        <c:gapWidth val="150"/>
        <c:axId val="722343055"/>
        <c:axId val="926047563"/>
      </c:barChart>
      <c:catAx>
        <c:axId val="722343055"/>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26047563"/>
        <c:crosses val="autoZero"/>
        <c:auto val="1"/>
        <c:lblAlgn val="ctr"/>
        <c:lblOffset val="100"/>
        <c:noMultiLvlLbl val="0"/>
      </c:catAx>
      <c:valAx>
        <c:axId val="926047563"/>
        <c:scaling>
          <c:orientation val="minMax"/>
        </c:scaling>
        <c:delete val="1"/>
        <c:axPos val="l"/>
        <c:numFmt formatCode="0%" sourceLinked="1"/>
        <c:majorTickMark val="out"/>
        <c:minorTickMark val="none"/>
        <c:tickLblPos val="nextTo"/>
        <c:crossAx val="72234305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460da57f-e5bd-4990-996a-6aa30c7fd5b6}"/>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Administración de la planta fisica y de los recursos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D4-4B99-A693-5442373B22AB}"/>
              </c:ext>
            </c:extLst>
          </c:dPt>
          <c:dPt>
            <c:idx val="1"/>
            <c:invertIfNegative val="0"/>
            <c:bubble3D val="0"/>
            <c:spPr>
              <a:solidFill>
                <a:srgbClr val="C00000"/>
              </a:solidFill>
            </c:spPr>
            <c:extLst>
              <c:ext xmlns:c16="http://schemas.microsoft.com/office/drawing/2014/chart" uri="{C3380CC4-5D6E-409C-BE32-E72D297353CC}">
                <c16:uniqueId val="{00000003-F4D4-4B99-A693-5442373B22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D4-4B99-A693-5442373B22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D4-4B99-A693-5442373B22A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1">
                  <c:v>0</c:v>
                </c:pt>
                <c:pt idx="3">
                  <c:v>0</c:v>
                </c:pt>
              </c:numCache>
            </c:numRef>
          </c:val>
          <c:extLst>
            <c:ext xmlns:c16="http://schemas.microsoft.com/office/drawing/2014/chart" uri="{C3380CC4-5D6E-409C-BE32-E72D297353CC}">
              <c16:uniqueId val="{00000008-F4D4-4B99-A693-5442373B22AB}"/>
            </c:ext>
          </c:extLst>
        </c:ser>
        <c:dLbls>
          <c:showLegendKey val="0"/>
          <c:showVal val="0"/>
          <c:showCatName val="0"/>
          <c:showSerName val="0"/>
          <c:showPercent val="0"/>
          <c:showBubbleSize val="0"/>
        </c:dLbls>
        <c:gapWidth val="150"/>
        <c:axId val="615116681"/>
        <c:axId val="86948584"/>
      </c:barChart>
      <c:catAx>
        <c:axId val="615116681"/>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6948584"/>
        <c:crosses val="autoZero"/>
        <c:auto val="1"/>
        <c:lblAlgn val="ctr"/>
        <c:lblOffset val="100"/>
        <c:noMultiLvlLbl val="0"/>
      </c:catAx>
      <c:valAx>
        <c:axId val="86948584"/>
        <c:scaling>
          <c:orientation val="minMax"/>
        </c:scaling>
        <c:delete val="1"/>
        <c:axPos val="l"/>
        <c:numFmt formatCode="0%" sourceLinked="1"/>
        <c:majorTickMark val="out"/>
        <c:minorTickMark val="none"/>
        <c:tickLblPos val="nextTo"/>
        <c:crossAx val="61511668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607744c-8576-4c12-a8de-0e7c52d1aa1f}"/>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Administración de la planta fisica y de los recursos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8D2-4DA9-BE34-0B78A0E56B97}"/>
              </c:ext>
            </c:extLst>
          </c:dPt>
          <c:dPt>
            <c:idx val="1"/>
            <c:invertIfNegative val="0"/>
            <c:bubble3D val="0"/>
            <c:spPr>
              <a:solidFill>
                <a:srgbClr val="C00000"/>
              </a:solidFill>
            </c:spPr>
            <c:extLst>
              <c:ext xmlns:c16="http://schemas.microsoft.com/office/drawing/2014/chart" uri="{C3380CC4-5D6E-409C-BE32-E72D297353CC}">
                <c16:uniqueId val="{00000003-B8D2-4DA9-BE34-0B78A0E56B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8D2-4DA9-BE34-0B78A0E56B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8D2-4DA9-BE34-0B78A0E56B97}"/>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1</c:v>
                </c:pt>
                <c:pt idx="3">
                  <c:v>0</c:v>
                </c:pt>
              </c:numCache>
            </c:numRef>
          </c:val>
          <c:extLst>
            <c:ext xmlns:c16="http://schemas.microsoft.com/office/drawing/2014/chart" uri="{C3380CC4-5D6E-409C-BE32-E72D297353CC}">
              <c16:uniqueId val="{00000008-B8D2-4DA9-BE34-0B78A0E56B97}"/>
            </c:ext>
          </c:extLst>
        </c:ser>
        <c:dLbls>
          <c:showLegendKey val="0"/>
          <c:showVal val="0"/>
          <c:showCatName val="0"/>
          <c:showSerName val="0"/>
          <c:showPercent val="0"/>
          <c:showBubbleSize val="0"/>
        </c:dLbls>
        <c:gapWidth val="150"/>
        <c:axId val="654904179"/>
        <c:axId val="523250178"/>
      </c:barChart>
      <c:catAx>
        <c:axId val="654904179"/>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23250178"/>
        <c:crosses val="autoZero"/>
        <c:auto val="1"/>
        <c:lblAlgn val="ctr"/>
        <c:lblOffset val="100"/>
        <c:noMultiLvlLbl val="0"/>
      </c:catAx>
      <c:valAx>
        <c:axId val="523250178"/>
        <c:scaling>
          <c:orientation val="minMax"/>
        </c:scaling>
        <c:delete val="1"/>
        <c:axPos val="l"/>
        <c:numFmt formatCode="0%" sourceLinked="1"/>
        <c:majorTickMark val="out"/>
        <c:minorTickMark val="none"/>
        <c:tickLblPos val="nextTo"/>
        <c:crossAx val="654904179"/>
        <c:crosses val="autoZero"/>
        <c:crossBetween val="between"/>
      </c:valAx>
      <c:spPr>
        <a:noFill/>
        <a:ln w="3175">
          <a:noFill/>
        </a:ln>
      </c:spPr>
    </c:plotArea>
    <c:plotVisOnly val="1"/>
    <c:dispBlanksAs val="gap"/>
    <c:showDLblsOverMax val="0"/>
    <c:extLst>
      <c:ext uri="{0b15fc19-7d7d-44ad-8c2d-2c3a37ce22c3}">
        <chartProps xmlns="https://web.wps.cn/et/2018/main" chartId="{3627f551-7297-4881-b53f-c4e9c8380c16}"/>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Administración de servicios complementarios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D0D-4611-8AD1-82FAFFD546F3}"/>
              </c:ext>
            </c:extLst>
          </c:dPt>
          <c:dPt>
            <c:idx val="1"/>
            <c:invertIfNegative val="0"/>
            <c:bubble3D val="0"/>
            <c:spPr>
              <a:solidFill>
                <a:srgbClr val="C00000"/>
              </a:solidFill>
            </c:spPr>
            <c:extLst>
              <c:ext xmlns:c16="http://schemas.microsoft.com/office/drawing/2014/chart" uri="{C3380CC4-5D6E-409C-BE32-E72D297353CC}">
                <c16:uniqueId val="{00000003-9D0D-4611-8AD1-82FAFFD546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D0D-4611-8AD1-82FAFFD546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D0D-4611-8AD1-82FAFFD546F3}"/>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9D0D-4611-8AD1-82FAFFD546F3}"/>
            </c:ext>
          </c:extLst>
        </c:ser>
        <c:dLbls>
          <c:showLegendKey val="0"/>
          <c:showVal val="0"/>
          <c:showCatName val="0"/>
          <c:showSerName val="0"/>
          <c:showPercent val="0"/>
          <c:showBubbleSize val="0"/>
        </c:dLbls>
        <c:gapWidth val="150"/>
        <c:axId val="475579497"/>
        <c:axId val="895705703"/>
      </c:barChart>
      <c:catAx>
        <c:axId val="47557949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95705703"/>
        <c:crosses val="autoZero"/>
        <c:auto val="1"/>
        <c:lblAlgn val="ctr"/>
        <c:lblOffset val="100"/>
        <c:noMultiLvlLbl val="0"/>
      </c:catAx>
      <c:valAx>
        <c:axId val="895705703"/>
        <c:scaling>
          <c:orientation val="minMax"/>
        </c:scaling>
        <c:delete val="1"/>
        <c:axPos val="l"/>
        <c:numFmt formatCode="0%" sourceLinked="1"/>
        <c:majorTickMark val="out"/>
        <c:minorTickMark val="none"/>
        <c:tickLblPos val="nextTo"/>
        <c:crossAx val="47557949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ee72d8fd-de79-4090-ae23-7a45afeebb8f}"/>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Administración de servicios complementarios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E3-4F30-8399-A29B2E163F1C}"/>
              </c:ext>
            </c:extLst>
          </c:dPt>
          <c:dPt>
            <c:idx val="1"/>
            <c:invertIfNegative val="0"/>
            <c:bubble3D val="0"/>
            <c:spPr>
              <a:solidFill>
                <a:srgbClr val="C00000"/>
              </a:solidFill>
            </c:spPr>
            <c:extLst>
              <c:ext xmlns:c16="http://schemas.microsoft.com/office/drawing/2014/chart" uri="{C3380CC4-5D6E-409C-BE32-E72D297353CC}">
                <c16:uniqueId val="{00000003-39E3-4F30-8399-A29B2E163F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E3-4F30-8399-A29B2E163F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E3-4F30-8399-A29B2E163F1C}"/>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1">
                  <c:v>0</c:v>
                </c:pt>
                <c:pt idx="2">
                  <c:v>1</c:v>
                </c:pt>
                <c:pt idx="3">
                  <c:v>1</c:v>
                </c:pt>
              </c:numCache>
            </c:numRef>
          </c:val>
          <c:extLst>
            <c:ext xmlns:c16="http://schemas.microsoft.com/office/drawing/2014/chart" uri="{C3380CC4-5D6E-409C-BE32-E72D297353CC}">
              <c16:uniqueId val="{00000008-39E3-4F30-8399-A29B2E163F1C}"/>
            </c:ext>
          </c:extLst>
        </c:ser>
        <c:dLbls>
          <c:showLegendKey val="0"/>
          <c:showVal val="0"/>
          <c:showCatName val="0"/>
          <c:showSerName val="0"/>
          <c:showPercent val="0"/>
          <c:showBubbleSize val="0"/>
        </c:dLbls>
        <c:gapWidth val="150"/>
        <c:axId val="243031828"/>
        <c:axId val="102377031"/>
      </c:barChart>
      <c:catAx>
        <c:axId val="24303182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02377031"/>
        <c:crosses val="autoZero"/>
        <c:auto val="1"/>
        <c:lblAlgn val="ctr"/>
        <c:lblOffset val="100"/>
        <c:noMultiLvlLbl val="0"/>
      </c:catAx>
      <c:valAx>
        <c:axId val="102377031"/>
        <c:scaling>
          <c:orientation val="minMax"/>
        </c:scaling>
        <c:delete val="1"/>
        <c:axPos val="l"/>
        <c:numFmt formatCode="0%" sourceLinked="1"/>
        <c:majorTickMark val="out"/>
        <c:minorTickMark val="none"/>
        <c:tickLblPos val="nextTo"/>
        <c:crossAx val="24303182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d9148583-644d-4e23-a8ed-de49b17deeaf}"/>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Administración de servicios complementarios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347-40E8-BA77-6598F60C873C}"/>
              </c:ext>
            </c:extLst>
          </c:dPt>
          <c:dPt>
            <c:idx val="1"/>
            <c:invertIfNegative val="0"/>
            <c:bubble3D val="0"/>
            <c:spPr>
              <a:solidFill>
                <a:srgbClr val="C00000"/>
              </a:solidFill>
            </c:spPr>
            <c:extLst>
              <c:ext xmlns:c16="http://schemas.microsoft.com/office/drawing/2014/chart" uri="{C3380CC4-5D6E-409C-BE32-E72D297353CC}">
                <c16:uniqueId val="{00000003-A347-40E8-BA77-6598F60C87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347-40E8-BA77-6598F60C87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347-40E8-BA77-6598F60C873C}"/>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8-A347-40E8-BA77-6598F60C873C}"/>
            </c:ext>
          </c:extLst>
        </c:ser>
        <c:dLbls>
          <c:showLegendKey val="0"/>
          <c:showVal val="0"/>
          <c:showCatName val="0"/>
          <c:showSerName val="0"/>
          <c:showPercent val="0"/>
          <c:showBubbleSize val="0"/>
        </c:dLbls>
        <c:gapWidth val="150"/>
        <c:axId val="875058157"/>
        <c:axId val="540756028"/>
      </c:barChart>
      <c:catAx>
        <c:axId val="87505815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40756028"/>
        <c:crosses val="autoZero"/>
        <c:auto val="1"/>
        <c:lblAlgn val="ctr"/>
        <c:lblOffset val="100"/>
        <c:noMultiLvlLbl val="0"/>
      </c:catAx>
      <c:valAx>
        <c:axId val="540756028"/>
        <c:scaling>
          <c:orientation val="minMax"/>
        </c:scaling>
        <c:delete val="1"/>
        <c:axPos val="l"/>
        <c:numFmt formatCode="0%" sourceLinked="1"/>
        <c:majorTickMark val="out"/>
        <c:minorTickMark val="none"/>
        <c:tickLblPos val="nextTo"/>
        <c:crossAx val="87505815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bc9711bf-09bf-4662-bc73-35eb38917e71}"/>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Gestión Estrategica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D81-4E06-A858-8B19BEB266A0}"/>
              </c:ext>
            </c:extLst>
          </c:dPt>
          <c:dPt>
            <c:idx val="1"/>
            <c:invertIfNegative val="0"/>
            <c:bubble3D val="0"/>
            <c:spPr>
              <a:solidFill>
                <a:srgbClr val="C00000"/>
              </a:solidFill>
            </c:spPr>
            <c:extLst>
              <c:ext xmlns:c16="http://schemas.microsoft.com/office/drawing/2014/chart" uri="{C3380CC4-5D6E-409C-BE32-E72D297353CC}">
                <c16:uniqueId val="{00000003-FD81-4E06-A858-8B19BEB266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81-4E06-A858-8B19BEB266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81-4E06-A858-8B19BEB266A0}"/>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0.4</c:v>
                </c:pt>
                <c:pt idx="3">
                  <c:v>0.4</c:v>
                </c:pt>
              </c:numCache>
            </c:numRef>
          </c:val>
          <c:extLst>
            <c:ext xmlns:c16="http://schemas.microsoft.com/office/drawing/2014/chart" uri="{C3380CC4-5D6E-409C-BE32-E72D297353CC}">
              <c16:uniqueId val="{00000008-FD81-4E06-A858-8B19BEB266A0}"/>
            </c:ext>
          </c:extLst>
        </c:ser>
        <c:dLbls>
          <c:showLegendKey val="0"/>
          <c:showVal val="0"/>
          <c:showCatName val="0"/>
          <c:showSerName val="0"/>
          <c:showPercent val="0"/>
          <c:showBubbleSize val="0"/>
        </c:dLbls>
        <c:gapWidth val="150"/>
        <c:axId val="340182376"/>
        <c:axId val="513909532"/>
      </c:barChart>
      <c:catAx>
        <c:axId val="34018237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13909532"/>
        <c:crosses val="autoZero"/>
        <c:auto val="1"/>
        <c:lblAlgn val="ctr"/>
        <c:lblOffset val="100"/>
        <c:noMultiLvlLbl val="0"/>
      </c:catAx>
      <c:valAx>
        <c:axId val="513909532"/>
        <c:scaling>
          <c:orientation val="minMax"/>
        </c:scaling>
        <c:delete val="1"/>
        <c:axPos val="l"/>
        <c:numFmt formatCode="0%" sourceLinked="1"/>
        <c:majorTickMark val="out"/>
        <c:minorTickMark val="none"/>
        <c:tickLblPos val="nextTo"/>
        <c:crossAx val="340182376"/>
        <c:crosses val="autoZero"/>
        <c:crossBetween val="between"/>
      </c:valAx>
      <c:spPr>
        <a:noFill/>
        <a:ln w="3175">
          <a:noFill/>
        </a:ln>
      </c:spPr>
    </c:plotArea>
    <c:plotVisOnly val="1"/>
    <c:dispBlanksAs val="gap"/>
    <c:showDLblsOverMax val="0"/>
    <c:extLst>
      <c:ext uri="{0b15fc19-7d7d-44ad-8c2d-2c3a37ce22c3}">
        <chartProps xmlns="https://web.wps.cn/et/2018/main" chartId="{e06b6974-18ff-4945-aac8-4afe9a2618a6}"/>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APOYO A LA GESTION ACADEMICA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CC3-41DE-96A0-A1BDEADBDA4E}"/>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CC3-41DE-96A0-A1BDEADBDA4E}"/>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CC3-41DE-96A0-A1BDEADBDA4E}"/>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CC3-41DE-96A0-A1BDEADBDA4E}"/>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CC3-41DE-96A0-A1BDEADBDA4E}"/>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CC3-41DE-96A0-A1BDEADBDA4E}"/>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CC3-41DE-96A0-A1BDEADBDA4E}"/>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1">
                  <c:v>0</c:v>
                </c:pt>
                <c:pt idx="2">
                  <c:v>1</c:v>
                </c:pt>
                <c:pt idx="3">
                  <c:v>0</c:v>
                </c:pt>
              </c:numCache>
            </c:numRef>
          </c:val>
          <c:smooth val="0"/>
          <c:extLst>
            <c:ext xmlns:c16="http://schemas.microsoft.com/office/drawing/2014/chart" uri="{C3380CC4-5D6E-409C-BE32-E72D297353CC}">
              <c16:uniqueId val="{00000007-CCC3-41DE-96A0-A1BDEADBDA4E}"/>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CC3-41DE-96A0-A1BDEADBDA4E}"/>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CC3-41DE-96A0-A1BDEADBDA4E}"/>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CC3-41DE-96A0-A1BDEADBDA4E}"/>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CC3-41DE-96A0-A1BDEADBDA4E}"/>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CC3-41DE-96A0-A1BDEADBDA4E}"/>
            </c:ext>
          </c:extLst>
        </c:ser>
        <c:ser>
          <c:idx val="3"/>
          <c:order val="3"/>
          <c:tx>
            <c:v>AÑO 4</c:v>
          </c:tx>
          <c:marker>
            <c:symbol val="none"/>
          </c:marker>
          <c:dLbls>
            <c:dLbl>
              <c:idx val="0"/>
              <c:layout>
                <c:manualLayout>
                  <c:x val="-2.8591711517300101E-2"/>
                  <c:y val="-8.956229906013400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CC3-41DE-96A0-A1BDEADBDA4E}"/>
                </c:ext>
              </c:extLst>
            </c:dLbl>
            <c:dLbl>
              <c:idx val="1"/>
              <c:layout>
                <c:manualLayout>
                  <c:x val="-3.8455682436106503E-2"/>
                  <c:y val="-5.656566256429519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C3-41DE-96A0-A1BDEADBDA4E}"/>
                </c:ext>
              </c:extLst>
            </c:dLbl>
            <c:dLbl>
              <c:idx val="3"/>
              <c:layout>
                <c:manualLayout>
                  <c:x val="-2.42415211964736E-2"/>
                  <c:y val="-6.12794677779864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CC3-41DE-96A0-A1BDEADBDA4E}"/>
                </c:ext>
              </c:extLst>
            </c:dLbl>
            <c:spPr>
              <a:noFill/>
              <a:ln w="3175">
                <a:noFill/>
              </a:ln>
              <a:effectLst/>
            </c:spPr>
            <c:txPr>
              <a:bodyPr rot="0" spcFirstLastPara="0" vertOverflow="ellipsis" vert="horz" wrap="square" lIns="38100" tIns="19050" rIns="38100" bIns="19050"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0-CCC3-41DE-96A0-A1BDEADBDA4E}"/>
            </c:ext>
          </c:extLst>
        </c:ser>
        <c:dLbls>
          <c:showLegendKey val="0"/>
          <c:showVal val="0"/>
          <c:showCatName val="0"/>
          <c:showSerName val="0"/>
          <c:showPercent val="0"/>
          <c:showBubbleSize val="0"/>
        </c:dLbls>
        <c:smooth val="0"/>
        <c:axId val="278614285"/>
        <c:axId val="175962184"/>
      </c:lineChart>
      <c:catAx>
        <c:axId val="27861428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75962184"/>
        <c:crosses val="autoZero"/>
        <c:auto val="1"/>
        <c:lblAlgn val="ctr"/>
        <c:lblOffset val="100"/>
        <c:noMultiLvlLbl val="0"/>
      </c:catAx>
      <c:valAx>
        <c:axId val="175962184"/>
        <c:scaling>
          <c:orientation val="minMax"/>
        </c:scaling>
        <c:delete val="1"/>
        <c:axPos val="l"/>
        <c:numFmt formatCode="0%" sourceLinked="1"/>
        <c:majorTickMark val="out"/>
        <c:minorTickMark val="none"/>
        <c:tickLblPos val="nextTo"/>
        <c:crossAx val="278614285"/>
        <c:crosses val="autoZero"/>
        <c:crossBetween val="between"/>
      </c:valAx>
    </c:plotArea>
    <c:legend>
      <c:legendPos val="r"/>
      <c:layout>
        <c:manualLayout>
          <c:xMode val="edge"/>
          <c:yMode val="edge"/>
          <c:x val="0.14199999999999999"/>
          <c:y val="0.88900000000000001"/>
          <c:w val="0.69174999999999998"/>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a16519cf-7dc4-446f-93cf-4e07c31d5ec4}"/>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ADMINISTRACIÓN DE LA PLANTA FISICA Y DE LOS RECURSOS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4BE-4AF6-A188-014FD4950B1D}"/>
                </c:ext>
              </c:extLst>
            </c:dLbl>
            <c:dLbl>
              <c:idx val="1"/>
              <c:layout>
                <c:manualLayout>
                  <c:x val="-5.4444444444444497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BE-4AF6-A188-014FD4950B1D}"/>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0.71428571428571397</c:v>
                </c:pt>
                <c:pt idx="3">
                  <c:v>0.28571428571428598</c:v>
                </c:pt>
              </c:numCache>
            </c:numRef>
          </c:val>
          <c:smooth val="0"/>
          <c:extLst>
            <c:ext xmlns:c16="http://schemas.microsoft.com/office/drawing/2014/chart" uri="{C3380CC4-5D6E-409C-BE32-E72D297353CC}">
              <c16:uniqueId val="{00000002-B4BE-4AF6-A188-014FD4950B1D}"/>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BE-4AF6-A188-014FD4950B1D}"/>
                </c:ext>
              </c:extLst>
            </c:dLbl>
            <c:dLbl>
              <c:idx val="1"/>
              <c:layout>
                <c:manualLayout>
                  <c:x val="-7.3138888888888906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4BE-4AF6-A188-014FD4950B1D}"/>
                </c:ext>
              </c:extLst>
            </c:dLbl>
            <c:dLbl>
              <c:idx val="2"/>
              <c:layout>
                <c:manualLayout>
                  <c:x val="-6.20277777777778E-2"/>
                  <c:y val="-6.930692709093190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BE-4AF6-A188-014FD4950B1D}"/>
                </c:ext>
              </c:extLst>
            </c:dLbl>
            <c:dLbl>
              <c:idx val="3"/>
              <c:layout>
                <c:manualLayout>
                  <c:x val="-3.9759210547729198E-2"/>
                  <c:y val="-0.12727274076966399"/>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4BE-4AF6-A188-014FD4950B1D}"/>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1">
                  <c:v>0</c:v>
                </c:pt>
                <c:pt idx="3">
                  <c:v>0</c:v>
                </c:pt>
              </c:numCache>
            </c:numRef>
          </c:val>
          <c:smooth val="0"/>
          <c:extLst>
            <c:ext xmlns:c16="http://schemas.microsoft.com/office/drawing/2014/chart" uri="{C3380CC4-5D6E-409C-BE32-E72D297353CC}">
              <c16:uniqueId val="{00000007-B4BE-4AF6-A188-014FD4950B1D}"/>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4BE-4AF6-A188-014FD4950B1D}"/>
                </c:ext>
              </c:extLst>
            </c:dLbl>
            <c:dLbl>
              <c:idx val="1"/>
              <c:layout>
                <c:manualLayout>
                  <c:x val="-7.8694444444444497E-2"/>
                  <c:y val="-6.468646528486969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4BE-4AF6-A188-014FD4950B1D}"/>
                </c:ext>
              </c:extLst>
            </c:dLbl>
            <c:dLbl>
              <c:idx val="2"/>
              <c:layout>
                <c:manualLayout>
                  <c:x val="-6.4805555555555602E-2"/>
                  <c:y val="-4.62046180606211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4BE-4AF6-A188-014FD4950B1D}"/>
                </c:ext>
              </c:extLst>
            </c:dLbl>
            <c:dLbl>
              <c:idx val="3"/>
              <c:layout>
                <c:manualLayout>
                  <c:x val="-3.9759210547729198E-2"/>
                  <c:y val="-7.07070782053690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BE-4AF6-A188-014FD4950B1D}"/>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0.2</c:v>
                </c:pt>
                <c:pt idx="2">
                  <c:v>0.4</c:v>
                </c:pt>
                <c:pt idx="3">
                  <c:v>0.4</c:v>
                </c:pt>
              </c:numCache>
            </c:numRef>
          </c:val>
          <c:smooth val="0"/>
          <c:extLst>
            <c:ext xmlns:c16="http://schemas.microsoft.com/office/drawing/2014/chart" uri="{C3380CC4-5D6E-409C-BE32-E72D297353CC}">
              <c16:uniqueId val="{0000000C-B4BE-4AF6-A188-014FD4950B1D}"/>
            </c:ext>
          </c:extLst>
        </c:ser>
        <c:ser>
          <c:idx val="3"/>
          <c:order val="3"/>
          <c:tx>
            <c:v>AÑO 4</c:v>
          </c:tx>
          <c:marker>
            <c:symbol val="none"/>
          </c:marker>
          <c:dLbls>
            <c:dLbl>
              <c:idx val="0"/>
              <c:layout>
                <c:manualLayout>
                  <c:x val="-4.4219684611201703E-2"/>
                  <c:y val="-4.611330219898730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BE-4AF6-A188-014FD4950B1D}"/>
                </c:ext>
              </c:extLst>
            </c:dLbl>
            <c:dLbl>
              <c:idx val="1"/>
              <c:layout>
                <c:manualLayout>
                  <c:x val="-4.6394779771614998E-2"/>
                  <c:y val="-5.994729285868340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BE-4AF6-A188-014FD4950B1D}"/>
                </c:ext>
              </c:extLst>
            </c:dLbl>
            <c:dLbl>
              <c:idx val="2"/>
              <c:layout>
                <c:manualLayout>
                  <c:x val="-4.4219684611201703E-2"/>
                  <c:y val="-7.37812835183796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4BE-4AF6-A188-014FD4950B1D}"/>
                </c:ext>
              </c:extLst>
            </c:dLbl>
            <c:dLbl>
              <c:idx val="3"/>
              <c:layout>
                <c:manualLayout>
                  <c:x val="-4.2044589450788497E-2"/>
                  <c:y val="-4.6113302198987301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4BE-4AF6-A188-014FD4950B1D}"/>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B4BE-4AF6-A188-014FD4950B1D}"/>
            </c:ext>
          </c:extLst>
        </c:ser>
        <c:dLbls>
          <c:showLegendKey val="0"/>
          <c:showVal val="0"/>
          <c:showCatName val="0"/>
          <c:showSerName val="0"/>
          <c:showPercent val="0"/>
          <c:showBubbleSize val="0"/>
        </c:dLbls>
        <c:smooth val="0"/>
        <c:axId val="537515455"/>
        <c:axId val="133395894"/>
      </c:lineChart>
      <c:catAx>
        <c:axId val="53751545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33395894"/>
        <c:crosses val="autoZero"/>
        <c:auto val="1"/>
        <c:lblAlgn val="ctr"/>
        <c:lblOffset val="100"/>
        <c:noMultiLvlLbl val="0"/>
      </c:catAx>
      <c:valAx>
        <c:axId val="133395894"/>
        <c:scaling>
          <c:orientation val="minMax"/>
        </c:scaling>
        <c:delete val="1"/>
        <c:axPos val="l"/>
        <c:numFmt formatCode="0%" sourceLinked="1"/>
        <c:majorTickMark val="out"/>
        <c:minorTickMark val="none"/>
        <c:tickLblPos val="nextTo"/>
        <c:crossAx val="537515455"/>
        <c:crosses val="autoZero"/>
        <c:crossBetween val="between"/>
      </c:valAx>
    </c:plotArea>
    <c:legend>
      <c:legendPos val="r"/>
      <c:layout>
        <c:manualLayout>
          <c:xMode val="edge"/>
          <c:yMode val="edge"/>
          <c:x val="0.14050000000000001"/>
          <c:y val="0.88075000000000003"/>
          <c:w val="0.69274999999999998"/>
          <c:h val="7.7249999999999999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da9e4e2-942e-446d-b3ec-5ae13579cdbe}"/>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ADMINISTRACION DE SERVICIOS COMPLEMENTARIOS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6B1-422E-ACBF-EF2DE083B16F}"/>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6B1-422E-ACBF-EF2DE083B16F}"/>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56B1-422E-ACBF-EF2DE083B16F}"/>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6B1-422E-ACBF-EF2DE083B16F}"/>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6B1-422E-ACBF-EF2DE083B16F}"/>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6B1-422E-ACBF-EF2DE083B16F}"/>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6B1-422E-ACBF-EF2DE083B16F}"/>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1">
                  <c:v>0</c:v>
                </c:pt>
                <c:pt idx="2">
                  <c:v>1</c:v>
                </c:pt>
                <c:pt idx="3">
                  <c:v>1</c:v>
                </c:pt>
              </c:numCache>
            </c:numRef>
          </c:val>
          <c:smooth val="0"/>
          <c:extLst>
            <c:ext xmlns:c16="http://schemas.microsoft.com/office/drawing/2014/chart" uri="{C3380CC4-5D6E-409C-BE32-E72D297353CC}">
              <c16:uniqueId val="{00000007-56B1-422E-ACBF-EF2DE083B16F}"/>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6B1-422E-ACBF-EF2DE083B16F}"/>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6B1-422E-ACBF-EF2DE083B16F}"/>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6B1-422E-ACBF-EF2DE083B16F}"/>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6B1-422E-ACBF-EF2DE083B16F}"/>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6B1-422E-ACBF-EF2DE083B16F}"/>
            </c:ext>
          </c:extLst>
        </c:ser>
        <c:ser>
          <c:idx val="3"/>
          <c:order val="3"/>
          <c:tx>
            <c:v>AÑO 4</c:v>
          </c:tx>
          <c:marker>
            <c:symbol val="none"/>
          </c:marker>
          <c:dLbls>
            <c:dLbl>
              <c:idx val="0"/>
              <c:layout>
                <c:manualLayout>
                  <c:x val="-4.8569874932028301E-2"/>
                  <c:y val="-6.12794677779864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6B1-422E-ACBF-EF2DE083B16F}"/>
                </c:ext>
              </c:extLst>
            </c:dLbl>
            <c:dLbl>
              <c:idx val="1"/>
              <c:layout>
                <c:manualLayout>
                  <c:x val="-3.55193039695487E-2"/>
                  <c:y val="-5.18518573506039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6B1-422E-ACBF-EF2DE083B16F}"/>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56B1-422E-ACBF-EF2DE083B16F}"/>
            </c:ext>
          </c:extLst>
        </c:ser>
        <c:dLbls>
          <c:showLegendKey val="0"/>
          <c:showVal val="0"/>
          <c:showCatName val="0"/>
          <c:showSerName val="0"/>
          <c:showPercent val="0"/>
          <c:showBubbleSize val="0"/>
        </c:dLbls>
        <c:smooth val="0"/>
        <c:axId val="719674851"/>
        <c:axId val="408772797"/>
      </c:lineChart>
      <c:catAx>
        <c:axId val="719674851"/>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08772797"/>
        <c:crosses val="autoZero"/>
        <c:auto val="1"/>
        <c:lblAlgn val="ctr"/>
        <c:lblOffset val="100"/>
        <c:noMultiLvlLbl val="0"/>
      </c:catAx>
      <c:valAx>
        <c:axId val="408772797"/>
        <c:scaling>
          <c:orientation val="minMax"/>
        </c:scaling>
        <c:delete val="1"/>
        <c:axPos val="l"/>
        <c:numFmt formatCode="0%" sourceLinked="1"/>
        <c:majorTickMark val="out"/>
        <c:minorTickMark val="none"/>
        <c:tickLblPos val="nextTo"/>
        <c:crossAx val="719674851"/>
        <c:crosses val="autoZero"/>
        <c:crossBetween val="between"/>
      </c:valAx>
    </c:plotArea>
    <c:legend>
      <c:legendPos val="r"/>
      <c:layout>
        <c:manualLayout>
          <c:xMode val="edge"/>
          <c:yMode val="edge"/>
          <c:x val="0.14050000000000001"/>
          <c:y val="0.88524999999999998"/>
          <c:w val="0.69274999999999998"/>
          <c:h val="8.92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e65dab60-1227-4538-9778-0869772bbbd9}"/>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Talento Humano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A9D-434C-8B34-9DC22632E00B}"/>
              </c:ext>
            </c:extLst>
          </c:dPt>
          <c:dPt>
            <c:idx val="1"/>
            <c:invertIfNegative val="0"/>
            <c:bubble3D val="0"/>
            <c:spPr>
              <a:solidFill>
                <a:srgbClr val="C00000"/>
              </a:solidFill>
            </c:spPr>
            <c:extLst>
              <c:ext xmlns:c16="http://schemas.microsoft.com/office/drawing/2014/chart" uri="{C3380CC4-5D6E-409C-BE32-E72D297353CC}">
                <c16:uniqueId val="{00000003-1A9D-434C-8B34-9DC22632E0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A9D-434C-8B34-9DC22632E0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A9D-434C-8B34-9DC22632E00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0.7</c:v>
                </c:pt>
                <c:pt idx="3">
                  <c:v>0.1</c:v>
                </c:pt>
              </c:numCache>
            </c:numRef>
          </c:val>
          <c:extLst>
            <c:ext xmlns:c16="http://schemas.microsoft.com/office/drawing/2014/chart" uri="{C3380CC4-5D6E-409C-BE32-E72D297353CC}">
              <c16:uniqueId val="{00000008-1A9D-434C-8B34-9DC22632E00B}"/>
            </c:ext>
          </c:extLst>
        </c:ser>
        <c:dLbls>
          <c:showLegendKey val="0"/>
          <c:showVal val="0"/>
          <c:showCatName val="0"/>
          <c:showSerName val="0"/>
          <c:showPercent val="0"/>
          <c:showBubbleSize val="0"/>
        </c:dLbls>
        <c:gapWidth val="150"/>
        <c:axId val="598832704"/>
        <c:axId val="616605191"/>
      </c:barChart>
      <c:catAx>
        <c:axId val="598832704"/>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16605191"/>
        <c:crosses val="autoZero"/>
        <c:auto val="1"/>
        <c:lblAlgn val="ctr"/>
        <c:lblOffset val="100"/>
        <c:noMultiLvlLbl val="0"/>
      </c:catAx>
      <c:valAx>
        <c:axId val="616605191"/>
        <c:scaling>
          <c:orientation val="minMax"/>
        </c:scaling>
        <c:delete val="1"/>
        <c:axPos val="l"/>
        <c:numFmt formatCode="0%" sourceLinked="1"/>
        <c:majorTickMark val="out"/>
        <c:minorTickMark val="none"/>
        <c:tickLblPos val="nextTo"/>
        <c:crossAx val="59883270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a9b1ffa-a251-4ca5-bc21-0be0f41a84cb}"/>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Talento Humano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E06-4974-B622-EFEBA3B6E146}"/>
              </c:ext>
            </c:extLst>
          </c:dPt>
          <c:dPt>
            <c:idx val="1"/>
            <c:invertIfNegative val="0"/>
            <c:bubble3D val="0"/>
            <c:spPr>
              <a:solidFill>
                <a:srgbClr val="C00000"/>
              </a:solidFill>
            </c:spPr>
            <c:extLst>
              <c:ext xmlns:c16="http://schemas.microsoft.com/office/drawing/2014/chart" uri="{C3380CC4-5D6E-409C-BE32-E72D297353CC}">
                <c16:uniqueId val="{00000003-2E06-4974-B622-EFEBA3B6E1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E06-4974-B622-EFEBA3B6E1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E06-4974-B622-EFEBA3B6E14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1">
                  <c:v>0.2</c:v>
                </c:pt>
                <c:pt idx="2">
                  <c:v>0.7</c:v>
                </c:pt>
                <c:pt idx="3">
                  <c:v>0.1</c:v>
                </c:pt>
              </c:numCache>
            </c:numRef>
          </c:val>
          <c:extLst>
            <c:ext xmlns:c16="http://schemas.microsoft.com/office/drawing/2014/chart" uri="{C3380CC4-5D6E-409C-BE32-E72D297353CC}">
              <c16:uniqueId val="{00000008-2E06-4974-B622-EFEBA3B6E146}"/>
            </c:ext>
          </c:extLst>
        </c:ser>
        <c:dLbls>
          <c:showLegendKey val="0"/>
          <c:showVal val="0"/>
          <c:showCatName val="0"/>
          <c:showSerName val="0"/>
          <c:showPercent val="0"/>
          <c:showBubbleSize val="0"/>
        </c:dLbls>
        <c:gapWidth val="150"/>
        <c:axId val="868645963"/>
        <c:axId val="140208800"/>
      </c:barChart>
      <c:catAx>
        <c:axId val="86864596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40208800"/>
        <c:crosses val="autoZero"/>
        <c:auto val="1"/>
        <c:lblAlgn val="ctr"/>
        <c:lblOffset val="100"/>
        <c:noMultiLvlLbl val="0"/>
      </c:catAx>
      <c:valAx>
        <c:axId val="140208800"/>
        <c:scaling>
          <c:orientation val="minMax"/>
        </c:scaling>
        <c:delete val="1"/>
        <c:axPos val="l"/>
        <c:numFmt formatCode="0%" sourceLinked="1"/>
        <c:majorTickMark val="out"/>
        <c:minorTickMark val="none"/>
        <c:tickLblPos val="nextTo"/>
        <c:crossAx val="86864596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26c4d4c8-47b6-466a-bc0e-f527a9bd7bbd}"/>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Talento Humano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EA3-46BE-A9ED-E6516D57B562}"/>
              </c:ext>
            </c:extLst>
          </c:dPt>
          <c:dPt>
            <c:idx val="1"/>
            <c:invertIfNegative val="0"/>
            <c:bubble3D val="0"/>
            <c:spPr>
              <a:solidFill>
                <a:srgbClr val="C00000"/>
              </a:solidFill>
            </c:spPr>
            <c:extLst>
              <c:ext xmlns:c16="http://schemas.microsoft.com/office/drawing/2014/chart" uri="{C3380CC4-5D6E-409C-BE32-E72D297353CC}">
                <c16:uniqueId val="{00000003-DEA3-46BE-A9ED-E6516D57B5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EA3-46BE-A9ED-E6516D57B5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EA3-46BE-A9ED-E6516D57B56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1">
                  <c:v>0.2</c:v>
                </c:pt>
                <c:pt idx="2">
                  <c:v>0.7</c:v>
                </c:pt>
                <c:pt idx="3">
                  <c:v>0.1</c:v>
                </c:pt>
              </c:numCache>
            </c:numRef>
          </c:val>
          <c:extLst>
            <c:ext xmlns:c16="http://schemas.microsoft.com/office/drawing/2014/chart" uri="{C3380CC4-5D6E-409C-BE32-E72D297353CC}">
              <c16:uniqueId val="{00000008-DEA3-46BE-A9ED-E6516D57B562}"/>
            </c:ext>
          </c:extLst>
        </c:ser>
        <c:dLbls>
          <c:showLegendKey val="0"/>
          <c:showVal val="0"/>
          <c:showCatName val="0"/>
          <c:showSerName val="0"/>
          <c:showPercent val="0"/>
          <c:showBubbleSize val="0"/>
        </c:dLbls>
        <c:gapWidth val="150"/>
        <c:axId val="252210738"/>
        <c:axId val="655207656"/>
      </c:barChart>
      <c:catAx>
        <c:axId val="25221073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55207656"/>
        <c:crosses val="autoZero"/>
        <c:auto val="1"/>
        <c:lblAlgn val="ctr"/>
        <c:lblOffset val="100"/>
        <c:noMultiLvlLbl val="0"/>
      </c:catAx>
      <c:valAx>
        <c:axId val="655207656"/>
        <c:scaling>
          <c:orientation val="minMax"/>
        </c:scaling>
        <c:delete val="1"/>
        <c:axPos val="l"/>
        <c:numFmt formatCode="0%" sourceLinked="1"/>
        <c:majorTickMark val="out"/>
        <c:minorTickMark val="none"/>
        <c:tickLblPos val="nextTo"/>
        <c:crossAx val="25221073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0bdeec0f-6b62-4c7a-baf7-302a6465e74d}"/>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TALENTO HUMANO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6D9-46DB-9CE5-FE797C1D7708}"/>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46D9-46DB-9CE5-FE797C1D7708}"/>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6D9-46DB-9CE5-FE797C1D7708}"/>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6D9-46DB-9CE5-FE797C1D7708}"/>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6D9-46DB-9CE5-FE797C1D7708}"/>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6D9-46DB-9CE5-FE797C1D7708}"/>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1">
                  <c:v>0.2</c:v>
                </c:pt>
                <c:pt idx="2">
                  <c:v>0.7</c:v>
                </c:pt>
                <c:pt idx="3">
                  <c:v>0.1</c:v>
                </c:pt>
              </c:numCache>
            </c:numRef>
          </c:val>
          <c:smooth val="0"/>
          <c:extLst>
            <c:ext xmlns:c16="http://schemas.microsoft.com/office/drawing/2014/chart" uri="{C3380CC4-5D6E-409C-BE32-E72D297353CC}">
              <c16:uniqueId val="{00000006-46D9-46DB-9CE5-FE797C1D7708}"/>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6D9-46DB-9CE5-FE797C1D7708}"/>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6D9-46DB-9CE5-FE797C1D7708}"/>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6D9-46DB-9CE5-FE797C1D7708}"/>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6D9-46DB-9CE5-FE797C1D7708}"/>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0.9</c:v>
                </c:pt>
                <c:pt idx="3">
                  <c:v>0</c:v>
                </c:pt>
              </c:numCache>
            </c:numRef>
          </c:val>
          <c:smooth val="0"/>
          <c:extLst>
            <c:ext xmlns:c16="http://schemas.microsoft.com/office/drawing/2014/chart" uri="{C3380CC4-5D6E-409C-BE32-E72D297353CC}">
              <c16:uniqueId val="{0000000B-46D9-46DB-9CE5-FE797C1D7708}"/>
            </c:ext>
          </c:extLst>
        </c:ser>
        <c:ser>
          <c:idx val="3"/>
          <c:order val="3"/>
          <c:tx>
            <c:v>AÑO 2014</c:v>
          </c:tx>
          <c:marker>
            <c:symbol val="none"/>
          </c:marker>
          <c:dLbls>
            <c:dLbl>
              <c:idx val="0"/>
              <c:layout>
                <c:manualLayout>
                  <c:x val="-4.4219684611201703E-2"/>
                  <c:y val="-7.530675829977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6D9-46DB-9CE5-FE797C1D7708}"/>
                </c:ext>
              </c:extLst>
            </c:dLbl>
            <c:dLbl>
              <c:idx val="1"/>
              <c:layout>
                <c:manualLayout>
                  <c:x val="-9.4181620445894492E-3"/>
                  <c:y val="-6.1186741118564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6D9-46DB-9CE5-FE797C1D7708}"/>
                </c:ext>
              </c:extLst>
            </c:dLbl>
            <c:dLbl>
              <c:idx val="2"/>
              <c:layout>
                <c:manualLayout>
                  <c:x val="-4.1925044850633503E-2"/>
                  <c:y val="-9.4133447874715004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6D9-46DB-9CE5-FE797C1D7708}"/>
                </c:ext>
              </c:extLst>
            </c:dLbl>
            <c:dLbl>
              <c:idx val="3"/>
              <c:layout>
                <c:manualLayout>
                  <c:x val="-3.3344208809135398E-2"/>
                  <c:y val="-8.94267754809792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6D9-46DB-9CE5-FE797C1D7708}"/>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0.1</c:v>
                </c:pt>
                <c:pt idx="2">
                  <c:v>0.9</c:v>
                </c:pt>
                <c:pt idx="3">
                  <c:v>0</c:v>
                </c:pt>
              </c:numCache>
            </c:numRef>
          </c:val>
          <c:smooth val="0"/>
          <c:extLst>
            <c:ext xmlns:c16="http://schemas.microsoft.com/office/drawing/2014/chart" uri="{C3380CC4-5D6E-409C-BE32-E72D297353CC}">
              <c16:uniqueId val="{00000010-46D9-46DB-9CE5-FE797C1D7708}"/>
            </c:ext>
          </c:extLst>
        </c:ser>
        <c:dLbls>
          <c:showLegendKey val="0"/>
          <c:showVal val="0"/>
          <c:showCatName val="0"/>
          <c:showSerName val="0"/>
          <c:showPercent val="0"/>
          <c:showBubbleSize val="0"/>
        </c:dLbls>
        <c:smooth val="0"/>
        <c:axId val="855909555"/>
        <c:axId val="132775567"/>
      </c:lineChart>
      <c:catAx>
        <c:axId val="85590955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32775567"/>
        <c:crosses val="autoZero"/>
        <c:auto val="1"/>
        <c:lblAlgn val="ctr"/>
        <c:lblOffset val="100"/>
        <c:noMultiLvlLbl val="0"/>
      </c:catAx>
      <c:valAx>
        <c:axId val="132775567"/>
        <c:scaling>
          <c:orientation val="minMax"/>
        </c:scaling>
        <c:delete val="1"/>
        <c:axPos val="l"/>
        <c:numFmt formatCode="0%" sourceLinked="1"/>
        <c:majorTickMark val="out"/>
        <c:minorTickMark val="none"/>
        <c:tickLblPos val="nextTo"/>
        <c:crossAx val="855909555"/>
        <c:crosses val="autoZero"/>
        <c:crossBetween val="between"/>
      </c:valAx>
    </c:plotArea>
    <c:legend>
      <c:legendPos val="r"/>
      <c:layout>
        <c:manualLayout>
          <c:xMode val="edge"/>
          <c:yMode val="edge"/>
          <c:x val="0.1205"/>
          <c:y val="0.87724999999999997"/>
          <c:w val="0.73699999999999999"/>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7c0e18e3-5613-490f-8c92-1cb9620bf1e0}"/>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Apoyo financiero y contable</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C26-4077-A916-5189A9148799}"/>
              </c:ext>
            </c:extLst>
          </c:dPt>
          <c:dPt>
            <c:idx val="1"/>
            <c:invertIfNegative val="0"/>
            <c:bubble3D val="0"/>
            <c:spPr>
              <a:solidFill>
                <a:srgbClr val="C00000"/>
              </a:solidFill>
            </c:spPr>
            <c:extLst>
              <c:ext xmlns:c16="http://schemas.microsoft.com/office/drawing/2014/chart" uri="{C3380CC4-5D6E-409C-BE32-E72D297353CC}">
                <c16:uniqueId val="{00000003-8C26-4077-A916-5189A91487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C26-4077-A916-5189A91487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C26-4077-A916-5189A9148799}"/>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8-8C26-4077-A916-5189A9148799}"/>
            </c:ext>
          </c:extLst>
        </c:ser>
        <c:dLbls>
          <c:showLegendKey val="0"/>
          <c:showVal val="0"/>
          <c:showCatName val="0"/>
          <c:showSerName val="0"/>
          <c:showPercent val="0"/>
          <c:showBubbleSize val="0"/>
        </c:dLbls>
        <c:gapWidth val="150"/>
        <c:axId val="237815365"/>
        <c:axId val="774841478"/>
      </c:barChart>
      <c:catAx>
        <c:axId val="237815365"/>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74841478"/>
        <c:crosses val="autoZero"/>
        <c:auto val="1"/>
        <c:lblAlgn val="ctr"/>
        <c:lblOffset val="100"/>
        <c:noMultiLvlLbl val="0"/>
      </c:catAx>
      <c:valAx>
        <c:axId val="774841478"/>
        <c:scaling>
          <c:orientation val="minMax"/>
        </c:scaling>
        <c:delete val="1"/>
        <c:axPos val="l"/>
        <c:numFmt formatCode="0%" sourceLinked="1"/>
        <c:majorTickMark val="out"/>
        <c:minorTickMark val="none"/>
        <c:tickLblPos val="nextTo"/>
        <c:crossAx val="23781536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8a07535-ccec-4d53-8792-9b0e271ea37b}"/>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Apoyo financiero y contable</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31E-4E94-BF35-4D16DA0C62D1}"/>
              </c:ext>
            </c:extLst>
          </c:dPt>
          <c:dPt>
            <c:idx val="1"/>
            <c:invertIfNegative val="0"/>
            <c:bubble3D val="0"/>
            <c:spPr>
              <a:solidFill>
                <a:srgbClr val="C00000"/>
              </a:solidFill>
            </c:spPr>
            <c:extLst>
              <c:ext xmlns:c16="http://schemas.microsoft.com/office/drawing/2014/chart" uri="{C3380CC4-5D6E-409C-BE32-E72D297353CC}">
                <c16:uniqueId val="{00000003-431E-4E94-BF35-4D16DA0C62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31E-4E94-BF35-4D16DA0C62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31E-4E94-BF35-4D16DA0C62D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2">
                  <c:v>1</c:v>
                </c:pt>
                <c:pt idx="3">
                  <c:v>0</c:v>
                </c:pt>
              </c:numCache>
            </c:numRef>
          </c:val>
          <c:extLst>
            <c:ext xmlns:c16="http://schemas.microsoft.com/office/drawing/2014/chart" uri="{C3380CC4-5D6E-409C-BE32-E72D297353CC}">
              <c16:uniqueId val="{00000008-431E-4E94-BF35-4D16DA0C62D1}"/>
            </c:ext>
          </c:extLst>
        </c:ser>
        <c:dLbls>
          <c:showLegendKey val="0"/>
          <c:showVal val="0"/>
          <c:showCatName val="0"/>
          <c:showSerName val="0"/>
          <c:showPercent val="0"/>
          <c:showBubbleSize val="0"/>
        </c:dLbls>
        <c:gapWidth val="150"/>
        <c:axId val="504638394"/>
        <c:axId val="894893375"/>
      </c:barChart>
      <c:catAx>
        <c:axId val="504638394"/>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94893375"/>
        <c:crosses val="autoZero"/>
        <c:auto val="1"/>
        <c:lblAlgn val="ctr"/>
        <c:lblOffset val="100"/>
        <c:noMultiLvlLbl val="0"/>
      </c:catAx>
      <c:valAx>
        <c:axId val="894893375"/>
        <c:scaling>
          <c:orientation val="minMax"/>
        </c:scaling>
        <c:delete val="1"/>
        <c:axPos val="l"/>
        <c:numFmt formatCode="0%" sourceLinked="1"/>
        <c:majorTickMark val="out"/>
        <c:minorTickMark val="none"/>
        <c:tickLblPos val="nextTo"/>
        <c:crossAx val="50463839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26d57dc-2e47-4b80-b21c-8f3e93cb380d}"/>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Apoyo financiero y contable</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F0F-441C-BDD0-CCD9DC4596FB}"/>
              </c:ext>
            </c:extLst>
          </c:dPt>
          <c:dPt>
            <c:idx val="1"/>
            <c:invertIfNegative val="0"/>
            <c:bubble3D val="0"/>
            <c:spPr>
              <a:solidFill>
                <a:srgbClr val="C00000"/>
              </a:solidFill>
            </c:spPr>
            <c:extLst>
              <c:ext xmlns:c16="http://schemas.microsoft.com/office/drawing/2014/chart" uri="{C3380CC4-5D6E-409C-BE32-E72D297353CC}">
                <c16:uniqueId val="{00000003-0F0F-441C-BDD0-CCD9DC4596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F0F-441C-BDD0-CCD9DC4596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F0F-441C-BDD0-CCD9DC4596F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8-0F0F-441C-BDD0-CCD9DC4596FB}"/>
            </c:ext>
          </c:extLst>
        </c:ser>
        <c:dLbls>
          <c:showLegendKey val="0"/>
          <c:showVal val="0"/>
          <c:showCatName val="0"/>
          <c:showSerName val="0"/>
          <c:showPercent val="0"/>
          <c:showBubbleSize val="0"/>
        </c:dLbls>
        <c:gapWidth val="150"/>
        <c:axId val="527028741"/>
        <c:axId val="719074180"/>
      </c:barChart>
      <c:catAx>
        <c:axId val="527028741"/>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19074180"/>
        <c:crosses val="autoZero"/>
        <c:auto val="1"/>
        <c:lblAlgn val="ctr"/>
        <c:lblOffset val="100"/>
        <c:noMultiLvlLbl val="0"/>
      </c:catAx>
      <c:valAx>
        <c:axId val="719074180"/>
        <c:scaling>
          <c:orientation val="minMax"/>
        </c:scaling>
        <c:delete val="1"/>
        <c:axPos val="l"/>
        <c:numFmt formatCode="0%" sourceLinked="1"/>
        <c:majorTickMark val="out"/>
        <c:minorTickMark val="none"/>
        <c:tickLblPos val="nextTo"/>
        <c:crossAx val="52702874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24ddcebe-7d6d-4b9d-a53c-89f1aa501284}"/>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2023. Gobierno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1F8-40BB-9C11-81677B3AE731}"/>
              </c:ext>
            </c:extLst>
          </c:dPt>
          <c:dPt>
            <c:idx val="1"/>
            <c:invertIfNegative val="0"/>
            <c:bubble3D val="0"/>
            <c:spPr>
              <a:solidFill>
                <a:srgbClr val="C00000"/>
              </a:solidFill>
            </c:spPr>
            <c:extLst>
              <c:ext xmlns:c16="http://schemas.microsoft.com/office/drawing/2014/chart" uri="{C3380CC4-5D6E-409C-BE32-E72D297353CC}">
                <c16:uniqueId val="{00000003-B1F8-40BB-9C11-81677B3AE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1F8-40BB-9C11-81677B3AE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1F8-40BB-9C11-81677B3AE73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0.375</c:v>
                </c:pt>
                <c:pt idx="2">
                  <c:v>0.625</c:v>
                </c:pt>
                <c:pt idx="3">
                  <c:v>0</c:v>
                </c:pt>
              </c:numCache>
            </c:numRef>
          </c:val>
          <c:extLst>
            <c:ext xmlns:c16="http://schemas.microsoft.com/office/drawing/2014/chart" uri="{C3380CC4-5D6E-409C-BE32-E72D297353CC}">
              <c16:uniqueId val="{00000008-B1F8-40BB-9C11-81677B3AE731}"/>
            </c:ext>
          </c:extLst>
        </c:ser>
        <c:dLbls>
          <c:showLegendKey val="0"/>
          <c:showVal val="0"/>
          <c:showCatName val="0"/>
          <c:showSerName val="0"/>
          <c:showPercent val="0"/>
          <c:showBubbleSize val="0"/>
        </c:dLbls>
        <c:gapWidth val="150"/>
        <c:axId val="710576497"/>
        <c:axId val="28160407"/>
      </c:barChart>
      <c:catAx>
        <c:axId val="71057649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8160407"/>
        <c:crosses val="autoZero"/>
        <c:auto val="1"/>
        <c:lblAlgn val="ctr"/>
        <c:lblOffset val="100"/>
        <c:noMultiLvlLbl val="0"/>
      </c:catAx>
      <c:valAx>
        <c:axId val="28160407"/>
        <c:scaling>
          <c:orientation val="minMax"/>
        </c:scaling>
        <c:delete val="1"/>
        <c:axPos val="l"/>
        <c:numFmt formatCode="0%" sourceLinked="1"/>
        <c:majorTickMark val="out"/>
        <c:minorTickMark val="none"/>
        <c:tickLblPos val="nextTo"/>
        <c:crossAx val="71057649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6a6aa56-92ad-4efa-b147-8aeefe856a29}"/>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APOYO FINANCIERO Y CONTABLE</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640-42A9-A167-EC8B3AD7A15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640-42A9-A167-EC8B3AD7A15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640-42A9-A167-EC8B3AD7A152}"/>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640-42A9-A167-EC8B3AD7A15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640-42A9-A167-EC8B3AD7A152}"/>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640-42A9-A167-EC8B3AD7A152}"/>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640-42A9-A167-EC8B3AD7A15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2">
                  <c:v>1</c:v>
                </c:pt>
                <c:pt idx="3">
                  <c:v>0</c:v>
                </c:pt>
              </c:numCache>
            </c:numRef>
          </c:val>
          <c:smooth val="0"/>
          <c:extLst>
            <c:ext xmlns:c16="http://schemas.microsoft.com/office/drawing/2014/chart" uri="{C3380CC4-5D6E-409C-BE32-E72D297353CC}">
              <c16:uniqueId val="{00000007-C640-42A9-A167-EC8B3AD7A152}"/>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640-42A9-A167-EC8B3AD7A152}"/>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640-42A9-A167-EC8B3AD7A152}"/>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640-42A9-A167-EC8B3AD7A152}"/>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640-42A9-A167-EC8B3AD7A15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640-42A9-A167-EC8B3AD7A152}"/>
            </c:ext>
          </c:extLst>
        </c:ser>
        <c:ser>
          <c:idx val="3"/>
          <c:order val="3"/>
          <c:tx>
            <c:v>AÑO 2014</c:v>
          </c:tx>
          <c:marker>
            <c:symbol val="none"/>
          </c:marker>
          <c:dLbls>
            <c:dLbl>
              <c:idx val="0"/>
              <c:layout>
                <c:manualLayout>
                  <c:x val="-5.9445350734094599E-2"/>
                  <c:y val="-6.12794677779864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640-42A9-A167-EC8B3AD7A152}"/>
                </c:ext>
              </c:extLst>
            </c:dLbl>
            <c:dLbl>
              <c:idx val="1"/>
              <c:layout>
                <c:manualLayout>
                  <c:x val="-4.2044589450788497E-2"/>
                  <c:y val="-6.12794677779864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640-42A9-A167-EC8B3AD7A152}"/>
                </c:ext>
              </c:extLst>
            </c:dLbl>
            <c:dLbl>
              <c:idx val="2"/>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640-42A9-A167-EC8B3AD7A152}"/>
                </c:ext>
              </c:extLst>
            </c:dLbl>
            <c:dLbl>
              <c:idx val="3"/>
              <c:layout>
                <c:manualLayout>
                  <c:x val="-5.0744970092441499E-2"/>
                  <c:y val="-6.12794677779864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640-42A9-A167-EC8B3AD7A152}"/>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C640-42A9-A167-EC8B3AD7A152}"/>
            </c:ext>
          </c:extLst>
        </c:ser>
        <c:dLbls>
          <c:showLegendKey val="0"/>
          <c:showVal val="0"/>
          <c:showCatName val="0"/>
          <c:showSerName val="0"/>
          <c:showPercent val="0"/>
          <c:showBubbleSize val="0"/>
        </c:dLbls>
        <c:smooth val="0"/>
        <c:axId val="435081515"/>
        <c:axId val="986937277"/>
      </c:lineChart>
      <c:catAx>
        <c:axId val="435081515"/>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86937277"/>
        <c:crosses val="autoZero"/>
        <c:auto val="1"/>
        <c:lblAlgn val="ctr"/>
        <c:lblOffset val="100"/>
        <c:noMultiLvlLbl val="0"/>
      </c:catAx>
      <c:valAx>
        <c:axId val="986937277"/>
        <c:scaling>
          <c:orientation val="minMax"/>
        </c:scaling>
        <c:delete val="1"/>
        <c:axPos val="l"/>
        <c:numFmt formatCode="0%" sourceLinked="1"/>
        <c:majorTickMark val="out"/>
        <c:minorTickMark val="none"/>
        <c:tickLblPos val="nextTo"/>
        <c:crossAx val="435081515"/>
        <c:crosses val="autoZero"/>
        <c:crossBetween val="between"/>
      </c:valAx>
    </c:plotArea>
    <c:legend>
      <c:legendPos val="r"/>
      <c:layout>
        <c:manualLayout>
          <c:xMode val="edge"/>
          <c:yMode val="edge"/>
          <c:x val="0.1205"/>
          <c:y val="0.88175000000000003"/>
          <c:w val="0.73699999999999999"/>
          <c:h val="7.9750000000000001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60275b00-03d1-420f-8772-4a05f4aabb15}"/>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Apoyo a la gestión académica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38B-4E7E-BDEF-B654BB5AB433}"/>
              </c:ext>
            </c:extLst>
          </c:dPt>
          <c:dPt>
            <c:idx val="1"/>
            <c:invertIfNegative val="0"/>
            <c:bubble3D val="0"/>
            <c:spPr>
              <a:solidFill>
                <a:srgbClr val="C00000"/>
              </a:solidFill>
            </c:spPr>
            <c:extLst>
              <c:ext xmlns:c16="http://schemas.microsoft.com/office/drawing/2014/chart" uri="{C3380CC4-5D6E-409C-BE32-E72D297353CC}">
                <c16:uniqueId val="{00000003-638B-4E7E-BDEF-B654BB5AB4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8B-4E7E-BDEF-B654BB5AB4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8B-4E7E-BDEF-B654BB5AB433}"/>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extLst>
            <c:ext xmlns:c16="http://schemas.microsoft.com/office/drawing/2014/chart" uri="{C3380CC4-5D6E-409C-BE32-E72D297353CC}">
              <c16:uniqueId val="{00000008-638B-4E7E-BDEF-B654BB5AB433}"/>
            </c:ext>
          </c:extLst>
        </c:ser>
        <c:dLbls>
          <c:showLegendKey val="0"/>
          <c:showVal val="0"/>
          <c:showCatName val="0"/>
          <c:showSerName val="0"/>
          <c:showPercent val="0"/>
          <c:showBubbleSize val="0"/>
        </c:dLbls>
        <c:gapWidth val="150"/>
        <c:axId val="520063451"/>
        <c:axId val="87512897"/>
      </c:barChart>
      <c:catAx>
        <c:axId val="520063451"/>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7512897"/>
        <c:crosses val="autoZero"/>
        <c:auto val="1"/>
        <c:lblAlgn val="ctr"/>
        <c:lblOffset val="100"/>
        <c:noMultiLvlLbl val="0"/>
      </c:catAx>
      <c:valAx>
        <c:axId val="87512897"/>
        <c:scaling>
          <c:orientation val="minMax"/>
        </c:scaling>
        <c:delete val="1"/>
        <c:axPos val="l"/>
        <c:numFmt formatCode="0%" sourceLinked="1"/>
        <c:majorTickMark val="out"/>
        <c:minorTickMark val="none"/>
        <c:tickLblPos val="nextTo"/>
        <c:crossAx val="520063451"/>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85d21681-9e2d-436c-a81b-4363860d7982}"/>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Administración de la planta fisica y de los recursos</a:t>
            </a:r>
          </a:p>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0AE-4A5F-AF47-37E4C98EE3A5}"/>
              </c:ext>
            </c:extLst>
          </c:dPt>
          <c:dPt>
            <c:idx val="1"/>
            <c:invertIfNegative val="0"/>
            <c:bubble3D val="0"/>
            <c:spPr>
              <a:solidFill>
                <a:srgbClr val="C00000"/>
              </a:solidFill>
            </c:spPr>
            <c:extLst>
              <c:ext xmlns:c16="http://schemas.microsoft.com/office/drawing/2014/chart" uri="{C3380CC4-5D6E-409C-BE32-E72D297353CC}">
                <c16:uniqueId val="{00000003-60AE-4A5F-AF47-37E4C98EE3A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0AE-4A5F-AF47-37E4C98EE3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0AE-4A5F-AF47-37E4C98EE3A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1</c:v>
                </c:pt>
                <c:pt idx="3">
                  <c:v>0</c:v>
                </c:pt>
              </c:numCache>
            </c:numRef>
          </c:val>
          <c:extLst>
            <c:ext xmlns:c16="http://schemas.microsoft.com/office/drawing/2014/chart" uri="{C3380CC4-5D6E-409C-BE32-E72D297353CC}">
              <c16:uniqueId val="{00000008-60AE-4A5F-AF47-37E4C98EE3A5}"/>
            </c:ext>
          </c:extLst>
        </c:ser>
        <c:dLbls>
          <c:showLegendKey val="0"/>
          <c:showVal val="0"/>
          <c:showCatName val="0"/>
          <c:showSerName val="0"/>
          <c:showPercent val="0"/>
          <c:showBubbleSize val="0"/>
        </c:dLbls>
        <c:gapWidth val="150"/>
        <c:axId val="87554348"/>
        <c:axId val="34687542"/>
      </c:barChart>
      <c:catAx>
        <c:axId val="87554348"/>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4687542"/>
        <c:crosses val="autoZero"/>
        <c:auto val="1"/>
        <c:lblAlgn val="ctr"/>
        <c:lblOffset val="100"/>
        <c:noMultiLvlLbl val="0"/>
      </c:catAx>
      <c:valAx>
        <c:axId val="34687542"/>
        <c:scaling>
          <c:orientation val="minMax"/>
        </c:scaling>
        <c:delete val="1"/>
        <c:axPos val="l"/>
        <c:numFmt formatCode="0%" sourceLinked="1"/>
        <c:majorTickMark val="out"/>
        <c:minorTickMark val="none"/>
        <c:tickLblPos val="nextTo"/>
        <c:crossAx val="8755434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e64d92c1-5ec1-4d3e-8b3a-6319638f4eb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Administración de servicios complementarios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D973-4536-A1A3-80433C8717A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73-4536-A1A3-80433C8717A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D973-4536-A1A3-80433C8717A5}"/>
            </c:ext>
          </c:extLst>
        </c:ser>
        <c:dLbls>
          <c:showLegendKey val="0"/>
          <c:showVal val="0"/>
          <c:showCatName val="0"/>
          <c:showSerName val="0"/>
          <c:showPercent val="0"/>
          <c:showBubbleSize val="0"/>
        </c:dLbls>
        <c:gapWidth val="150"/>
        <c:axId val="712658828"/>
        <c:axId val="830354398"/>
      </c:barChart>
      <c:catAx>
        <c:axId val="712658828"/>
        <c:scaling>
          <c:orientation val="minMax"/>
        </c:scaling>
        <c:delete val="1"/>
        <c:axPos val="b"/>
        <c:majorTickMark val="out"/>
        <c:minorTickMark val="none"/>
        <c:tickLblPos val="nextTo"/>
        <c:crossAx val="830354398"/>
        <c:crosses val="autoZero"/>
        <c:auto val="1"/>
        <c:lblAlgn val="ctr"/>
        <c:lblOffset val="100"/>
        <c:noMultiLvlLbl val="0"/>
      </c:catAx>
      <c:valAx>
        <c:axId val="830354398"/>
        <c:scaling>
          <c:orientation val="minMax"/>
        </c:scaling>
        <c:delete val="1"/>
        <c:axPos val="l"/>
        <c:numFmt formatCode="0%" sourceLinked="1"/>
        <c:majorTickMark val="out"/>
        <c:minorTickMark val="none"/>
        <c:tickLblPos val="nextTo"/>
        <c:crossAx val="71265882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ce3d5ab-82d8-4188-b5aa-867949e4bce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Talento Humano</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C24-4DC1-8B5D-AF0B8144B8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24-4DC1-8B5D-AF0B8144B811}"/>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0.1</c:v>
                </c:pt>
                <c:pt idx="2">
                  <c:v>0.9</c:v>
                </c:pt>
                <c:pt idx="3">
                  <c:v>0</c:v>
                </c:pt>
              </c:numCache>
            </c:numRef>
          </c:val>
          <c:extLst>
            <c:ext xmlns:c16="http://schemas.microsoft.com/office/drawing/2014/chart" uri="{C3380CC4-5D6E-409C-BE32-E72D297353CC}">
              <c16:uniqueId val="{00000004-AC24-4DC1-8B5D-AF0B8144B811}"/>
            </c:ext>
          </c:extLst>
        </c:ser>
        <c:dLbls>
          <c:showLegendKey val="0"/>
          <c:showVal val="0"/>
          <c:showCatName val="0"/>
          <c:showSerName val="0"/>
          <c:showPercent val="0"/>
          <c:showBubbleSize val="0"/>
        </c:dLbls>
        <c:gapWidth val="150"/>
        <c:axId val="643960565"/>
        <c:axId val="120718158"/>
      </c:barChart>
      <c:catAx>
        <c:axId val="643960565"/>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20718158"/>
        <c:crosses val="autoZero"/>
        <c:auto val="1"/>
        <c:lblAlgn val="ctr"/>
        <c:lblOffset val="100"/>
        <c:noMultiLvlLbl val="0"/>
      </c:catAx>
      <c:valAx>
        <c:axId val="120718158"/>
        <c:scaling>
          <c:orientation val="minMax"/>
        </c:scaling>
        <c:delete val="1"/>
        <c:axPos val="l"/>
        <c:numFmt formatCode="0%" sourceLinked="1"/>
        <c:majorTickMark val="out"/>
        <c:minorTickMark val="none"/>
        <c:tickLblPos val="nextTo"/>
        <c:crossAx val="64396056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c12d2de-55ef-43a8-a20f-508447d6b7ba}"/>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Apoyo financiero y contable</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AED-46B7-88B1-DFCB5EAE22B7}"/>
              </c:ext>
            </c:extLst>
          </c:dPt>
          <c:dPt>
            <c:idx val="1"/>
            <c:invertIfNegative val="0"/>
            <c:bubble3D val="0"/>
            <c:spPr>
              <a:solidFill>
                <a:srgbClr val="C00000"/>
              </a:solidFill>
            </c:spPr>
            <c:extLst>
              <c:ext xmlns:c16="http://schemas.microsoft.com/office/drawing/2014/chart" uri="{C3380CC4-5D6E-409C-BE32-E72D297353CC}">
                <c16:uniqueId val="{00000003-2AED-46B7-88B1-DFCB5EAE22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AED-46B7-88B1-DFCB5EAE22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AED-46B7-88B1-DFCB5EAE22B7}"/>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extLst>
            <c:ext xmlns:c16="http://schemas.microsoft.com/office/drawing/2014/chart" uri="{C3380CC4-5D6E-409C-BE32-E72D297353CC}">
              <c16:uniqueId val="{00000008-2AED-46B7-88B1-DFCB5EAE22B7}"/>
            </c:ext>
          </c:extLst>
        </c:ser>
        <c:dLbls>
          <c:showLegendKey val="0"/>
          <c:showVal val="0"/>
          <c:showCatName val="0"/>
          <c:showSerName val="0"/>
          <c:showPercent val="0"/>
          <c:showBubbleSize val="0"/>
        </c:dLbls>
        <c:gapWidth val="150"/>
        <c:axId val="287056174"/>
        <c:axId val="733741056"/>
      </c:barChart>
      <c:catAx>
        <c:axId val="287056174"/>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33741056"/>
        <c:crosses val="autoZero"/>
        <c:auto val="1"/>
        <c:lblAlgn val="ctr"/>
        <c:lblOffset val="100"/>
        <c:noMultiLvlLbl val="0"/>
      </c:catAx>
      <c:valAx>
        <c:axId val="733741056"/>
        <c:scaling>
          <c:orientation val="minMax"/>
        </c:scaling>
        <c:delete val="1"/>
        <c:axPos val="l"/>
        <c:numFmt formatCode="0%" sourceLinked="1"/>
        <c:majorTickMark val="out"/>
        <c:minorTickMark val="none"/>
        <c:tickLblPos val="nextTo"/>
        <c:crossAx val="28705617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5415c23b-42bc-4a60-8700-5d58a2000d87}"/>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Accesibilidad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A0D-4E99-A8E3-2EB68C542068}"/>
              </c:ext>
            </c:extLst>
          </c:dPt>
          <c:dPt>
            <c:idx val="1"/>
            <c:invertIfNegative val="0"/>
            <c:bubble3D val="0"/>
            <c:spPr>
              <a:solidFill>
                <a:srgbClr val="C00000"/>
              </a:solidFill>
            </c:spPr>
            <c:extLst>
              <c:ext xmlns:c16="http://schemas.microsoft.com/office/drawing/2014/chart" uri="{C3380CC4-5D6E-409C-BE32-E72D297353CC}">
                <c16:uniqueId val="{00000003-0A0D-4E99-A8E3-2EB68C5420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0D-4E99-A8E3-2EB68C5420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0D-4E99-A8E3-2EB68C542068}"/>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8-0A0D-4E99-A8E3-2EB68C542068}"/>
            </c:ext>
          </c:extLst>
        </c:ser>
        <c:dLbls>
          <c:showLegendKey val="0"/>
          <c:showVal val="0"/>
          <c:showCatName val="0"/>
          <c:showSerName val="0"/>
          <c:showPercent val="0"/>
          <c:showBubbleSize val="0"/>
        </c:dLbls>
        <c:gapWidth val="150"/>
        <c:axId val="252675470"/>
        <c:axId val="60139241"/>
      </c:barChart>
      <c:catAx>
        <c:axId val="252675470"/>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0139241"/>
        <c:crosses val="autoZero"/>
        <c:auto val="1"/>
        <c:lblAlgn val="ctr"/>
        <c:lblOffset val="100"/>
        <c:noMultiLvlLbl val="0"/>
      </c:catAx>
      <c:valAx>
        <c:axId val="60139241"/>
        <c:scaling>
          <c:orientation val="minMax"/>
        </c:scaling>
        <c:delete val="1"/>
        <c:axPos val="l"/>
        <c:numFmt formatCode="0%" sourceLinked="1"/>
        <c:majorTickMark val="out"/>
        <c:minorTickMark val="none"/>
        <c:tickLblPos val="nextTo"/>
        <c:crossAx val="252675470"/>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e5fbc82-78d1-46a3-9830-c72fd78c2bcb}"/>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Accesibilidad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62-4D6C-B2D1-29A899122A46}"/>
              </c:ext>
            </c:extLst>
          </c:dPt>
          <c:dPt>
            <c:idx val="1"/>
            <c:invertIfNegative val="0"/>
            <c:bubble3D val="0"/>
            <c:spPr>
              <a:solidFill>
                <a:srgbClr val="C00000"/>
              </a:solidFill>
            </c:spPr>
            <c:extLst>
              <c:ext xmlns:c16="http://schemas.microsoft.com/office/drawing/2014/chart" uri="{C3380CC4-5D6E-409C-BE32-E72D297353CC}">
                <c16:uniqueId val="{00000003-3862-4D6C-B2D1-29A899122A4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62-4D6C-B2D1-29A899122A4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62-4D6C-B2D1-29A899122A4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0.35</c:v>
                </c:pt>
                <c:pt idx="1">
                  <c:v>0.15</c:v>
                </c:pt>
                <c:pt idx="2">
                  <c:v>0.25</c:v>
                </c:pt>
                <c:pt idx="3">
                  <c:v>0.25</c:v>
                </c:pt>
              </c:numCache>
            </c:numRef>
          </c:val>
          <c:extLst>
            <c:ext xmlns:c16="http://schemas.microsoft.com/office/drawing/2014/chart" uri="{C3380CC4-5D6E-409C-BE32-E72D297353CC}">
              <c16:uniqueId val="{00000008-3862-4D6C-B2D1-29A899122A46}"/>
            </c:ext>
          </c:extLst>
        </c:ser>
        <c:dLbls>
          <c:showLegendKey val="0"/>
          <c:showVal val="0"/>
          <c:showCatName val="0"/>
          <c:showSerName val="0"/>
          <c:showPercent val="0"/>
          <c:showBubbleSize val="0"/>
        </c:dLbls>
        <c:gapWidth val="150"/>
        <c:axId val="999253385"/>
        <c:axId val="677301495"/>
      </c:barChart>
      <c:catAx>
        <c:axId val="999253385"/>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77301495"/>
        <c:crosses val="autoZero"/>
        <c:auto val="1"/>
        <c:lblAlgn val="ctr"/>
        <c:lblOffset val="100"/>
        <c:noMultiLvlLbl val="0"/>
      </c:catAx>
      <c:valAx>
        <c:axId val="677301495"/>
        <c:scaling>
          <c:orientation val="minMax"/>
        </c:scaling>
        <c:delete val="1"/>
        <c:axPos val="l"/>
        <c:numFmt formatCode="0%" sourceLinked="1"/>
        <c:majorTickMark val="out"/>
        <c:minorTickMark val="none"/>
        <c:tickLblPos val="nextTo"/>
        <c:crossAx val="999253385"/>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20461663-5317-4d3f-a6b9-6b06e8c2b761}"/>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Accesibilidad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AFA-42CC-8063-3C47D6305C48}"/>
              </c:ext>
            </c:extLst>
          </c:dPt>
          <c:dPt>
            <c:idx val="1"/>
            <c:invertIfNegative val="0"/>
            <c:bubble3D val="0"/>
            <c:spPr>
              <a:solidFill>
                <a:srgbClr val="C00000"/>
              </a:solidFill>
            </c:spPr>
            <c:extLst>
              <c:ext xmlns:c16="http://schemas.microsoft.com/office/drawing/2014/chart" uri="{C3380CC4-5D6E-409C-BE32-E72D297353CC}">
                <c16:uniqueId val="{00000003-4AFA-42CC-8063-3C47D6305C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AFA-42CC-8063-3C47D6305C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AFA-42CC-8063-3C47D6305C48}"/>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0.3</c:v>
                </c:pt>
                <c:pt idx="1">
                  <c:v>0.2</c:v>
                </c:pt>
                <c:pt idx="2">
                  <c:v>0.25</c:v>
                </c:pt>
                <c:pt idx="3">
                  <c:v>0.25</c:v>
                </c:pt>
              </c:numCache>
            </c:numRef>
          </c:val>
          <c:extLst>
            <c:ext xmlns:c16="http://schemas.microsoft.com/office/drawing/2014/chart" uri="{C3380CC4-5D6E-409C-BE32-E72D297353CC}">
              <c16:uniqueId val="{00000008-4AFA-42CC-8063-3C47D6305C48}"/>
            </c:ext>
          </c:extLst>
        </c:ser>
        <c:dLbls>
          <c:showLegendKey val="0"/>
          <c:showVal val="0"/>
          <c:showCatName val="0"/>
          <c:showSerName val="0"/>
          <c:showPercent val="0"/>
          <c:showBubbleSize val="0"/>
        </c:dLbls>
        <c:gapWidth val="150"/>
        <c:axId val="638812000"/>
        <c:axId val="35495349"/>
      </c:barChart>
      <c:catAx>
        <c:axId val="638812000"/>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5495349"/>
        <c:crosses val="autoZero"/>
        <c:auto val="1"/>
        <c:lblAlgn val="ctr"/>
        <c:lblOffset val="100"/>
        <c:noMultiLvlLbl val="0"/>
      </c:catAx>
      <c:valAx>
        <c:axId val="35495349"/>
        <c:scaling>
          <c:orientation val="minMax"/>
        </c:scaling>
        <c:delete val="1"/>
        <c:axPos val="l"/>
        <c:numFmt formatCode="0%" sourceLinked="1"/>
        <c:majorTickMark val="out"/>
        <c:minorTickMark val="none"/>
        <c:tickLblPos val="nextTo"/>
        <c:crossAx val="638812000"/>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2a55a35-250c-4df9-92d3-ca4f93eb062c}"/>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2019. Proyección a la comunidad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24-4176-81B1-DB3AEA9FF5F5}"/>
              </c:ext>
            </c:extLst>
          </c:dPt>
          <c:dPt>
            <c:idx val="1"/>
            <c:invertIfNegative val="0"/>
            <c:bubble3D val="0"/>
            <c:spPr>
              <a:solidFill>
                <a:srgbClr val="C00000"/>
              </a:solidFill>
            </c:spPr>
            <c:extLst>
              <c:ext xmlns:c16="http://schemas.microsoft.com/office/drawing/2014/chart" uri="{C3380CC4-5D6E-409C-BE32-E72D297353CC}">
                <c16:uniqueId val="{00000003-7B24-4176-81B1-DB3AEA9FF5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24-4176-81B1-DB3AEA9FF5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24-4176-81B1-DB3AEA9FF5F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7B24-4176-81B1-DB3AEA9FF5F5}"/>
            </c:ext>
          </c:extLst>
        </c:ser>
        <c:dLbls>
          <c:showLegendKey val="0"/>
          <c:showVal val="0"/>
          <c:showCatName val="0"/>
          <c:showSerName val="0"/>
          <c:showPercent val="0"/>
          <c:showBubbleSize val="0"/>
        </c:dLbls>
        <c:gapWidth val="150"/>
        <c:axId val="935727026"/>
        <c:axId val="297872830"/>
      </c:barChart>
      <c:catAx>
        <c:axId val="93572702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97872830"/>
        <c:crosses val="autoZero"/>
        <c:auto val="1"/>
        <c:lblAlgn val="ctr"/>
        <c:lblOffset val="100"/>
        <c:noMultiLvlLbl val="0"/>
      </c:catAx>
      <c:valAx>
        <c:axId val="297872830"/>
        <c:scaling>
          <c:orientation val="minMax"/>
        </c:scaling>
        <c:delete val="1"/>
        <c:axPos val="l"/>
        <c:numFmt formatCode="0%" sourceLinked="1"/>
        <c:majorTickMark val="out"/>
        <c:minorTickMark val="none"/>
        <c:tickLblPos val="nextTo"/>
        <c:crossAx val="93572702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01471de-e62f-42c7-9cb4-dcb334a3481a}"/>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2024. Gobierno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8DB-4D9F-BA6A-90B5EF22A5A4}"/>
              </c:ext>
            </c:extLst>
          </c:dPt>
          <c:dPt>
            <c:idx val="1"/>
            <c:invertIfNegative val="0"/>
            <c:bubble3D val="0"/>
            <c:spPr>
              <a:solidFill>
                <a:srgbClr val="C00000"/>
              </a:solidFill>
            </c:spPr>
            <c:extLst>
              <c:ext xmlns:c16="http://schemas.microsoft.com/office/drawing/2014/chart" uri="{C3380CC4-5D6E-409C-BE32-E72D297353CC}">
                <c16:uniqueId val="{00000003-28DB-4D9F-BA6A-90B5EF22A5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8DB-4D9F-BA6A-90B5EF22A5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8DB-4D9F-BA6A-90B5EF22A5A4}"/>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extLst>
            <c:ext xmlns:c16="http://schemas.microsoft.com/office/drawing/2014/chart" uri="{C3380CC4-5D6E-409C-BE32-E72D297353CC}">
              <c16:uniqueId val="{00000008-28DB-4D9F-BA6A-90B5EF22A5A4}"/>
            </c:ext>
          </c:extLst>
        </c:ser>
        <c:dLbls>
          <c:showLegendKey val="0"/>
          <c:showVal val="0"/>
          <c:showCatName val="0"/>
          <c:showSerName val="0"/>
          <c:showPercent val="0"/>
          <c:showBubbleSize val="0"/>
        </c:dLbls>
        <c:gapWidth val="150"/>
        <c:axId val="199715863"/>
        <c:axId val="529234532"/>
      </c:barChart>
      <c:catAx>
        <c:axId val="19971586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29234532"/>
        <c:crosses val="autoZero"/>
        <c:auto val="1"/>
        <c:lblAlgn val="ctr"/>
        <c:lblOffset val="100"/>
        <c:noMultiLvlLbl val="0"/>
      </c:catAx>
      <c:valAx>
        <c:axId val="529234532"/>
        <c:scaling>
          <c:orientation val="minMax"/>
        </c:scaling>
        <c:delete val="1"/>
        <c:axPos val="l"/>
        <c:numFmt formatCode="0%" sourceLinked="1"/>
        <c:majorTickMark val="out"/>
        <c:minorTickMark val="none"/>
        <c:tickLblPos val="nextTo"/>
        <c:crossAx val="19971586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5a5ddf7-69fd-4652-b5c2-815a0b45184f}"/>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2020. Proyección a la comunidad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422-4B29-AB10-A17782D53FA6}"/>
              </c:ext>
            </c:extLst>
          </c:dPt>
          <c:dPt>
            <c:idx val="1"/>
            <c:invertIfNegative val="0"/>
            <c:bubble3D val="0"/>
            <c:spPr>
              <a:solidFill>
                <a:srgbClr val="C00000"/>
              </a:solidFill>
            </c:spPr>
            <c:extLst>
              <c:ext xmlns:c16="http://schemas.microsoft.com/office/drawing/2014/chart" uri="{C3380CC4-5D6E-409C-BE32-E72D297353CC}">
                <c16:uniqueId val="{00000003-C422-4B29-AB10-A17782D53F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422-4B29-AB10-A17782D53F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422-4B29-AB10-A17782D53FA6}"/>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8-C422-4B29-AB10-A17782D53FA6}"/>
            </c:ext>
          </c:extLst>
        </c:ser>
        <c:dLbls>
          <c:showLegendKey val="0"/>
          <c:showVal val="0"/>
          <c:showCatName val="0"/>
          <c:showSerName val="0"/>
          <c:showPercent val="0"/>
          <c:showBubbleSize val="0"/>
        </c:dLbls>
        <c:gapWidth val="150"/>
        <c:axId val="879104118"/>
        <c:axId val="299760276"/>
      </c:barChart>
      <c:catAx>
        <c:axId val="87910411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299760276"/>
        <c:crosses val="autoZero"/>
        <c:auto val="1"/>
        <c:lblAlgn val="ctr"/>
        <c:lblOffset val="100"/>
        <c:noMultiLvlLbl val="0"/>
      </c:catAx>
      <c:valAx>
        <c:axId val="299760276"/>
        <c:scaling>
          <c:orientation val="minMax"/>
        </c:scaling>
        <c:delete val="1"/>
        <c:axPos val="l"/>
        <c:numFmt formatCode="0%" sourceLinked="1"/>
        <c:majorTickMark val="out"/>
        <c:minorTickMark val="none"/>
        <c:tickLblPos val="nextTo"/>
        <c:crossAx val="87910411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f509dad-1899-4660-afa0-bd13420e4a99}"/>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Proyección a la comunidad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2E6-47C5-B848-A6F47D18E952}"/>
              </c:ext>
            </c:extLst>
          </c:dPt>
          <c:dPt>
            <c:idx val="1"/>
            <c:invertIfNegative val="0"/>
            <c:bubble3D val="0"/>
            <c:spPr>
              <a:solidFill>
                <a:srgbClr val="C00000"/>
              </a:solidFill>
            </c:spPr>
            <c:extLst>
              <c:ext xmlns:c16="http://schemas.microsoft.com/office/drawing/2014/chart" uri="{C3380CC4-5D6E-409C-BE32-E72D297353CC}">
                <c16:uniqueId val="{00000003-72E6-47C5-B848-A6F47D18E9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2E6-47C5-B848-A6F47D18E9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2E6-47C5-B848-A6F47D18E95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0.3</c:v>
                </c:pt>
                <c:pt idx="1">
                  <c:v>0.25</c:v>
                </c:pt>
                <c:pt idx="2">
                  <c:v>0.2</c:v>
                </c:pt>
                <c:pt idx="3">
                  <c:v>0.25</c:v>
                </c:pt>
              </c:numCache>
            </c:numRef>
          </c:val>
          <c:extLst>
            <c:ext xmlns:c16="http://schemas.microsoft.com/office/drawing/2014/chart" uri="{C3380CC4-5D6E-409C-BE32-E72D297353CC}">
              <c16:uniqueId val="{00000008-72E6-47C5-B848-A6F47D18E952}"/>
            </c:ext>
          </c:extLst>
        </c:ser>
        <c:dLbls>
          <c:showLegendKey val="0"/>
          <c:showVal val="0"/>
          <c:showCatName val="0"/>
          <c:showSerName val="0"/>
          <c:showPercent val="0"/>
          <c:showBubbleSize val="0"/>
        </c:dLbls>
        <c:gapWidth val="150"/>
        <c:axId val="119557106"/>
        <c:axId val="35962686"/>
      </c:barChart>
      <c:catAx>
        <c:axId val="11955710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5962686"/>
        <c:crosses val="autoZero"/>
        <c:auto val="1"/>
        <c:lblAlgn val="ctr"/>
        <c:lblOffset val="100"/>
        <c:noMultiLvlLbl val="0"/>
      </c:catAx>
      <c:valAx>
        <c:axId val="35962686"/>
        <c:scaling>
          <c:orientation val="minMax"/>
        </c:scaling>
        <c:delete val="1"/>
        <c:axPos val="l"/>
        <c:numFmt formatCode="0%" sourceLinked="1"/>
        <c:majorTickMark val="out"/>
        <c:minorTickMark val="none"/>
        <c:tickLblPos val="nextTo"/>
        <c:crossAx val="119557106"/>
        <c:crosses val="autoZero"/>
        <c:crossBetween val="between"/>
      </c:valAx>
      <c:spPr>
        <a:noFill/>
        <a:ln w="3175">
          <a:noFill/>
        </a:ln>
      </c:spPr>
    </c:plotArea>
    <c:plotVisOnly val="1"/>
    <c:dispBlanksAs val="gap"/>
    <c:showDLblsOverMax val="0"/>
    <c:extLst>
      <c:ext uri="{0b15fc19-7d7d-44ad-8c2d-2c3a37ce22c3}">
        <chartProps xmlns="https://web.wps.cn/et/2018/main" chartId="{0a084ec9-1377-4739-bdb3-b2c257ab2f5c}"/>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Participación y convivencia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A3-4963-BF33-64467C907305}"/>
              </c:ext>
            </c:extLst>
          </c:dPt>
          <c:dPt>
            <c:idx val="1"/>
            <c:invertIfNegative val="0"/>
            <c:bubble3D val="0"/>
            <c:spPr>
              <a:solidFill>
                <a:srgbClr val="C00000"/>
              </a:solidFill>
            </c:spPr>
            <c:extLst>
              <c:ext xmlns:c16="http://schemas.microsoft.com/office/drawing/2014/chart" uri="{C3380CC4-5D6E-409C-BE32-E72D297353CC}">
                <c16:uniqueId val="{00000003-DAA3-4963-BF33-64467C9073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A3-4963-BF33-64467C9073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A3-4963-BF33-64467C907305}"/>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0.66666666666666696</c:v>
                </c:pt>
                <c:pt idx="2">
                  <c:v>0.33333333333333298</c:v>
                </c:pt>
                <c:pt idx="3">
                  <c:v>0</c:v>
                </c:pt>
              </c:numCache>
            </c:numRef>
          </c:val>
          <c:extLst>
            <c:ext xmlns:c16="http://schemas.microsoft.com/office/drawing/2014/chart" uri="{C3380CC4-5D6E-409C-BE32-E72D297353CC}">
              <c16:uniqueId val="{00000008-DAA3-4963-BF33-64467C907305}"/>
            </c:ext>
          </c:extLst>
        </c:ser>
        <c:dLbls>
          <c:showLegendKey val="0"/>
          <c:showVal val="0"/>
          <c:showCatName val="0"/>
          <c:showSerName val="0"/>
          <c:showPercent val="0"/>
          <c:showBubbleSize val="0"/>
        </c:dLbls>
        <c:gapWidth val="150"/>
        <c:axId val="235297802"/>
        <c:axId val="553657458"/>
      </c:barChart>
      <c:catAx>
        <c:axId val="235297802"/>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53657458"/>
        <c:crosses val="autoZero"/>
        <c:auto val="1"/>
        <c:lblAlgn val="ctr"/>
        <c:lblOffset val="100"/>
        <c:noMultiLvlLbl val="0"/>
      </c:catAx>
      <c:valAx>
        <c:axId val="553657458"/>
        <c:scaling>
          <c:orientation val="minMax"/>
        </c:scaling>
        <c:delete val="1"/>
        <c:axPos val="l"/>
        <c:numFmt formatCode="0%" sourceLinked="1"/>
        <c:majorTickMark val="out"/>
        <c:minorTickMark val="none"/>
        <c:tickLblPos val="nextTo"/>
        <c:crossAx val="23529780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2fe4e377-a2b2-467e-ab9c-9d414d411d6e}"/>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Participación y convivencia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4E8-4891-A52D-89298369141E}"/>
              </c:ext>
            </c:extLst>
          </c:dPt>
          <c:dPt>
            <c:idx val="1"/>
            <c:invertIfNegative val="0"/>
            <c:bubble3D val="0"/>
            <c:spPr>
              <a:solidFill>
                <a:srgbClr val="C00000"/>
              </a:solidFill>
            </c:spPr>
            <c:extLst>
              <c:ext xmlns:c16="http://schemas.microsoft.com/office/drawing/2014/chart" uri="{C3380CC4-5D6E-409C-BE32-E72D297353CC}">
                <c16:uniqueId val="{00000003-04E8-4891-A52D-8929836914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4E8-4891-A52D-8929836914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4E8-4891-A52D-89298369141E}"/>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0.3</c:v>
                </c:pt>
                <c:pt idx="1">
                  <c:v>0.2</c:v>
                </c:pt>
                <c:pt idx="2">
                  <c:v>0.2</c:v>
                </c:pt>
                <c:pt idx="3">
                  <c:v>0.3</c:v>
                </c:pt>
              </c:numCache>
            </c:numRef>
          </c:val>
          <c:extLst>
            <c:ext xmlns:c16="http://schemas.microsoft.com/office/drawing/2014/chart" uri="{C3380CC4-5D6E-409C-BE32-E72D297353CC}">
              <c16:uniqueId val="{00000008-04E8-4891-A52D-89298369141E}"/>
            </c:ext>
          </c:extLst>
        </c:ser>
        <c:dLbls>
          <c:showLegendKey val="0"/>
          <c:showVal val="0"/>
          <c:showCatName val="0"/>
          <c:showSerName val="0"/>
          <c:showPercent val="0"/>
          <c:showBubbleSize val="0"/>
        </c:dLbls>
        <c:gapWidth val="150"/>
        <c:axId val="153241667"/>
        <c:axId val="46486982"/>
      </c:barChart>
      <c:catAx>
        <c:axId val="15324166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6486982"/>
        <c:crosses val="autoZero"/>
        <c:auto val="1"/>
        <c:lblAlgn val="ctr"/>
        <c:lblOffset val="100"/>
        <c:noMultiLvlLbl val="0"/>
      </c:catAx>
      <c:valAx>
        <c:axId val="46486982"/>
        <c:scaling>
          <c:orientation val="minMax"/>
        </c:scaling>
        <c:delete val="1"/>
        <c:axPos val="l"/>
        <c:numFmt formatCode="0%" sourceLinked="1"/>
        <c:majorTickMark val="out"/>
        <c:minorTickMark val="none"/>
        <c:tickLblPos val="nextTo"/>
        <c:crossAx val="15324166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c08eb6e0-74a0-4bb2-bbc4-ecd5d3d9caa4}"/>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Participación y convivencia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71-4149-B627-B5B57400E4CB}"/>
              </c:ext>
            </c:extLst>
          </c:dPt>
          <c:dPt>
            <c:idx val="1"/>
            <c:invertIfNegative val="0"/>
            <c:bubble3D val="0"/>
            <c:spPr>
              <a:solidFill>
                <a:srgbClr val="C00000"/>
              </a:solidFill>
            </c:spPr>
            <c:extLst>
              <c:ext xmlns:c16="http://schemas.microsoft.com/office/drawing/2014/chart" uri="{C3380CC4-5D6E-409C-BE32-E72D297353CC}">
                <c16:uniqueId val="{00000003-A671-4149-B627-B5B57400E4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71-4149-B627-B5B57400E4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71-4149-B627-B5B57400E4CB}"/>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c:v>
                </c:pt>
                <c:pt idx="1">
                  <c:v>0.2</c:v>
                </c:pt>
                <c:pt idx="2">
                  <c:v>0.2</c:v>
                </c:pt>
                <c:pt idx="3">
                  <c:v>0.3</c:v>
                </c:pt>
              </c:numCache>
            </c:numRef>
          </c:val>
          <c:extLst>
            <c:ext xmlns:c16="http://schemas.microsoft.com/office/drawing/2014/chart" uri="{C3380CC4-5D6E-409C-BE32-E72D297353CC}">
              <c16:uniqueId val="{00000008-A671-4149-B627-B5B57400E4CB}"/>
            </c:ext>
          </c:extLst>
        </c:ser>
        <c:dLbls>
          <c:showLegendKey val="0"/>
          <c:showVal val="0"/>
          <c:showCatName val="0"/>
          <c:showSerName val="0"/>
          <c:showPercent val="0"/>
          <c:showBubbleSize val="0"/>
        </c:dLbls>
        <c:gapWidth val="150"/>
        <c:axId val="957530306"/>
        <c:axId val="160150557"/>
      </c:barChart>
      <c:catAx>
        <c:axId val="957530306"/>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60150557"/>
        <c:crosses val="autoZero"/>
        <c:auto val="1"/>
        <c:lblAlgn val="ctr"/>
        <c:lblOffset val="100"/>
        <c:noMultiLvlLbl val="0"/>
      </c:catAx>
      <c:valAx>
        <c:axId val="160150557"/>
        <c:scaling>
          <c:orientation val="minMax"/>
        </c:scaling>
        <c:delete val="1"/>
        <c:axPos val="l"/>
        <c:numFmt formatCode="0%" sourceLinked="1"/>
        <c:majorTickMark val="out"/>
        <c:minorTickMark val="none"/>
        <c:tickLblPos val="nextTo"/>
        <c:crossAx val="95753030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106bb390-ffdd-495d-a832-f9648af04c7b}"/>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ACCESIBILIDAD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6D-4644-A419-E79937E8177C}"/>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6D-4644-A419-E79937E8177C}"/>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E36D-4644-A419-E79937E8177C}"/>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6D-4644-A419-E79937E8177C}"/>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6D-4644-A419-E79937E8177C}"/>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6D-4644-A419-E79937E8177C}"/>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6D-4644-A419-E79937E8177C}"/>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0.35</c:v>
                </c:pt>
                <c:pt idx="1">
                  <c:v>0.15</c:v>
                </c:pt>
                <c:pt idx="2">
                  <c:v>0.25</c:v>
                </c:pt>
                <c:pt idx="3">
                  <c:v>0.25</c:v>
                </c:pt>
              </c:numCache>
            </c:numRef>
          </c:val>
          <c:smooth val="0"/>
          <c:extLst>
            <c:ext xmlns:c16="http://schemas.microsoft.com/office/drawing/2014/chart" uri="{C3380CC4-5D6E-409C-BE32-E72D297353CC}">
              <c16:uniqueId val="{00000007-E36D-4644-A419-E79937E8177C}"/>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6D-4644-A419-E79937E8177C}"/>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6D-4644-A419-E79937E8177C}"/>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36D-4644-A419-E79937E8177C}"/>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36D-4644-A419-E79937E8177C}"/>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0.3</c:v>
                </c:pt>
                <c:pt idx="1">
                  <c:v>0.2</c:v>
                </c:pt>
                <c:pt idx="2">
                  <c:v>0.25</c:v>
                </c:pt>
                <c:pt idx="3">
                  <c:v>0.25</c:v>
                </c:pt>
              </c:numCache>
            </c:numRef>
          </c:val>
          <c:smooth val="0"/>
          <c:extLst>
            <c:ext xmlns:c16="http://schemas.microsoft.com/office/drawing/2014/chart" uri="{C3380CC4-5D6E-409C-BE32-E72D297353CC}">
              <c16:uniqueId val="{0000000C-E36D-4644-A419-E79937E8177C}"/>
            </c:ext>
          </c:extLst>
        </c:ser>
        <c:ser>
          <c:idx val="3"/>
          <c:order val="3"/>
          <c:tx>
            <c:v>AÑO 2014</c:v>
          </c:tx>
          <c:marker>
            <c:symbol val="none"/>
          </c:marker>
          <c:dLbls>
            <c:dLbl>
              <c:idx val="0"/>
              <c:layout>
                <c:manualLayout>
                  <c:x val="-6.1620445894507901E-2"/>
                  <c:y val="-7.07070782053690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36D-4644-A419-E79937E8177C}"/>
                </c:ext>
              </c:extLst>
            </c:dLbl>
            <c:dLbl>
              <c:idx val="1"/>
              <c:layout>
                <c:manualLayout>
                  <c:x val="-5.0744970092441499E-2"/>
                  <c:y val="-8.0134688632751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36D-4644-A419-E79937E8177C}"/>
                </c:ext>
              </c:extLst>
            </c:dLbl>
            <c:dLbl>
              <c:idx val="2"/>
              <c:layout>
                <c:manualLayout>
                  <c:x val="-3.97499496902202E-2"/>
                  <c:y val="-8.0134688632751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36D-4644-A419-E79937E8177C}"/>
                </c:ext>
              </c:extLst>
            </c:dLbl>
            <c:dLbl>
              <c:idx val="3"/>
              <c:layout>
                <c:manualLayout>
                  <c:x val="-5.5095160413268097E-2"/>
                  <c:y val="-8.956229906013400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36D-4644-A419-E79937E8177C}"/>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3">
                  <c:v>0</c:v>
                </c:pt>
              </c:numCache>
            </c:numRef>
          </c:val>
          <c:smooth val="0"/>
          <c:extLst>
            <c:ext xmlns:c16="http://schemas.microsoft.com/office/drawing/2014/chart" uri="{C3380CC4-5D6E-409C-BE32-E72D297353CC}">
              <c16:uniqueId val="{00000011-E36D-4644-A419-E79937E8177C}"/>
            </c:ext>
          </c:extLst>
        </c:ser>
        <c:dLbls>
          <c:showLegendKey val="0"/>
          <c:showVal val="0"/>
          <c:showCatName val="0"/>
          <c:showSerName val="0"/>
          <c:showPercent val="0"/>
          <c:showBubbleSize val="0"/>
        </c:dLbls>
        <c:smooth val="0"/>
        <c:axId val="513873420"/>
        <c:axId val="469991540"/>
      </c:lineChart>
      <c:catAx>
        <c:axId val="513873420"/>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69991540"/>
        <c:crosses val="autoZero"/>
        <c:auto val="1"/>
        <c:lblAlgn val="ctr"/>
        <c:lblOffset val="100"/>
        <c:noMultiLvlLbl val="0"/>
      </c:catAx>
      <c:valAx>
        <c:axId val="469991540"/>
        <c:scaling>
          <c:orientation val="minMax"/>
        </c:scaling>
        <c:delete val="1"/>
        <c:axPos val="l"/>
        <c:numFmt formatCode="0%" sourceLinked="1"/>
        <c:majorTickMark val="out"/>
        <c:minorTickMark val="none"/>
        <c:tickLblPos val="nextTo"/>
        <c:crossAx val="513873420"/>
        <c:crosses val="autoZero"/>
        <c:crossBetween val="between"/>
      </c:valAx>
    </c:plotArea>
    <c:legend>
      <c:legendPos val="r"/>
      <c:layout>
        <c:manualLayout>
          <c:xMode val="edge"/>
          <c:yMode val="edge"/>
          <c:x val="0.121"/>
          <c:y val="0.88900000000000001"/>
          <c:w val="0.73624999999999996"/>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d0d42199-e579-4778-ad04-a32d1ff39e1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PROYECCIÓN A LA COMUNIDAD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AF3-4B1D-B9BD-FBF08F720D4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AF3-4B1D-B9BD-FBF08F720D4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0AF3-4B1D-B9BD-FBF08F720D45}"/>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AF3-4B1D-B9BD-FBF08F720D4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AF3-4B1D-B9BD-FBF08F720D45}"/>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AF3-4B1D-B9BD-FBF08F720D45}"/>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AF3-4B1D-B9BD-FBF08F720D4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7-0AF3-4B1D-B9BD-FBF08F720D45}"/>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AF3-4B1D-B9BD-FBF08F720D45}"/>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AF3-4B1D-B9BD-FBF08F720D45}"/>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AF3-4B1D-B9BD-FBF08F720D45}"/>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AF3-4B1D-B9BD-FBF08F720D4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0.3</c:v>
                </c:pt>
                <c:pt idx="1">
                  <c:v>0.25</c:v>
                </c:pt>
                <c:pt idx="2">
                  <c:v>0.2</c:v>
                </c:pt>
                <c:pt idx="3">
                  <c:v>0.25</c:v>
                </c:pt>
              </c:numCache>
            </c:numRef>
          </c:val>
          <c:smooth val="0"/>
          <c:extLst>
            <c:ext xmlns:c16="http://schemas.microsoft.com/office/drawing/2014/chart" uri="{C3380CC4-5D6E-409C-BE32-E72D297353CC}">
              <c16:uniqueId val="{0000000C-0AF3-4B1D-B9BD-FBF08F720D45}"/>
            </c:ext>
          </c:extLst>
        </c:ser>
        <c:ser>
          <c:idx val="3"/>
          <c:order val="3"/>
          <c:tx>
            <c:v>AÑO 2014</c:v>
          </c:tx>
          <c:marker>
            <c:symbol val="none"/>
          </c:marker>
          <c:dLbls>
            <c:dLbl>
              <c:idx val="0"/>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AF3-4B1D-B9BD-FBF08F720D45}"/>
                </c:ext>
              </c:extLst>
            </c:dLbl>
            <c:dLbl>
              <c:idx val="1"/>
              <c:layout>
                <c:manualLayout>
                  <c:x val="-5.72702555736814E-2"/>
                  <c:y val="-7.3781283518379606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AF3-4B1D-B9BD-FBF08F720D45}"/>
                </c:ext>
              </c:extLst>
            </c:dLbl>
            <c:dLbl>
              <c:idx val="2"/>
              <c:layout>
                <c:manualLayout>
                  <c:x val="-4.8569874932028301E-2"/>
                  <c:y val="-6.9169953298480899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AF3-4B1D-B9BD-FBF08F720D45}"/>
                </c:ext>
              </c:extLst>
            </c:dLbl>
            <c:dLbl>
              <c:idx val="3"/>
              <c:layout>
                <c:manualLayout>
                  <c:x val="-5.72702555736814E-2"/>
                  <c:y val="-8.300394395817700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AF3-4B1D-B9BD-FBF08F720D45}"/>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3">
                  <c:v>0</c:v>
                </c:pt>
              </c:numCache>
            </c:numRef>
          </c:val>
          <c:smooth val="0"/>
          <c:extLst>
            <c:ext xmlns:c16="http://schemas.microsoft.com/office/drawing/2014/chart" uri="{C3380CC4-5D6E-409C-BE32-E72D297353CC}">
              <c16:uniqueId val="{00000011-0AF3-4B1D-B9BD-FBF08F720D45}"/>
            </c:ext>
          </c:extLst>
        </c:ser>
        <c:dLbls>
          <c:showLegendKey val="0"/>
          <c:showVal val="0"/>
          <c:showCatName val="0"/>
          <c:showSerName val="0"/>
          <c:showPercent val="0"/>
          <c:showBubbleSize val="0"/>
        </c:dLbls>
        <c:smooth val="0"/>
        <c:axId val="563349707"/>
        <c:axId val="390701681"/>
      </c:lineChart>
      <c:catAx>
        <c:axId val="563349707"/>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90701681"/>
        <c:crosses val="autoZero"/>
        <c:auto val="1"/>
        <c:lblAlgn val="ctr"/>
        <c:lblOffset val="100"/>
        <c:noMultiLvlLbl val="0"/>
      </c:catAx>
      <c:valAx>
        <c:axId val="390701681"/>
        <c:scaling>
          <c:orientation val="minMax"/>
        </c:scaling>
        <c:delete val="1"/>
        <c:axPos val="l"/>
        <c:numFmt formatCode="0%" sourceLinked="1"/>
        <c:majorTickMark val="out"/>
        <c:minorTickMark val="none"/>
        <c:tickLblPos val="nextTo"/>
        <c:crossAx val="563349707"/>
        <c:crosses val="autoZero"/>
        <c:crossBetween val="between"/>
      </c:valAx>
    </c:plotArea>
    <c:legend>
      <c:legendPos val="r"/>
      <c:layout>
        <c:manualLayout>
          <c:xMode val="edge"/>
          <c:yMode val="edge"/>
          <c:x val="0.1205"/>
          <c:y val="0.88349999999999995"/>
          <c:w val="0.73699999999999999"/>
          <c:h val="7.7249999999999999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58fabb1a-07bd-4e7f-907d-98a43824bc9b}"/>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PARTICIPACION Y CONVIVENCIA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25D-4C63-9113-73D6570C6CB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25D-4C63-9113-73D6570C6CB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0.66666666666666696</c:v>
                </c:pt>
                <c:pt idx="2">
                  <c:v>0.33333333333333298</c:v>
                </c:pt>
                <c:pt idx="3">
                  <c:v>0</c:v>
                </c:pt>
              </c:numCache>
            </c:numRef>
          </c:val>
          <c:smooth val="0"/>
          <c:extLst>
            <c:ext xmlns:c16="http://schemas.microsoft.com/office/drawing/2014/chart" uri="{C3380CC4-5D6E-409C-BE32-E72D297353CC}">
              <c16:uniqueId val="{00000002-125D-4C63-9113-73D6570C6CB3}"/>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25D-4C63-9113-73D6570C6CB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25D-4C63-9113-73D6570C6CB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25D-4C63-9113-73D6570C6CB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25D-4C63-9113-73D6570C6CB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c:v>
                </c:pt>
                <c:pt idx="1">
                  <c:v>0.2</c:v>
                </c:pt>
                <c:pt idx="2">
                  <c:v>0.2</c:v>
                </c:pt>
                <c:pt idx="3">
                  <c:v>0.3</c:v>
                </c:pt>
              </c:numCache>
            </c:numRef>
          </c:val>
          <c:smooth val="0"/>
          <c:extLst>
            <c:ext xmlns:c16="http://schemas.microsoft.com/office/drawing/2014/chart" uri="{C3380CC4-5D6E-409C-BE32-E72D297353CC}">
              <c16:uniqueId val="{00000007-125D-4C63-9113-73D6570C6CB3}"/>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25D-4C63-9113-73D6570C6CB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25D-4C63-9113-73D6570C6CB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25D-4C63-9113-73D6570C6CB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25D-4C63-9113-73D6570C6CB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0.3</c:v>
                </c:pt>
                <c:pt idx="1">
                  <c:v>0.2</c:v>
                </c:pt>
                <c:pt idx="2">
                  <c:v>0.2</c:v>
                </c:pt>
                <c:pt idx="3">
                  <c:v>0.3</c:v>
                </c:pt>
              </c:numCache>
            </c:numRef>
          </c:val>
          <c:smooth val="0"/>
          <c:extLst>
            <c:ext xmlns:c16="http://schemas.microsoft.com/office/drawing/2014/chart" uri="{C3380CC4-5D6E-409C-BE32-E72D297353CC}">
              <c16:uniqueId val="{0000000C-125D-4C63-9113-73D6570C6CB3}"/>
            </c:ext>
          </c:extLst>
        </c:ser>
        <c:ser>
          <c:idx val="3"/>
          <c:order val="3"/>
          <c:tx>
            <c:v>AÑO 2014</c:v>
          </c:tx>
          <c:marker>
            <c:symbol val="none"/>
          </c:marker>
          <c:dLbls>
            <c:dLbl>
              <c:idx val="0"/>
              <c:layout>
                <c:manualLayout>
                  <c:x val="-4.8569874932028301E-2"/>
                  <c:y val="-6.127946777798640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25D-4C63-9113-73D6570C6CB3}"/>
                </c:ext>
              </c:extLst>
            </c:dLbl>
            <c:dLbl>
              <c:idx val="1"/>
              <c:layout>
                <c:manualLayout>
                  <c:x val="-5.2920065252854802E-2"/>
                  <c:y val="-5.6565662564295197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25D-4C63-9113-73D6570C6CB3}"/>
                </c:ext>
              </c:extLst>
            </c:dLbl>
            <c:dLbl>
              <c:idx val="2"/>
              <c:layout>
                <c:manualLayout>
                  <c:x val="-4.6394779771614998E-2"/>
                  <c:y val="-6.127946777798640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25D-4C63-9113-73D6570C6CB3}"/>
                </c:ext>
              </c:extLst>
            </c:dLbl>
            <c:dLbl>
              <c:idx val="3"/>
              <c:layout>
                <c:manualLayout>
                  <c:x val="-3.97499496902202E-2"/>
                  <c:y val="-9.4276104273825295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25D-4C63-9113-73D6570C6CB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3">
                  <c:v>0</c:v>
                </c:pt>
              </c:numCache>
            </c:numRef>
          </c:val>
          <c:smooth val="0"/>
          <c:extLst>
            <c:ext xmlns:c16="http://schemas.microsoft.com/office/drawing/2014/chart" uri="{C3380CC4-5D6E-409C-BE32-E72D297353CC}">
              <c16:uniqueId val="{00000011-125D-4C63-9113-73D6570C6CB3}"/>
            </c:ext>
          </c:extLst>
        </c:ser>
        <c:dLbls>
          <c:showLegendKey val="0"/>
          <c:showVal val="0"/>
          <c:showCatName val="0"/>
          <c:showSerName val="0"/>
          <c:showPercent val="0"/>
          <c:showBubbleSize val="0"/>
        </c:dLbls>
        <c:smooth val="0"/>
        <c:axId val="661743242"/>
        <c:axId val="112079865"/>
      </c:lineChart>
      <c:catAx>
        <c:axId val="661743242"/>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12079865"/>
        <c:crosses val="autoZero"/>
        <c:auto val="1"/>
        <c:lblAlgn val="ctr"/>
        <c:lblOffset val="100"/>
        <c:noMultiLvlLbl val="0"/>
      </c:catAx>
      <c:valAx>
        <c:axId val="112079865"/>
        <c:scaling>
          <c:orientation val="minMax"/>
        </c:scaling>
        <c:delete val="1"/>
        <c:axPos val="l"/>
        <c:numFmt formatCode="0%" sourceLinked="1"/>
        <c:majorTickMark val="out"/>
        <c:minorTickMark val="none"/>
        <c:tickLblPos val="nextTo"/>
        <c:crossAx val="661743242"/>
        <c:crosses val="autoZero"/>
        <c:crossBetween val="between"/>
      </c:valAx>
    </c:plotArea>
    <c:legend>
      <c:legendPos val="r"/>
      <c:layout>
        <c:manualLayout>
          <c:xMode val="edge"/>
          <c:yMode val="edge"/>
          <c:x val="0.1205"/>
          <c:y val="0.88775000000000004"/>
          <c:w val="0.73699999999999999"/>
          <c:h val="8.899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3f83abeb-daef-4afc-8cdf-cbfe4e2d7ee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Prevención de riesgos</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0E7-401E-B6CB-AAD06031475D}"/>
              </c:ext>
            </c:extLst>
          </c:dPt>
          <c:dPt>
            <c:idx val="1"/>
            <c:invertIfNegative val="0"/>
            <c:bubble3D val="0"/>
            <c:spPr>
              <a:solidFill>
                <a:srgbClr val="C00000"/>
              </a:solidFill>
            </c:spPr>
            <c:extLst>
              <c:ext xmlns:c16="http://schemas.microsoft.com/office/drawing/2014/chart" uri="{C3380CC4-5D6E-409C-BE32-E72D297353CC}">
                <c16:uniqueId val="{00000003-40E7-401E-B6CB-AAD06031475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0E7-401E-B6CB-AAD06031475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0E7-401E-B6CB-AAD06031475D}"/>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0.66666666666666696</c:v>
                </c:pt>
                <c:pt idx="1">
                  <c:v>0</c:v>
                </c:pt>
                <c:pt idx="2">
                  <c:v>0.33333333333333298</c:v>
                </c:pt>
                <c:pt idx="3">
                  <c:v>0</c:v>
                </c:pt>
              </c:numCache>
            </c:numRef>
          </c:val>
          <c:extLst>
            <c:ext xmlns:c16="http://schemas.microsoft.com/office/drawing/2014/chart" uri="{C3380CC4-5D6E-409C-BE32-E72D297353CC}">
              <c16:uniqueId val="{00000008-40E7-401E-B6CB-AAD06031475D}"/>
            </c:ext>
          </c:extLst>
        </c:ser>
        <c:dLbls>
          <c:showLegendKey val="0"/>
          <c:showVal val="0"/>
          <c:showCatName val="0"/>
          <c:showSerName val="0"/>
          <c:showPercent val="0"/>
          <c:showBubbleSize val="0"/>
        </c:dLbls>
        <c:gapWidth val="150"/>
        <c:axId val="463905583"/>
        <c:axId val="98248525"/>
      </c:barChart>
      <c:catAx>
        <c:axId val="463905583"/>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8248525"/>
        <c:crosses val="autoZero"/>
        <c:auto val="1"/>
        <c:lblAlgn val="ctr"/>
        <c:lblOffset val="100"/>
        <c:noMultiLvlLbl val="0"/>
      </c:catAx>
      <c:valAx>
        <c:axId val="98248525"/>
        <c:scaling>
          <c:orientation val="minMax"/>
        </c:scaling>
        <c:delete val="1"/>
        <c:axPos val="l"/>
        <c:numFmt formatCode="0%" sourceLinked="1"/>
        <c:majorTickMark val="out"/>
        <c:minorTickMark val="none"/>
        <c:tickLblPos val="nextTo"/>
        <c:crossAx val="463905583"/>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6f522eca-80c6-414d-a6cd-a37d673617fb}"/>
      </c:ext>
    </c:extLst>
  </c:chart>
  <c:spPr>
    <a:solidFill>
      <a:schemeClr val="accent6">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Prevención de riesgos</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5E5-474F-BC9D-63C88A8A061E}"/>
              </c:ext>
            </c:extLst>
          </c:dPt>
          <c:dPt>
            <c:idx val="1"/>
            <c:invertIfNegative val="0"/>
            <c:bubble3D val="0"/>
            <c:spPr>
              <a:solidFill>
                <a:srgbClr val="C00000"/>
              </a:solidFill>
            </c:spPr>
            <c:extLst>
              <c:ext xmlns:c16="http://schemas.microsoft.com/office/drawing/2014/chart" uri="{C3380CC4-5D6E-409C-BE32-E72D297353CC}">
                <c16:uniqueId val="{00000003-D5E5-474F-BC9D-63C88A8A06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5E5-474F-BC9D-63C88A8A06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5E5-474F-BC9D-63C88A8A061E}"/>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0.7</c:v>
                </c:pt>
                <c:pt idx="1">
                  <c:v>0.1</c:v>
                </c:pt>
                <c:pt idx="2">
                  <c:v>0.1</c:v>
                </c:pt>
                <c:pt idx="3">
                  <c:v>0.1</c:v>
                </c:pt>
              </c:numCache>
            </c:numRef>
          </c:val>
          <c:extLst>
            <c:ext xmlns:c16="http://schemas.microsoft.com/office/drawing/2014/chart" uri="{C3380CC4-5D6E-409C-BE32-E72D297353CC}">
              <c16:uniqueId val="{00000008-D5E5-474F-BC9D-63C88A8A061E}"/>
            </c:ext>
          </c:extLst>
        </c:ser>
        <c:dLbls>
          <c:showLegendKey val="0"/>
          <c:showVal val="0"/>
          <c:showCatName val="0"/>
          <c:showSerName val="0"/>
          <c:showPercent val="0"/>
          <c:showBubbleSize val="0"/>
        </c:dLbls>
        <c:gapWidth val="150"/>
        <c:axId val="410839548"/>
        <c:axId val="882280732"/>
      </c:barChart>
      <c:catAx>
        <c:axId val="410839548"/>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82280732"/>
        <c:crosses val="autoZero"/>
        <c:auto val="1"/>
        <c:lblAlgn val="ctr"/>
        <c:lblOffset val="100"/>
        <c:noMultiLvlLbl val="0"/>
      </c:catAx>
      <c:valAx>
        <c:axId val="882280732"/>
        <c:scaling>
          <c:orientation val="minMax"/>
        </c:scaling>
        <c:delete val="1"/>
        <c:axPos val="l"/>
        <c:numFmt formatCode="0%" sourceLinked="1"/>
        <c:majorTickMark val="out"/>
        <c:minorTickMark val="none"/>
        <c:tickLblPos val="nextTo"/>
        <c:crossAx val="410839548"/>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0de8125e-579f-4d19-aae7-364d61f5b913}"/>
      </c:ext>
    </c:extLst>
  </c:chart>
  <c:spPr>
    <a:solidFill>
      <a:schemeClr val="tx2">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2025. Gobierno Escolar</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D5-4209-9F91-DFBE05E03733}"/>
              </c:ext>
            </c:extLst>
          </c:dPt>
          <c:dPt>
            <c:idx val="1"/>
            <c:invertIfNegative val="0"/>
            <c:bubble3D val="0"/>
            <c:spPr>
              <a:solidFill>
                <a:srgbClr val="C00000"/>
              </a:solidFill>
            </c:spPr>
            <c:extLst>
              <c:ext xmlns:c16="http://schemas.microsoft.com/office/drawing/2014/chart" uri="{C3380CC4-5D6E-409C-BE32-E72D297353CC}">
                <c16:uniqueId val="{00000003-19D5-4209-9F91-DFBE05E037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D5-4209-9F91-DFBE05E037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D5-4209-9F91-DFBE05E03733}"/>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8-19D5-4209-9F91-DFBE05E03733}"/>
            </c:ext>
          </c:extLst>
        </c:ser>
        <c:dLbls>
          <c:showLegendKey val="0"/>
          <c:showVal val="0"/>
          <c:showCatName val="0"/>
          <c:showSerName val="0"/>
          <c:showPercent val="0"/>
          <c:showBubbleSize val="0"/>
        </c:dLbls>
        <c:gapWidth val="150"/>
        <c:axId val="71888474"/>
        <c:axId val="139053472"/>
      </c:barChart>
      <c:catAx>
        <c:axId val="71888474"/>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39053472"/>
        <c:crosses val="autoZero"/>
        <c:auto val="1"/>
        <c:lblAlgn val="ctr"/>
        <c:lblOffset val="100"/>
        <c:noMultiLvlLbl val="0"/>
      </c:catAx>
      <c:valAx>
        <c:axId val="139053472"/>
        <c:scaling>
          <c:orientation val="minMax"/>
        </c:scaling>
        <c:delete val="1"/>
        <c:axPos val="l"/>
        <c:numFmt formatCode="0%" sourceLinked="1"/>
        <c:majorTickMark val="out"/>
        <c:minorTickMark val="none"/>
        <c:tickLblPos val="nextTo"/>
        <c:crossAx val="71888474"/>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498b9f2a-288e-4ec9-a652-b96b8611d9ba}"/>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2021. Prevención de riesgos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CD7-4013-A97B-7EC85584CF6F}"/>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2-2CD7-4013-A97B-7EC85584CF6F}"/>
            </c:ext>
          </c:extLst>
        </c:ser>
        <c:dLbls>
          <c:showLegendKey val="0"/>
          <c:showVal val="0"/>
          <c:showCatName val="0"/>
          <c:showSerName val="0"/>
          <c:showPercent val="0"/>
          <c:showBubbleSize val="0"/>
        </c:dLbls>
        <c:gapWidth val="150"/>
        <c:axId val="739120017"/>
        <c:axId val="847465823"/>
      </c:barChart>
      <c:catAx>
        <c:axId val="739120017"/>
        <c:scaling>
          <c:orientation val="minMax"/>
        </c:scaling>
        <c:delete val="0"/>
        <c:axPos val="b"/>
        <c:majorTickMark val="none"/>
        <c:minorTickMark val="none"/>
        <c:tickLblPos val="nextTo"/>
        <c:txPr>
          <a:bodyPr rot="0" spcFirstLastPara="0" vertOverflow="ellipsis" vert="horz" wrap="square" anchor="ctr" anchorCtr="1"/>
          <a:lstStyle/>
          <a:p>
            <a:pPr>
              <a:defRPr lang="es-MX"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47465823"/>
        <c:crosses val="autoZero"/>
        <c:auto val="1"/>
        <c:lblAlgn val="ctr"/>
        <c:lblOffset val="100"/>
        <c:noMultiLvlLbl val="0"/>
      </c:catAx>
      <c:valAx>
        <c:axId val="847465823"/>
        <c:scaling>
          <c:orientation val="minMax"/>
        </c:scaling>
        <c:delete val="1"/>
        <c:axPos val="l"/>
        <c:numFmt formatCode="0%" sourceLinked="1"/>
        <c:majorTickMark val="out"/>
        <c:minorTickMark val="none"/>
        <c:tickLblPos val="nextTo"/>
        <c:crossAx val="739120017"/>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a9c92abe-27f5-4c7a-9d30-d9b7e7e903e3}"/>
      </c:ext>
    </c:extLst>
  </c:chart>
  <c:spPr>
    <a:solidFill>
      <a:schemeClr val="accent3">
        <a:lumMod val="20000"/>
        <a:lumOff val="80000"/>
      </a:schemeClr>
    </a:solidFill>
  </c:spPr>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PREVENCIÓN DE RIESGOS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4C1-4FFB-8DA4-30D82F9A0B4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4C1-4FFB-8DA4-30D82F9A0B4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0.66666666666666696</c:v>
                </c:pt>
                <c:pt idx="1">
                  <c:v>0</c:v>
                </c:pt>
                <c:pt idx="2">
                  <c:v>0.33333333333333298</c:v>
                </c:pt>
                <c:pt idx="3">
                  <c:v>0</c:v>
                </c:pt>
              </c:numCache>
            </c:numRef>
          </c:val>
          <c:smooth val="0"/>
          <c:extLst>
            <c:ext xmlns:c16="http://schemas.microsoft.com/office/drawing/2014/chart" uri="{C3380CC4-5D6E-409C-BE32-E72D297353CC}">
              <c16:uniqueId val="{00000002-04C1-4FFB-8DA4-30D82F9A0B43}"/>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4C1-4FFB-8DA4-30D82F9A0B4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4C1-4FFB-8DA4-30D82F9A0B4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4C1-4FFB-8DA4-30D82F9A0B4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4C1-4FFB-8DA4-30D82F9A0B4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0.7</c:v>
                </c:pt>
                <c:pt idx="1">
                  <c:v>0.1</c:v>
                </c:pt>
                <c:pt idx="2">
                  <c:v>0.1</c:v>
                </c:pt>
                <c:pt idx="3">
                  <c:v>0.1</c:v>
                </c:pt>
              </c:numCache>
            </c:numRef>
          </c:val>
          <c:smooth val="0"/>
          <c:extLst>
            <c:ext xmlns:c16="http://schemas.microsoft.com/office/drawing/2014/chart" uri="{C3380CC4-5D6E-409C-BE32-E72D297353CC}">
              <c16:uniqueId val="{00000007-04C1-4FFB-8DA4-30D82F9A0B43}"/>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4C1-4FFB-8DA4-30D82F9A0B43}"/>
                </c:ext>
              </c:extLst>
            </c:dLbl>
            <c:dLbl>
              <c:idx val="1"/>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4C1-4FFB-8DA4-30D82F9A0B43}"/>
                </c:ext>
              </c:extLst>
            </c:dLbl>
            <c:dLbl>
              <c:idx val="2"/>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4C1-4FFB-8DA4-30D82F9A0B43}"/>
                </c:ext>
              </c:extLst>
            </c:dLbl>
            <c:dLbl>
              <c:idx val="3"/>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4C1-4FFB-8DA4-30D82F9A0B4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0.5</c:v>
                </c:pt>
                <c:pt idx="1">
                  <c:v>0.2</c:v>
                </c:pt>
                <c:pt idx="2">
                  <c:v>0.1</c:v>
                </c:pt>
                <c:pt idx="3">
                  <c:v>0.2</c:v>
                </c:pt>
              </c:numCache>
            </c:numRef>
          </c:val>
          <c:smooth val="0"/>
          <c:extLst>
            <c:ext xmlns:c16="http://schemas.microsoft.com/office/drawing/2014/chart" uri="{C3380CC4-5D6E-409C-BE32-E72D297353CC}">
              <c16:uniqueId val="{0000000C-04C1-4FFB-8DA4-30D82F9A0B43}"/>
            </c:ext>
          </c:extLst>
        </c:ser>
        <c:ser>
          <c:idx val="3"/>
          <c:order val="3"/>
          <c:tx>
            <c:v>AÑO 2014</c:v>
          </c:tx>
          <c:marker>
            <c:symbol val="none"/>
          </c:marker>
          <c:dLbls>
            <c:dLbl>
              <c:idx val="0"/>
              <c:layout>
                <c:manualLayout>
                  <c:x val="-5.5095160413268097E-2"/>
                  <c:y val="-7.5306758299772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4C1-4FFB-8DA4-30D82F9A0B43}"/>
                </c:ext>
              </c:extLst>
            </c:dLbl>
            <c:dLbl>
              <c:idx val="1"/>
              <c:layout>
                <c:manualLayout>
                  <c:x val="-5.2920065252854802E-2"/>
                  <c:y val="-5.1773396331093298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4C1-4FFB-8DA4-30D82F9A0B43}"/>
                </c:ext>
              </c:extLst>
            </c:dLbl>
            <c:dLbl>
              <c:idx val="2"/>
              <c:layout>
                <c:manualLayout>
                  <c:x val="-4.4100140011046701E-2"/>
                  <c:y val="-8.0013430693507803E-2"/>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4C1-4FFB-8DA4-30D82F9A0B43}"/>
                </c:ext>
              </c:extLst>
            </c:dLbl>
            <c:dLbl>
              <c:idx val="3"/>
              <c:layout>
                <c:manualLayout>
                  <c:x val="-3.7574854529806898E-2"/>
                  <c:y val="-0.117666809843394"/>
                </c:manualLayout>
              </c:layout>
              <c:spPr>
                <a:noFill/>
                <a:ln>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4C1-4FFB-8DA4-30D82F9A0B43}"/>
                </c:ext>
              </c:extLst>
            </c:dLbl>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3">
                  <c:v>0</c:v>
                </c:pt>
              </c:numCache>
            </c:numRef>
          </c:val>
          <c:smooth val="0"/>
          <c:extLst>
            <c:ext xmlns:c16="http://schemas.microsoft.com/office/drawing/2014/chart" uri="{C3380CC4-5D6E-409C-BE32-E72D297353CC}">
              <c16:uniqueId val="{00000011-04C1-4FFB-8DA4-30D82F9A0B43}"/>
            </c:ext>
          </c:extLst>
        </c:ser>
        <c:dLbls>
          <c:showLegendKey val="0"/>
          <c:showVal val="0"/>
          <c:showCatName val="0"/>
          <c:showSerName val="0"/>
          <c:showPercent val="0"/>
          <c:showBubbleSize val="0"/>
        </c:dLbls>
        <c:smooth val="0"/>
        <c:axId val="77546521"/>
        <c:axId val="108564858"/>
      </c:lineChart>
      <c:catAx>
        <c:axId val="77546521"/>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MX"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08564858"/>
        <c:crosses val="autoZero"/>
        <c:auto val="1"/>
        <c:lblAlgn val="ctr"/>
        <c:lblOffset val="100"/>
        <c:noMultiLvlLbl val="0"/>
      </c:catAx>
      <c:valAx>
        <c:axId val="108564858"/>
        <c:scaling>
          <c:orientation val="minMax"/>
        </c:scaling>
        <c:delete val="1"/>
        <c:axPos val="l"/>
        <c:numFmt formatCode="0%" sourceLinked="1"/>
        <c:majorTickMark val="out"/>
        <c:minorTickMark val="none"/>
        <c:tickLblPos val="nextTo"/>
        <c:crossAx val="77546521"/>
        <c:crosses val="autoZero"/>
        <c:crossBetween val="between"/>
      </c:valAx>
    </c:plotArea>
    <c:legend>
      <c:legendPos val="r"/>
      <c:layout>
        <c:manualLayout>
          <c:xMode val="edge"/>
          <c:yMode val="edge"/>
          <c:x val="0.1205"/>
          <c:y val="0.87724999999999997"/>
          <c:w val="0.73699999999999999"/>
          <c:h val="8.8749999999999996E-2"/>
        </c:manualLayout>
      </c:layout>
      <c:overlay val="0"/>
      <c:txPr>
        <a:bodyPr rot="0" spcFirstLastPara="0" vertOverflow="ellipsis" vert="horz" wrap="square" anchor="ctr" anchorCtr="1"/>
        <a:lstStyle/>
        <a:p>
          <a:pPr>
            <a:defRPr lang="es-MX" sz="10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extLst>
      <c:ext uri="{0b15fc19-7d7d-44ad-8c2d-2c3a37ce22c3}">
        <chartProps xmlns="https://web.wps.cn/et/2018/main" chartId="{cb5e9f10-f895-4bb7-88fc-c0e001b76611}"/>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Accesibilidad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63AA-4825-9D19-0C4D1CF45154}"/>
              </c:ext>
            </c:extLst>
          </c:dPt>
          <c:dPt>
            <c:idx val="1"/>
            <c:invertIfNegative val="0"/>
            <c:bubble3D val="0"/>
            <c:spPr>
              <a:solidFill>
                <a:srgbClr val="C00000"/>
              </a:solidFill>
            </c:spPr>
            <c:extLst>
              <c:ext xmlns:c16="http://schemas.microsoft.com/office/drawing/2014/chart" uri="{C3380CC4-5D6E-409C-BE32-E72D297353CC}">
                <c16:uniqueId val="{00000003-63AA-4825-9D19-0C4D1CF451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3AA-4825-9D19-0C4D1CF451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3AA-4825-9D19-0C4D1CF45154}"/>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3">
                  <c:v>0</c:v>
                </c:pt>
              </c:numCache>
            </c:numRef>
          </c:val>
          <c:extLst>
            <c:ext xmlns:c16="http://schemas.microsoft.com/office/drawing/2014/chart" uri="{C3380CC4-5D6E-409C-BE32-E72D297353CC}">
              <c16:uniqueId val="{00000008-63AA-4825-9D19-0C4D1CF45154}"/>
            </c:ext>
          </c:extLst>
        </c:ser>
        <c:dLbls>
          <c:showLegendKey val="0"/>
          <c:showVal val="0"/>
          <c:showCatName val="0"/>
          <c:showSerName val="0"/>
          <c:showPercent val="0"/>
          <c:showBubbleSize val="0"/>
        </c:dLbls>
        <c:gapWidth val="150"/>
        <c:axId val="952742449"/>
        <c:axId val="369316276"/>
      </c:barChart>
      <c:catAx>
        <c:axId val="952742449"/>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369316276"/>
        <c:crosses val="autoZero"/>
        <c:auto val="1"/>
        <c:lblAlgn val="ctr"/>
        <c:lblOffset val="100"/>
        <c:noMultiLvlLbl val="0"/>
      </c:catAx>
      <c:valAx>
        <c:axId val="369316276"/>
        <c:scaling>
          <c:orientation val="minMax"/>
        </c:scaling>
        <c:delete val="1"/>
        <c:axPos val="l"/>
        <c:numFmt formatCode="0%" sourceLinked="1"/>
        <c:majorTickMark val="out"/>
        <c:minorTickMark val="none"/>
        <c:tickLblPos val="nextTo"/>
        <c:crossAx val="952742449"/>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dd4a216e-8f8f-4a8c-bc03-51c5e2b48a1e}"/>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Proyección a la comunidad</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7EB8-435A-A825-C14C387DF4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B8-435A-A825-C14C387DF450}"/>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3">
                  <c:v>0</c:v>
                </c:pt>
              </c:numCache>
            </c:numRef>
          </c:val>
          <c:extLst>
            <c:ext xmlns:c16="http://schemas.microsoft.com/office/drawing/2014/chart" uri="{C3380CC4-5D6E-409C-BE32-E72D297353CC}">
              <c16:uniqueId val="{00000004-7EB8-435A-A825-C14C387DF450}"/>
            </c:ext>
          </c:extLst>
        </c:ser>
        <c:dLbls>
          <c:showLegendKey val="0"/>
          <c:showVal val="0"/>
          <c:showCatName val="0"/>
          <c:showSerName val="0"/>
          <c:showPercent val="0"/>
          <c:showBubbleSize val="0"/>
        </c:dLbls>
        <c:gapWidth val="150"/>
        <c:axId val="41651402"/>
        <c:axId val="600430907"/>
      </c:barChart>
      <c:catAx>
        <c:axId val="41651402"/>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00430907"/>
        <c:crosses val="autoZero"/>
        <c:auto val="1"/>
        <c:lblAlgn val="ctr"/>
        <c:lblOffset val="100"/>
        <c:noMultiLvlLbl val="0"/>
      </c:catAx>
      <c:valAx>
        <c:axId val="600430907"/>
        <c:scaling>
          <c:orientation val="minMax"/>
        </c:scaling>
        <c:delete val="1"/>
        <c:axPos val="l"/>
        <c:numFmt formatCode="0%" sourceLinked="1"/>
        <c:majorTickMark val="out"/>
        <c:minorTickMark val="none"/>
        <c:tickLblPos val="nextTo"/>
        <c:crossAx val="4165140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3a0402c5-e761-4a18-9c24-c674c040beaa}"/>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Participación y convivencia</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E15C-4C91-A8FC-FF6B1C5914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C-4C91-A8FC-FF6B1C5914C3}"/>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3">
                  <c:v>0</c:v>
                </c:pt>
              </c:numCache>
            </c:numRef>
          </c:val>
          <c:extLst>
            <c:ext xmlns:c16="http://schemas.microsoft.com/office/drawing/2014/chart" uri="{C3380CC4-5D6E-409C-BE32-E72D297353CC}">
              <c16:uniqueId val="{00000004-E15C-4C91-A8FC-FF6B1C5914C3}"/>
            </c:ext>
          </c:extLst>
        </c:ser>
        <c:dLbls>
          <c:showLegendKey val="0"/>
          <c:showVal val="0"/>
          <c:showCatName val="0"/>
          <c:showSerName val="0"/>
          <c:showPercent val="0"/>
          <c:showBubbleSize val="0"/>
        </c:dLbls>
        <c:gapWidth val="150"/>
        <c:axId val="271032912"/>
        <c:axId val="435625747"/>
      </c:barChart>
      <c:catAx>
        <c:axId val="271032912"/>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35625747"/>
        <c:crosses val="autoZero"/>
        <c:auto val="1"/>
        <c:lblAlgn val="ctr"/>
        <c:lblOffset val="100"/>
        <c:noMultiLvlLbl val="0"/>
      </c:catAx>
      <c:valAx>
        <c:axId val="435625747"/>
        <c:scaling>
          <c:orientation val="minMax"/>
        </c:scaling>
        <c:delete val="1"/>
        <c:axPos val="l"/>
        <c:numFmt formatCode="0%" sourceLinked="1"/>
        <c:majorTickMark val="out"/>
        <c:minorTickMark val="none"/>
        <c:tickLblPos val="nextTo"/>
        <c:crossAx val="271032912"/>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79c6b35f-278e-49cf-ab16-c4e8bea1b5e3}"/>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MX"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t>Año 2022. Prevención de riesgos</a:t>
            </a:r>
            <a:endParaRPr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manualLayout>
          <c:xMode val="edge"/>
          <c:yMode val="edge"/>
          <c:x val="0.19146319088754701"/>
          <c:y val="2.8397244835920901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76F4-4A3B-B8CB-2C0803CCD5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F4-4A3B-B8CB-2C0803CCD532}"/>
              </c:ext>
            </c:extLst>
          </c:dPt>
          <c:dLbls>
            <c:spPr>
              <a:noFill/>
              <a:ln w="3175">
                <a:noFill/>
              </a:ln>
              <a:effectLst/>
            </c:spPr>
            <c:txPr>
              <a:bodyPr rot="0" spcFirstLastPara="0" vertOverflow="ellipsis" vert="horz" wrap="square" lIns="38100" tIns="19050" rIns="38100" bIns="19050" anchor="ctr" anchorCtr="1"/>
              <a:lstStyle/>
              <a:p>
                <a:pPr>
                  <a:defRPr lang="es-MX"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3">
                  <c:v>0</c:v>
                </c:pt>
              </c:numCache>
            </c:numRef>
          </c:val>
          <c:extLst>
            <c:ext xmlns:c16="http://schemas.microsoft.com/office/drawing/2014/chart" uri="{C3380CC4-5D6E-409C-BE32-E72D297353CC}">
              <c16:uniqueId val="{00000004-76F4-4A3B-B8CB-2C0803CCD532}"/>
            </c:ext>
          </c:extLst>
        </c:ser>
        <c:dLbls>
          <c:showLegendKey val="0"/>
          <c:showVal val="0"/>
          <c:showCatName val="0"/>
          <c:showSerName val="0"/>
          <c:showPercent val="0"/>
          <c:showBubbleSize val="0"/>
        </c:dLbls>
        <c:gapWidth val="150"/>
        <c:axId val="298254766"/>
        <c:axId val="940291074"/>
      </c:barChart>
      <c:catAx>
        <c:axId val="298254766"/>
        <c:scaling>
          <c:orientation val="minMax"/>
        </c:scaling>
        <c:delete val="0"/>
        <c:axPos val="b"/>
        <c:majorTickMark val="out"/>
        <c:minorTickMark val="none"/>
        <c:tickLblPos val="nextTo"/>
        <c:txPr>
          <a:bodyPr rot="0" spcFirstLastPara="0" vertOverflow="ellipsis" vert="horz" wrap="square" anchor="ctr" anchorCtr="1"/>
          <a:lstStyle/>
          <a:p>
            <a:pPr>
              <a:defRPr lang="es-MX"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40291074"/>
        <c:crosses val="autoZero"/>
        <c:auto val="1"/>
        <c:lblAlgn val="ctr"/>
        <c:lblOffset val="100"/>
        <c:noMultiLvlLbl val="0"/>
      </c:catAx>
      <c:valAx>
        <c:axId val="940291074"/>
        <c:scaling>
          <c:orientation val="minMax"/>
        </c:scaling>
        <c:delete val="1"/>
        <c:axPos val="l"/>
        <c:numFmt formatCode="0%" sourceLinked="1"/>
        <c:majorTickMark val="out"/>
        <c:minorTickMark val="none"/>
        <c:tickLblPos val="nextTo"/>
        <c:crossAx val="298254766"/>
        <c:crosses val="autoZero"/>
        <c:crossBetween val="between"/>
      </c:valAx>
      <c:spPr>
        <a:solidFill>
          <a:srgbClr val="FFFFFF">
            <a:alpha val="100000"/>
          </a:srgbClr>
        </a:solidFill>
        <a:ln w="3175">
          <a:noFill/>
        </a:ln>
      </c:spPr>
    </c:plotArea>
    <c:plotVisOnly val="1"/>
    <c:dispBlanksAs val="gap"/>
    <c:showDLblsOverMax val="0"/>
    <c:extLst>
      <c:ext uri="{0b15fc19-7d7d-44ad-8c2d-2c3a37ce22c3}">
        <chartProps xmlns="https://web.wps.cn/et/2018/main" chartId="{a695aa03-c9c6-473b-8295-73a332ee8686}"/>
      </c:ext>
    </c:extLst>
  </c:chart>
  <c:txPr>
    <a:bodyPr rot="0" wrap="square" anchor="ctr" anchorCtr="1"/>
    <a:lstStyle/>
    <a:p>
      <a:pPr>
        <a:defRPr lang="es-MX"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Academica!A4"/><Relationship Id="rId13" Type="http://schemas.openxmlformats.org/officeDocument/2006/relationships/hyperlink" Target="#Admon!A5"/><Relationship Id="rId18" Type="http://schemas.openxmlformats.org/officeDocument/2006/relationships/hyperlink" Target="#Comunidad!A5"/><Relationship Id="rId3" Type="http://schemas.openxmlformats.org/officeDocument/2006/relationships/hyperlink" Target="#Directiva!A5"/><Relationship Id="rId21" Type="http://schemas.openxmlformats.org/officeDocument/2006/relationships/hyperlink" Target="#Instituci&#243;n!A1"/><Relationship Id="rId7" Type="http://schemas.openxmlformats.org/officeDocument/2006/relationships/hyperlink" Target="#Directiva!A9"/><Relationship Id="rId12" Type="http://schemas.openxmlformats.org/officeDocument/2006/relationships/hyperlink" Target="#Admon!A4"/><Relationship Id="rId17" Type="http://schemas.openxmlformats.org/officeDocument/2006/relationships/hyperlink" Target="#Comunidad!A4"/><Relationship Id="rId2" Type="http://schemas.openxmlformats.org/officeDocument/2006/relationships/image" Target="../media/image3.png"/><Relationship Id="rId16" Type="http://schemas.openxmlformats.org/officeDocument/2006/relationships/hyperlink" Target="#Admon!A8"/><Relationship Id="rId20" Type="http://schemas.openxmlformats.org/officeDocument/2006/relationships/hyperlink" Target="#Comunidad!A7"/><Relationship Id="rId1" Type="http://schemas.openxmlformats.org/officeDocument/2006/relationships/hyperlink" Target="#Directiva!A4"/><Relationship Id="rId6" Type="http://schemas.openxmlformats.org/officeDocument/2006/relationships/hyperlink" Target="#Directiva!A8"/><Relationship Id="rId11" Type="http://schemas.openxmlformats.org/officeDocument/2006/relationships/hyperlink" Target="#Academica!A7"/><Relationship Id="rId24" Type="http://schemas.openxmlformats.org/officeDocument/2006/relationships/image" Target="../media/image2.jpeg"/><Relationship Id="rId5" Type="http://schemas.openxmlformats.org/officeDocument/2006/relationships/hyperlink" Target="#Directiva!A7"/><Relationship Id="rId15" Type="http://schemas.openxmlformats.org/officeDocument/2006/relationships/hyperlink" Target="#Admon!A7"/><Relationship Id="rId23" Type="http://schemas.openxmlformats.org/officeDocument/2006/relationships/hyperlink" Target="#Directiva!A1"/><Relationship Id="rId10" Type="http://schemas.openxmlformats.org/officeDocument/2006/relationships/hyperlink" Target="#Academica!A6"/><Relationship Id="rId19" Type="http://schemas.openxmlformats.org/officeDocument/2006/relationships/hyperlink" Target="#Comunidad!A6"/><Relationship Id="rId4" Type="http://schemas.openxmlformats.org/officeDocument/2006/relationships/hyperlink" Target="#Directiva!A6"/><Relationship Id="rId9" Type="http://schemas.openxmlformats.org/officeDocument/2006/relationships/hyperlink" Target="#Academica!A5"/><Relationship Id="rId14" Type="http://schemas.openxmlformats.org/officeDocument/2006/relationships/hyperlink" Target="#Admon!A6"/><Relationship Id="rId22"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3.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37465</xdr:colOff>
      <xdr:row>0</xdr:row>
      <xdr:rowOff>175260</xdr:rowOff>
    </xdr:from>
    <xdr:to>
      <xdr:col>1</xdr:col>
      <xdr:colOff>718185</xdr:colOff>
      <xdr:row>2</xdr:row>
      <xdr:rowOff>91440</xdr:rowOff>
    </xdr:to>
    <xdr:pic>
      <xdr:nvPicPr>
        <xdr:cNvPr id="27565733" name="1 Imagen" descr="Secretaría de Educación">
          <a:extLst>
            <a:ext uri="{FF2B5EF4-FFF2-40B4-BE49-F238E27FC236}">
              <a16:creationId xmlns:a16="http://schemas.microsoft.com/office/drawing/2014/main" id="{00000000-0008-0000-0000-0000A59EA401}"/>
            </a:ext>
          </a:extLst>
        </xdr:cNvPr>
        <xdr:cNvPicPr>
          <a:picLocks noChangeAspect="1"/>
        </xdr:cNvPicPr>
      </xdr:nvPicPr>
      <xdr:blipFill>
        <a:blip xmlns:r="http://schemas.openxmlformats.org/officeDocument/2006/relationships" r:embed="rId1"/>
        <a:stretch>
          <a:fillRect/>
        </a:stretch>
      </xdr:blipFill>
      <xdr:spPr>
        <a:xfrm>
          <a:off x="37465" y="175260"/>
          <a:ext cx="1443355" cy="497205"/>
        </a:xfrm>
        <a:prstGeom prst="rect">
          <a:avLst/>
        </a:prstGeom>
        <a:noFill/>
        <a:ln w="9525">
          <a:noFill/>
        </a:ln>
      </xdr:spPr>
    </xdr:pic>
    <xdr:clientData/>
  </xdr:twoCellAnchor>
  <xdr:twoCellAnchor>
    <xdr:from>
      <xdr:col>10</xdr:col>
      <xdr:colOff>132715</xdr:colOff>
      <xdr:row>0</xdr:row>
      <xdr:rowOff>113665</xdr:rowOff>
    </xdr:from>
    <xdr:to>
      <xdr:col>10</xdr:col>
      <xdr:colOff>829945</xdr:colOff>
      <xdr:row>2</xdr:row>
      <xdr:rowOff>220980</xdr:rowOff>
    </xdr:to>
    <xdr:pic>
      <xdr:nvPicPr>
        <xdr:cNvPr id="27565734" name="Picture 3995" descr="MB900431547">
          <a:hlinkClick xmlns:r="http://schemas.openxmlformats.org/officeDocument/2006/relationships" r:id="rId2"/>
          <a:extLst>
            <a:ext uri="{FF2B5EF4-FFF2-40B4-BE49-F238E27FC236}">
              <a16:creationId xmlns:a16="http://schemas.microsoft.com/office/drawing/2014/main" id="{00000000-0008-0000-0000-0000A69EA401}"/>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8916670" y="113665"/>
          <a:ext cx="697230" cy="688340"/>
        </a:xfrm>
        <a:prstGeom prst="rect">
          <a:avLst/>
        </a:prstGeom>
        <a:noFill/>
        <a:ln w="9525">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8255</xdr:rowOff>
    </xdr:from>
    <xdr:to>
      <xdr:col>3</xdr:col>
      <xdr:colOff>37465</xdr:colOff>
      <xdr:row>6</xdr:row>
      <xdr:rowOff>21590</xdr:rowOff>
    </xdr:to>
    <xdr:pic>
      <xdr:nvPicPr>
        <xdr:cNvPr id="65164086" name="2 Imagen">
          <a:hlinkClick xmlns:r="http://schemas.openxmlformats.org/officeDocument/2006/relationships" r:id="rId1"/>
          <a:extLst>
            <a:ext uri="{FF2B5EF4-FFF2-40B4-BE49-F238E27FC236}">
              <a16:creationId xmlns:a16="http://schemas.microsoft.com/office/drawing/2014/main" id="{00000000-0008-0000-0100-00003653E203}"/>
            </a:ext>
          </a:extLst>
        </xdr:cNvPr>
        <xdr:cNvPicPr>
          <a:picLocks noChangeAspect="1"/>
        </xdr:cNvPicPr>
      </xdr:nvPicPr>
      <xdr:blipFill>
        <a:blip xmlns:r="http://schemas.openxmlformats.org/officeDocument/2006/relationships" r:embed="rId2"/>
        <a:stretch>
          <a:fillRect/>
        </a:stretch>
      </xdr:blipFill>
      <xdr:spPr>
        <a:xfrm>
          <a:off x="2896870" y="1217930"/>
          <a:ext cx="243840" cy="241935"/>
        </a:xfrm>
        <a:prstGeom prst="rect">
          <a:avLst/>
        </a:prstGeom>
        <a:noFill/>
        <a:ln w="9525">
          <a:noFill/>
        </a:ln>
      </xdr:spPr>
    </xdr:pic>
    <xdr:clientData/>
  </xdr:twoCellAnchor>
  <xdr:twoCellAnchor editAs="oneCell">
    <xdr:from>
      <xdr:col>2</xdr:col>
      <xdr:colOff>2762885</xdr:colOff>
      <xdr:row>11</xdr:row>
      <xdr:rowOff>8255</xdr:rowOff>
    </xdr:from>
    <xdr:to>
      <xdr:col>3</xdr:col>
      <xdr:colOff>29845</xdr:colOff>
      <xdr:row>12</xdr:row>
      <xdr:rowOff>20955</xdr:rowOff>
    </xdr:to>
    <xdr:pic>
      <xdr:nvPicPr>
        <xdr:cNvPr id="65164087" name="3 Imagen">
          <a:hlinkClick xmlns:r="http://schemas.openxmlformats.org/officeDocument/2006/relationships" r:id="rId3"/>
          <a:extLst>
            <a:ext uri="{FF2B5EF4-FFF2-40B4-BE49-F238E27FC236}">
              <a16:creationId xmlns:a16="http://schemas.microsoft.com/office/drawing/2014/main" id="{00000000-0008-0000-0100-00003753E203}"/>
            </a:ext>
          </a:extLst>
        </xdr:cNvPr>
        <xdr:cNvPicPr>
          <a:picLocks noChangeAspect="1"/>
        </xdr:cNvPicPr>
      </xdr:nvPicPr>
      <xdr:blipFill>
        <a:blip xmlns:r="http://schemas.openxmlformats.org/officeDocument/2006/relationships" r:embed="rId2"/>
        <a:stretch>
          <a:fillRect/>
        </a:stretch>
      </xdr:blipFill>
      <xdr:spPr>
        <a:xfrm>
          <a:off x="2887980" y="6866255"/>
          <a:ext cx="245110" cy="241300"/>
        </a:xfrm>
        <a:prstGeom prst="rect">
          <a:avLst/>
        </a:prstGeom>
        <a:noFill/>
        <a:ln w="9525">
          <a:noFill/>
        </a:ln>
      </xdr:spPr>
    </xdr:pic>
    <xdr:clientData/>
  </xdr:twoCellAnchor>
  <xdr:twoCellAnchor editAs="oneCell">
    <xdr:from>
      <xdr:col>2</xdr:col>
      <xdr:colOff>2748280</xdr:colOff>
      <xdr:row>18</xdr:row>
      <xdr:rowOff>8255</xdr:rowOff>
    </xdr:from>
    <xdr:to>
      <xdr:col>3</xdr:col>
      <xdr:colOff>29845</xdr:colOff>
      <xdr:row>19</xdr:row>
      <xdr:rowOff>15240</xdr:rowOff>
    </xdr:to>
    <xdr:pic>
      <xdr:nvPicPr>
        <xdr:cNvPr id="65164088" name="4 Imagen">
          <a:hlinkClick xmlns:r="http://schemas.openxmlformats.org/officeDocument/2006/relationships" r:id="rId4"/>
          <a:extLst>
            <a:ext uri="{FF2B5EF4-FFF2-40B4-BE49-F238E27FC236}">
              <a16:creationId xmlns:a16="http://schemas.microsoft.com/office/drawing/2014/main" id="{00000000-0008-0000-0100-00003853E203}"/>
            </a:ext>
          </a:extLst>
        </xdr:cNvPr>
        <xdr:cNvPicPr>
          <a:picLocks noChangeAspect="1"/>
        </xdr:cNvPicPr>
      </xdr:nvPicPr>
      <xdr:blipFill>
        <a:blip xmlns:r="http://schemas.openxmlformats.org/officeDocument/2006/relationships" r:embed="rId2"/>
        <a:stretch>
          <a:fillRect/>
        </a:stretch>
      </xdr:blipFill>
      <xdr:spPr>
        <a:xfrm>
          <a:off x="2873375" y="12790805"/>
          <a:ext cx="259715" cy="235585"/>
        </a:xfrm>
        <a:prstGeom prst="rect">
          <a:avLst/>
        </a:prstGeom>
        <a:noFill/>
        <a:ln w="9525">
          <a:noFill/>
        </a:ln>
      </xdr:spPr>
    </xdr:pic>
    <xdr:clientData/>
  </xdr:twoCellAnchor>
  <xdr:twoCellAnchor editAs="oneCell">
    <xdr:from>
      <xdr:col>2</xdr:col>
      <xdr:colOff>2777490</xdr:colOff>
      <xdr:row>28</xdr:row>
      <xdr:rowOff>8255</xdr:rowOff>
    </xdr:from>
    <xdr:to>
      <xdr:col>3</xdr:col>
      <xdr:colOff>45085</xdr:colOff>
      <xdr:row>29</xdr:row>
      <xdr:rowOff>14605</xdr:rowOff>
    </xdr:to>
    <xdr:pic>
      <xdr:nvPicPr>
        <xdr:cNvPr id="65164089" name="5 Imagen">
          <a:hlinkClick xmlns:r="http://schemas.openxmlformats.org/officeDocument/2006/relationships" r:id="rId5"/>
          <a:extLst>
            <a:ext uri="{FF2B5EF4-FFF2-40B4-BE49-F238E27FC236}">
              <a16:creationId xmlns:a16="http://schemas.microsoft.com/office/drawing/2014/main" id="{00000000-0008-0000-0100-00003953E203}"/>
            </a:ext>
          </a:extLst>
        </xdr:cNvPr>
        <xdr:cNvPicPr>
          <a:picLocks noChangeAspect="1"/>
        </xdr:cNvPicPr>
      </xdr:nvPicPr>
      <xdr:blipFill>
        <a:blip xmlns:r="http://schemas.openxmlformats.org/officeDocument/2006/relationships" r:embed="rId2"/>
        <a:stretch>
          <a:fillRect/>
        </a:stretch>
      </xdr:blipFill>
      <xdr:spPr>
        <a:xfrm>
          <a:off x="2902585" y="20439380"/>
          <a:ext cx="245745" cy="234950"/>
        </a:xfrm>
        <a:prstGeom prst="rect">
          <a:avLst/>
        </a:prstGeom>
        <a:noFill/>
        <a:ln w="9525">
          <a:noFill/>
        </a:ln>
      </xdr:spPr>
    </xdr:pic>
    <xdr:clientData/>
  </xdr:twoCellAnchor>
  <xdr:twoCellAnchor editAs="oneCell">
    <xdr:from>
      <xdr:col>2</xdr:col>
      <xdr:colOff>2739390</xdr:colOff>
      <xdr:row>34</xdr:row>
      <xdr:rowOff>15240</xdr:rowOff>
    </xdr:from>
    <xdr:to>
      <xdr:col>3</xdr:col>
      <xdr:colOff>7620</xdr:colOff>
      <xdr:row>35</xdr:row>
      <xdr:rowOff>29845</xdr:rowOff>
    </xdr:to>
    <xdr:pic>
      <xdr:nvPicPr>
        <xdr:cNvPr id="65164090" name="7 Imagen">
          <a:hlinkClick xmlns:r="http://schemas.openxmlformats.org/officeDocument/2006/relationships" r:id="rId6"/>
          <a:extLst>
            <a:ext uri="{FF2B5EF4-FFF2-40B4-BE49-F238E27FC236}">
              <a16:creationId xmlns:a16="http://schemas.microsoft.com/office/drawing/2014/main" id="{00000000-0008-0000-0100-00003A53E203}"/>
            </a:ext>
          </a:extLst>
        </xdr:cNvPr>
        <xdr:cNvPicPr>
          <a:picLocks noChangeAspect="1"/>
        </xdr:cNvPicPr>
      </xdr:nvPicPr>
      <xdr:blipFill>
        <a:blip xmlns:r="http://schemas.openxmlformats.org/officeDocument/2006/relationships" r:embed="rId2"/>
        <a:stretch>
          <a:fillRect/>
        </a:stretch>
      </xdr:blipFill>
      <xdr:spPr>
        <a:xfrm>
          <a:off x="2864485" y="25885140"/>
          <a:ext cx="246380" cy="243205"/>
        </a:xfrm>
        <a:prstGeom prst="rect">
          <a:avLst/>
        </a:prstGeom>
        <a:noFill/>
        <a:ln w="9525">
          <a:noFill/>
        </a:ln>
      </xdr:spPr>
    </xdr:pic>
    <xdr:clientData/>
  </xdr:twoCellAnchor>
  <xdr:twoCellAnchor editAs="oneCell">
    <xdr:from>
      <xdr:col>2</xdr:col>
      <xdr:colOff>2748280</xdr:colOff>
      <xdr:row>45</xdr:row>
      <xdr:rowOff>8255</xdr:rowOff>
    </xdr:from>
    <xdr:to>
      <xdr:col>3</xdr:col>
      <xdr:colOff>22225</xdr:colOff>
      <xdr:row>46</xdr:row>
      <xdr:rowOff>31115</xdr:rowOff>
    </xdr:to>
    <xdr:pic>
      <xdr:nvPicPr>
        <xdr:cNvPr id="65164091" name="8 Imagen">
          <a:hlinkClick xmlns:r="http://schemas.openxmlformats.org/officeDocument/2006/relationships" r:id="rId7"/>
          <a:extLst>
            <a:ext uri="{FF2B5EF4-FFF2-40B4-BE49-F238E27FC236}">
              <a16:creationId xmlns:a16="http://schemas.microsoft.com/office/drawing/2014/main" id="{00000000-0008-0000-0100-00003B53E203}"/>
            </a:ext>
          </a:extLst>
        </xdr:cNvPr>
        <xdr:cNvPicPr>
          <a:picLocks noChangeAspect="1"/>
        </xdr:cNvPicPr>
      </xdr:nvPicPr>
      <xdr:blipFill>
        <a:blip xmlns:r="http://schemas.openxmlformats.org/officeDocument/2006/relationships" r:embed="rId2"/>
        <a:stretch>
          <a:fillRect/>
        </a:stretch>
      </xdr:blipFill>
      <xdr:spPr>
        <a:xfrm>
          <a:off x="2873375" y="36346130"/>
          <a:ext cx="252095" cy="251460"/>
        </a:xfrm>
        <a:prstGeom prst="rect">
          <a:avLst/>
        </a:prstGeom>
        <a:noFill/>
        <a:ln w="9525">
          <a:noFill/>
        </a:ln>
      </xdr:spPr>
    </xdr:pic>
    <xdr:clientData/>
  </xdr:twoCellAnchor>
  <xdr:twoCellAnchor editAs="oneCell">
    <xdr:from>
      <xdr:col>2</xdr:col>
      <xdr:colOff>2771775</xdr:colOff>
      <xdr:row>53</xdr:row>
      <xdr:rowOff>8255</xdr:rowOff>
    </xdr:from>
    <xdr:to>
      <xdr:col>3</xdr:col>
      <xdr:colOff>37465</xdr:colOff>
      <xdr:row>54</xdr:row>
      <xdr:rowOff>6985</xdr:rowOff>
    </xdr:to>
    <xdr:pic>
      <xdr:nvPicPr>
        <xdr:cNvPr id="65164092" name="9 Imagen">
          <a:hlinkClick xmlns:r="http://schemas.openxmlformats.org/officeDocument/2006/relationships" r:id="rId8"/>
          <a:extLst>
            <a:ext uri="{FF2B5EF4-FFF2-40B4-BE49-F238E27FC236}">
              <a16:creationId xmlns:a16="http://schemas.microsoft.com/office/drawing/2014/main" id="{00000000-0008-0000-0100-00003C53E203}"/>
            </a:ext>
          </a:extLst>
        </xdr:cNvPr>
        <xdr:cNvPicPr>
          <a:picLocks noChangeAspect="1"/>
        </xdr:cNvPicPr>
      </xdr:nvPicPr>
      <xdr:blipFill>
        <a:blip xmlns:r="http://schemas.openxmlformats.org/officeDocument/2006/relationships" r:embed="rId2"/>
        <a:stretch>
          <a:fillRect/>
        </a:stretch>
      </xdr:blipFill>
      <xdr:spPr>
        <a:xfrm>
          <a:off x="2896870" y="40737155"/>
          <a:ext cx="243840" cy="227330"/>
        </a:xfrm>
        <a:prstGeom prst="rect">
          <a:avLst/>
        </a:prstGeom>
        <a:noFill/>
        <a:ln w="9525">
          <a:noFill/>
        </a:ln>
      </xdr:spPr>
    </xdr:pic>
    <xdr:clientData/>
  </xdr:twoCellAnchor>
  <xdr:twoCellAnchor editAs="oneCell">
    <xdr:from>
      <xdr:col>2</xdr:col>
      <xdr:colOff>2739390</xdr:colOff>
      <xdr:row>59</xdr:row>
      <xdr:rowOff>76835</xdr:rowOff>
    </xdr:from>
    <xdr:to>
      <xdr:col>3</xdr:col>
      <xdr:colOff>7620</xdr:colOff>
      <xdr:row>60</xdr:row>
      <xdr:rowOff>53340</xdr:rowOff>
    </xdr:to>
    <xdr:pic>
      <xdr:nvPicPr>
        <xdr:cNvPr id="65164093" name="10 Imagen">
          <a:hlinkClick xmlns:r="http://schemas.openxmlformats.org/officeDocument/2006/relationships" r:id="rId9"/>
          <a:extLst>
            <a:ext uri="{FF2B5EF4-FFF2-40B4-BE49-F238E27FC236}">
              <a16:creationId xmlns:a16="http://schemas.microsoft.com/office/drawing/2014/main" id="{00000000-0008-0000-0100-00003D53E203}"/>
            </a:ext>
          </a:extLst>
        </xdr:cNvPr>
        <xdr:cNvPicPr>
          <a:picLocks noChangeAspect="1"/>
        </xdr:cNvPicPr>
      </xdr:nvPicPr>
      <xdr:blipFill>
        <a:blip xmlns:r="http://schemas.openxmlformats.org/officeDocument/2006/relationships" r:embed="rId2"/>
        <a:stretch>
          <a:fillRect/>
        </a:stretch>
      </xdr:blipFill>
      <xdr:spPr>
        <a:xfrm>
          <a:off x="2864485" y="45232955"/>
          <a:ext cx="246380" cy="252730"/>
        </a:xfrm>
        <a:prstGeom prst="rect">
          <a:avLst/>
        </a:prstGeom>
        <a:noFill/>
        <a:ln w="9525">
          <a:noFill/>
        </a:ln>
      </xdr:spPr>
    </xdr:pic>
    <xdr:clientData/>
  </xdr:twoCellAnchor>
  <xdr:twoCellAnchor editAs="oneCell">
    <xdr:from>
      <xdr:col>2</xdr:col>
      <xdr:colOff>2748280</xdr:colOff>
      <xdr:row>66</xdr:row>
      <xdr:rowOff>15240</xdr:rowOff>
    </xdr:from>
    <xdr:to>
      <xdr:col>3</xdr:col>
      <xdr:colOff>22225</xdr:colOff>
      <xdr:row>67</xdr:row>
      <xdr:rowOff>30480</xdr:rowOff>
    </xdr:to>
    <xdr:pic>
      <xdr:nvPicPr>
        <xdr:cNvPr id="65164094" name="11 Imagen">
          <a:hlinkClick xmlns:r="http://schemas.openxmlformats.org/officeDocument/2006/relationships" r:id="rId10"/>
          <a:extLst>
            <a:ext uri="{FF2B5EF4-FFF2-40B4-BE49-F238E27FC236}">
              <a16:creationId xmlns:a16="http://schemas.microsoft.com/office/drawing/2014/main" id="{00000000-0008-0000-0100-00003E53E203}"/>
            </a:ext>
          </a:extLst>
        </xdr:cNvPr>
        <xdr:cNvPicPr>
          <a:picLocks noChangeAspect="1"/>
        </xdr:cNvPicPr>
      </xdr:nvPicPr>
      <xdr:blipFill>
        <a:blip xmlns:r="http://schemas.openxmlformats.org/officeDocument/2006/relationships" r:embed="rId2"/>
        <a:stretch>
          <a:fillRect/>
        </a:stretch>
      </xdr:blipFill>
      <xdr:spPr>
        <a:xfrm>
          <a:off x="2873375" y="50775235"/>
          <a:ext cx="252095" cy="243840"/>
        </a:xfrm>
        <a:prstGeom prst="rect">
          <a:avLst/>
        </a:prstGeom>
        <a:noFill/>
        <a:ln w="9525">
          <a:noFill/>
        </a:ln>
      </xdr:spPr>
    </xdr:pic>
    <xdr:clientData/>
  </xdr:twoCellAnchor>
  <xdr:twoCellAnchor editAs="oneCell">
    <xdr:from>
      <xdr:col>2</xdr:col>
      <xdr:colOff>2771775</xdr:colOff>
      <xdr:row>72</xdr:row>
      <xdr:rowOff>0</xdr:rowOff>
    </xdr:from>
    <xdr:to>
      <xdr:col>3</xdr:col>
      <xdr:colOff>45085</xdr:colOff>
      <xdr:row>73</xdr:row>
      <xdr:rowOff>29210</xdr:rowOff>
    </xdr:to>
    <xdr:pic>
      <xdr:nvPicPr>
        <xdr:cNvPr id="65164095" name="12 Imagen">
          <a:hlinkClick xmlns:r="http://schemas.openxmlformats.org/officeDocument/2006/relationships" r:id="rId11"/>
          <a:extLst>
            <a:ext uri="{FF2B5EF4-FFF2-40B4-BE49-F238E27FC236}">
              <a16:creationId xmlns:a16="http://schemas.microsoft.com/office/drawing/2014/main" id="{00000000-0008-0000-0100-00003F53E203}"/>
            </a:ext>
          </a:extLst>
        </xdr:cNvPr>
        <xdr:cNvPicPr>
          <a:picLocks noChangeAspect="1"/>
        </xdr:cNvPicPr>
      </xdr:nvPicPr>
      <xdr:blipFill>
        <a:blip xmlns:r="http://schemas.openxmlformats.org/officeDocument/2006/relationships" r:embed="rId2"/>
        <a:stretch>
          <a:fillRect/>
        </a:stretch>
      </xdr:blipFill>
      <xdr:spPr>
        <a:xfrm>
          <a:off x="2896870" y="55433595"/>
          <a:ext cx="251460" cy="257810"/>
        </a:xfrm>
        <a:prstGeom prst="rect">
          <a:avLst/>
        </a:prstGeom>
        <a:noFill/>
        <a:ln w="9525">
          <a:noFill/>
        </a:ln>
      </xdr:spPr>
    </xdr:pic>
    <xdr:clientData/>
  </xdr:twoCellAnchor>
  <xdr:twoCellAnchor editAs="oneCell">
    <xdr:from>
      <xdr:col>2</xdr:col>
      <xdr:colOff>2762885</xdr:colOff>
      <xdr:row>82</xdr:row>
      <xdr:rowOff>8255</xdr:rowOff>
    </xdr:from>
    <xdr:to>
      <xdr:col>3</xdr:col>
      <xdr:colOff>29845</xdr:colOff>
      <xdr:row>83</xdr:row>
      <xdr:rowOff>29845</xdr:rowOff>
    </xdr:to>
    <xdr:pic>
      <xdr:nvPicPr>
        <xdr:cNvPr id="65164096" name="13 Imagen">
          <a:hlinkClick xmlns:r="http://schemas.openxmlformats.org/officeDocument/2006/relationships" r:id="rId12"/>
          <a:extLst>
            <a:ext uri="{FF2B5EF4-FFF2-40B4-BE49-F238E27FC236}">
              <a16:creationId xmlns:a16="http://schemas.microsoft.com/office/drawing/2014/main" id="{00000000-0008-0000-0100-00004053E203}"/>
            </a:ext>
          </a:extLst>
        </xdr:cNvPr>
        <xdr:cNvPicPr>
          <a:picLocks noChangeAspect="1"/>
        </xdr:cNvPicPr>
      </xdr:nvPicPr>
      <xdr:blipFill>
        <a:blip xmlns:r="http://schemas.openxmlformats.org/officeDocument/2006/relationships" r:embed="rId2"/>
        <a:stretch>
          <a:fillRect/>
        </a:stretch>
      </xdr:blipFill>
      <xdr:spPr>
        <a:xfrm>
          <a:off x="2887980" y="61995050"/>
          <a:ext cx="245110" cy="250190"/>
        </a:xfrm>
        <a:prstGeom prst="rect">
          <a:avLst/>
        </a:prstGeom>
        <a:noFill/>
        <a:ln w="9525">
          <a:noFill/>
        </a:ln>
      </xdr:spPr>
    </xdr:pic>
    <xdr:clientData/>
  </xdr:twoCellAnchor>
  <xdr:twoCellAnchor editAs="oneCell">
    <xdr:from>
      <xdr:col>4</xdr:col>
      <xdr:colOff>667385</xdr:colOff>
      <xdr:row>86</xdr:row>
      <xdr:rowOff>68580</xdr:rowOff>
    </xdr:from>
    <xdr:to>
      <xdr:col>4</xdr:col>
      <xdr:colOff>903605</xdr:colOff>
      <xdr:row>87</xdr:row>
      <xdr:rowOff>53340</xdr:rowOff>
    </xdr:to>
    <xdr:pic>
      <xdr:nvPicPr>
        <xdr:cNvPr id="65164097" name="14 Imagen">
          <a:hlinkClick xmlns:r="http://schemas.openxmlformats.org/officeDocument/2006/relationships" r:id="rId13"/>
          <a:extLst>
            <a:ext uri="{FF2B5EF4-FFF2-40B4-BE49-F238E27FC236}">
              <a16:creationId xmlns:a16="http://schemas.microsoft.com/office/drawing/2014/main" id="{00000000-0008-0000-0100-00004153E203}"/>
            </a:ext>
          </a:extLst>
        </xdr:cNvPr>
        <xdr:cNvPicPr>
          <a:picLocks noChangeAspect="1"/>
        </xdr:cNvPicPr>
      </xdr:nvPicPr>
      <xdr:blipFill>
        <a:blip xmlns:r="http://schemas.openxmlformats.org/officeDocument/2006/relationships" r:embed="rId2"/>
        <a:stretch>
          <a:fillRect/>
        </a:stretch>
      </xdr:blipFill>
      <xdr:spPr>
        <a:xfrm>
          <a:off x="4548505" y="63426975"/>
          <a:ext cx="236220" cy="251460"/>
        </a:xfrm>
        <a:prstGeom prst="rect">
          <a:avLst/>
        </a:prstGeom>
        <a:noFill/>
        <a:ln w="9525">
          <a:noFill/>
        </a:ln>
      </xdr:spPr>
    </xdr:pic>
    <xdr:clientData/>
  </xdr:twoCellAnchor>
  <xdr:twoCellAnchor editAs="oneCell">
    <xdr:from>
      <xdr:col>4</xdr:col>
      <xdr:colOff>636270</xdr:colOff>
      <xdr:row>96</xdr:row>
      <xdr:rowOff>8255</xdr:rowOff>
    </xdr:from>
    <xdr:to>
      <xdr:col>4</xdr:col>
      <xdr:colOff>888365</xdr:colOff>
      <xdr:row>97</xdr:row>
      <xdr:rowOff>15875</xdr:rowOff>
    </xdr:to>
    <xdr:pic>
      <xdr:nvPicPr>
        <xdr:cNvPr id="65164098" name="15 Imagen">
          <a:hlinkClick xmlns:r="http://schemas.openxmlformats.org/officeDocument/2006/relationships" r:id="rId14"/>
          <a:extLst>
            <a:ext uri="{FF2B5EF4-FFF2-40B4-BE49-F238E27FC236}">
              <a16:creationId xmlns:a16="http://schemas.microsoft.com/office/drawing/2014/main" id="{00000000-0008-0000-0100-00004253E203}"/>
            </a:ext>
          </a:extLst>
        </xdr:cNvPr>
        <xdr:cNvPicPr>
          <a:picLocks noChangeAspect="1"/>
        </xdr:cNvPicPr>
      </xdr:nvPicPr>
      <xdr:blipFill>
        <a:blip xmlns:r="http://schemas.openxmlformats.org/officeDocument/2006/relationships" r:embed="rId2"/>
        <a:stretch>
          <a:fillRect/>
        </a:stretch>
      </xdr:blipFill>
      <xdr:spPr>
        <a:xfrm>
          <a:off x="4517390" y="66595625"/>
          <a:ext cx="252095" cy="236220"/>
        </a:xfrm>
        <a:prstGeom prst="rect">
          <a:avLst/>
        </a:prstGeom>
        <a:noFill/>
        <a:ln w="9525">
          <a:noFill/>
        </a:ln>
      </xdr:spPr>
    </xdr:pic>
    <xdr:clientData/>
  </xdr:twoCellAnchor>
  <xdr:twoCellAnchor editAs="oneCell">
    <xdr:from>
      <xdr:col>2</xdr:col>
      <xdr:colOff>2704465</xdr:colOff>
      <xdr:row>100</xdr:row>
      <xdr:rowOff>15240</xdr:rowOff>
    </xdr:from>
    <xdr:to>
      <xdr:col>2</xdr:col>
      <xdr:colOff>2948940</xdr:colOff>
      <xdr:row>101</xdr:row>
      <xdr:rowOff>29845</xdr:rowOff>
    </xdr:to>
    <xdr:pic>
      <xdr:nvPicPr>
        <xdr:cNvPr id="65164099" name="16 Imagen">
          <a:hlinkClick xmlns:r="http://schemas.openxmlformats.org/officeDocument/2006/relationships" r:id="rId15"/>
          <a:extLst>
            <a:ext uri="{FF2B5EF4-FFF2-40B4-BE49-F238E27FC236}">
              <a16:creationId xmlns:a16="http://schemas.microsoft.com/office/drawing/2014/main" id="{00000000-0008-0000-0100-00004353E203}"/>
            </a:ext>
          </a:extLst>
        </xdr:cNvPr>
        <xdr:cNvPicPr>
          <a:picLocks noChangeAspect="1"/>
        </xdr:cNvPicPr>
      </xdr:nvPicPr>
      <xdr:blipFill>
        <a:blip xmlns:r="http://schemas.openxmlformats.org/officeDocument/2006/relationships" r:embed="rId2"/>
        <a:stretch>
          <a:fillRect/>
        </a:stretch>
      </xdr:blipFill>
      <xdr:spPr>
        <a:xfrm>
          <a:off x="2829560" y="68002785"/>
          <a:ext cx="244475" cy="243205"/>
        </a:xfrm>
        <a:prstGeom prst="rect">
          <a:avLst/>
        </a:prstGeom>
        <a:noFill/>
        <a:ln w="9525">
          <a:noFill/>
        </a:ln>
      </xdr:spPr>
    </xdr:pic>
    <xdr:clientData/>
  </xdr:twoCellAnchor>
  <xdr:twoCellAnchor editAs="oneCell">
    <xdr:from>
      <xdr:col>2</xdr:col>
      <xdr:colOff>2762885</xdr:colOff>
      <xdr:row>112</xdr:row>
      <xdr:rowOff>15240</xdr:rowOff>
    </xdr:from>
    <xdr:to>
      <xdr:col>3</xdr:col>
      <xdr:colOff>29845</xdr:colOff>
      <xdr:row>113</xdr:row>
      <xdr:rowOff>29845</xdr:rowOff>
    </xdr:to>
    <xdr:pic>
      <xdr:nvPicPr>
        <xdr:cNvPr id="65164100" name="17 Imagen">
          <a:hlinkClick xmlns:r="http://schemas.openxmlformats.org/officeDocument/2006/relationships" r:id="rId16"/>
          <a:extLst>
            <a:ext uri="{FF2B5EF4-FFF2-40B4-BE49-F238E27FC236}">
              <a16:creationId xmlns:a16="http://schemas.microsoft.com/office/drawing/2014/main" id="{00000000-0008-0000-0100-00004453E203}"/>
            </a:ext>
          </a:extLst>
        </xdr:cNvPr>
        <xdr:cNvPicPr>
          <a:picLocks noChangeAspect="1"/>
        </xdr:cNvPicPr>
      </xdr:nvPicPr>
      <xdr:blipFill>
        <a:blip xmlns:r="http://schemas.openxmlformats.org/officeDocument/2006/relationships" r:embed="rId2"/>
        <a:stretch>
          <a:fillRect/>
        </a:stretch>
      </xdr:blipFill>
      <xdr:spPr>
        <a:xfrm>
          <a:off x="2887980" y="72108060"/>
          <a:ext cx="245110" cy="243205"/>
        </a:xfrm>
        <a:prstGeom prst="rect">
          <a:avLst/>
        </a:prstGeom>
        <a:noFill/>
        <a:ln w="9525">
          <a:noFill/>
        </a:ln>
      </xdr:spPr>
    </xdr:pic>
    <xdr:clientData/>
  </xdr:twoCellAnchor>
  <xdr:twoCellAnchor editAs="oneCell">
    <xdr:from>
      <xdr:col>2</xdr:col>
      <xdr:colOff>2762885</xdr:colOff>
      <xdr:row>120</xdr:row>
      <xdr:rowOff>8255</xdr:rowOff>
    </xdr:from>
    <xdr:to>
      <xdr:col>3</xdr:col>
      <xdr:colOff>29845</xdr:colOff>
      <xdr:row>121</xdr:row>
      <xdr:rowOff>23495</xdr:rowOff>
    </xdr:to>
    <xdr:pic>
      <xdr:nvPicPr>
        <xdr:cNvPr id="65164101" name="18 Imagen">
          <a:hlinkClick xmlns:r="http://schemas.openxmlformats.org/officeDocument/2006/relationships" r:id="rId17"/>
          <a:extLst>
            <a:ext uri="{FF2B5EF4-FFF2-40B4-BE49-F238E27FC236}">
              <a16:creationId xmlns:a16="http://schemas.microsoft.com/office/drawing/2014/main" id="{00000000-0008-0000-0100-00004553E203}"/>
            </a:ext>
          </a:extLst>
        </xdr:cNvPr>
        <xdr:cNvPicPr>
          <a:picLocks noChangeAspect="1"/>
        </xdr:cNvPicPr>
      </xdr:nvPicPr>
      <xdr:blipFill>
        <a:blip xmlns:r="http://schemas.openxmlformats.org/officeDocument/2006/relationships" r:embed="rId2"/>
        <a:stretch>
          <a:fillRect/>
        </a:stretch>
      </xdr:blipFill>
      <xdr:spPr>
        <a:xfrm>
          <a:off x="2887980" y="74348975"/>
          <a:ext cx="245110" cy="243840"/>
        </a:xfrm>
        <a:prstGeom prst="rect">
          <a:avLst/>
        </a:prstGeom>
        <a:noFill/>
        <a:ln w="9525">
          <a:noFill/>
        </a:ln>
      </xdr:spPr>
    </xdr:pic>
    <xdr:clientData/>
  </xdr:twoCellAnchor>
  <xdr:twoCellAnchor editAs="oneCell">
    <xdr:from>
      <xdr:col>2</xdr:col>
      <xdr:colOff>2771775</xdr:colOff>
      <xdr:row>125</xdr:row>
      <xdr:rowOff>106680</xdr:rowOff>
    </xdr:from>
    <xdr:to>
      <xdr:col>3</xdr:col>
      <xdr:colOff>37465</xdr:colOff>
      <xdr:row>127</xdr:row>
      <xdr:rowOff>7620</xdr:rowOff>
    </xdr:to>
    <xdr:pic>
      <xdr:nvPicPr>
        <xdr:cNvPr id="65164102" name="19 Imagen">
          <a:hlinkClick xmlns:r="http://schemas.openxmlformats.org/officeDocument/2006/relationships" r:id="rId18"/>
          <a:extLst>
            <a:ext uri="{FF2B5EF4-FFF2-40B4-BE49-F238E27FC236}">
              <a16:creationId xmlns:a16="http://schemas.microsoft.com/office/drawing/2014/main" id="{00000000-0008-0000-0100-00004653E203}"/>
            </a:ext>
          </a:extLst>
        </xdr:cNvPr>
        <xdr:cNvPicPr>
          <a:picLocks noChangeAspect="1"/>
        </xdr:cNvPicPr>
      </xdr:nvPicPr>
      <xdr:blipFill>
        <a:blip xmlns:r="http://schemas.openxmlformats.org/officeDocument/2006/relationships" r:embed="rId2"/>
        <a:stretch>
          <a:fillRect/>
        </a:stretch>
      </xdr:blipFill>
      <xdr:spPr>
        <a:xfrm>
          <a:off x="2896870" y="76312395"/>
          <a:ext cx="243840" cy="236220"/>
        </a:xfrm>
        <a:prstGeom prst="rect">
          <a:avLst/>
        </a:prstGeom>
        <a:noFill/>
        <a:ln w="9525">
          <a:noFill/>
        </a:ln>
      </xdr:spPr>
    </xdr:pic>
    <xdr:clientData/>
  </xdr:twoCellAnchor>
  <xdr:twoCellAnchor editAs="oneCell">
    <xdr:from>
      <xdr:col>2</xdr:col>
      <xdr:colOff>2771775</xdr:colOff>
      <xdr:row>132</xdr:row>
      <xdr:rowOff>8255</xdr:rowOff>
    </xdr:from>
    <xdr:to>
      <xdr:col>3</xdr:col>
      <xdr:colOff>37465</xdr:colOff>
      <xdr:row>133</xdr:row>
      <xdr:rowOff>22225</xdr:rowOff>
    </xdr:to>
    <xdr:pic>
      <xdr:nvPicPr>
        <xdr:cNvPr id="65164103" name="20 Imagen">
          <a:hlinkClick xmlns:r="http://schemas.openxmlformats.org/officeDocument/2006/relationships" r:id="rId19"/>
          <a:extLst>
            <a:ext uri="{FF2B5EF4-FFF2-40B4-BE49-F238E27FC236}">
              <a16:creationId xmlns:a16="http://schemas.microsoft.com/office/drawing/2014/main" id="{00000000-0008-0000-0100-00004753E203}"/>
            </a:ext>
          </a:extLst>
        </xdr:cNvPr>
        <xdr:cNvPicPr>
          <a:picLocks noChangeAspect="1"/>
        </xdr:cNvPicPr>
      </xdr:nvPicPr>
      <xdr:blipFill>
        <a:blip xmlns:r="http://schemas.openxmlformats.org/officeDocument/2006/relationships" r:embed="rId2"/>
        <a:stretch>
          <a:fillRect/>
        </a:stretch>
      </xdr:blipFill>
      <xdr:spPr>
        <a:xfrm>
          <a:off x="2896870" y="78187550"/>
          <a:ext cx="243840" cy="242570"/>
        </a:xfrm>
        <a:prstGeom prst="rect">
          <a:avLst/>
        </a:prstGeom>
        <a:noFill/>
        <a:ln w="9525">
          <a:noFill/>
        </a:ln>
      </xdr:spPr>
    </xdr:pic>
    <xdr:clientData/>
  </xdr:twoCellAnchor>
  <xdr:twoCellAnchor editAs="oneCell">
    <xdr:from>
      <xdr:col>2</xdr:col>
      <xdr:colOff>2777490</xdr:colOff>
      <xdr:row>137</xdr:row>
      <xdr:rowOff>15240</xdr:rowOff>
    </xdr:from>
    <xdr:to>
      <xdr:col>3</xdr:col>
      <xdr:colOff>45085</xdr:colOff>
      <xdr:row>138</xdr:row>
      <xdr:rowOff>29845</xdr:rowOff>
    </xdr:to>
    <xdr:pic>
      <xdr:nvPicPr>
        <xdr:cNvPr id="65164104" name="21 Imagen">
          <a:hlinkClick xmlns:r="http://schemas.openxmlformats.org/officeDocument/2006/relationships" r:id="rId20"/>
          <a:extLst>
            <a:ext uri="{FF2B5EF4-FFF2-40B4-BE49-F238E27FC236}">
              <a16:creationId xmlns:a16="http://schemas.microsoft.com/office/drawing/2014/main" id="{00000000-0008-0000-0100-00004853E203}"/>
            </a:ext>
          </a:extLst>
        </xdr:cNvPr>
        <xdr:cNvPicPr>
          <a:picLocks noChangeAspect="1"/>
        </xdr:cNvPicPr>
      </xdr:nvPicPr>
      <xdr:blipFill>
        <a:blip xmlns:r="http://schemas.openxmlformats.org/officeDocument/2006/relationships" r:embed="rId2"/>
        <a:stretch>
          <a:fillRect/>
        </a:stretch>
      </xdr:blipFill>
      <xdr:spPr>
        <a:xfrm>
          <a:off x="2902585" y="79680435"/>
          <a:ext cx="245745" cy="243205"/>
        </a:xfrm>
        <a:prstGeom prst="rect">
          <a:avLst/>
        </a:prstGeom>
        <a:noFill/>
        <a:ln w="9525">
          <a:noFill/>
        </a:ln>
      </xdr:spPr>
    </xdr:pic>
    <xdr:clientData/>
  </xdr:twoCellAnchor>
  <xdr:twoCellAnchor>
    <xdr:from>
      <xdr:col>1</xdr:col>
      <xdr:colOff>88265</xdr:colOff>
      <xdr:row>0</xdr:row>
      <xdr:rowOff>8255</xdr:rowOff>
    </xdr:from>
    <xdr:to>
      <xdr:col>2</xdr:col>
      <xdr:colOff>369570</xdr:colOff>
      <xdr:row>0</xdr:row>
      <xdr:rowOff>381635</xdr:rowOff>
    </xdr:to>
    <xdr:pic>
      <xdr:nvPicPr>
        <xdr:cNvPr id="65164105" name="Picture 3995" descr="MB900431547">
          <a:hlinkClick xmlns:r="http://schemas.openxmlformats.org/officeDocument/2006/relationships" r:id="rId21"/>
          <a:extLst>
            <a:ext uri="{FF2B5EF4-FFF2-40B4-BE49-F238E27FC236}">
              <a16:creationId xmlns:a16="http://schemas.microsoft.com/office/drawing/2014/main" id="{00000000-0008-0000-0100-00004953E203}"/>
            </a:ext>
          </a:extLst>
        </xdr:cNvPr>
        <xdr:cNvPicPr>
          <a:picLocks noChangeAspect="1"/>
        </xdr:cNvPicPr>
      </xdr:nvPicPr>
      <xdr:blipFill>
        <a:blip xmlns:r="http://schemas.openxmlformats.org/officeDocument/2006/relationships" r:embed="rId22">
          <a:clrChange>
            <a:clrFrom>
              <a:srgbClr val="FFFFFF"/>
            </a:clrFrom>
            <a:clrTo>
              <a:srgbClr val="FFFFFF">
                <a:alpha val="0"/>
              </a:srgbClr>
            </a:clrTo>
          </a:clrChange>
        </a:blip>
        <a:stretch>
          <a:fillRect/>
        </a:stretch>
      </xdr:blipFill>
      <xdr:spPr>
        <a:xfrm>
          <a:off x="117475" y="8255"/>
          <a:ext cx="377190" cy="373380"/>
        </a:xfrm>
        <a:prstGeom prst="rect">
          <a:avLst/>
        </a:prstGeom>
        <a:noFill/>
        <a:ln w="9525">
          <a:noFill/>
        </a:ln>
      </xdr:spPr>
    </xdr:pic>
    <xdr:clientData/>
  </xdr:twoCellAnchor>
  <xdr:twoCellAnchor>
    <xdr:from>
      <xdr:col>2</xdr:col>
      <xdr:colOff>465455</xdr:colOff>
      <xdr:row>0</xdr:row>
      <xdr:rowOff>22860</xdr:rowOff>
    </xdr:from>
    <xdr:to>
      <xdr:col>2</xdr:col>
      <xdr:colOff>843280</xdr:colOff>
      <xdr:row>0</xdr:row>
      <xdr:rowOff>404495</xdr:rowOff>
    </xdr:to>
    <xdr:pic>
      <xdr:nvPicPr>
        <xdr:cNvPr id="65164106" name="Picture 3995" descr="MB900431547">
          <a:hlinkClick xmlns:r="http://schemas.openxmlformats.org/officeDocument/2006/relationships" r:id="rId23"/>
          <a:extLst>
            <a:ext uri="{FF2B5EF4-FFF2-40B4-BE49-F238E27FC236}">
              <a16:creationId xmlns:a16="http://schemas.microsoft.com/office/drawing/2014/main" id="{00000000-0008-0000-0100-00004A53E203}"/>
            </a:ext>
          </a:extLst>
        </xdr:cNvPr>
        <xdr:cNvPicPr>
          <a:picLocks noChangeAspect="1"/>
        </xdr:cNvPicPr>
      </xdr:nvPicPr>
      <xdr:blipFill>
        <a:blip xmlns:r="http://schemas.openxmlformats.org/officeDocument/2006/relationships" r:embed="rId24">
          <a:clrChange>
            <a:clrFrom>
              <a:srgbClr val="FFFFFF"/>
            </a:clrFrom>
            <a:clrTo>
              <a:srgbClr val="FFFFFF">
                <a:alpha val="0"/>
              </a:srgbClr>
            </a:clrTo>
          </a:clrChange>
        </a:blip>
        <a:stretch>
          <a:fillRect/>
        </a:stretch>
      </xdr:blipFill>
      <xdr:spPr>
        <a:xfrm>
          <a:off x="590550" y="22860"/>
          <a:ext cx="377825" cy="381635"/>
        </a:xfrm>
        <a:prstGeom prst="rect">
          <a:avLst/>
        </a:prstGeom>
        <a:noFill/>
        <a:ln w="9525">
          <a:noFill/>
        </a:ln>
      </xdr:spPr>
    </xdr:pic>
    <xdr:clientData/>
  </xdr:twoCellAnchor>
  <xdr:twoCellAnchor editAs="oneCell">
    <xdr:from>
      <xdr:col>2</xdr:col>
      <xdr:colOff>2762885</xdr:colOff>
      <xdr:row>82</xdr:row>
      <xdr:rowOff>8255</xdr:rowOff>
    </xdr:from>
    <xdr:to>
      <xdr:col>3</xdr:col>
      <xdr:colOff>29845</xdr:colOff>
      <xdr:row>83</xdr:row>
      <xdr:rowOff>29845</xdr:rowOff>
    </xdr:to>
    <xdr:pic>
      <xdr:nvPicPr>
        <xdr:cNvPr id="65164107" name="13 Imagen">
          <a:hlinkClick xmlns:r="http://schemas.openxmlformats.org/officeDocument/2006/relationships" r:id="rId12"/>
          <a:extLst>
            <a:ext uri="{FF2B5EF4-FFF2-40B4-BE49-F238E27FC236}">
              <a16:creationId xmlns:a16="http://schemas.microsoft.com/office/drawing/2014/main" id="{00000000-0008-0000-0100-00004B53E203}"/>
            </a:ext>
          </a:extLst>
        </xdr:cNvPr>
        <xdr:cNvPicPr>
          <a:picLocks noChangeAspect="1"/>
        </xdr:cNvPicPr>
      </xdr:nvPicPr>
      <xdr:blipFill>
        <a:blip xmlns:r="http://schemas.openxmlformats.org/officeDocument/2006/relationships" r:embed="rId2"/>
        <a:stretch>
          <a:fillRect/>
        </a:stretch>
      </xdr:blipFill>
      <xdr:spPr>
        <a:xfrm>
          <a:off x="2887980" y="61995050"/>
          <a:ext cx="245110" cy="250190"/>
        </a:xfrm>
        <a:prstGeom prst="rect">
          <a:avLst/>
        </a:prstGeom>
        <a:noFill/>
        <a:ln w="9525">
          <a:noFill/>
        </a:ln>
      </xdr:spPr>
    </xdr:pic>
    <xdr:clientData/>
  </xdr:twoCellAnchor>
  <xdr:twoCellAnchor editAs="oneCell">
    <xdr:from>
      <xdr:col>4</xdr:col>
      <xdr:colOff>636270</xdr:colOff>
      <xdr:row>96</xdr:row>
      <xdr:rowOff>8255</xdr:rowOff>
    </xdr:from>
    <xdr:to>
      <xdr:col>4</xdr:col>
      <xdr:colOff>888365</xdr:colOff>
      <xdr:row>97</xdr:row>
      <xdr:rowOff>15875</xdr:rowOff>
    </xdr:to>
    <xdr:pic>
      <xdr:nvPicPr>
        <xdr:cNvPr id="65164108" name="15 Imagen">
          <a:hlinkClick xmlns:r="http://schemas.openxmlformats.org/officeDocument/2006/relationships" r:id="rId14"/>
          <a:extLst>
            <a:ext uri="{FF2B5EF4-FFF2-40B4-BE49-F238E27FC236}">
              <a16:creationId xmlns:a16="http://schemas.microsoft.com/office/drawing/2014/main" id="{00000000-0008-0000-0100-00004C53E203}"/>
            </a:ext>
          </a:extLst>
        </xdr:cNvPr>
        <xdr:cNvPicPr>
          <a:picLocks noChangeAspect="1"/>
        </xdr:cNvPicPr>
      </xdr:nvPicPr>
      <xdr:blipFill>
        <a:blip xmlns:r="http://schemas.openxmlformats.org/officeDocument/2006/relationships" r:embed="rId2"/>
        <a:stretch>
          <a:fillRect/>
        </a:stretch>
      </xdr:blipFill>
      <xdr:spPr>
        <a:xfrm>
          <a:off x="4517390" y="66595625"/>
          <a:ext cx="252095" cy="236220"/>
        </a:xfrm>
        <a:prstGeom prst="rect">
          <a:avLst/>
        </a:prstGeom>
        <a:noFill/>
        <a:ln w="9525">
          <a:noFill/>
        </a:ln>
      </xdr:spPr>
    </xdr:pic>
    <xdr:clientData/>
  </xdr:twoCellAnchor>
  <xdr:twoCellAnchor editAs="oneCell">
    <xdr:from>
      <xdr:col>2</xdr:col>
      <xdr:colOff>2762885</xdr:colOff>
      <xdr:row>112</xdr:row>
      <xdr:rowOff>15240</xdr:rowOff>
    </xdr:from>
    <xdr:to>
      <xdr:col>3</xdr:col>
      <xdr:colOff>29845</xdr:colOff>
      <xdr:row>113</xdr:row>
      <xdr:rowOff>29845</xdr:rowOff>
    </xdr:to>
    <xdr:pic>
      <xdr:nvPicPr>
        <xdr:cNvPr id="65164109" name="17 Imagen">
          <a:hlinkClick xmlns:r="http://schemas.openxmlformats.org/officeDocument/2006/relationships" r:id="rId16"/>
          <a:extLst>
            <a:ext uri="{FF2B5EF4-FFF2-40B4-BE49-F238E27FC236}">
              <a16:creationId xmlns:a16="http://schemas.microsoft.com/office/drawing/2014/main" id="{00000000-0008-0000-0100-00004D53E203}"/>
            </a:ext>
          </a:extLst>
        </xdr:cNvPr>
        <xdr:cNvPicPr>
          <a:picLocks noChangeAspect="1"/>
        </xdr:cNvPicPr>
      </xdr:nvPicPr>
      <xdr:blipFill>
        <a:blip xmlns:r="http://schemas.openxmlformats.org/officeDocument/2006/relationships" r:embed="rId2"/>
        <a:stretch>
          <a:fillRect/>
        </a:stretch>
      </xdr:blipFill>
      <xdr:spPr>
        <a:xfrm>
          <a:off x="2887980" y="72108060"/>
          <a:ext cx="245110" cy="243205"/>
        </a:xfrm>
        <a:prstGeom prst="rect">
          <a:avLst/>
        </a:prstGeom>
        <a:noFill/>
        <a:ln w="9525">
          <a:noFill/>
        </a:ln>
      </xdr:spPr>
    </xdr:pic>
    <xdr:clientData/>
  </xdr:twoCellAnchor>
  <xdr:twoCellAnchor editAs="oneCell">
    <xdr:from>
      <xdr:col>2</xdr:col>
      <xdr:colOff>2762885</xdr:colOff>
      <xdr:row>120</xdr:row>
      <xdr:rowOff>8255</xdr:rowOff>
    </xdr:from>
    <xdr:to>
      <xdr:col>3</xdr:col>
      <xdr:colOff>29845</xdr:colOff>
      <xdr:row>121</xdr:row>
      <xdr:rowOff>23495</xdr:rowOff>
    </xdr:to>
    <xdr:pic>
      <xdr:nvPicPr>
        <xdr:cNvPr id="65164110" name="18 Imagen">
          <a:hlinkClick xmlns:r="http://schemas.openxmlformats.org/officeDocument/2006/relationships" r:id="rId17"/>
          <a:extLst>
            <a:ext uri="{FF2B5EF4-FFF2-40B4-BE49-F238E27FC236}">
              <a16:creationId xmlns:a16="http://schemas.microsoft.com/office/drawing/2014/main" id="{00000000-0008-0000-0100-00004E53E203}"/>
            </a:ext>
          </a:extLst>
        </xdr:cNvPr>
        <xdr:cNvPicPr>
          <a:picLocks noChangeAspect="1"/>
        </xdr:cNvPicPr>
      </xdr:nvPicPr>
      <xdr:blipFill>
        <a:blip xmlns:r="http://schemas.openxmlformats.org/officeDocument/2006/relationships" r:embed="rId2"/>
        <a:stretch>
          <a:fillRect/>
        </a:stretch>
      </xdr:blipFill>
      <xdr:spPr>
        <a:xfrm>
          <a:off x="2887980" y="74348975"/>
          <a:ext cx="245110" cy="243840"/>
        </a:xfrm>
        <a:prstGeom prst="rect">
          <a:avLst/>
        </a:prstGeom>
        <a:noFill/>
        <a:ln w="9525">
          <a:noFill/>
        </a:ln>
      </xdr:spPr>
    </xdr:pic>
    <xdr:clientData/>
  </xdr:twoCellAnchor>
  <xdr:twoCellAnchor editAs="oneCell">
    <xdr:from>
      <xdr:col>2</xdr:col>
      <xdr:colOff>2771775</xdr:colOff>
      <xdr:row>125</xdr:row>
      <xdr:rowOff>106680</xdr:rowOff>
    </xdr:from>
    <xdr:to>
      <xdr:col>3</xdr:col>
      <xdr:colOff>37465</xdr:colOff>
      <xdr:row>127</xdr:row>
      <xdr:rowOff>7620</xdr:rowOff>
    </xdr:to>
    <xdr:pic>
      <xdr:nvPicPr>
        <xdr:cNvPr id="65164111" name="19 Imagen">
          <a:hlinkClick xmlns:r="http://schemas.openxmlformats.org/officeDocument/2006/relationships" r:id="rId18"/>
          <a:extLst>
            <a:ext uri="{FF2B5EF4-FFF2-40B4-BE49-F238E27FC236}">
              <a16:creationId xmlns:a16="http://schemas.microsoft.com/office/drawing/2014/main" id="{00000000-0008-0000-0100-00004F53E203}"/>
            </a:ext>
          </a:extLst>
        </xdr:cNvPr>
        <xdr:cNvPicPr>
          <a:picLocks noChangeAspect="1"/>
        </xdr:cNvPicPr>
      </xdr:nvPicPr>
      <xdr:blipFill>
        <a:blip xmlns:r="http://schemas.openxmlformats.org/officeDocument/2006/relationships" r:embed="rId2"/>
        <a:stretch>
          <a:fillRect/>
        </a:stretch>
      </xdr:blipFill>
      <xdr:spPr>
        <a:xfrm>
          <a:off x="2896870" y="76312395"/>
          <a:ext cx="243840" cy="236220"/>
        </a:xfrm>
        <a:prstGeom prst="rect">
          <a:avLst/>
        </a:prstGeom>
        <a:noFill/>
        <a:ln w="9525">
          <a:noFill/>
        </a:ln>
      </xdr:spPr>
    </xdr:pic>
    <xdr:clientData/>
  </xdr:twoCellAnchor>
  <xdr:twoCellAnchor editAs="oneCell">
    <xdr:from>
      <xdr:col>2</xdr:col>
      <xdr:colOff>2771775</xdr:colOff>
      <xdr:row>132</xdr:row>
      <xdr:rowOff>8255</xdr:rowOff>
    </xdr:from>
    <xdr:to>
      <xdr:col>3</xdr:col>
      <xdr:colOff>37465</xdr:colOff>
      <xdr:row>133</xdr:row>
      <xdr:rowOff>22225</xdr:rowOff>
    </xdr:to>
    <xdr:pic>
      <xdr:nvPicPr>
        <xdr:cNvPr id="65164112" name="20 Imagen">
          <a:hlinkClick xmlns:r="http://schemas.openxmlformats.org/officeDocument/2006/relationships" r:id="rId19"/>
          <a:extLst>
            <a:ext uri="{FF2B5EF4-FFF2-40B4-BE49-F238E27FC236}">
              <a16:creationId xmlns:a16="http://schemas.microsoft.com/office/drawing/2014/main" id="{00000000-0008-0000-0100-00005053E203}"/>
            </a:ext>
          </a:extLst>
        </xdr:cNvPr>
        <xdr:cNvPicPr>
          <a:picLocks noChangeAspect="1"/>
        </xdr:cNvPicPr>
      </xdr:nvPicPr>
      <xdr:blipFill>
        <a:blip xmlns:r="http://schemas.openxmlformats.org/officeDocument/2006/relationships" r:embed="rId2"/>
        <a:stretch>
          <a:fillRect/>
        </a:stretch>
      </xdr:blipFill>
      <xdr:spPr>
        <a:xfrm>
          <a:off x="2896870" y="78187550"/>
          <a:ext cx="243840" cy="242570"/>
        </a:xfrm>
        <a:prstGeom prst="rect">
          <a:avLst/>
        </a:prstGeom>
        <a:noFill/>
        <a:ln w="9525">
          <a:noFill/>
        </a:ln>
      </xdr:spPr>
    </xdr:pic>
    <xdr:clientData/>
  </xdr:twoCellAnchor>
  <xdr:twoCellAnchor editAs="oneCell">
    <xdr:from>
      <xdr:col>2</xdr:col>
      <xdr:colOff>2777490</xdr:colOff>
      <xdr:row>137</xdr:row>
      <xdr:rowOff>15240</xdr:rowOff>
    </xdr:from>
    <xdr:to>
      <xdr:col>3</xdr:col>
      <xdr:colOff>45085</xdr:colOff>
      <xdr:row>138</xdr:row>
      <xdr:rowOff>29845</xdr:rowOff>
    </xdr:to>
    <xdr:pic>
      <xdr:nvPicPr>
        <xdr:cNvPr id="65164113" name="21 Imagen">
          <a:hlinkClick xmlns:r="http://schemas.openxmlformats.org/officeDocument/2006/relationships" r:id="rId20"/>
          <a:extLst>
            <a:ext uri="{FF2B5EF4-FFF2-40B4-BE49-F238E27FC236}">
              <a16:creationId xmlns:a16="http://schemas.microsoft.com/office/drawing/2014/main" id="{00000000-0008-0000-0100-00005153E203}"/>
            </a:ext>
          </a:extLst>
        </xdr:cNvPr>
        <xdr:cNvPicPr>
          <a:picLocks noChangeAspect="1"/>
        </xdr:cNvPicPr>
      </xdr:nvPicPr>
      <xdr:blipFill>
        <a:blip xmlns:r="http://schemas.openxmlformats.org/officeDocument/2006/relationships" r:embed="rId2"/>
        <a:stretch>
          <a:fillRect/>
        </a:stretch>
      </xdr:blipFill>
      <xdr:spPr>
        <a:xfrm>
          <a:off x="2902585" y="79680435"/>
          <a:ext cx="245745" cy="243205"/>
        </a:xfrm>
        <a:prstGeom prst="rect">
          <a:avLst/>
        </a:prstGeom>
        <a:noFill/>
        <a:ln w="9525">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6722336" name="1 Gráfico">
          <a:extLst>
            <a:ext uri="{FF2B5EF4-FFF2-40B4-BE49-F238E27FC236}">
              <a16:creationId xmlns:a16="http://schemas.microsoft.com/office/drawing/2014/main" id="{00000000-0008-0000-0200-000020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755650</xdr:colOff>
      <xdr:row>1</xdr:row>
      <xdr:rowOff>288925</xdr:rowOff>
    </xdr:from>
    <xdr:to>
      <xdr:col>32</xdr:col>
      <xdr:colOff>732790</xdr:colOff>
      <xdr:row>7</xdr:row>
      <xdr:rowOff>464820</xdr:rowOff>
    </xdr:to>
    <xdr:graphicFrame macro="">
      <xdr:nvGraphicFramePr>
        <xdr:cNvPr id="66722337" name="2 Gráfico">
          <a:extLst>
            <a:ext uri="{FF2B5EF4-FFF2-40B4-BE49-F238E27FC236}">
              <a16:creationId xmlns:a16="http://schemas.microsoft.com/office/drawing/2014/main" id="{00000000-0008-0000-0200-000021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29845</xdr:colOff>
      <xdr:row>2</xdr:row>
      <xdr:rowOff>0</xdr:rowOff>
    </xdr:from>
    <xdr:to>
      <xdr:col>39</xdr:col>
      <xdr:colOff>0</xdr:colOff>
      <xdr:row>8</xdr:row>
      <xdr:rowOff>0</xdr:rowOff>
    </xdr:to>
    <xdr:graphicFrame macro="">
      <xdr:nvGraphicFramePr>
        <xdr:cNvPr id="66722338" name="3 Gráfico">
          <a:extLst>
            <a:ext uri="{FF2B5EF4-FFF2-40B4-BE49-F238E27FC236}">
              <a16:creationId xmlns:a16="http://schemas.microsoft.com/office/drawing/2014/main" id="{00000000-0008-0000-0200-000022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349885</xdr:rowOff>
    </xdr:from>
    <xdr:to>
      <xdr:col>27</xdr:col>
      <xdr:colOff>0</xdr:colOff>
      <xdr:row>14</xdr:row>
      <xdr:rowOff>541655</xdr:rowOff>
    </xdr:to>
    <xdr:graphicFrame macro="">
      <xdr:nvGraphicFramePr>
        <xdr:cNvPr id="66722339" name="4 Gráfico">
          <a:extLst>
            <a:ext uri="{FF2B5EF4-FFF2-40B4-BE49-F238E27FC236}">
              <a16:creationId xmlns:a16="http://schemas.microsoft.com/office/drawing/2014/main" id="{00000000-0008-0000-0200-000023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349885</xdr:rowOff>
    </xdr:from>
    <xdr:to>
      <xdr:col>33</xdr:col>
      <xdr:colOff>0</xdr:colOff>
      <xdr:row>14</xdr:row>
      <xdr:rowOff>562610</xdr:rowOff>
    </xdr:to>
    <xdr:graphicFrame macro="">
      <xdr:nvGraphicFramePr>
        <xdr:cNvPr id="66722340" name="5 Gráfico">
          <a:extLst>
            <a:ext uri="{FF2B5EF4-FFF2-40B4-BE49-F238E27FC236}">
              <a16:creationId xmlns:a16="http://schemas.microsoft.com/office/drawing/2014/main" id="{00000000-0008-0000-0200-000024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349885</xdr:rowOff>
    </xdr:from>
    <xdr:to>
      <xdr:col>39</xdr:col>
      <xdr:colOff>0</xdr:colOff>
      <xdr:row>14</xdr:row>
      <xdr:rowOff>562610</xdr:rowOff>
    </xdr:to>
    <xdr:graphicFrame macro="">
      <xdr:nvGraphicFramePr>
        <xdr:cNvPr id="66722341" name="6 Gráfico">
          <a:extLst>
            <a:ext uri="{FF2B5EF4-FFF2-40B4-BE49-F238E27FC236}">
              <a16:creationId xmlns:a16="http://schemas.microsoft.com/office/drawing/2014/main" id="{00000000-0008-0000-0200-000025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83185</xdr:rowOff>
    </xdr:to>
    <xdr:graphicFrame macro="">
      <xdr:nvGraphicFramePr>
        <xdr:cNvPr id="66722342" name="7 Gráfico">
          <a:extLst>
            <a:ext uri="{FF2B5EF4-FFF2-40B4-BE49-F238E27FC236}">
              <a16:creationId xmlns:a16="http://schemas.microsoft.com/office/drawing/2014/main" id="{00000000-0008-0000-0200-000026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740410</xdr:colOff>
      <xdr:row>19</xdr:row>
      <xdr:rowOff>83185</xdr:rowOff>
    </xdr:to>
    <xdr:graphicFrame macro="">
      <xdr:nvGraphicFramePr>
        <xdr:cNvPr id="66722343" name="8 Gráfico">
          <a:extLst>
            <a:ext uri="{FF2B5EF4-FFF2-40B4-BE49-F238E27FC236}">
              <a16:creationId xmlns:a16="http://schemas.microsoft.com/office/drawing/2014/main" id="{00000000-0008-0000-0200-000027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732790</xdr:colOff>
      <xdr:row>19</xdr:row>
      <xdr:rowOff>91440</xdr:rowOff>
    </xdr:to>
    <xdr:graphicFrame macro="">
      <xdr:nvGraphicFramePr>
        <xdr:cNvPr id="66722344" name="9 Gráfico">
          <a:extLst>
            <a:ext uri="{FF2B5EF4-FFF2-40B4-BE49-F238E27FC236}">
              <a16:creationId xmlns:a16="http://schemas.microsoft.com/office/drawing/2014/main" id="{00000000-0008-0000-0200-000028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340360</xdr:colOff>
      <xdr:row>2</xdr:row>
      <xdr:rowOff>0</xdr:rowOff>
    </xdr:from>
    <xdr:to>
      <xdr:col>52</xdr:col>
      <xdr:colOff>88900</xdr:colOff>
      <xdr:row>8</xdr:row>
      <xdr:rowOff>0</xdr:rowOff>
    </xdr:to>
    <xdr:graphicFrame macro="">
      <xdr:nvGraphicFramePr>
        <xdr:cNvPr id="66722345" name="10 Gráfico">
          <a:extLst>
            <a:ext uri="{FF2B5EF4-FFF2-40B4-BE49-F238E27FC236}">
              <a16:creationId xmlns:a16="http://schemas.microsoft.com/office/drawing/2014/main" id="{00000000-0008-0000-0200-000029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688975</xdr:colOff>
      <xdr:row>8</xdr:row>
      <xdr:rowOff>404495</xdr:rowOff>
    </xdr:from>
    <xdr:to>
      <xdr:col>52</xdr:col>
      <xdr:colOff>429895</xdr:colOff>
      <xdr:row>14</xdr:row>
      <xdr:rowOff>610235</xdr:rowOff>
    </xdr:to>
    <xdr:graphicFrame macro="">
      <xdr:nvGraphicFramePr>
        <xdr:cNvPr id="66722346" name="11 Gráfico">
          <a:extLst>
            <a:ext uri="{FF2B5EF4-FFF2-40B4-BE49-F238E27FC236}">
              <a16:creationId xmlns:a16="http://schemas.microsoft.com/office/drawing/2014/main" id="{00000000-0008-0000-0200-00002A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755015</xdr:colOff>
      <xdr:row>15</xdr:row>
      <xdr:rowOff>7620</xdr:rowOff>
    </xdr:from>
    <xdr:to>
      <xdr:col>52</xdr:col>
      <xdr:colOff>495935</xdr:colOff>
      <xdr:row>19</xdr:row>
      <xdr:rowOff>106680</xdr:rowOff>
    </xdr:to>
    <xdr:graphicFrame macro="">
      <xdr:nvGraphicFramePr>
        <xdr:cNvPr id="66722347" name="12 Gráfico">
          <a:extLst>
            <a:ext uri="{FF2B5EF4-FFF2-40B4-BE49-F238E27FC236}">
              <a16:creationId xmlns:a16="http://schemas.microsoft.com/office/drawing/2014/main" id="{00000000-0008-0000-0200-00002B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6722348" name="7 Gráfico">
          <a:extLst>
            <a:ext uri="{FF2B5EF4-FFF2-40B4-BE49-F238E27FC236}">
              <a16:creationId xmlns:a16="http://schemas.microsoft.com/office/drawing/2014/main" id="{00000000-0008-0000-0200-00002C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740410</xdr:colOff>
      <xdr:row>25</xdr:row>
      <xdr:rowOff>259080</xdr:rowOff>
    </xdr:to>
    <xdr:graphicFrame macro="">
      <xdr:nvGraphicFramePr>
        <xdr:cNvPr id="66722349" name="8 Gráfico">
          <a:extLst>
            <a:ext uri="{FF2B5EF4-FFF2-40B4-BE49-F238E27FC236}">
              <a16:creationId xmlns:a16="http://schemas.microsoft.com/office/drawing/2014/main" id="{00000000-0008-0000-0200-00002D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732790</xdr:colOff>
      <xdr:row>25</xdr:row>
      <xdr:rowOff>273685</xdr:rowOff>
    </xdr:to>
    <xdr:graphicFrame macro="">
      <xdr:nvGraphicFramePr>
        <xdr:cNvPr id="66722350" name="9 Gráfico">
          <a:extLst>
            <a:ext uri="{FF2B5EF4-FFF2-40B4-BE49-F238E27FC236}">
              <a16:creationId xmlns:a16="http://schemas.microsoft.com/office/drawing/2014/main" id="{00000000-0008-0000-0200-00002E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718185</xdr:colOff>
      <xdr:row>19</xdr:row>
      <xdr:rowOff>152400</xdr:rowOff>
    </xdr:from>
    <xdr:to>
      <xdr:col>52</xdr:col>
      <xdr:colOff>458470</xdr:colOff>
      <xdr:row>25</xdr:row>
      <xdr:rowOff>220345</xdr:rowOff>
    </xdr:to>
    <xdr:graphicFrame macro="">
      <xdr:nvGraphicFramePr>
        <xdr:cNvPr id="66722351" name="16 Gráfico">
          <a:extLst>
            <a:ext uri="{FF2B5EF4-FFF2-40B4-BE49-F238E27FC236}">
              <a16:creationId xmlns:a16="http://schemas.microsoft.com/office/drawing/2014/main" id="{00000000-0008-0000-0200-00002F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372110</xdr:rowOff>
    </xdr:from>
    <xdr:to>
      <xdr:col>27</xdr:col>
      <xdr:colOff>0</xdr:colOff>
      <xdr:row>30</xdr:row>
      <xdr:rowOff>281940</xdr:rowOff>
    </xdr:to>
    <xdr:graphicFrame macro="">
      <xdr:nvGraphicFramePr>
        <xdr:cNvPr id="66722352" name="7 Gráfico">
          <a:extLst>
            <a:ext uri="{FF2B5EF4-FFF2-40B4-BE49-F238E27FC236}">
              <a16:creationId xmlns:a16="http://schemas.microsoft.com/office/drawing/2014/main" id="{00000000-0008-0000-0200-000030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372110</xdr:rowOff>
    </xdr:from>
    <xdr:to>
      <xdr:col>32</xdr:col>
      <xdr:colOff>740410</xdr:colOff>
      <xdr:row>30</xdr:row>
      <xdr:rowOff>281940</xdr:rowOff>
    </xdr:to>
    <xdr:graphicFrame macro="">
      <xdr:nvGraphicFramePr>
        <xdr:cNvPr id="66722353" name="8 Gráfico">
          <a:extLst>
            <a:ext uri="{FF2B5EF4-FFF2-40B4-BE49-F238E27FC236}">
              <a16:creationId xmlns:a16="http://schemas.microsoft.com/office/drawing/2014/main" id="{00000000-0008-0000-0200-000031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372110</xdr:rowOff>
    </xdr:from>
    <xdr:to>
      <xdr:col>38</xdr:col>
      <xdr:colOff>732790</xdr:colOff>
      <xdr:row>30</xdr:row>
      <xdr:rowOff>297815</xdr:rowOff>
    </xdr:to>
    <xdr:graphicFrame macro="">
      <xdr:nvGraphicFramePr>
        <xdr:cNvPr id="66722354" name="9 Gráfico">
          <a:extLst>
            <a:ext uri="{FF2B5EF4-FFF2-40B4-BE49-F238E27FC236}">
              <a16:creationId xmlns:a16="http://schemas.microsoft.com/office/drawing/2014/main" id="{00000000-0008-0000-0200-000032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651510</xdr:colOff>
      <xdr:row>25</xdr:row>
      <xdr:rowOff>372110</xdr:rowOff>
    </xdr:from>
    <xdr:to>
      <xdr:col>52</xdr:col>
      <xdr:colOff>533400</xdr:colOff>
      <xdr:row>30</xdr:row>
      <xdr:rowOff>304800</xdr:rowOff>
    </xdr:to>
    <xdr:graphicFrame macro="">
      <xdr:nvGraphicFramePr>
        <xdr:cNvPr id="66722355" name="16 Gráfico">
          <a:extLst>
            <a:ext uri="{FF2B5EF4-FFF2-40B4-BE49-F238E27FC236}">
              <a16:creationId xmlns:a16="http://schemas.microsoft.com/office/drawing/2014/main" id="{00000000-0008-0000-0200-000033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755015</xdr:colOff>
      <xdr:row>31</xdr:row>
      <xdr:rowOff>121920</xdr:rowOff>
    </xdr:from>
    <xdr:to>
      <xdr:col>26</xdr:col>
      <xdr:colOff>755015</xdr:colOff>
      <xdr:row>35</xdr:row>
      <xdr:rowOff>199390</xdr:rowOff>
    </xdr:to>
    <xdr:graphicFrame macro="">
      <xdr:nvGraphicFramePr>
        <xdr:cNvPr id="66722356" name="7 Gráfico">
          <a:extLst>
            <a:ext uri="{FF2B5EF4-FFF2-40B4-BE49-F238E27FC236}">
              <a16:creationId xmlns:a16="http://schemas.microsoft.com/office/drawing/2014/main" id="{00000000-0008-0000-0200-000034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125730</xdr:colOff>
      <xdr:row>31</xdr:row>
      <xdr:rowOff>121920</xdr:rowOff>
    </xdr:from>
    <xdr:to>
      <xdr:col>32</xdr:col>
      <xdr:colOff>732790</xdr:colOff>
      <xdr:row>35</xdr:row>
      <xdr:rowOff>199390</xdr:rowOff>
    </xdr:to>
    <xdr:graphicFrame macro="">
      <xdr:nvGraphicFramePr>
        <xdr:cNvPr id="66722357" name="8 Gráfico">
          <a:extLst>
            <a:ext uri="{FF2B5EF4-FFF2-40B4-BE49-F238E27FC236}">
              <a16:creationId xmlns:a16="http://schemas.microsoft.com/office/drawing/2014/main" id="{00000000-0008-0000-0200-000035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103505</xdr:colOff>
      <xdr:row>31</xdr:row>
      <xdr:rowOff>121920</xdr:rowOff>
    </xdr:from>
    <xdr:to>
      <xdr:col>38</xdr:col>
      <xdr:colOff>725170</xdr:colOff>
      <xdr:row>35</xdr:row>
      <xdr:rowOff>205105</xdr:rowOff>
    </xdr:to>
    <xdr:graphicFrame macro="">
      <xdr:nvGraphicFramePr>
        <xdr:cNvPr id="66722358" name="9 Gráfico">
          <a:extLst>
            <a:ext uri="{FF2B5EF4-FFF2-40B4-BE49-F238E27FC236}">
              <a16:creationId xmlns:a16="http://schemas.microsoft.com/office/drawing/2014/main" id="{00000000-0008-0000-0200-000036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651510</xdr:colOff>
      <xdr:row>31</xdr:row>
      <xdr:rowOff>77470</xdr:rowOff>
    </xdr:from>
    <xdr:to>
      <xdr:col>52</xdr:col>
      <xdr:colOff>607060</xdr:colOff>
      <xdr:row>35</xdr:row>
      <xdr:rowOff>175895</xdr:rowOff>
    </xdr:to>
    <xdr:graphicFrame macro="">
      <xdr:nvGraphicFramePr>
        <xdr:cNvPr id="66722359" name="16 Gráfico">
          <a:extLst>
            <a:ext uri="{FF2B5EF4-FFF2-40B4-BE49-F238E27FC236}">
              <a16:creationId xmlns:a16="http://schemas.microsoft.com/office/drawing/2014/main" id="{00000000-0008-0000-0200-000037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7620</xdr:colOff>
      <xdr:row>0</xdr:row>
      <xdr:rowOff>38100</xdr:rowOff>
    </xdr:from>
    <xdr:to>
      <xdr:col>21</xdr:col>
      <xdr:colOff>702945</xdr:colOff>
      <xdr:row>3</xdr:row>
      <xdr:rowOff>52705</xdr:rowOff>
    </xdr:to>
    <xdr:pic>
      <xdr:nvPicPr>
        <xdr:cNvPr id="66722360" name="Picture 3995" descr="MB900431547">
          <a:hlinkClick xmlns:r="http://schemas.openxmlformats.org/officeDocument/2006/relationships" r:id="rId25"/>
          <a:extLst>
            <a:ext uri="{FF2B5EF4-FFF2-40B4-BE49-F238E27FC236}">
              <a16:creationId xmlns:a16="http://schemas.microsoft.com/office/drawing/2014/main" id="{00000000-0008-0000-0200-0000381AFA03}"/>
            </a:ext>
          </a:extLst>
        </xdr:cNvPr>
        <xdr:cNvPicPr>
          <a:picLocks noChangeAspect="1"/>
        </xdr:cNvPicPr>
      </xdr:nvPicPr>
      <xdr:blipFill>
        <a:blip xmlns:r="http://schemas.openxmlformats.org/officeDocument/2006/relationships" r:embed="rId26">
          <a:clrChange>
            <a:clrFrom>
              <a:srgbClr val="FFFFFF"/>
            </a:clrFrom>
            <a:clrTo>
              <a:srgbClr val="FFFFFF">
                <a:alpha val="0"/>
              </a:srgbClr>
            </a:clrTo>
          </a:clrChange>
        </a:blip>
        <a:stretch>
          <a:fillRect/>
        </a:stretch>
      </xdr:blipFill>
      <xdr:spPr>
        <a:xfrm>
          <a:off x="10956290" y="38100"/>
          <a:ext cx="695325" cy="690880"/>
        </a:xfrm>
        <a:prstGeom prst="rect">
          <a:avLst/>
        </a:prstGeom>
        <a:noFill/>
        <a:ln w="9525">
          <a:noFill/>
        </a:ln>
      </xdr:spPr>
    </xdr:pic>
    <xdr:clientData/>
  </xdr:twoCellAnchor>
  <xdr:twoCellAnchor editAs="oneCell">
    <xdr:from>
      <xdr:col>21</xdr:col>
      <xdr:colOff>192405</xdr:colOff>
      <xdr:row>3</xdr:row>
      <xdr:rowOff>90805</xdr:rowOff>
    </xdr:from>
    <xdr:to>
      <xdr:col>21</xdr:col>
      <xdr:colOff>570230</xdr:colOff>
      <xdr:row>4</xdr:row>
      <xdr:rowOff>30480</xdr:rowOff>
    </xdr:to>
    <xdr:pic>
      <xdr:nvPicPr>
        <xdr:cNvPr id="66722361" name="2 Imagen">
          <a:hlinkClick xmlns:r="http://schemas.openxmlformats.org/officeDocument/2006/relationships" r:id="rId25"/>
          <a:extLst>
            <a:ext uri="{FF2B5EF4-FFF2-40B4-BE49-F238E27FC236}">
              <a16:creationId xmlns:a16="http://schemas.microsoft.com/office/drawing/2014/main" id="{00000000-0008-0000-0200-0000391AFA03}"/>
            </a:ext>
          </a:extLst>
        </xdr:cNvPr>
        <xdr:cNvPicPr>
          <a:picLocks noChangeAspect="1"/>
        </xdr:cNvPicPr>
      </xdr:nvPicPr>
      <xdr:blipFill>
        <a:blip xmlns:r="http://schemas.openxmlformats.org/officeDocument/2006/relationships" r:embed="rId27"/>
        <a:stretch>
          <a:fillRect/>
        </a:stretch>
      </xdr:blipFill>
      <xdr:spPr>
        <a:xfrm>
          <a:off x="11141075" y="767080"/>
          <a:ext cx="377825" cy="423545"/>
        </a:xfrm>
        <a:prstGeom prst="rect">
          <a:avLst/>
        </a:prstGeom>
        <a:noFill/>
        <a:ln w="9525">
          <a:noFill/>
        </a:ln>
      </xdr:spPr>
    </xdr:pic>
    <xdr:clientData/>
  </xdr:twoCellAnchor>
  <xdr:twoCellAnchor>
    <xdr:from>
      <xdr:col>39</xdr:col>
      <xdr:colOff>207010</xdr:colOff>
      <xdr:row>2</xdr:row>
      <xdr:rowOff>0</xdr:rowOff>
    </xdr:from>
    <xdr:to>
      <xdr:col>44</xdr:col>
      <xdr:colOff>207010</xdr:colOff>
      <xdr:row>8</xdr:row>
      <xdr:rowOff>0</xdr:rowOff>
    </xdr:to>
    <xdr:graphicFrame macro="">
      <xdr:nvGraphicFramePr>
        <xdr:cNvPr id="66722362" name="1 Gráfico">
          <a:extLst>
            <a:ext uri="{FF2B5EF4-FFF2-40B4-BE49-F238E27FC236}">
              <a16:creationId xmlns:a16="http://schemas.microsoft.com/office/drawing/2014/main" id="{00000000-0008-0000-0200-00003A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199390</xdr:colOff>
      <xdr:row>8</xdr:row>
      <xdr:rowOff>334645</xdr:rowOff>
    </xdr:from>
    <xdr:to>
      <xdr:col>44</xdr:col>
      <xdr:colOff>177800</xdr:colOff>
      <xdr:row>14</xdr:row>
      <xdr:rowOff>556895</xdr:rowOff>
    </xdr:to>
    <xdr:graphicFrame macro="">
      <xdr:nvGraphicFramePr>
        <xdr:cNvPr id="66722363" name="4 Gráfico">
          <a:extLst>
            <a:ext uri="{FF2B5EF4-FFF2-40B4-BE49-F238E27FC236}">
              <a16:creationId xmlns:a16="http://schemas.microsoft.com/office/drawing/2014/main" id="{00000000-0008-0000-0200-00003B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199390</xdr:colOff>
      <xdr:row>15</xdr:row>
      <xdr:rowOff>0</xdr:rowOff>
    </xdr:from>
    <xdr:to>
      <xdr:col>44</xdr:col>
      <xdr:colOff>199390</xdr:colOff>
      <xdr:row>19</xdr:row>
      <xdr:rowOff>83185</xdr:rowOff>
    </xdr:to>
    <xdr:graphicFrame macro="">
      <xdr:nvGraphicFramePr>
        <xdr:cNvPr id="66722364" name="5 Gráfico">
          <a:extLst>
            <a:ext uri="{FF2B5EF4-FFF2-40B4-BE49-F238E27FC236}">
              <a16:creationId xmlns:a16="http://schemas.microsoft.com/office/drawing/2014/main" id="{00000000-0008-0000-0200-00003C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207010</xdr:colOff>
      <xdr:row>20</xdr:row>
      <xdr:rowOff>22860</xdr:rowOff>
    </xdr:from>
    <xdr:to>
      <xdr:col>44</xdr:col>
      <xdr:colOff>229235</xdr:colOff>
      <xdr:row>25</xdr:row>
      <xdr:rowOff>273685</xdr:rowOff>
    </xdr:to>
    <xdr:graphicFrame macro="">
      <xdr:nvGraphicFramePr>
        <xdr:cNvPr id="66722365" name="6 Gráfico">
          <a:extLst>
            <a:ext uri="{FF2B5EF4-FFF2-40B4-BE49-F238E27FC236}">
              <a16:creationId xmlns:a16="http://schemas.microsoft.com/office/drawing/2014/main" id="{00000000-0008-0000-0200-00003D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207010</xdr:colOff>
      <xdr:row>25</xdr:row>
      <xdr:rowOff>410845</xdr:rowOff>
    </xdr:from>
    <xdr:to>
      <xdr:col>44</xdr:col>
      <xdr:colOff>236855</xdr:colOff>
      <xdr:row>30</xdr:row>
      <xdr:rowOff>281940</xdr:rowOff>
    </xdr:to>
    <xdr:graphicFrame macro="">
      <xdr:nvGraphicFramePr>
        <xdr:cNvPr id="66722366" name="7 Gráfico">
          <a:extLst>
            <a:ext uri="{FF2B5EF4-FFF2-40B4-BE49-F238E27FC236}">
              <a16:creationId xmlns:a16="http://schemas.microsoft.com/office/drawing/2014/main" id="{00000000-0008-0000-0200-00003E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113030</xdr:rowOff>
    </xdr:from>
    <xdr:to>
      <xdr:col>44</xdr:col>
      <xdr:colOff>259080</xdr:colOff>
      <xdr:row>35</xdr:row>
      <xdr:rowOff>220345</xdr:rowOff>
    </xdr:to>
    <xdr:graphicFrame macro="">
      <xdr:nvGraphicFramePr>
        <xdr:cNvPr id="66722367" name="8 Gráfico">
          <a:extLst>
            <a:ext uri="{FF2B5EF4-FFF2-40B4-BE49-F238E27FC236}">
              <a16:creationId xmlns:a16="http://schemas.microsoft.com/office/drawing/2014/main" id="{00000000-0008-0000-0200-00003F1AF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3345462" name="1 Gráfico">
          <a:extLst>
            <a:ext uri="{FF2B5EF4-FFF2-40B4-BE49-F238E27FC236}">
              <a16:creationId xmlns:a16="http://schemas.microsoft.com/office/drawing/2014/main" id="{00000000-0008-0000-0300-000036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755650</xdr:colOff>
      <xdr:row>1</xdr:row>
      <xdr:rowOff>288925</xdr:rowOff>
    </xdr:from>
    <xdr:to>
      <xdr:col>32</xdr:col>
      <xdr:colOff>732790</xdr:colOff>
      <xdr:row>7</xdr:row>
      <xdr:rowOff>464820</xdr:rowOff>
    </xdr:to>
    <xdr:graphicFrame macro="">
      <xdr:nvGraphicFramePr>
        <xdr:cNvPr id="63345463" name="2 Gráfico">
          <a:extLst>
            <a:ext uri="{FF2B5EF4-FFF2-40B4-BE49-F238E27FC236}">
              <a16:creationId xmlns:a16="http://schemas.microsoft.com/office/drawing/2014/main" id="{00000000-0008-0000-0300-000037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29845</xdr:colOff>
      <xdr:row>2</xdr:row>
      <xdr:rowOff>0</xdr:rowOff>
    </xdr:from>
    <xdr:to>
      <xdr:col>39</xdr:col>
      <xdr:colOff>0</xdr:colOff>
      <xdr:row>8</xdr:row>
      <xdr:rowOff>0</xdr:rowOff>
    </xdr:to>
    <xdr:graphicFrame macro="">
      <xdr:nvGraphicFramePr>
        <xdr:cNvPr id="63345464" name="3 Gráfico">
          <a:extLst>
            <a:ext uri="{FF2B5EF4-FFF2-40B4-BE49-F238E27FC236}">
              <a16:creationId xmlns:a16="http://schemas.microsoft.com/office/drawing/2014/main" id="{00000000-0008-0000-0300-000038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349885</xdr:rowOff>
    </xdr:from>
    <xdr:to>
      <xdr:col>27</xdr:col>
      <xdr:colOff>0</xdr:colOff>
      <xdr:row>14</xdr:row>
      <xdr:rowOff>541655</xdr:rowOff>
    </xdr:to>
    <xdr:graphicFrame macro="">
      <xdr:nvGraphicFramePr>
        <xdr:cNvPr id="63345465" name="4 Gráfico">
          <a:extLst>
            <a:ext uri="{FF2B5EF4-FFF2-40B4-BE49-F238E27FC236}">
              <a16:creationId xmlns:a16="http://schemas.microsoft.com/office/drawing/2014/main" id="{00000000-0008-0000-0300-000039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349885</xdr:rowOff>
    </xdr:from>
    <xdr:to>
      <xdr:col>33</xdr:col>
      <xdr:colOff>0</xdr:colOff>
      <xdr:row>14</xdr:row>
      <xdr:rowOff>562610</xdr:rowOff>
    </xdr:to>
    <xdr:graphicFrame macro="">
      <xdr:nvGraphicFramePr>
        <xdr:cNvPr id="63345466" name="5 Gráfico">
          <a:extLst>
            <a:ext uri="{FF2B5EF4-FFF2-40B4-BE49-F238E27FC236}">
              <a16:creationId xmlns:a16="http://schemas.microsoft.com/office/drawing/2014/main" id="{00000000-0008-0000-0300-00003A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349885</xdr:rowOff>
    </xdr:from>
    <xdr:to>
      <xdr:col>39</xdr:col>
      <xdr:colOff>0</xdr:colOff>
      <xdr:row>14</xdr:row>
      <xdr:rowOff>562610</xdr:rowOff>
    </xdr:to>
    <xdr:graphicFrame macro="">
      <xdr:nvGraphicFramePr>
        <xdr:cNvPr id="63345467" name="6 Gráfico">
          <a:extLst>
            <a:ext uri="{FF2B5EF4-FFF2-40B4-BE49-F238E27FC236}">
              <a16:creationId xmlns:a16="http://schemas.microsoft.com/office/drawing/2014/main" id="{00000000-0008-0000-0300-00003B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83185</xdr:rowOff>
    </xdr:to>
    <xdr:graphicFrame macro="">
      <xdr:nvGraphicFramePr>
        <xdr:cNvPr id="63345468" name="7 Gráfico">
          <a:extLst>
            <a:ext uri="{FF2B5EF4-FFF2-40B4-BE49-F238E27FC236}">
              <a16:creationId xmlns:a16="http://schemas.microsoft.com/office/drawing/2014/main" id="{00000000-0008-0000-0300-00003C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740410</xdr:colOff>
      <xdr:row>19</xdr:row>
      <xdr:rowOff>83185</xdr:rowOff>
    </xdr:to>
    <xdr:graphicFrame macro="">
      <xdr:nvGraphicFramePr>
        <xdr:cNvPr id="63345469" name="8 Gráfico">
          <a:extLst>
            <a:ext uri="{FF2B5EF4-FFF2-40B4-BE49-F238E27FC236}">
              <a16:creationId xmlns:a16="http://schemas.microsoft.com/office/drawing/2014/main" id="{00000000-0008-0000-0300-00003D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732790</xdr:colOff>
      <xdr:row>19</xdr:row>
      <xdr:rowOff>91440</xdr:rowOff>
    </xdr:to>
    <xdr:graphicFrame macro="">
      <xdr:nvGraphicFramePr>
        <xdr:cNvPr id="63345470" name="9 Gráfico">
          <a:extLst>
            <a:ext uri="{FF2B5EF4-FFF2-40B4-BE49-F238E27FC236}">
              <a16:creationId xmlns:a16="http://schemas.microsoft.com/office/drawing/2014/main" id="{00000000-0008-0000-0300-00003E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325755</xdr:colOff>
      <xdr:row>1</xdr:row>
      <xdr:rowOff>274320</xdr:rowOff>
    </xdr:from>
    <xdr:to>
      <xdr:col>52</xdr:col>
      <xdr:colOff>66040</xdr:colOff>
      <xdr:row>7</xdr:row>
      <xdr:rowOff>464820</xdr:rowOff>
    </xdr:to>
    <xdr:graphicFrame macro="">
      <xdr:nvGraphicFramePr>
        <xdr:cNvPr id="63345471" name="10 Gráfico">
          <a:extLst>
            <a:ext uri="{FF2B5EF4-FFF2-40B4-BE49-F238E27FC236}">
              <a16:creationId xmlns:a16="http://schemas.microsoft.com/office/drawing/2014/main" id="{00000000-0008-0000-0300-00003F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340360</xdr:colOff>
      <xdr:row>8</xdr:row>
      <xdr:rowOff>327025</xdr:rowOff>
    </xdr:from>
    <xdr:to>
      <xdr:col>52</xdr:col>
      <xdr:colOff>88900</xdr:colOff>
      <xdr:row>14</xdr:row>
      <xdr:rowOff>532765</xdr:rowOff>
    </xdr:to>
    <xdr:graphicFrame macro="">
      <xdr:nvGraphicFramePr>
        <xdr:cNvPr id="63345472" name="11 Gráfico">
          <a:extLst>
            <a:ext uri="{FF2B5EF4-FFF2-40B4-BE49-F238E27FC236}">
              <a16:creationId xmlns:a16="http://schemas.microsoft.com/office/drawing/2014/main" id="{00000000-0008-0000-0300-000040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392430</xdr:colOff>
      <xdr:row>15</xdr:row>
      <xdr:rowOff>0</xdr:rowOff>
    </xdr:from>
    <xdr:to>
      <xdr:col>52</xdr:col>
      <xdr:colOff>133350</xdr:colOff>
      <xdr:row>19</xdr:row>
      <xdr:rowOff>91440</xdr:rowOff>
    </xdr:to>
    <xdr:graphicFrame macro="">
      <xdr:nvGraphicFramePr>
        <xdr:cNvPr id="63345473" name="12 Gráfico">
          <a:extLst>
            <a:ext uri="{FF2B5EF4-FFF2-40B4-BE49-F238E27FC236}">
              <a16:creationId xmlns:a16="http://schemas.microsoft.com/office/drawing/2014/main" id="{00000000-0008-0000-0300-000041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3345474" name="7 Gráfico">
          <a:extLst>
            <a:ext uri="{FF2B5EF4-FFF2-40B4-BE49-F238E27FC236}">
              <a16:creationId xmlns:a16="http://schemas.microsoft.com/office/drawing/2014/main" id="{00000000-0008-0000-0300-000042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740410</xdr:colOff>
      <xdr:row>25</xdr:row>
      <xdr:rowOff>259080</xdr:rowOff>
    </xdr:to>
    <xdr:graphicFrame macro="">
      <xdr:nvGraphicFramePr>
        <xdr:cNvPr id="63345475" name="8 Gráfico">
          <a:extLst>
            <a:ext uri="{FF2B5EF4-FFF2-40B4-BE49-F238E27FC236}">
              <a16:creationId xmlns:a16="http://schemas.microsoft.com/office/drawing/2014/main" id="{00000000-0008-0000-0300-000043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732790</xdr:colOff>
      <xdr:row>25</xdr:row>
      <xdr:rowOff>273685</xdr:rowOff>
    </xdr:to>
    <xdr:graphicFrame macro="">
      <xdr:nvGraphicFramePr>
        <xdr:cNvPr id="63345476" name="9 Gráfico">
          <a:extLst>
            <a:ext uri="{FF2B5EF4-FFF2-40B4-BE49-F238E27FC236}">
              <a16:creationId xmlns:a16="http://schemas.microsoft.com/office/drawing/2014/main" id="{00000000-0008-0000-0300-000044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384810</xdr:colOff>
      <xdr:row>20</xdr:row>
      <xdr:rowOff>7620</xdr:rowOff>
    </xdr:from>
    <xdr:to>
      <xdr:col>52</xdr:col>
      <xdr:colOff>125730</xdr:colOff>
      <xdr:row>25</xdr:row>
      <xdr:rowOff>288925</xdr:rowOff>
    </xdr:to>
    <xdr:graphicFrame macro="">
      <xdr:nvGraphicFramePr>
        <xdr:cNvPr id="63345477" name="16 Gráfico">
          <a:extLst>
            <a:ext uri="{FF2B5EF4-FFF2-40B4-BE49-F238E27FC236}">
              <a16:creationId xmlns:a16="http://schemas.microsoft.com/office/drawing/2014/main" id="{00000000-0008-0000-0300-000045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37465</xdr:colOff>
      <xdr:row>0</xdr:row>
      <xdr:rowOff>38100</xdr:rowOff>
    </xdr:from>
    <xdr:to>
      <xdr:col>21</xdr:col>
      <xdr:colOff>732790</xdr:colOff>
      <xdr:row>3</xdr:row>
      <xdr:rowOff>52705</xdr:rowOff>
    </xdr:to>
    <xdr:pic>
      <xdr:nvPicPr>
        <xdr:cNvPr id="63345478" name="Picture 3995" descr="MB900431547">
          <a:hlinkClick xmlns:r="http://schemas.openxmlformats.org/officeDocument/2006/relationships" r:id="rId17"/>
          <a:extLst>
            <a:ext uri="{FF2B5EF4-FFF2-40B4-BE49-F238E27FC236}">
              <a16:creationId xmlns:a16="http://schemas.microsoft.com/office/drawing/2014/main" id="{00000000-0008-0000-0300-00004693C603}"/>
            </a:ext>
          </a:extLst>
        </xdr:cNvPr>
        <xdr:cNvPicPr>
          <a:picLocks noChangeAspect="1"/>
        </xdr:cNvPicPr>
      </xdr:nvPicPr>
      <xdr:blipFill>
        <a:blip xmlns:r="http://schemas.openxmlformats.org/officeDocument/2006/relationships" r:embed="rId18">
          <a:clrChange>
            <a:clrFrom>
              <a:srgbClr val="FFFFFF"/>
            </a:clrFrom>
            <a:clrTo>
              <a:srgbClr val="FFFFFF">
                <a:alpha val="0"/>
              </a:srgbClr>
            </a:clrTo>
          </a:clrChange>
        </a:blip>
        <a:stretch>
          <a:fillRect/>
        </a:stretch>
      </xdr:blipFill>
      <xdr:spPr>
        <a:xfrm>
          <a:off x="11497310" y="38100"/>
          <a:ext cx="695325" cy="690880"/>
        </a:xfrm>
        <a:prstGeom prst="rect">
          <a:avLst/>
        </a:prstGeom>
        <a:noFill/>
        <a:ln w="9525">
          <a:noFill/>
        </a:ln>
      </xdr:spPr>
    </xdr:pic>
    <xdr:clientData/>
  </xdr:twoCellAnchor>
  <xdr:twoCellAnchor editAs="oneCell">
    <xdr:from>
      <xdr:col>21</xdr:col>
      <xdr:colOff>229235</xdr:colOff>
      <xdr:row>3</xdr:row>
      <xdr:rowOff>83185</xdr:rowOff>
    </xdr:from>
    <xdr:to>
      <xdr:col>21</xdr:col>
      <xdr:colOff>599440</xdr:colOff>
      <xdr:row>4</xdr:row>
      <xdr:rowOff>0</xdr:rowOff>
    </xdr:to>
    <xdr:pic>
      <xdr:nvPicPr>
        <xdr:cNvPr id="63345479" name="2 Imagen">
          <a:hlinkClick xmlns:r="http://schemas.openxmlformats.org/officeDocument/2006/relationships" r:id="rId17"/>
          <a:extLst>
            <a:ext uri="{FF2B5EF4-FFF2-40B4-BE49-F238E27FC236}">
              <a16:creationId xmlns:a16="http://schemas.microsoft.com/office/drawing/2014/main" id="{00000000-0008-0000-0300-00004793C603}"/>
            </a:ext>
          </a:extLst>
        </xdr:cNvPr>
        <xdr:cNvPicPr>
          <a:picLocks noChangeAspect="1"/>
        </xdr:cNvPicPr>
      </xdr:nvPicPr>
      <xdr:blipFill>
        <a:blip xmlns:r="http://schemas.openxmlformats.org/officeDocument/2006/relationships" r:embed="rId19"/>
        <a:stretch>
          <a:fillRect/>
        </a:stretch>
      </xdr:blipFill>
      <xdr:spPr>
        <a:xfrm>
          <a:off x="11689080" y="759460"/>
          <a:ext cx="370205" cy="400685"/>
        </a:xfrm>
        <a:prstGeom prst="rect">
          <a:avLst/>
        </a:prstGeom>
        <a:noFill/>
        <a:ln w="9525">
          <a:noFill/>
        </a:ln>
      </xdr:spPr>
    </xdr:pic>
    <xdr:clientData/>
  </xdr:twoCellAnchor>
  <xdr:twoCellAnchor>
    <xdr:from>
      <xdr:col>39</xdr:col>
      <xdr:colOff>133350</xdr:colOff>
      <xdr:row>2</xdr:row>
      <xdr:rowOff>0</xdr:rowOff>
    </xdr:from>
    <xdr:to>
      <xdr:col>44</xdr:col>
      <xdr:colOff>125730</xdr:colOff>
      <xdr:row>8</xdr:row>
      <xdr:rowOff>0</xdr:rowOff>
    </xdr:to>
    <xdr:graphicFrame macro="">
      <xdr:nvGraphicFramePr>
        <xdr:cNvPr id="63345480" name="1 Gráfico">
          <a:extLst>
            <a:ext uri="{FF2B5EF4-FFF2-40B4-BE49-F238E27FC236}">
              <a16:creationId xmlns:a16="http://schemas.microsoft.com/office/drawing/2014/main" id="{00000000-0008-0000-0300-000048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177800</xdr:colOff>
      <xdr:row>8</xdr:row>
      <xdr:rowOff>342265</xdr:rowOff>
    </xdr:from>
    <xdr:to>
      <xdr:col>44</xdr:col>
      <xdr:colOff>177800</xdr:colOff>
      <xdr:row>14</xdr:row>
      <xdr:rowOff>541655</xdr:rowOff>
    </xdr:to>
    <xdr:graphicFrame macro="">
      <xdr:nvGraphicFramePr>
        <xdr:cNvPr id="63345481" name="2 Gráfico">
          <a:extLst>
            <a:ext uri="{FF2B5EF4-FFF2-40B4-BE49-F238E27FC236}">
              <a16:creationId xmlns:a16="http://schemas.microsoft.com/office/drawing/2014/main" id="{00000000-0008-0000-0300-000049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177800</xdr:colOff>
      <xdr:row>15</xdr:row>
      <xdr:rowOff>14605</xdr:rowOff>
    </xdr:from>
    <xdr:to>
      <xdr:col>44</xdr:col>
      <xdr:colOff>192405</xdr:colOff>
      <xdr:row>19</xdr:row>
      <xdr:rowOff>91440</xdr:rowOff>
    </xdr:to>
    <xdr:graphicFrame macro="">
      <xdr:nvGraphicFramePr>
        <xdr:cNvPr id="63345482" name="3 Gráfico">
          <a:extLst>
            <a:ext uri="{FF2B5EF4-FFF2-40B4-BE49-F238E27FC236}">
              <a16:creationId xmlns:a16="http://schemas.microsoft.com/office/drawing/2014/main" id="{00000000-0008-0000-0300-00004A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163195</xdr:colOff>
      <xdr:row>20</xdr:row>
      <xdr:rowOff>7620</xdr:rowOff>
    </xdr:from>
    <xdr:to>
      <xdr:col>44</xdr:col>
      <xdr:colOff>192405</xdr:colOff>
      <xdr:row>25</xdr:row>
      <xdr:rowOff>259080</xdr:rowOff>
    </xdr:to>
    <xdr:graphicFrame macro="">
      <xdr:nvGraphicFramePr>
        <xdr:cNvPr id="63345483" name="4 Gráfico">
          <a:extLst>
            <a:ext uri="{FF2B5EF4-FFF2-40B4-BE49-F238E27FC236}">
              <a16:creationId xmlns:a16="http://schemas.microsoft.com/office/drawing/2014/main" id="{00000000-0008-0000-0300-00004B93C6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5333931" name="1 Gráfico">
          <a:extLst>
            <a:ext uri="{FF2B5EF4-FFF2-40B4-BE49-F238E27FC236}">
              <a16:creationId xmlns:a16="http://schemas.microsoft.com/office/drawing/2014/main" id="{00000000-0008-0000-0400-0000AB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755650</xdr:colOff>
      <xdr:row>1</xdr:row>
      <xdr:rowOff>288925</xdr:rowOff>
    </xdr:from>
    <xdr:to>
      <xdr:col>32</xdr:col>
      <xdr:colOff>732790</xdr:colOff>
      <xdr:row>7</xdr:row>
      <xdr:rowOff>464820</xdr:rowOff>
    </xdr:to>
    <xdr:graphicFrame macro="">
      <xdr:nvGraphicFramePr>
        <xdr:cNvPr id="65333932" name="2 Gráfico">
          <a:extLst>
            <a:ext uri="{FF2B5EF4-FFF2-40B4-BE49-F238E27FC236}">
              <a16:creationId xmlns:a16="http://schemas.microsoft.com/office/drawing/2014/main" id="{00000000-0008-0000-0400-0000AC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29845</xdr:colOff>
      <xdr:row>2</xdr:row>
      <xdr:rowOff>0</xdr:rowOff>
    </xdr:from>
    <xdr:to>
      <xdr:col>39</xdr:col>
      <xdr:colOff>0</xdr:colOff>
      <xdr:row>8</xdr:row>
      <xdr:rowOff>0</xdr:rowOff>
    </xdr:to>
    <xdr:graphicFrame macro="">
      <xdr:nvGraphicFramePr>
        <xdr:cNvPr id="65333933" name="3 Gráfico">
          <a:extLst>
            <a:ext uri="{FF2B5EF4-FFF2-40B4-BE49-F238E27FC236}">
              <a16:creationId xmlns:a16="http://schemas.microsoft.com/office/drawing/2014/main" id="{00000000-0008-0000-0400-0000AD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349885</xdr:rowOff>
    </xdr:from>
    <xdr:to>
      <xdr:col>27</xdr:col>
      <xdr:colOff>0</xdr:colOff>
      <xdr:row>14</xdr:row>
      <xdr:rowOff>541655</xdr:rowOff>
    </xdr:to>
    <xdr:graphicFrame macro="">
      <xdr:nvGraphicFramePr>
        <xdr:cNvPr id="65333934" name="4 Gráfico">
          <a:extLst>
            <a:ext uri="{FF2B5EF4-FFF2-40B4-BE49-F238E27FC236}">
              <a16:creationId xmlns:a16="http://schemas.microsoft.com/office/drawing/2014/main" id="{00000000-0008-0000-0400-0000AE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349885</xdr:rowOff>
    </xdr:from>
    <xdr:to>
      <xdr:col>33</xdr:col>
      <xdr:colOff>0</xdr:colOff>
      <xdr:row>14</xdr:row>
      <xdr:rowOff>562610</xdr:rowOff>
    </xdr:to>
    <xdr:graphicFrame macro="">
      <xdr:nvGraphicFramePr>
        <xdr:cNvPr id="65333935" name="5 Gráfico">
          <a:extLst>
            <a:ext uri="{FF2B5EF4-FFF2-40B4-BE49-F238E27FC236}">
              <a16:creationId xmlns:a16="http://schemas.microsoft.com/office/drawing/2014/main" id="{00000000-0008-0000-0400-0000AF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349885</xdr:rowOff>
    </xdr:from>
    <xdr:to>
      <xdr:col>39</xdr:col>
      <xdr:colOff>0</xdr:colOff>
      <xdr:row>14</xdr:row>
      <xdr:rowOff>562610</xdr:rowOff>
    </xdr:to>
    <xdr:graphicFrame macro="">
      <xdr:nvGraphicFramePr>
        <xdr:cNvPr id="65333936" name="6 Gráfico">
          <a:extLst>
            <a:ext uri="{FF2B5EF4-FFF2-40B4-BE49-F238E27FC236}">
              <a16:creationId xmlns:a16="http://schemas.microsoft.com/office/drawing/2014/main" id="{00000000-0008-0000-0400-0000B0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83185</xdr:rowOff>
    </xdr:to>
    <xdr:graphicFrame macro="">
      <xdr:nvGraphicFramePr>
        <xdr:cNvPr id="65333937" name="7 Gráfico">
          <a:extLst>
            <a:ext uri="{FF2B5EF4-FFF2-40B4-BE49-F238E27FC236}">
              <a16:creationId xmlns:a16="http://schemas.microsoft.com/office/drawing/2014/main" id="{00000000-0008-0000-0400-0000B1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740410</xdr:colOff>
      <xdr:row>19</xdr:row>
      <xdr:rowOff>83185</xdr:rowOff>
    </xdr:to>
    <xdr:graphicFrame macro="">
      <xdr:nvGraphicFramePr>
        <xdr:cNvPr id="65333938" name="8 Gráfico">
          <a:extLst>
            <a:ext uri="{FF2B5EF4-FFF2-40B4-BE49-F238E27FC236}">
              <a16:creationId xmlns:a16="http://schemas.microsoft.com/office/drawing/2014/main" id="{00000000-0008-0000-0400-0000B2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732790</xdr:colOff>
      <xdr:row>19</xdr:row>
      <xdr:rowOff>91440</xdr:rowOff>
    </xdr:to>
    <xdr:graphicFrame macro="">
      <xdr:nvGraphicFramePr>
        <xdr:cNvPr id="65333939" name="9 Gráfico">
          <a:extLst>
            <a:ext uri="{FF2B5EF4-FFF2-40B4-BE49-F238E27FC236}">
              <a16:creationId xmlns:a16="http://schemas.microsoft.com/office/drawing/2014/main" id="{00000000-0008-0000-0400-0000B3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207010</xdr:colOff>
      <xdr:row>2</xdr:row>
      <xdr:rowOff>7620</xdr:rowOff>
    </xdr:from>
    <xdr:to>
      <xdr:col>52</xdr:col>
      <xdr:colOff>718185</xdr:colOff>
      <xdr:row>8</xdr:row>
      <xdr:rowOff>7620</xdr:rowOff>
    </xdr:to>
    <xdr:graphicFrame macro="">
      <xdr:nvGraphicFramePr>
        <xdr:cNvPr id="65333940" name="10 Gráfico">
          <a:extLst>
            <a:ext uri="{FF2B5EF4-FFF2-40B4-BE49-F238E27FC236}">
              <a16:creationId xmlns:a16="http://schemas.microsoft.com/office/drawing/2014/main" id="{00000000-0008-0000-0400-0000B4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259080</xdr:colOff>
      <xdr:row>8</xdr:row>
      <xdr:rowOff>366395</xdr:rowOff>
    </xdr:from>
    <xdr:to>
      <xdr:col>53</xdr:col>
      <xdr:colOff>0</xdr:colOff>
      <xdr:row>14</xdr:row>
      <xdr:rowOff>571500</xdr:rowOff>
    </xdr:to>
    <xdr:graphicFrame macro="">
      <xdr:nvGraphicFramePr>
        <xdr:cNvPr id="65333941" name="11 Gráfico">
          <a:extLst>
            <a:ext uri="{FF2B5EF4-FFF2-40B4-BE49-F238E27FC236}">
              <a16:creationId xmlns:a16="http://schemas.microsoft.com/office/drawing/2014/main" id="{00000000-0008-0000-0400-0000B5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362585</xdr:colOff>
      <xdr:row>14</xdr:row>
      <xdr:rowOff>753110</xdr:rowOff>
    </xdr:from>
    <xdr:to>
      <xdr:col>53</xdr:col>
      <xdr:colOff>103505</xdr:colOff>
      <xdr:row>19</xdr:row>
      <xdr:rowOff>83185</xdr:rowOff>
    </xdr:to>
    <xdr:graphicFrame macro="">
      <xdr:nvGraphicFramePr>
        <xdr:cNvPr id="65333942" name="12 Gráfico">
          <a:extLst>
            <a:ext uri="{FF2B5EF4-FFF2-40B4-BE49-F238E27FC236}">
              <a16:creationId xmlns:a16="http://schemas.microsoft.com/office/drawing/2014/main" id="{00000000-0008-0000-0400-0000B6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5333943" name="7 Gráfico">
          <a:extLst>
            <a:ext uri="{FF2B5EF4-FFF2-40B4-BE49-F238E27FC236}">
              <a16:creationId xmlns:a16="http://schemas.microsoft.com/office/drawing/2014/main" id="{00000000-0008-0000-0400-0000B7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740410</xdr:colOff>
      <xdr:row>25</xdr:row>
      <xdr:rowOff>259080</xdr:rowOff>
    </xdr:to>
    <xdr:graphicFrame macro="">
      <xdr:nvGraphicFramePr>
        <xdr:cNvPr id="65333944" name="8 Gráfico">
          <a:extLst>
            <a:ext uri="{FF2B5EF4-FFF2-40B4-BE49-F238E27FC236}">
              <a16:creationId xmlns:a16="http://schemas.microsoft.com/office/drawing/2014/main" id="{00000000-0008-0000-0400-0000B8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732790</xdr:colOff>
      <xdr:row>25</xdr:row>
      <xdr:rowOff>273685</xdr:rowOff>
    </xdr:to>
    <xdr:graphicFrame macro="">
      <xdr:nvGraphicFramePr>
        <xdr:cNvPr id="65333945" name="9 Gráfico">
          <a:extLst>
            <a:ext uri="{FF2B5EF4-FFF2-40B4-BE49-F238E27FC236}">
              <a16:creationId xmlns:a16="http://schemas.microsoft.com/office/drawing/2014/main" id="{00000000-0008-0000-0400-0000B9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384810</xdr:colOff>
      <xdr:row>20</xdr:row>
      <xdr:rowOff>38100</xdr:rowOff>
    </xdr:from>
    <xdr:to>
      <xdr:col>53</xdr:col>
      <xdr:colOff>125730</xdr:colOff>
      <xdr:row>25</xdr:row>
      <xdr:rowOff>312420</xdr:rowOff>
    </xdr:to>
    <xdr:graphicFrame macro="">
      <xdr:nvGraphicFramePr>
        <xdr:cNvPr id="65333946" name="16 Gráfico">
          <a:extLst>
            <a:ext uri="{FF2B5EF4-FFF2-40B4-BE49-F238E27FC236}">
              <a16:creationId xmlns:a16="http://schemas.microsoft.com/office/drawing/2014/main" id="{00000000-0008-0000-0400-0000BA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372110</xdr:rowOff>
    </xdr:from>
    <xdr:to>
      <xdr:col>27</xdr:col>
      <xdr:colOff>0</xdr:colOff>
      <xdr:row>30</xdr:row>
      <xdr:rowOff>281940</xdr:rowOff>
    </xdr:to>
    <xdr:graphicFrame macro="">
      <xdr:nvGraphicFramePr>
        <xdr:cNvPr id="65333947" name="7 Gráfico">
          <a:extLst>
            <a:ext uri="{FF2B5EF4-FFF2-40B4-BE49-F238E27FC236}">
              <a16:creationId xmlns:a16="http://schemas.microsoft.com/office/drawing/2014/main" id="{00000000-0008-0000-0400-0000BB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372110</xdr:rowOff>
    </xdr:from>
    <xdr:to>
      <xdr:col>32</xdr:col>
      <xdr:colOff>740410</xdr:colOff>
      <xdr:row>30</xdr:row>
      <xdr:rowOff>281940</xdr:rowOff>
    </xdr:to>
    <xdr:graphicFrame macro="">
      <xdr:nvGraphicFramePr>
        <xdr:cNvPr id="65333948" name="8 Gráfico">
          <a:extLst>
            <a:ext uri="{FF2B5EF4-FFF2-40B4-BE49-F238E27FC236}">
              <a16:creationId xmlns:a16="http://schemas.microsoft.com/office/drawing/2014/main" id="{00000000-0008-0000-0400-0000BC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372110</xdr:rowOff>
    </xdr:from>
    <xdr:to>
      <xdr:col>39</xdr:col>
      <xdr:colOff>7620</xdr:colOff>
      <xdr:row>30</xdr:row>
      <xdr:rowOff>297815</xdr:rowOff>
    </xdr:to>
    <xdr:graphicFrame macro="">
      <xdr:nvGraphicFramePr>
        <xdr:cNvPr id="65333949" name="9 Gráfico">
          <a:extLst>
            <a:ext uri="{FF2B5EF4-FFF2-40B4-BE49-F238E27FC236}">
              <a16:creationId xmlns:a16="http://schemas.microsoft.com/office/drawing/2014/main" id="{00000000-0008-0000-0400-0000BD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384810</xdr:colOff>
      <xdr:row>25</xdr:row>
      <xdr:rowOff>410845</xdr:rowOff>
    </xdr:from>
    <xdr:to>
      <xdr:col>53</xdr:col>
      <xdr:colOff>125730</xdr:colOff>
      <xdr:row>31</xdr:row>
      <xdr:rowOff>29845</xdr:rowOff>
    </xdr:to>
    <xdr:graphicFrame macro="">
      <xdr:nvGraphicFramePr>
        <xdr:cNvPr id="65333950" name="16 Gráfico">
          <a:extLst>
            <a:ext uri="{FF2B5EF4-FFF2-40B4-BE49-F238E27FC236}">
              <a16:creationId xmlns:a16="http://schemas.microsoft.com/office/drawing/2014/main" id="{00000000-0008-0000-0400-0000BE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147955</xdr:colOff>
      <xdr:row>0</xdr:row>
      <xdr:rowOff>38100</xdr:rowOff>
    </xdr:from>
    <xdr:to>
      <xdr:col>21</xdr:col>
      <xdr:colOff>843915</xdr:colOff>
      <xdr:row>3</xdr:row>
      <xdr:rowOff>67945</xdr:rowOff>
    </xdr:to>
    <xdr:pic>
      <xdr:nvPicPr>
        <xdr:cNvPr id="65333951" name="Picture 3995" descr="MB900431547">
          <a:hlinkClick xmlns:r="http://schemas.openxmlformats.org/officeDocument/2006/relationships" r:id="rId21"/>
          <a:extLst>
            <a:ext uri="{FF2B5EF4-FFF2-40B4-BE49-F238E27FC236}">
              <a16:creationId xmlns:a16="http://schemas.microsoft.com/office/drawing/2014/main" id="{00000000-0008-0000-0400-0000BFEAE403}"/>
            </a:ext>
          </a:extLst>
        </xdr:cNvPr>
        <xdr:cNvPicPr>
          <a:picLocks noChangeAspect="1"/>
        </xdr:cNvPicPr>
      </xdr:nvPicPr>
      <xdr:blipFill>
        <a:blip xmlns:r="http://schemas.openxmlformats.org/officeDocument/2006/relationships" r:embed="rId22">
          <a:clrChange>
            <a:clrFrom>
              <a:srgbClr val="FFFFFF"/>
            </a:clrFrom>
            <a:clrTo>
              <a:srgbClr val="FFFFFF">
                <a:alpha val="0"/>
              </a:srgbClr>
            </a:clrTo>
          </a:clrChange>
        </a:blip>
        <a:stretch>
          <a:fillRect/>
        </a:stretch>
      </xdr:blipFill>
      <xdr:spPr>
        <a:xfrm>
          <a:off x="11452225" y="38100"/>
          <a:ext cx="695960" cy="706120"/>
        </a:xfrm>
        <a:prstGeom prst="rect">
          <a:avLst/>
        </a:prstGeom>
        <a:noFill/>
        <a:ln w="9525">
          <a:noFill/>
        </a:ln>
      </xdr:spPr>
    </xdr:pic>
    <xdr:clientData/>
  </xdr:twoCellAnchor>
  <xdr:twoCellAnchor editAs="oneCell">
    <xdr:from>
      <xdr:col>21</xdr:col>
      <xdr:colOff>340995</xdr:colOff>
      <xdr:row>3</xdr:row>
      <xdr:rowOff>122555</xdr:rowOff>
    </xdr:from>
    <xdr:to>
      <xdr:col>21</xdr:col>
      <xdr:colOff>681355</xdr:colOff>
      <xdr:row>4</xdr:row>
      <xdr:rowOff>0</xdr:rowOff>
    </xdr:to>
    <xdr:pic>
      <xdr:nvPicPr>
        <xdr:cNvPr id="65333952" name="2 Imagen">
          <a:hlinkClick xmlns:r="http://schemas.openxmlformats.org/officeDocument/2006/relationships" r:id="rId23"/>
          <a:extLst>
            <a:ext uri="{FF2B5EF4-FFF2-40B4-BE49-F238E27FC236}">
              <a16:creationId xmlns:a16="http://schemas.microsoft.com/office/drawing/2014/main" id="{00000000-0008-0000-0400-0000C0EAE403}"/>
            </a:ext>
          </a:extLst>
        </xdr:cNvPr>
        <xdr:cNvPicPr>
          <a:picLocks noChangeAspect="1"/>
        </xdr:cNvPicPr>
      </xdr:nvPicPr>
      <xdr:blipFill>
        <a:blip xmlns:r="http://schemas.openxmlformats.org/officeDocument/2006/relationships" r:embed="rId24"/>
        <a:stretch>
          <a:fillRect/>
        </a:stretch>
      </xdr:blipFill>
      <xdr:spPr>
        <a:xfrm>
          <a:off x="11645265" y="798830"/>
          <a:ext cx="340360" cy="361315"/>
        </a:xfrm>
        <a:prstGeom prst="rect">
          <a:avLst/>
        </a:prstGeom>
        <a:noFill/>
        <a:ln w="9525">
          <a:noFill/>
        </a:ln>
      </xdr:spPr>
    </xdr:pic>
    <xdr:clientData/>
  </xdr:twoCellAnchor>
  <xdr:twoCellAnchor>
    <xdr:from>
      <xdr:col>39</xdr:col>
      <xdr:colOff>192405</xdr:colOff>
      <xdr:row>1</xdr:row>
      <xdr:rowOff>288925</xdr:rowOff>
    </xdr:from>
    <xdr:to>
      <xdr:col>44</xdr:col>
      <xdr:colOff>177800</xdr:colOff>
      <xdr:row>8</xdr:row>
      <xdr:rowOff>0</xdr:rowOff>
    </xdr:to>
    <xdr:graphicFrame macro="">
      <xdr:nvGraphicFramePr>
        <xdr:cNvPr id="65333953" name="3 Gráfico">
          <a:extLst>
            <a:ext uri="{FF2B5EF4-FFF2-40B4-BE49-F238E27FC236}">
              <a16:creationId xmlns:a16="http://schemas.microsoft.com/office/drawing/2014/main" id="{00000000-0008-0000-0400-0000C1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177800</xdr:colOff>
      <xdr:row>8</xdr:row>
      <xdr:rowOff>349885</xdr:rowOff>
    </xdr:from>
    <xdr:to>
      <xdr:col>44</xdr:col>
      <xdr:colOff>192405</xdr:colOff>
      <xdr:row>14</xdr:row>
      <xdr:rowOff>556895</xdr:rowOff>
    </xdr:to>
    <xdr:graphicFrame macro="">
      <xdr:nvGraphicFramePr>
        <xdr:cNvPr id="65333954" name="4 Gráfico">
          <a:extLst>
            <a:ext uri="{FF2B5EF4-FFF2-40B4-BE49-F238E27FC236}">
              <a16:creationId xmlns:a16="http://schemas.microsoft.com/office/drawing/2014/main" id="{00000000-0008-0000-0400-0000C2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244475</xdr:colOff>
      <xdr:row>14</xdr:row>
      <xdr:rowOff>762000</xdr:rowOff>
    </xdr:from>
    <xdr:to>
      <xdr:col>44</xdr:col>
      <xdr:colOff>229235</xdr:colOff>
      <xdr:row>19</xdr:row>
      <xdr:rowOff>83185</xdr:rowOff>
    </xdr:to>
    <xdr:graphicFrame macro="">
      <xdr:nvGraphicFramePr>
        <xdr:cNvPr id="65333955" name="5 Gráfico">
          <a:extLst>
            <a:ext uri="{FF2B5EF4-FFF2-40B4-BE49-F238E27FC236}">
              <a16:creationId xmlns:a16="http://schemas.microsoft.com/office/drawing/2014/main" id="{00000000-0008-0000-0400-0000C3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192405</xdr:colOff>
      <xdr:row>20</xdr:row>
      <xdr:rowOff>7620</xdr:rowOff>
    </xdr:from>
    <xdr:to>
      <xdr:col>44</xdr:col>
      <xdr:colOff>244475</xdr:colOff>
      <xdr:row>25</xdr:row>
      <xdr:rowOff>243840</xdr:rowOff>
    </xdr:to>
    <xdr:graphicFrame macro="">
      <xdr:nvGraphicFramePr>
        <xdr:cNvPr id="65333956" name="6 Gráfico">
          <a:extLst>
            <a:ext uri="{FF2B5EF4-FFF2-40B4-BE49-F238E27FC236}">
              <a16:creationId xmlns:a16="http://schemas.microsoft.com/office/drawing/2014/main" id="{00000000-0008-0000-0400-0000C4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199390</xdr:colOff>
      <xdr:row>25</xdr:row>
      <xdr:rowOff>381000</xdr:rowOff>
    </xdr:from>
    <xdr:to>
      <xdr:col>44</xdr:col>
      <xdr:colOff>296545</xdr:colOff>
      <xdr:row>30</xdr:row>
      <xdr:rowOff>297815</xdr:rowOff>
    </xdr:to>
    <xdr:graphicFrame macro="">
      <xdr:nvGraphicFramePr>
        <xdr:cNvPr id="65333957" name="1 Gráfico">
          <a:extLst>
            <a:ext uri="{FF2B5EF4-FFF2-40B4-BE49-F238E27FC236}">
              <a16:creationId xmlns:a16="http://schemas.microsoft.com/office/drawing/2014/main" id="{00000000-0008-0000-0400-0000C5EAE4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7620</xdr:colOff>
      <xdr:row>2</xdr:row>
      <xdr:rowOff>7620</xdr:rowOff>
    </xdr:from>
    <xdr:to>
      <xdr:col>27</xdr:col>
      <xdr:colOff>7620</xdr:colOff>
      <xdr:row>8</xdr:row>
      <xdr:rowOff>0</xdr:rowOff>
    </xdr:to>
    <xdr:graphicFrame macro="">
      <xdr:nvGraphicFramePr>
        <xdr:cNvPr id="63791749" name="1 Gráfico">
          <a:extLst>
            <a:ext uri="{FF2B5EF4-FFF2-40B4-BE49-F238E27FC236}">
              <a16:creationId xmlns:a16="http://schemas.microsoft.com/office/drawing/2014/main" id="{00000000-0008-0000-0500-000085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755650</xdr:colOff>
      <xdr:row>1</xdr:row>
      <xdr:rowOff>288925</xdr:rowOff>
    </xdr:from>
    <xdr:to>
      <xdr:col>32</xdr:col>
      <xdr:colOff>732790</xdr:colOff>
      <xdr:row>7</xdr:row>
      <xdr:rowOff>464820</xdr:rowOff>
    </xdr:to>
    <xdr:graphicFrame macro="">
      <xdr:nvGraphicFramePr>
        <xdr:cNvPr id="63791750" name="2 Gráfico">
          <a:extLst>
            <a:ext uri="{FF2B5EF4-FFF2-40B4-BE49-F238E27FC236}">
              <a16:creationId xmlns:a16="http://schemas.microsoft.com/office/drawing/2014/main" id="{00000000-0008-0000-0500-000086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29845</xdr:colOff>
      <xdr:row>2</xdr:row>
      <xdr:rowOff>0</xdr:rowOff>
    </xdr:from>
    <xdr:to>
      <xdr:col>39</xdr:col>
      <xdr:colOff>0</xdr:colOff>
      <xdr:row>8</xdr:row>
      <xdr:rowOff>0</xdr:rowOff>
    </xdr:to>
    <xdr:graphicFrame macro="">
      <xdr:nvGraphicFramePr>
        <xdr:cNvPr id="63791751" name="3 Gráfico">
          <a:extLst>
            <a:ext uri="{FF2B5EF4-FFF2-40B4-BE49-F238E27FC236}">
              <a16:creationId xmlns:a16="http://schemas.microsoft.com/office/drawing/2014/main" id="{00000000-0008-0000-0500-000087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349885</xdr:rowOff>
    </xdr:from>
    <xdr:to>
      <xdr:col>27</xdr:col>
      <xdr:colOff>0</xdr:colOff>
      <xdr:row>14</xdr:row>
      <xdr:rowOff>541655</xdr:rowOff>
    </xdr:to>
    <xdr:graphicFrame macro="">
      <xdr:nvGraphicFramePr>
        <xdr:cNvPr id="63791752" name="4 Gráfico">
          <a:extLst>
            <a:ext uri="{FF2B5EF4-FFF2-40B4-BE49-F238E27FC236}">
              <a16:creationId xmlns:a16="http://schemas.microsoft.com/office/drawing/2014/main" id="{00000000-0008-0000-0500-000088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349885</xdr:rowOff>
    </xdr:from>
    <xdr:to>
      <xdr:col>33</xdr:col>
      <xdr:colOff>0</xdr:colOff>
      <xdr:row>14</xdr:row>
      <xdr:rowOff>562610</xdr:rowOff>
    </xdr:to>
    <xdr:graphicFrame macro="">
      <xdr:nvGraphicFramePr>
        <xdr:cNvPr id="63791753" name="5 Gráfico">
          <a:extLst>
            <a:ext uri="{FF2B5EF4-FFF2-40B4-BE49-F238E27FC236}">
              <a16:creationId xmlns:a16="http://schemas.microsoft.com/office/drawing/2014/main" id="{00000000-0008-0000-0500-000089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349885</xdr:rowOff>
    </xdr:from>
    <xdr:to>
      <xdr:col>39</xdr:col>
      <xdr:colOff>0</xdr:colOff>
      <xdr:row>14</xdr:row>
      <xdr:rowOff>562610</xdr:rowOff>
    </xdr:to>
    <xdr:graphicFrame macro="">
      <xdr:nvGraphicFramePr>
        <xdr:cNvPr id="63791754" name="6 Gráfico">
          <a:extLst>
            <a:ext uri="{FF2B5EF4-FFF2-40B4-BE49-F238E27FC236}">
              <a16:creationId xmlns:a16="http://schemas.microsoft.com/office/drawing/2014/main" id="{00000000-0008-0000-0500-00008A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83185</xdr:rowOff>
    </xdr:to>
    <xdr:graphicFrame macro="">
      <xdr:nvGraphicFramePr>
        <xdr:cNvPr id="63791755" name="7 Gráfico">
          <a:extLst>
            <a:ext uri="{FF2B5EF4-FFF2-40B4-BE49-F238E27FC236}">
              <a16:creationId xmlns:a16="http://schemas.microsoft.com/office/drawing/2014/main" id="{00000000-0008-0000-0500-00008B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740410</xdr:colOff>
      <xdr:row>19</xdr:row>
      <xdr:rowOff>83185</xdr:rowOff>
    </xdr:to>
    <xdr:graphicFrame macro="">
      <xdr:nvGraphicFramePr>
        <xdr:cNvPr id="63791756" name="8 Gráfico">
          <a:extLst>
            <a:ext uri="{FF2B5EF4-FFF2-40B4-BE49-F238E27FC236}">
              <a16:creationId xmlns:a16="http://schemas.microsoft.com/office/drawing/2014/main" id="{00000000-0008-0000-0500-00008C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732790</xdr:colOff>
      <xdr:row>19</xdr:row>
      <xdr:rowOff>91440</xdr:rowOff>
    </xdr:to>
    <xdr:graphicFrame macro="">
      <xdr:nvGraphicFramePr>
        <xdr:cNvPr id="63791757" name="9 Gráfico">
          <a:extLst>
            <a:ext uri="{FF2B5EF4-FFF2-40B4-BE49-F238E27FC236}">
              <a16:creationId xmlns:a16="http://schemas.microsoft.com/office/drawing/2014/main" id="{00000000-0008-0000-0500-00008D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407670</xdr:colOff>
      <xdr:row>1</xdr:row>
      <xdr:rowOff>228600</xdr:rowOff>
    </xdr:from>
    <xdr:to>
      <xdr:col>52</xdr:col>
      <xdr:colOff>155575</xdr:colOff>
      <xdr:row>7</xdr:row>
      <xdr:rowOff>419735</xdr:rowOff>
    </xdr:to>
    <xdr:graphicFrame macro="">
      <xdr:nvGraphicFramePr>
        <xdr:cNvPr id="63791758" name="10 Gráfico">
          <a:extLst>
            <a:ext uri="{FF2B5EF4-FFF2-40B4-BE49-F238E27FC236}">
              <a16:creationId xmlns:a16="http://schemas.microsoft.com/office/drawing/2014/main" id="{00000000-0008-0000-0500-00008E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451485</xdr:colOff>
      <xdr:row>8</xdr:row>
      <xdr:rowOff>366395</xdr:rowOff>
    </xdr:from>
    <xdr:to>
      <xdr:col>52</xdr:col>
      <xdr:colOff>192405</xdr:colOff>
      <xdr:row>14</xdr:row>
      <xdr:rowOff>571500</xdr:rowOff>
    </xdr:to>
    <xdr:graphicFrame macro="">
      <xdr:nvGraphicFramePr>
        <xdr:cNvPr id="63791759" name="11 Gráfico">
          <a:extLst>
            <a:ext uri="{FF2B5EF4-FFF2-40B4-BE49-F238E27FC236}">
              <a16:creationId xmlns:a16="http://schemas.microsoft.com/office/drawing/2014/main" id="{00000000-0008-0000-0500-00008F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458470</xdr:colOff>
      <xdr:row>15</xdr:row>
      <xdr:rowOff>7620</xdr:rowOff>
    </xdr:from>
    <xdr:to>
      <xdr:col>52</xdr:col>
      <xdr:colOff>199390</xdr:colOff>
      <xdr:row>19</xdr:row>
      <xdr:rowOff>106680</xdr:rowOff>
    </xdr:to>
    <xdr:graphicFrame macro="">
      <xdr:nvGraphicFramePr>
        <xdr:cNvPr id="63791760" name="12 Gráfico">
          <a:extLst>
            <a:ext uri="{FF2B5EF4-FFF2-40B4-BE49-F238E27FC236}">
              <a16:creationId xmlns:a16="http://schemas.microsoft.com/office/drawing/2014/main" id="{00000000-0008-0000-0500-000090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259080</xdr:rowOff>
    </xdr:to>
    <xdr:graphicFrame macro="">
      <xdr:nvGraphicFramePr>
        <xdr:cNvPr id="63791761" name="7 Gráfico">
          <a:extLst>
            <a:ext uri="{FF2B5EF4-FFF2-40B4-BE49-F238E27FC236}">
              <a16:creationId xmlns:a16="http://schemas.microsoft.com/office/drawing/2014/main" id="{00000000-0008-0000-0500-000091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740410</xdr:colOff>
      <xdr:row>25</xdr:row>
      <xdr:rowOff>259080</xdr:rowOff>
    </xdr:to>
    <xdr:graphicFrame macro="">
      <xdr:nvGraphicFramePr>
        <xdr:cNvPr id="63791762" name="8 Gráfico">
          <a:extLst>
            <a:ext uri="{FF2B5EF4-FFF2-40B4-BE49-F238E27FC236}">
              <a16:creationId xmlns:a16="http://schemas.microsoft.com/office/drawing/2014/main" id="{00000000-0008-0000-0500-000092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732790</xdr:colOff>
      <xdr:row>25</xdr:row>
      <xdr:rowOff>273685</xdr:rowOff>
    </xdr:to>
    <xdr:graphicFrame macro="">
      <xdr:nvGraphicFramePr>
        <xdr:cNvPr id="63791763" name="9 Gráfico">
          <a:extLst>
            <a:ext uri="{FF2B5EF4-FFF2-40B4-BE49-F238E27FC236}">
              <a16:creationId xmlns:a16="http://schemas.microsoft.com/office/drawing/2014/main" id="{00000000-0008-0000-0500-000093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466090</xdr:colOff>
      <xdr:row>20</xdr:row>
      <xdr:rowOff>38100</xdr:rowOff>
    </xdr:from>
    <xdr:to>
      <xdr:col>52</xdr:col>
      <xdr:colOff>207010</xdr:colOff>
      <xdr:row>25</xdr:row>
      <xdr:rowOff>312420</xdr:rowOff>
    </xdr:to>
    <xdr:graphicFrame macro="">
      <xdr:nvGraphicFramePr>
        <xdr:cNvPr id="63791764" name="16 Gráfico">
          <a:extLst>
            <a:ext uri="{FF2B5EF4-FFF2-40B4-BE49-F238E27FC236}">
              <a16:creationId xmlns:a16="http://schemas.microsoft.com/office/drawing/2014/main" id="{00000000-0008-0000-0500-000094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88900</xdr:colOff>
      <xdr:row>0</xdr:row>
      <xdr:rowOff>45720</xdr:rowOff>
    </xdr:from>
    <xdr:to>
      <xdr:col>21</xdr:col>
      <xdr:colOff>702945</xdr:colOff>
      <xdr:row>3</xdr:row>
      <xdr:rowOff>0</xdr:rowOff>
    </xdr:to>
    <xdr:pic>
      <xdr:nvPicPr>
        <xdr:cNvPr id="63791765" name="Picture 3995" descr="MB900431547">
          <a:hlinkClick xmlns:r="http://schemas.openxmlformats.org/officeDocument/2006/relationships" r:id="rId17"/>
          <a:extLst>
            <a:ext uri="{FF2B5EF4-FFF2-40B4-BE49-F238E27FC236}">
              <a16:creationId xmlns:a16="http://schemas.microsoft.com/office/drawing/2014/main" id="{00000000-0008-0000-0500-00009562CD03}"/>
            </a:ext>
          </a:extLst>
        </xdr:cNvPr>
        <xdr:cNvPicPr>
          <a:picLocks noChangeAspect="1"/>
        </xdr:cNvPicPr>
      </xdr:nvPicPr>
      <xdr:blipFill>
        <a:blip xmlns:r="http://schemas.openxmlformats.org/officeDocument/2006/relationships" r:embed="rId18">
          <a:clrChange>
            <a:clrFrom>
              <a:srgbClr val="FFFFFF"/>
            </a:clrFrom>
            <a:clrTo>
              <a:srgbClr val="FFFFFF">
                <a:alpha val="0"/>
              </a:srgbClr>
            </a:clrTo>
          </a:clrChange>
        </a:blip>
        <a:stretch>
          <a:fillRect/>
        </a:stretch>
      </xdr:blipFill>
      <xdr:spPr>
        <a:xfrm>
          <a:off x="11445240" y="45720"/>
          <a:ext cx="614045" cy="630555"/>
        </a:xfrm>
        <a:prstGeom prst="rect">
          <a:avLst/>
        </a:prstGeom>
        <a:noFill/>
        <a:ln w="9525">
          <a:noFill/>
        </a:ln>
      </xdr:spPr>
    </xdr:pic>
    <xdr:clientData/>
  </xdr:twoCellAnchor>
  <xdr:twoCellAnchor>
    <xdr:from>
      <xdr:col>39</xdr:col>
      <xdr:colOff>222250</xdr:colOff>
      <xdr:row>2</xdr:row>
      <xdr:rowOff>7620</xdr:rowOff>
    </xdr:from>
    <xdr:to>
      <xdr:col>44</xdr:col>
      <xdr:colOff>177800</xdr:colOff>
      <xdr:row>8</xdr:row>
      <xdr:rowOff>0</xdr:rowOff>
    </xdr:to>
    <xdr:graphicFrame macro="">
      <xdr:nvGraphicFramePr>
        <xdr:cNvPr id="63791766" name="1 Gráfico">
          <a:extLst>
            <a:ext uri="{FF2B5EF4-FFF2-40B4-BE49-F238E27FC236}">
              <a16:creationId xmlns:a16="http://schemas.microsoft.com/office/drawing/2014/main" id="{00000000-0008-0000-0500-000096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199390</xdr:colOff>
      <xdr:row>8</xdr:row>
      <xdr:rowOff>349885</xdr:rowOff>
    </xdr:from>
    <xdr:to>
      <xdr:col>44</xdr:col>
      <xdr:colOff>222250</xdr:colOff>
      <xdr:row>14</xdr:row>
      <xdr:rowOff>562610</xdr:rowOff>
    </xdr:to>
    <xdr:graphicFrame macro="">
      <xdr:nvGraphicFramePr>
        <xdr:cNvPr id="63791767" name="2 Gráfico">
          <a:extLst>
            <a:ext uri="{FF2B5EF4-FFF2-40B4-BE49-F238E27FC236}">
              <a16:creationId xmlns:a16="http://schemas.microsoft.com/office/drawing/2014/main" id="{00000000-0008-0000-0500-000097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199390</xdr:colOff>
      <xdr:row>14</xdr:row>
      <xdr:rowOff>717550</xdr:rowOff>
    </xdr:from>
    <xdr:to>
      <xdr:col>44</xdr:col>
      <xdr:colOff>244475</xdr:colOff>
      <xdr:row>19</xdr:row>
      <xdr:rowOff>91440</xdr:rowOff>
    </xdr:to>
    <xdr:graphicFrame macro="">
      <xdr:nvGraphicFramePr>
        <xdr:cNvPr id="63791768" name="3 Gráfico">
          <a:extLst>
            <a:ext uri="{FF2B5EF4-FFF2-40B4-BE49-F238E27FC236}">
              <a16:creationId xmlns:a16="http://schemas.microsoft.com/office/drawing/2014/main" id="{00000000-0008-0000-0500-000098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192405</xdr:colOff>
      <xdr:row>19</xdr:row>
      <xdr:rowOff>198120</xdr:rowOff>
    </xdr:from>
    <xdr:to>
      <xdr:col>44</xdr:col>
      <xdr:colOff>199390</xdr:colOff>
      <xdr:row>25</xdr:row>
      <xdr:rowOff>259080</xdr:rowOff>
    </xdr:to>
    <xdr:graphicFrame macro="">
      <xdr:nvGraphicFramePr>
        <xdr:cNvPr id="63791769" name="4 Gráfico">
          <a:extLst>
            <a:ext uri="{FF2B5EF4-FFF2-40B4-BE49-F238E27FC236}">
              <a16:creationId xmlns:a16="http://schemas.microsoft.com/office/drawing/2014/main" id="{00000000-0008-0000-0500-00009962CD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529"/>
  <sheetViews>
    <sheetView showGridLines="0" topLeftCell="A4" zoomScale="80" zoomScaleNormal="80" workbookViewId="0">
      <selection activeCell="H10" sqref="H10:I10"/>
    </sheetView>
  </sheetViews>
  <sheetFormatPr baseColWidth="10" defaultColWidth="11.42578125" defaultRowHeight="14.25" x14ac:dyDescent="0.2"/>
  <cols>
    <col min="1" max="2" width="11.42578125" style="30"/>
    <col min="3" max="3" width="15.85546875" style="30" customWidth="1"/>
    <col min="4" max="4" width="21.140625" style="30" customWidth="1"/>
    <col min="5" max="5" width="14.85546875" style="30" customWidth="1"/>
    <col min="6" max="6" width="8.5703125" style="30" customWidth="1"/>
    <col min="7" max="7" width="10.42578125" style="30" customWidth="1"/>
    <col min="8" max="8" width="16.28515625" style="30" customWidth="1"/>
    <col min="9" max="9" width="18.28515625" style="30" customWidth="1"/>
    <col min="10" max="10" width="3.28515625" style="30" customWidth="1"/>
    <col min="11" max="11" width="46.28515625" style="30"/>
    <col min="12" max="12" width="85.42578125" style="30" customWidth="1"/>
    <col min="13" max="13" width="33.5703125" style="30" customWidth="1"/>
    <col min="14" max="16384" width="11.42578125" style="30"/>
  </cols>
  <sheetData>
    <row r="1" spans="1:13" ht="27" customHeight="1" x14ac:dyDescent="0.25">
      <c r="A1" s="194"/>
      <c r="B1" s="195"/>
      <c r="C1" s="152" t="s">
        <v>0</v>
      </c>
      <c r="D1" s="153"/>
      <c r="E1" s="153"/>
      <c r="F1" s="153"/>
      <c r="G1" s="153"/>
      <c r="H1" s="154" t="s">
        <v>1</v>
      </c>
      <c r="I1" s="155"/>
    </row>
    <row r="2" spans="1:13" ht="18.75" customHeight="1" x14ac:dyDescent="0.25">
      <c r="A2" s="196"/>
      <c r="B2" s="197"/>
      <c r="C2" s="152" t="s">
        <v>2</v>
      </c>
      <c r="D2" s="153"/>
      <c r="E2" s="153"/>
      <c r="F2" s="153"/>
      <c r="G2" s="153"/>
      <c r="H2" s="136">
        <v>41241</v>
      </c>
      <c r="I2" s="140" t="s">
        <v>3</v>
      </c>
    </row>
    <row r="3" spans="1:13" ht="21" customHeight="1" x14ac:dyDescent="0.25">
      <c r="A3" s="198"/>
      <c r="B3" s="199"/>
      <c r="C3" s="152" t="s">
        <v>4</v>
      </c>
      <c r="D3" s="153"/>
      <c r="E3" s="153"/>
      <c r="F3" s="153"/>
      <c r="G3" s="153"/>
      <c r="H3" s="154" t="s">
        <v>5</v>
      </c>
      <c r="I3" s="155"/>
    </row>
    <row r="4" spans="1:13" ht="5.25" customHeight="1" x14ac:dyDescent="0.2"/>
    <row r="5" spans="1:13" ht="34.5" customHeight="1" x14ac:dyDescent="0.2">
      <c r="A5" s="156" t="s">
        <v>6</v>
      </c>
      <c r="B5" s="156"/>
      <c r="C5" s="156"/>
      <c r="D5" s="156"/>
      <c r="E5" s="156"/>
      <c r="F5" s="156"/>
      <c r="G5" s="156"/>
      <c r="H5" s="156"/>
      <c r="I5" s="156"/>
      <c r="K5" s="157" t="s">
        <v>7</v>
      </c>
      <c r="L5" s="157"/>
      <c r="M5" s="157"/>
    </row>
    <row r="6" spans="1:13" ht="23.25" customHeight="1" x14ac:dyDescent="0.2">
      <c r="A6" s="158" t="s">
        <v>8</v>
      </c>
      <c r="B6" s="159"/>
      <c r="C6" s="159"/>
      <c r="D6" s="159"/>
      <c r="E6" s="159"/>
      <c r="F6" s="160" t="s">
        <v>9</v>
      </c>
      <c r="G6" s="161"/>
      <c r="H6" s="161"/>
      <c r="I6" s="161"/>
      <c r="K6" s="141" t="s">
        <v>10</v>
      </c>
      <c r="L6" s="142" t="s">
        <v>11</v>
      </c>
      <c r="M6" s="143" t="s">
        <v>12</v>
      </c>
    </row>
    <row r="7" spans="1:13" ht="20.100000000000001" customHeight="1" x14ac:dyDescent="0.2">
      <c r="A7" s="200" t="s">
        <v>13</v>
      </c>
      <c r="B7" s="201"/>
      <c r="C7" s="201"/>
      <c r="D7" s="201"/>
      <c r="E7" s="201"/>
      <c r="F7" s="162">
        <v>45901</v>
      </c>
      <c r="G7" s="162"/>
      <c r="H7" s="162"/>
      <c r="I7" s="162"/>
      <c r="K7" s="189" t="s">
        <v>14</v>
      </c>
      <c r="L7" s="144" t="s">
        <v>15</v>
      </c>
      <c r="M7" s="163" t="s">
        <v>16</v>
      </c>
    </row>
    <row r="8" spans="1:13" ht="33.75" customHeight="1" x14ac:dyDescent="0.2">
      <c r="A8" s="200"/>
      <c r="B8" s="201"/>
      <c r="C8" s="201"/>
      <c r="D8" s="201"/>
      <c r="E8" s="201"/>
      <c r="F8" s="164" t="s">
        <v>17</v>
      </c>
      <c r="G8" s="165"/>
      <c r="H8" s="166"/>
      <c r="I8" s="167"/>
      <c r="K8" s="163"/>
      <c r="L8" s="144" t="s">
        <v>18</v>
      </c>
      <c r="M8" s="163"/>
    </row>
    <row r="9" spans="1:13" ht="20.100000000000001" customHeight="1" x14ac:dyDescent="0.2">
      <c r="A9" s="137" t="s">
        <v>19</v>
      </c>
      <c r="B9" s="138"/>
      <c r="C9" s="168" t="s">
        <v>20</v>
      </c>
      <c r="D9" s="168"/>
      <c r="E9" s="169"/>
      <c r="F9" s="170" t="s">
        <v>21</v>
      </c>
      <c r="G9" s="171"/>
      <c r="H9" s="172" t="s">
        <v>22</v>
      </c>
      <c r="I9" s="173"/>
      <c r="K9" s="163"/>
      <c r="L9" s="144" t="s">
        <v>23</v>
      </c>
      <c r="M9" s="163" t="s">
        <v>24</v>
      </c>
    </row>
    <row r="10" spans="1:13" ht="20.100000000000001" customHeight="1" x14ac:dyDescent="0.2">
      <c r="A10" s="174" t="s">
        <v>25</v>
      </c>
      <c r="B10" s="175"/>
      <c r="C10" s="168" t="s">
        <v>685</v>
      </c>
      <c r="D10" s="168"/>
      <c r="E10" s="168"/>
      <c r="F10" s="169"/>
      <c r="G10" s="139" t="s">
        <v>26</v>
      </c>
      <c r="H10" s="176">
        <v>312373898.10000002</v>
      </c>
      <c r="I10" s="177"/>
      <c r="K10" s="163"/>
      <c r="L10" s="144" t="s">
        <v>27</v>
      </c>
      <c r="M10" s="163"/>
    </row>
    <row r="11" spans="1:13" ht="20.100000000000001" customHeight="1" x14ac:dyDescent="0.2">
      <c r="A11" s="174" t="s">
        <v>28</v>
      </c>
      <c r="B11" s="175"/>
      <c r="C11" s="168" t="s">
        <v>29</v>
      </c>
      <c r="D11" s="168"/>
      <c r="E11" s="168"/>
      <c r="F11" s="169"/>
      <c r="G11" s="139" t="s">
        <v>30</v>
      </c>
      <c r="H11" s="178">
        <v>2025</v>
      </c>
      <c r="I11" s="179"/>
      <c r="K11" s="190"/>
      <c r="L11" s="145"/>
      <c r="M11" s="145"/>
    </row>
    <row r="12" spans="1:13" ht="19.5" customHeight="1" x14ac:dyDescent="0.2">
      <c r="A12" s="180" t="s">
        <v>31</v>
      </c>
      <c r="B12" s="181"/>
      <c r="C12" s="181"/>
      <c r="D12" s="181"/>
      <c r="E12" s="181"/>
      <c r="F12" s="181"/>
      <c r="G12" s="181"/>
      <c r="H12" s="181"/>
      <c r="I12" s="182"/>
      <c r="K12" s="191"/>
      <c r="L12" s="145"/>
      <c r="M12" s="191"/>
    </row>
    <row r="13" spans="1:13" ht="20.100000000000001" customHeight="1" x14ac:dyDescent="0.2">
      <c r="A13" s="183" t="s">
        <v>32</v>
      </c>
      <c r="B13" s="183"/>
      <c r="C13" s="183"/>
      <c r="D13" s="183" t="s">
        <v>33</v>
      </c>
      <c r="E13" s="183"/>
      <c r="F13" s="183"/>
      <c r="G13" s="183" t="s">
        <v>34</v>
      </c>
      <c r="H13" s="183"/>
      <c r="I13" s="183"/>
      <c r="K13" s="191"/>
      <c r="L13" s="145"/>
      <c r="M13" s="191"/>
    </row>
    <row r="14" spans="1:13" ht="20.100000000000001" customHeight="1" x14ac:dyDescent="0.2">
      <c r="A14" s="184" t="s">
        <v>35</v>
      </c>
      <c r="B14" s="184"/>
      <c r="C14" s="184"/>
      <c r="D14" s="184" t="s">
        <v>36</v>
      </c>
      <c r="E14" s="184"/>
      <c r="F14" s="184"/>
      <c r="G14" s="184" t="s">
        <v>37</v>
      </c>
      <c r="H14" s="184"/>
      <c r="I14" s="184"/>
      <c r="K14" s="191"/>
      <c r="L14" s="145"/>
      <c r="M14" s="191"/>
    </row>
    <row r="15" spans="1:13" ht="20.100000000000001" customHeight="1" x14ac:dyDescent="0.2">
      <c r="A15" s="184" t="s">
        <v>38</v>
      </c>
      <c r="B15" s="184"/>
      <c r="C15" s="184"/>
      <c r="D15" s="184" t="s">
        <v>39</v>
      </c>
      <c r="E15" s="184"/>
      <c r="F15" s="184"/>
      <c r="G15" s="184" t="s">
        <v>40</v>
      </c>
      <c r="H15" s="184"/>
      <c r="I15" s="184"/>
      <c r="K15" s="191"/>
      <c r="L15" s="145"/>
      <c r="M15" s="145"/>
    </row>
    <row r="16" spans="1:13" ht="20.100000000000001" customHeight="1" x14ac:dyDescent="0.2">
      <c r="A16" s="184" t="s">
        <v>41</v>
      </c>
      <c r="B16" s="184"/>
      <c r="C16" s="184"/>
      <c r="D16" s="184" t="s">
        <v>42</v>
      </c>
      <c r="E16" s="184"/>
      <c r="F16" s="184"/>
      <c r="G16" s="184" t="s">
        <v>43</v>
      </c>
      <c r="H16" s="184"/>
      <c r="I16" s="184"/>
      <c r="K16" s="191"/>
      <c r="L16" s="145"/>
      <c r="M16" s="145"/>
    </row>
    <row r="17" spans="1:13" ht="20.100000000000001" customHeight="1" x14ac:dyDescent="0.2">
      <c r="A17" s="184" t="s">
        <v>44</v>
      </c>
      <c r="B17" s="184"/>
      <c r="C17" s="184"/>
      <c r="D17" s="184" t="s">
        <v>45</v>
      </c>
      <c r="E17" s="184"/>
      <c r="F17" s="184"/>
      <c r="G17" s="184" t="s">
        <v>46</v>
      </c>
      <c r="H17" s="184"/>
      <c r="I17" s="184"/>
      <c r="K17" s="191"/>
      <c r="L17" s="145"/>
      <c r="M17" s="145"/>
    </row>
    <row r="18" spans="1:13" ht="20.100000000000001" customHeight="1" x14ac:dyDescent="0.2">
      <c r="A18" s="184"/>
      <c r="B18" s="184"/>
      <c r="C18" s="184"/>
      <c r="D18" s="184"/>
      <c r="E18" s="184"/>
      <c r="F18" s="184"/>
      <c r="G18" s="184"/>
      <c r="H18" s="184"/>
      <c r="I18" s="184"/>
      <c r="K18" s="192"/>
      <c r="L18" s="145"/>
      <c r="M18" s="145"/>
    </row>
    <row r="19" spans="1:13" ht="20.100000000000001" customHeight="1" x14ac:dyDescent="0.2">
      <c r="A19" s="184"/>
      <c r="B19" s="184"/>
      <c r="C19" s="184"/>
      <c r="D19" s="184"/>
      <c r="E19" s="184"/>
      <c r="F19" s="184"/>
      <c r="G19" s="184"/>
      <c r="H19" s="184"/>
      <c r="I19" s="184"/>
      <c r="K19" s="191"/>
      <c r="L19" s="145"/>
      <c r="M19" s="145"/>
    </row>
    <row r="20" spans="1:13" ht="20.100000000000001" customHeight="1" x14ac:dyDescent="0.2">
      <c r="A20" s="184"/>
      <c r="B20" s="184"/>
      <c r="C20" s="184"/>
      <c r="D20" s="184"/>
      <c r="E20" s="184"/>
      <c r="F20" s="184"/>
      <c r="G20" s="184"/>
      <c r="H20" s="184"/>
      <c r="I20" s="184"/>
      <c r="K20" s="191"/>
      <c r="L20" s="145"/>
      <c r="M20" s="145"/>
    </row>
    <row r="21" spans="1:13" ht="20.100000000000001" customHeight="1" x14ac:dyDescent="0.2">
      <c r="A21" s="184"/>
      <c r="B21" s="184"/>
      <c r="C21" s="184"/>
      <c r="D21" s="184"/>
      <c r="E21" s="184"/>
      <c r="F21" s="184"/>
      <c r="G21" s="184"/>
      <c r="H21" s="184"/>
      <c r="I21" s="184"/>
      <c r="K21" s="191"/>
      <c r="L21" s="145"/>
      <c r="M21" s="146"/>
    </row>
    <row r="22" spans="1:13" ht="20.100000000000001" customHeight="1" x14ac:dyDescent="0.2">
      <c r="A22" s="184"/>
      <c r="B22" s="184"/>
      <c r="C22" s="184"/>
      <c r="D22" s="184"/>
      <c r="E22" s="184"/>
      <c r="F22" s="184"/>
      <c r="G22" s="184"/>
      <c r="H22" s="184"/>
      <c r="I22" s="184"/>
    </row>
    <row r="23" spans="1:13" s="135" customFormat="1" ht="20.25" x14ac:dyDescent="0.3">
      <c r="A23" s="187"/>
      <c r="B23" s="187"/>
      <c r="C23" s="187"/>
      <c r="D23" s="187"/>
      <c r="E23" s="187"/>
      <c r="F23" s="187"/>
      <c r="G23" s="187"/>
      <c r="H23" s="187"/>
      <c r="I23" s="187"/>
      <c r="K23" s="185"/>
      <c r="L23" s="185"/>
    </row>
    <row r="24" spans="1:13" ht="30" customHeight="1" x14ac:dyDescent="0.2">
      <c r="A24" s="186" t="s">
        <v>47</v>
      </c>
      <c r="B24" s="186"/>
      <c r="C24" s="186"/>
      <c r="D24" s="186"/>
      <c r="E24" s="186"/>
      <c r="F24" s="186"/>
      <c r="G24" s="186"/>
      <c r="H24" s="186"/>
      <c r="I24" s="186"/>
      <c r="K24" s="147"/>
      <c r="L24" s="147"/>
    </row>
    <row r="25" spans="1:13" ht="33.75" customHeight="1" x14ac:dyDescent="0.2">
      <c r="A25" s="183" t="s">
        <v>32</v>
      </c>
      <c r="B25" s="183"/>
      <c r="C25" s="183"/>
      <c r="D25" s="183" t="s">
        <v>33</v>
      </c>
      <c r="E25" s="183"/>
      <c r="F25" s="183"/>
      <c r="G25" s="183" t="s">
        <v>48</v>
      </c>
      <c r="H25" s="183"/>
      <c r="I25" s="183"/>
      <c r="K25" s="148"/>
      <c r="L25" s="149"/>
      <c r="M25" s="30" t="s">
        <v>49</v>
      </c>
    </row>
    <row r="26" spans="1:13" ht="20.100000000000001" customHeight="1" x14ac:dyDescent="0.2">
      <c r="A26" s="184" t="s">
        <v>50</v>
      </c>
      <c r="B26" s="184"/>
      <c r="C26" s="184"/>
      <c r="D26" s="184" t="s">
        <v>36</v>
      </c>
      <c r="E26" s="184"/>
      <c r="F26" s="184"/>
      <c r="G26" s="184" t="s">
        <v>51</v>
      </c>
      <c r="H26" s="184"/>
      <c r="I26" s="184"/>
      <c r="K26" s="148"/>
      <c r="L26" s="149"/>
    </row>
    <row r="27" spans="1:13" ht="20.100000000000001" customHeight="1" x14ac:dyDescent="0.2">
      <c r="A27" s="184" t="s">
        <v>52</v>
      </c>
      <c r="B27" s="184"/>
      <c r="C27" s="184"/>
      <c r="D27" s="184" t="s">
        <v>39</v>
      </c>
      <c r="E27" s="184"/>
      <c r="F27" s="184"/>
      <c r="G27" s="184" t="s">
        <v>53</v>
      </c>
      <c r="H27" s="184"/>
      <c r="I27" s="184"/>
      <c r="K27" s="148"/>
      <c r="L27" s="150"/>
    </row>
    <row r="28" spans="1:13" ht="20.100000000000001" customHeight="1" x14ac:dyDescent="0.2">
      <c r="A28" s="184" t="s">
        <v>54</v>
      </c>
      <c r="B28" s="184"/>
      <c r="C28" s="184"/>
      <c r="D28" s="184" t="s">
        <v>42</v>
      </c>
      <c r="E28" s="184"/>
      <c r="F28" s="184"/>
      <c r="G28" s="184" t="s">
        <v>55</v>
      </c>
      <c r="H28" s="184"/>
      <c r="I28" s="184"/>
      <c r="K28" s="148"/>
      <c r="L28" s="150"/>
    </row>
    <row r="29" spans="1:13" ht="20.100000000000001" customHeight="1" x14ac:dyDescent="0.2">
      <c r="A29" s="184" t="s">
        <v>56</v>
      </c>
      <c r="B29" s="184"/>
      <c r="C29" s="184"/>
      <c r="D29" s="184" t="s">
        <v>45</v>
      </c>
      <c r="E29" s="184"/>
      <c r="F29" s="184"/>
      <c r="G29" s="184" t="s">
        <v>57</v>
      </c>
      <c r="H29" s="184"/>
      <c r="I29" s="184"/>
      <c r="K29" s="148"/>
      <c r="L29" s="149"/>
    </row>
    <row r="30" spans="1:13" ht="20.100000000000001" customHeight="1" x14ac:dyDescent="0.2">
      <c r="A30" s="184"/>
      <c r="B30" s="184"/>
      <c r="C30" s="184"/>
      <c r="D30" s="184"/>
      <c r="E30" s="184"/>
      <c r="F30" s="184"/>
      <c r="G30" s="184"/>
      <c r="H30" s="184"/>
      <c r="I30" s="184"/>
      <c r="K30" s="148"/>
      <c r="L30" s="150"/>
    </row>
    <row r="31" spans="1:13" ht="20.100000000000001" customHeight="1" x14ac:dyDescent="0.2">
      <c r="A31" s="184"/>
      <c r="B31" s="184"/>
      <c r="C31" s="184"/>
      <c r="D31" s="184"/>
      <c r="E31" s="184"/>
      <c r="F31" s="184"/>
      <c r="G31" s="184"/>
      <c r="H31" s="184"/>
      <c r="I31" s="184"/>
      <c r="K31" s="148"/>
      <c r="L31" s="31"/>
    </row>
    <row r="32" spans="1:13" ht="20.100000000000001" customHeight="1" x14ac:dyDescent="0.2">
      <c r="A32" s="184"/>
      <c r="B32" s="184"/>
      <c r="C32" s="184"/>
      <c r="D32" s="184"/>
      <c r="E32" s="184"/>
      <c r="F32" s="184"/>
      <c r="G32" s="184"/>
      <c r="H32" s="184"/>
      <c r="I32" s="184"/>
      <c r="K32" s="193"/>
      <c r="L32" s="149"/>
    </row>
    <row r="33" spans="11:12" ht="15" x14ac:dyDescent="0.2">
      <c r="K33" s="193"/>
      <c r="L33" s="151"/>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2" t="s">
        <v>58</v>
      </c>
      <c r="B65526" s="202"/>
      <c r="C65526" s="202"/>
      <c r="D65526" s="202"/>
      <c r="E65526" s="202"/>
    </row>
    <row r="65527" spans="1:5" x14ac:dyDescent="0.2">
      <c r="A65527" s="188" t="s">
        <v>59</v>
      </c>
      <c r="B65527" s="188"/>
      <c r="C65527" s="188"/>
      <c r="D65527" s="188"/>
      <c r="E65527" s="188"/>
    </row>
    <row r="65528" spans="1:5" x14ac:dyDescent="0.2">
      <c r="A65528" s="188" t="s">
        <v>60</v>
      </c>
      <c r="B65528" s="188"/>
      <c r="C65528" s="188"/>
      <c r="D65528" s="188"/>
      <c r="E65528" s="188"/>
    </row>
    <row r="65529" spans="1:5" x14ac:dyDescent="0.2">
      <c r="A65529" s="30" t="s">
        <v>61</v>
      </c>
      <c r="D65529" s="30" t="s">
        <v>62</v>
      </c>
    </row>
  </sheetData>
  <sheetProtection password="F5F0" sheet="1"/>
  <mergeCells count="93">
    <mergeCell ref="M9:M10"/>
    <mergeCell ref="M12:M14"/>
    <mergeCell ref="A1:B3"/>
    <mergeCell ref="A7:E8"/>
    <mergeCell ref="A65526:E65526"/>
    <mergeCell ref="D30:F30"/>
    <mergeCell ref="G30:I30"/>
    <mergeCell ref="A27:C27"/>
    <mergeCell ref="D27:F27"/>
    <mergeCell ref="G27:I27"/>
    <mergeCell ref="A28:C28"/>
    <mergeCell ref="D28:F28"/>
    <mergeCell ref="G28:I28"/>
    <mergeCell ref="A25:C25"/>
    <mergeCell ref="D25:F25"/>
    <mergeCell ref="G25:I25"/>
    <mergeCell ref="A65527:E65527"/>
    <mergeCell ref="A65528:E65528"/>
    <mergeCell ref="K7:K10"/>
    <mergeCell ref="K11:K17"/>
    <mergeCell ref="K18:K21"/>
    <mergeCell ref="K32:K33"/>
    <mergeCell ref="A31:C31"/>
    <mergeCell ref="D31:F31"/>
    <mergeCell ref="G31:I31"/>
    <mergeCell ref="A32:C32"/>
    <mergeCell ref="D32:F32"/>
    <mergeCell ref="G32:I32"/>
    <mergeCell ref="A29:C29"/>
    <mergeCell ref="D29:F29"/>
    <mergeCell ref="G29:I29"/>
    <mergeCell ref="A30:C30"/>
    <mergeCell ref="A26:C26"/>
    <mergeCell ref="D26:F26"/>
    <mergeCell ref="G26:I26"/>
    <mergeCell ref="A23:C23"/>
    <mergeCell ref="D23:F23"/>
    <mergeCell ref="G23:I23"/>
    <mergeCell ref="A20:C20"/>
    <mergeCell ref="D20:F20"/>
    <mergeCell ref="G20:I20"/>
    <mergeCell ref="K23:L23"/>
    <mergeCell ref="A24:I24"/>
    <mergeCell ref="A21:C21"/>
    <mergeCell ref="D21:F21"/>
    <mergeCell ref="G21:I21"/>
    <mergeCell ref="A22:C22"/>
    <mergeCell ref="D22:F22"/>
    <mergeCell ref="G22:I22"/>
    <mergeCell ref="A18:C18"/>
    <mergeCell ref="D18:F18"/>
    <mergeCell ref="G18:I18"/>
    <mergeCell ref="A19:C19"/>
    <mergeCell ref="D19:F19"/>
    <mergeCell ref="G19:I19"/>
    <mergeCell ref="A16:C16"/>
    <mergeCell ref="D16:F16"/>
    <mergeCell ref="G16:I16"/>
    <mergeCell ref="A17:C17"/>
    <mergeCell ref="D17:F17"/>
    <mergeCell ref="G17:I17"/>
    <mergeCell ref="A14:C14"/>
    <mergeCell ref="D14:F14"/>
    <mergeCell ref="G14:I14"/>
    <mergeCell ref="A15:C15"/>
    <mergeCell ref="D15:F15"/>
    <mergeCell ref="G15:I15"/>
    <mergeCell ref="A11:B11"/>
    <mergeCell ref="C11:F11"/>
    <mergeCell ref="H11:I11"/>
    <mergeCell ref="A12:I12"/>
    <mergeCell ref="A13:C13"/>
    <mergeCell ref="D13:F13"/>
    <mergeCell ref="G13:I13"/>
    <mergeCell ref="C9:E9"/>
    <mergeCell ref="F9:G9"/>
    <mergeCell ref="H9:I9"/>
    <mergeCell ref="A10:B10"/>
    <mergeCell ref="C10:F10"/>
    <mergeCell ref="H10:I10"/>
    <mergeCell ref="A5:I5"/>
    <mergeCell ref="K5:M5"/>
    <mergeCell ref="A6:E6"/>
    <mergeCell ref="F6:I6"/>
    <mergeCell ref="F7:I7"/>
    <mergeCell ref="M7:M8"/>
    <mergeCell ref="F8:G8"/>
    <mergeCell ref="H8:I8"/>
    <mergeCell ref="C1:G1"/>
    <mergeCell ref="H1:I1"/>
    <mergeCell ref="C2:G2"/>
    <mergeCell ref="C3:G3"/>
    <mergeCell ref="H3:I3"/>
  </mergeCells>
  <hyperlinks>
    <hyperlink ref="A65528" r:id="rId1"/>
    <hyperlink ref="A65527" r:id="rId2"/>
  </hyperlinks>
  <pageMargins left="0.70866141732283505" right="0.70866141732283505" top="0.74803149606299202" bottom="0.74803149606299202" header="0.31496062992126" footer="0.31496062992126"/>
  <pageSetup paperSize="9" orientation="landscape" horizontalDpi="300" verticalDpi="30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5532"/>
  <sheetViews>
    <sheetView showGridLines="0" tabSelected="1" zoomScale="87" zoomScaleNormal="87" workbookViewId="0">
      <selection activeCell="E78" sqref="E78"/>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31" customWidth="1"/>
    <col min="5" max="5" width="39.140625" style="32" customWidth="1"/>
    <col min="6" max="6" width="33.7109375" style="32" customWidth="1"/>
    <col min="7" max="7" width="11.7109375" style="31" customWidth="1"/>
    <col min="8" max="9" width="33.7109375" style="32" customWidth="1"/>
    <col min="10" max="10" width="11.7109375" style="31" customWidth="1"/>
    <col min="11" max="12" width="33.7109375" style="32" customWidth="1"/>
    <col min="13" max="13" width="11.7109375" style="31" customWidth="1"/>
    <col min="14" max="15" width="33.7109375" style="3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03" t="s">
        <v>63</v>
      </c>
      <c r="C1" s="203"/>
      <c r="D1" s="203"/>
      <c r="E1" s="203"/>
      <c r="F1" s="203"/>
      <c r="G1" s="203"/>
      <c r="H1" s="203"/>
      <c r="I1" s="203"/>
      <c r="J1" s="204"/>
      <c r="K1" s="204"/>
      <c r="L1" s="78"/>
      <c r="M1" s="78"/>
      <c r="N1" s="78"/>
      <c r="O1" s="78"/>
    </row>
    <row r="2" spans="1:21" ht="15.75" x14ac:dyDescent="0.2">
      <c r="B2" s="258" t="s">
        <v>64</v>
      </c>
      <c r="C2" s="258"/>
      <c r="D2" s="205" t="s">
        <v>65</v>
      </c>
      <c r="E2" s="205"/>
      <c r="F2" s="205"/>
      <c r="G2" s="206" t="s">
        <v>66</v>
      </c>
      <c r="H2" s="206"/>
      <c r="I2" s="206"/>
      <c r="J2" s="207" t="s">
        <v>67</v>
      </c>
      <c r="K2" s="207"/>
      <c r="L2" s="207"/>
      <c r="M2" s="208" t="s">
        <v>68</v>
      </c>
      <c r="N2" s="208"/>
      <c r="O2" s="208"/>
      <c r="Q2" s="30">
        <v>1</v>
      </c>
    </row>
    <row r="3" spans="1:21" ht="15" customHeight="1" x14ac:dyDescent="0.2">
      <c r="B3" s="258"/>
      <c r="C3" s="258"/>
      <c r="D3" s="266" t="s">
        <v>69</v>
      </c>
      <c r="E3" s="263" t="s">
        <v>70</v>
      </c>
      <c r="F3" s="263" t="s">
        <v>71</v>
      </c>
      <c r="G3" s="264" t="s">
        <v>69</v>
      </c>
      <c r="H3" s="263" t="s">
        <v>70</v>
      </c>
      <c r="I3" s="263" t="s">
        <v>71</v>
      </c>
      <c r="J3" s="264" t="s">
        <v>69</v>
      </c>
      <c r="K3" s="254" t="s">
        <v>70</v>
      </c>
      <c r="L3" s="256" t="s">
        <v>71</v>
      </c>
      <c r="M3" s="264" t="s">
        <v>69</v>
      </c>
      <c r="N3" s="254" t="s">
        <v>70</v>
      </c>
      <c r="O3" s="256" t="s">
        <v>71</v>
      </c>
      <c r="Q3" s="30">
        <v>2</v>
      </c>
    </row>
    <row r="4" spans="1:21" ht="15.75" customHeight="1" x14ac:dyDescent="0.2">
      <c r="B4" s="258"/>
      <c r="C4" s="258"/>
      <c r="D4" s="267"/>
      <c r="E4" s="256"/>
      <c r="F4" s="256"/>
      <c r="G4" s="265"/>
      <c r="H4" s="256"/>
      <c r="I4" s="256"/>
      <c r="J4" s="265"/>
      <c r="K4" s="255"/>
      <c r="L4" s="257"/>
      <c r="M4" s="265"/>
      <c r="N4" s="255"/>
      <c r="O4" s="257"/>
      <c r="Q4" s="30">
        <v>3</v>
      </c>
    </row>
    <row r="5" spans="1:21" ht="15.75" x14ac:dyDescent="0.2">
      <c r="B5" s="258"/>
      <c r="C5" s="258"/>
      <c r="D5" s="33"/>
      <c r="E5" s="34"/>
      <c r="F5" s="34"/>
      <c r="G5" s="35"/>
      <c r="H5" s="36"/>
      <c r="I5" s="36"/>
      <c r="J5" s="35"/>
      <c r="K5" s="79"/>
      <c r="L5" s="36"/>
      <c r="M5" s="35"/>
      <c r="N5" s="79"/>
      <c r="O5" s="36"/>
      <c r="Q5" s="30">
        <v>4</v>
      </c>
    </row>
    <row r="6" spans="1:21" ht="18.75" x14ac:dyDescent="0.2">
      <c r="A6" s="241"/>
      <c r="B6" s="242"/>
      <c r="C6" s="37" t="s">
        <v>72</v>
      </c>
      <c r="D6" s="38"/>
      <c r="E6" s="38"/>
      <c r="F6" s="38"/>
      <c r="G6" s="38"/>
      <c r="H6" s="38"/>
      <c r="I6" s="38"/>
      <c r="J6" s="38"/>
      <c r="K6" s="38"/>
      <c r="L6" s="80"/>
      <c r="M6" s="38"/>
      <c r="N6" s="38"/>
      <c r="O6" s="80"/>
    </row>
    <row r="7" spans="1:21" ht="107.25" customHeight="1" x14ac:dyDescent="0.2">
      <c r="A7" s="241"/>
      <c r="B7" s="243"/>
      <c r="C7" s="39" t="s">
        <v>73</v>
      </c>
      <c r="D7" s="40">
        <v>4</v>
      </c>
      <c r="E7" s="41" t="s">
        <v>74</v>
      </c>
      <c r="F7" s="42" t="s">
        <v>75</v>
      </c>
      <c r="G7" s="43">
        <v>4</v>
      </c>
      <c r="H7" s="44" t="s">
        <v>76</v>
      </c>
      <c r="I7" s="55" t="s">
        <v>77</v>
      </c>
      <c r="J7" s="81">
        <v>4</v>
      </c>
      <c r="K7" s="82" t="s">
        <v>78</v>
      </c>
      <c r="L7" s="83" t="s">
        <v>79</v>
      </c>
      <c r="M7" s="84"/>
      <c r="N7" s="85"/>
      <c r="O7" s="86"/>
      <c r="R7" s="30">
        <f>COUNTIF(D7:D10,"1")</f>
        <v>0</v>
      </c>
      <c r="S7" s="30">
        <f>COUNTIF(G7:G10,"1")</f>
        <v>0</v>
      </c>
      <c r="T7" s="30">
        <f>COUNTIF(J7:J10,"1")</f>
        <v>0</v>
      </c>
      <c r="U7" s="30">
        <f>COUNTIF(M7:M10,"1")</f>
        <v>0</v>
      </c>
    </row>
    <row r="8" spans="1:21" ht="96" customHeight="1" x14ac:dyDescent="0.2">
      <c r="A8" s="241"/>
      <c r="B8" s="243"/>
      <c r="C8" s="45" t="s">
        <v>80</v>
      </c>
      <c r="D8" s="40">
        <v>4</v>
      </c>
      <c r="E8" s="46" t="s">
        <v>81</v>
      </c>
      <c r="F8" s="41" t="s">
        <v>82</v>
      </c>
      <c r="G8" s="43">
        <v>4</v>
      </c>
      <c r="H8" s="47" t="s">
        <v>81</v>
      </c>
      <c r="I8" s="44" t="s">
        <v>83</v>
      </c>
      <c r="J8" s="87">
        <v>4</v>
      </c>
      <c r="K8" s="88" t="s">
        <v>81</v>
      </c>
      <c r="L8" s="89" t="s">
        <v>84</v>
      </c>
      <c r="M8" s="84"/>
      <c r="N8" s="90"/>
      <c r="O8" s="86"/>
      <c r="R8" s="30">
        <f>COUNTIF(D7:D10,"2")</f>
        <v>0</v>
      </c>
      <c r="S8" s="30">
        <f>COUNTIF(G7:G10,"2")</f>
        <v>0</v>
      </c>
      <c r="T8" s="30">
        <f>COUNTIF(J7:J10,"2")</f>
        <v>1</v>
      </c>
      <c r="U8" s="30">
        <f>COUNTIF(M7:M10,"2")</f>
        <v>0</v>
      </c>
    </row>
    <row r="9" spans="1:21" ht="87.75" customHeight="1" x14ac:dyDescent="0.2">
      <c r="A9" s="241"/>
      <c r="B9" s="243"/>
      <c r="C9" s="48" t="s">
        <v>85</v>
      </c>
      <c r="D9" s="40">
        <v>3</v>
      </c>
      <c r="E9" s="41" t="s">
        <v>86</v>
      </c>
      <c r="F9" s="42" t="s">
        <v>87</v>
      </c>
      <c r="G9" s="43">
        <v>3</v>
      </c>
      <c r="H9" s="49" t="s">
        <v>86</v>
      </c>
      <c r="I9" s="55" t="s">
        <v>88</v>
      </c>
      <c r="J9" s="81">
        <v>3</v>
      </c>
      <c r="K9" s="91" t="s">
        <v>86</v>
      </c>
      <c r="L9" s="92" t="s">
        <v>89</v>
      </c>
      <c r="M9" s="84"/>
      <c r="N9" s="90"/>
      <c r="O9" s="86"/>
      <c r="R9" s="30">
        <f>COUNTIF(D7:D10,"3")</f>
        <v>2</v>
      </c>
      <c r="S9" s="30">
        <f>COUNTIF(G7:G10,"3")</f>
        <v>2</v>
      </c>
      <c r="T9" s="30">
        <f>COUNTIF(J7:J10,"3")</f>
        <v>1</v>
      </c>
      <c r="U9" s="30">
        <f>COUNTIF(M7:M10,"3")</f>
        <v>0</v>
      </c>
    </row>
    <row r="10" spans="1:21" ht="105" customHeight="1" x14ac:dyDescent="0.2">
      <c r="A10" s="241"/>
      <c r="B10" s="244"/>
      <c r="C10" s="48" t="s">
        <v>90</v>
      </c>
      <c r="D10" s="40">
        <v>3</v>
      </c>
      <c r="E10" s="41" t="s">
        <v>91</v>
      </c>
      <c r="F10" s="41" t="s">
        <v>92</v>
      </c>
      <c r="G10" s="43">
        <v>3</v>
      </c>
      <c r="H10" s="49" t="s">
        <v>91</v>
      </c>
      <c r="I10" s="44" t="s">
        <v>83</v>
      </c>
      <c r="J10" s="81">
        <v>2</v>
      </c>
      <c r="K10" s="93" t="s">
        <v>93</v>
      </c>
      <c r="L10" s="92" t="s">
        <v>94</v>
      </c>
      <c r="M10" s="84"/>
      <c r="N10" s="90"/>
      <c r="O10" s="86"/>
      <c r="R10" s="30">
        <f>COUNTIF(D7:D10,"4")</f>
        <v>2</v>
      </c>
      <c r="S10" s="30">
        <f>COUNTIF(G7:G10,"4")</f>
        <v>2</v>
      </c>
      <c r="T10" s="30">
        <f>COUNTIF(J7:J10,"4")</f>
        <v>2</v>
      </c>
      <c r="U10" s="30">
        <f>COUNTIF(M7:M10,"4")</f>
        <v>0</v>
      </c>
    </row>
    <row r="11" spans="1:21" ht="30.75" customHeight="1" x14ac:dyDescent="0.25">
      <c r="B11" s="209"/>
      <c r="C11" s="210"/>
      <c r="D11" s="210"/>
      <c r="E11" s="210"/>
      <c r="F11" s="210"/>
      <c r="G11" s="210"/>
      <c r="H11" s="210"/>
      <c r="I11" s="210"/>
      <c r="J11" s="210"/>
      <c r="K11" s="211"/>
      <c r="L11" s="94"/>
      <c r="M11" s="95"/>
      <c r="N11" s="94"/>
      <c r="O11" s="94"/>
      <c r="Q11" s="30">
        <f>COUNTIF(D7:D10,"1")</f>
        <v>0</v>
      </c>
      <c r="R11" s="30">
        <f>COUNTIF(D7:D10,"1")</f>
        <v>0</v>
      </c>
      <c r="S11" s="30">
        <f>COUNTIF(D7:D10,"3")</f>
        <v>2</v>
      </c>
    </row>
    <row r="12" spans="1:21" ht="18.75" x14ac:dyDescent="0.2">
      <c r="A12" s="241"/>
      <c r="B12" s="245"/>
      <c r="C12" s="50" t="s">
        <v>95</v>
      </c>
      <c r="D12" s="51"/>
      <c r="E12" s="51"/>
      <c r="F12" s="51"/>
      <c r="G12" s="51"/>
      <c r="H12" s="51"/>
      <c r="I12" s="51"/>
      <c r="J12" s="51"/>
      <c r="K12" s="96"/>
      <c r="L12" s="97"/>
      <c r="M12" s="51"/>
      <c r="N12" s="96"/>
      <c r="O12" s="97"/>
    </row>
    <row r="13" spans="1:21" ht="84.75" customHeight="1" x14ac:dyDescent="0.2">
      <c r="A13" s="241"/>
      <c r="B13" s="246"/>
      <c r="C13" s="52" t="s">
        <v>96</v>
      </c>
      <c r="D13" s="53">
        <v>3</v>
      </c>
      <c r="E13" s="42" t="s">
        <v>97</v>
      </c>
      <c r="F13" s="42" t="s">
        <v>98</v>
      </c>
      <c r="G13" s="54">
        <v>3</v>
      </c>
      <c r="H13" s="55" t="s">
        <v>97</v>
      </c>
      <c r="I13" s="55" t="s">
        <v>99</v>
      </c>
      <c r="J13" s="98">
        <v>3</v>
      </c>
      <c r="K13" s="99" t="s">
        <v>97</v>
      </c>
      <c r="L13" s="100" t="s">
        <v>100</v>
      </c>
      <c r="M13" s="101"/>
      <c r="N13" s="102"/>
      <c r="O13" s="103"/>
      <c r="R13" s="30">
        <f>COUNTIF(D13:D17,"1")</f>
        <v>0</v>
      </c>
      <c r="S13" s="30">
        <f>COUNTIF(G13:G17,"1")</f>
        <v>0</v>
      </c>
      <c r="T13" s="30">
        <f>COUNTIF(J13:J17,"1")</f>
        <v>0</v>
      </c>
      <c r="U13" s="30">
        <f>COUNTIF(M13:M17,"1")</f>
        <v>0</v>
      </c>
    </row>
    <row r="14" spans="1:21" ht="84" x14ac:dyDescent="0.2">
      <c r="A14" s="241"/>
      <c r="B14" s="246"/>
      <c r="C14" s="45" t="s">
        <v>101</v>
      </c>
      <c r="D14" s="53">
        <v>3</v>
      </c>
      <c r="E14" s="56" t="s">
        <v>102</v>
      </c>
      <c r="F14" s="42" t="s">
        <v>103</v>
      </c>
      <c r="G14" s="54">
        <v>4</v>
      </c>
      <c r="H14" s="49" t="s">
        <v>104</v>
      </c>
      <c r="I14" s="55" t="s">
        <v>105</v>
      </c>
      <c r="J14" s="98">
        <v>4</v>
      </c>
      <c r="K14" s="104" t="s">
        <v>104</v>
      </c>
      <c r="L14" s="100" t="s">
        <v>106</v>
      </c>
      <c r="M14" s="101"/>
      <c r="N14" s="103"/>
      <c r="O14" s="103"/>
      <c r="R14" s="30">
        <f>COUNTIF(D13:D17,"2")</f>
        <v>0</v>
      </c>
      <c r="S14" s="30">
        <f>COUNTIF(G13:G17,"2")</f>
        <v>0</v>
      </c>
      <c r="T14" s="30">
        <f>COUNTIF(J13:J17,"2")</f>
        <v>1</v>
      </c>
      <c r="U14" s="30">
        <f>COUNTIF(M13:M17,"2")</f>
        <v>0</v>
      </c>
    </row>
    <row r="15" spans="1:21" ht="82.5" customHeight="1" x14ac:dyDescent="0.2">
      <c r="A15" s="241"/>
      <c r="B15" s="246"/>
      <c r="C15" s="45" t="s">
        <v>107</v>
      </c>
      <c r="D15" s="53">
        <v>4</v>
      </c>
      <c r="E15" s="57" t="s">
        <v>108</v>
      </c>
      <c r="F15" s="42" t="s">
        <v>109</v>
      </c>
      <c r="G15" s="54">
        <v>4</v>
      </c>
      <c r="H15" s="49" t="s">
        <v>110</v>
      </c>
      <c r="I15" s="55" t="s">
        <v>111</v>
      </c>
      <c r="J15" s="98">
        <v>4</v>
      </c>
      <c r="K15" s="104" t="s">
        <v>110</v>
      </c>
      <c r="L15" s="100" t="s">
        <v>112</v>
      </c>
      <c r="M15" s="101"/>
      <c r="N15" s="103"/>
      <c r="O15" s="103"/>
      <c r="R15" s="30">
        <f>COUNTIF(D13:D17,"3")</f>
        <v>4</v>
      </c>
      <c r="S15" s="30">
        <f>COUNTIF(G13:G17,"3")</f>
        <v>3</v>
      </c>
      <c r="T15" s="30">
        <f>COUNTIF(J13:J17,"3")</f>
        <v>2</v>
      </c>
      <c r="U15" s="30">
        <f>COUNTIF(M13:M17,"3")</f>
        <v>0</v>
      </c>
    </row>
    <row r="16" spans="1:21" ht="105.75" customHeight="1" x14ac:dyDescent="0.2">
      <c r="A16" s="241"/>
      <c r="B16" s="246"/>
      <c r="C16" s="48" t="s">
        <v>113</v>
      </c>
      <c r="D16" s="53">
        <v>3</v>
      </c>
      <c r="E16" s="56" t="s">
        <v>114</v>
      </c>
      <c r="F16" s="42" t="s">
        <v>115</v>
      </c>
      <c r="G16" s="54">
        <v>3</v>
      </c>
      <c r="H16" s="47" t="s">
        <v>114</v>
      </c>
      <c r="I16" s="55" t="s">
        <v>116</v>
      </c>
      <c r="J16" s="98">
        <v>2</v>
      </c>
      <c r="K16" s="100" t="s">
        <v>117</v>
      </c>
      <c r="L16" s="104" t="s">
        <v>118</v>
      </c>
      <c r="M16" s="101"/>
      <c r="N16" s="103"/>
      <c r="O16" s="103"/>
      <c r="R16" s="30">
        <f>COUNTIF(D13:D17,"4")</f>
        <v>1</v>
      </c>
      <c r="S16" s="30">
        <f>COUNTIF(G13:G17,"4")</f>
        <v>2</v>
      </c>
      <c r="T16" s="30">
        <f>COUNTIF(J13:J17,"4")</f>
        <v>2</v>
      </c>
      <c r="U16" s="30">
        <f>COUNTIF(M13:M17,"4")</f>
        <v>0</v>
      </c>
    </row>
    <row r="17" spans="1:21" ht="72" customHeight="1" x14ac:dyDescent="0.2">
      <c r="A17" s="241"/>
      <c r="B17" s="247"/>
      <c r="C17" s="58" t="s">
        <v>119</v>
      </c>
      <c r="D17" s="53">
        <v>3</v>
      </c>
      <c r="E17" s="56" t="s">
        <v>120</v>
      </c>
      <c r="F17" s="42" t="s">
        <v>121</v>
      </c>
      <c r="G17" s="54">
        <v>3</v>
      </c>
      <c r="H17" s="47" t="s">
        <v>120</v>
      </c>
      <c r="I17" s="44" t="s">
        <v>122</v>
      </c>
      <c r="J17" s="98">
        <v>3</v>
      </c>
      <c r="K17" s="104" t="s">
        <v>120</v>
      </c>
      <c r="L17" s="104" t="s">
        <v>123</v>
      </c>
      <c r="M17" s="101"/>
      <c r="N17" s="103"/>
      <c r="O17" s="103"/>
    </row>
    <row r="18" spans="1:21" ht="19.5" customHeight="1" x14ac:dyDescent="0.25">
      <c r="B18" s="212"/>
      <c r="C18" s="213"/>
      <c r="D18" s="213"/>
      <c r="E18" s="213"/>
      <c r="F18" s="213"/>
      <c r="G18" s="213"/>
      <c r="H18" s="213"/>
      <c r="I18" s="213"/>
      <c r="J18" s="213"/>
      <c r="K18" s="214"/>
      <c r="L18" s="94"/>
      <c r="M18" s="95"/>
      <c r="N18" s="94"/>
      <c r="O18" s="94"/>
    </row>
    <row r="19" spans="1:21" ht="18.75" x14ac:dyDescent="0.2">
      <c r="A19" s="241"/>
      <c r="B19" s="245"/>
      <c r="C19" s="50" t="s">
        <v>124</v>
      </c>
      <c r="D19" s="51"/>
      <c r="E19" s="51"/>
      <c r="F19" s="51"/>
      <c r="G19" s="51"/>
      <c r="H19" s="51"/>
      <c r="I19" s="51"/>
      <c r="J19" s="51"/>
      <c r="K19" s="96"/>
      <c r="L19" s="97"/>
      <c r="M19" s="51"/>
      <c r="N19" s="96"/>
      <c r="O19" s="97"/>
    </row>
    <row r="20" spans="1:21" ht="76.5" customHeight="1" x14ac:dyDescent="0.2">
      <c r="A20" s="241"/>
      <c r="B20" s="248"/>
      <c r="C20" s="59" t="s">
        <v>125</v>
      </c>
      <c r="D20" s="53">
        <v>3</v>
      </c>
      <c r="E20" s="42" t="s">
        <v>126</v>
      </c>
      <c r="F20" s="41" t="s">
        <v>127</v>
      </c>
      <c r="G20" s="54">
        <v>3</v>
      </c>
      <c r="H20" s="55" t="s">
        <v>128</v>
      </c>
      <c r="I20" s="44" t="s">
        <v>129</v>
      </c>
      <c r="J20" s="98">
        <v>3</v>
      </c>
      <c r="K20" s="105" t="s">
        <v>128</v>
      </c>
      <c r="L20" s="104" t="s">
        <v>130</v>
      </c>
      <c r="M20" s="101"/>
      <c r="N20" s="106"/>
      <c r="O20" s="107"/>
      <c r="R20" s="30">
        <f>COUNTIF(D20:D27,"1")</f>
        <v>0</v>
      </c>
      <c r="S20" s="30">
        <f>COUNTIF(G20:G27,"1")</f>
        <v>0</v>
      </c>
      <c r="T20" s="30">
        <f>COUNTIF(J20:J27,"1")</f>
        <v>0</v>
      </c>
      <c r="U20" s="30">
        <f>COUNTIF(M20:M27,"1")</f>
        <v>0</v>
      </c>
    </row>
    <row r="21" spans="1:21" ht="86.25" customHeight="1" x14ac:dyDescent="0.2">
      <c r="A21" s="241"/>
      <c r="B21" s="248"/>
      <c r="C21" s="60" t="s">
        <v>131</v>
      </c>
      <c r="D21" s="53">
        <v>3</v>
      </c>
      <c r="E21" s="57" t="s">
        <v>132</v>
      </c>
      <c r="F21" s="42" t="s">
        <v>133</v>
      </c>
      <c r="G21" s="54">
        <v>3</v>
      </c>
      <c r="H21" s="47" t="s">
        <v>132</v>
      </c>
      <c r="I21" s="55" t="s">
        <v>134</v>
      </c>
      <c r="J21" s="98">
        <v>3</v>
      </c>
      <c r="K21" s="104" t="s">
        <v>132</v>
      </c>
      <c r="L21" s="100" t="s">
        <v>134</v>
      </c>
      <c r="M21" s="101"/>
      <c r="N21" s="107"/>
      <c r="O21" s="107"/>
      <c r="R21" s="30">
        <f>COUNTIF(D20:D27,"2")</f>
        <v>3</v>
      </c>
      <c r="S21" s="30">
        <f>COUNTIF(G20:G27,"2")</f>
        <v>2</v>
      </c>
      <c r="T21" s="30">
        <f>COUNTIF(J20:J27,"2")</f>
        <v>4</v>
      </c>
      <c r="U21" s="30">
        <f>COUNTIF(M20:M27,"2")</f>
        <v>0</v>
      </c>
    </row>
    <row r="22" spans="1:21" ht="73.5" customHeight="1" x14ac:dyDescent="0.2">
      <c r="A22" s="241"/>
      <c r="B22" s="248"/>
      <c r="C22" s="60" t="s">
        <v>135</v>
      </c>
      <c r="D22" s="53">
        <v>3</v>
      </c>
      <c r="E22" s="57" t="s">
        <v>136</v>
      </c>
      <c r="F22" s="41" t="s">
        <v>137</v>
      </c>
      <c r="G22" s="54">
        <v>3</v>
      </c>
      <c r="H22" s="49" t="s">
        <v>136</v>
      </c>
      <c r="I22" s="44" t="s">
        <v>137</v>
      </c>
      <c r="J22" s="98">
        <v>3</v>
      </c>
      <c r="K22" s="104" t="s">
        <v>136</v>
      </c>
      <c r="L22" s="104" t="s">
        <v>138</v>
      </c>
      <c r="M22" s="101"/>
      <c r="N22" s="107"/>
      <c r="O22" s="107"/>
      <c r="R22" s="30">
        <f>COUNTIF(D20:D27,"3")</f>
        <v>5</v>
      </c>
      <c r="S22" s="30">
        <f>COUNTIF(G20:G27,"3")</f>
        <v>6</v>
      </c>
      <c r="T22" s="30">
        <f>COUNTIF(J20:J27,"3")</f>
        <v>4</v>
      </c>
      <c r="U22" s="30">
        <f>COUNTIF(M20:M27,"3")</f>
        <v>0</v>
      </c>
    </row>
    <row r="23" spans="1:21" ht="75" customHeight="1" x14ac:dyDescent="0.2">
      <c r="A23" s="241"/>
      <c r="B23" s="248"/>
      <c r="C23" s="60" t="s">
        <v>139</v>
      </c>
      <c r="D23" s="53">
        <v>3</v>
      </c>
      <c r="E23" s="57" t="s">
        <v>140</v>
      </c>
      <c r="F23" s="41" t="s">
        <v>141</v>
      </c>
      <c r="G23" s="54">
        <v>3</v>
      </c>
      <c r="H23" s="49" t="s">
        <v>142</v>
      </c>
      <c r="I23" s="55" t="s">
        <v>137</v>
      </c>
      <c r="J23" s="98">
        <v>3</v>
      </c>
      <c r="K23" s="100" t="s">
        <v>142</v>
      </c>
      <c r="L23" s="100" t="s">
        <v>143</v>
      </c>
      <c r="M23" s="101"/>
      <c r="N23" s="107"/>
      <c r="O23" s="107"/>
      <c r="R23" s="30">
        <f>COUNTIF(D20:D27,"4")</f>
        <v>0</v>
      </c>
      <c r="S23" s="30">
        <f>COUNTIF(G20:G27,"4")</f>
        <v>0</v>
      </c>
      <c r="T23" s="30">
        <f>COUNTIF(J20:J27,"4")</f>
        <v>0</v>
      </c>
      <c r="U23" s="30">
        <f>COUNTIF(M20:M27,"4")</f>
        <v>0</v>
      </c>
    </row>
    <row r="24" spans="1:21" ht="50.25" customHeight="1" x14ac:dyDescent="0.2">
      <c r="A24" s="241"/>
      <c r="B24" s="248"/>
      <c r="C24" s="60" t="s">
        <v>144</v>
      </c>
      <c r="D24" s="53">
        <v>3</v>
      </c>
      <c r="E24" s="57" t="s">
        <v>145</v>
      </c>
      <c r="F24" s="41" t="s">
        <v>141</v>
      </c>
      <c r="G24" s="54">
        <v>3</v>
      </c>
      <c r="H24" s="49" t="s">
        <v>146</v>
      </c>
      <c r="I24" s="55" t="s">
        <v>141</v>
      </c>
      <c r="J24" s="98">
        <v>2</v>
      </c>
      <c r="K24" s="100" t="s">
        <v>147</v>
      </c>
      <c r="L24" s="104" t="s">
        <v>148</v>
      </c>
      <c r="M24" s="101"/>
      <c r="N24" s="107"/>
      <c r="O24" s="107"/>
    </row>
    <row r="25" spans="1:21" ht="62.25" customHeight="1" x14ac:dyDescent="0.2">
      <c r="A25" s="241"/>
      <c r="B25" s="248"/>
      <c r="C25" s="60" t="s">
        <v>149</v>
      </c>
      <c r="D25" s="53">
        <v>2</v>
      </c>
      <c r="E25" s="57" t="s">
        <v>150</v>
      </c>
      <c r="F25" s="42" t="s">
        <v>151</v>
      </c>
      <c r="G25" s="54">
        <v>3</v>
      </c>
      <c r="H25" s="49" t="s">
        <v>152</v>
      </c>
      <c r="I25" s="55" t="s">
        <v>153</v>
      </c>
      <c r="J25" s="98">
        <v>2</v>
      </c>
      <c r="K25" s="100" t="s">
        <v>154</v>
      </c>
      <c r="L25" s="104" t="s">
        <v>148</v>
      </c>
      <c r="M25" s="101"/>
      <c r="N25" s="107"/>
      <c r="O25" s="107"/>
    </row>
    <row r="26" spans="1:21" ht="63.75" customHeight="1" x14ac:dyDescent="0.2">
      <c r="A26" s="241"/>
      <c r="B26" s="248"/>
      <c r="C26" s="60" t="s">
        <v>155</v>
      </c>
      <c r="D26" s="53">
        <v>2</v>
      </c>
      <c r="E26" s="57" t="s">
        <v>156</v>
      </c>
      <c r="F26" s="41" t="s">
        <v>137</v>
      </c>
      <c r="G26" s="54">
        <v>2</v>
      </c>
      <c r="H26" s="49" t="s">
        <v>157</v>
      </c>
      <c r="I26" s="55" t="s">
        <v>141</v>
      </c>
      <c r="J26" s="98">
        <v>2</v>
      </c>
      <c r="K26" s="100" t="s">
        <v>157</v>
      </c>
      <c r="L26" s="104" t="s">
        <v>141</v>
      </c>
      <c r="M26" s="101"/>
      <c r="N26" s="107"/>
      <c r="O26" s="107"/>
    </row>
    <row r="27" spans="1:21" ht="77.25" customHeight="1" x14ac:dyDescent="0.2">
      <c r="A27" s="241"/>
      <c r="B27" s="249"/>
      <c r="C27" s="60" t="s">
        <v>158</v>
      </c>
      <c r="D27" s="53">
        <v>2</v>
      </c>
      <c r="E27" s="57" t="s">
        <v>159</v>
      </c>
      <c r="F27" s="41" t="s">
        <v>137</v>
      </c>
      <c r="G27" s="54">
        <v>2</v>
      </c>
      <c r="H27" s="49" t="s">
        <v>159</v>
      </c>
      <c r="I27" s="55" t="s">
        <v>137</v>
      </c>
      <c r="J27" s="98">
        <v>2</v>
      </c>
      <c r="K27" s="100" t="s">
        <v>159</v>
      </c>
      <c r="L27" s="104" t="s">
        <v>141</v>
      </c>
      <c r="M27" s="101"/>
      <c r="N27" s="107"/>
      <c r="O27" s="107"/>
    </row>
    <row r="28" spans="1:21" ht="19.5" customHeight="1" x14ac:dyDescent="0.25">
      <c r="B28" s="209"/>
      <c r="C28" s="210"/>
      <c r="D28" s="210"/>
      <c r="E28" s="210"/>
      <c r="F28" s="210"/>
      <c r="G28" s="210"/>
      <c r="H28" s="210"/>
      <c r="I28" s="210"/>
      <c r="J28" s="210"/>
      <c r="K28" s="211"/>
      <c r="L28" s="94"/>
      <c r="M28" s="95"/>
      <c r="N28" s="94"/>
      <c r="O28" s="94"/>
    </row>
    <row r="29" spans="1:21" ht="18.75" x14ac:dyDescent="0.2">
      <c r="A29" s="241"/>
      <c r="B29" s="245"/>
      <c r="C29" s="50" t="s">
        <v>160</v>
      </c>
      <c r="D29" s="51"/>
      <c r="E29" s="51"/>
      <c r="F29" s="51"/>
      <c r="G29" s="51"/>
      <c r="H29" s="51"/>
      <c r="I29" s="51"/>
      <c r="J29" s="51"/>
      <c r="K29" s="96"/>
      <c r="L29" s="97"/>
      <c r="M29" s="51"/>
      <c r="N29" s="96"/>
      <c r="O29" s="97"/>
    </row>
    <row r="30" spans="1:21" ht="74.25" customHeight="1" x14ac:dyDescent="0.2">
      <c r="A30" s="241"/>
      <c r="B30" s="246"/>
      <c r="C30" s="52" t="s">
        <v>161</v>
      </c>
      <c r="D30" s="53">
        <v>4</v>
      </c>
      <c r="E30" s="42" t="s">
        <v>162</v>
      </c>
      <c r="F30" s="42" t="s">
        <v>163</v>
      </c>
      <c r="G30" s="54">
        <v>4</v>
      </c>
      <c r="H30" s="55" t="s">
        <v>162</v>
      </c>
      <c r="I30" s="55" t="s">
        <v>164</v>
      </c>
      <c r="J30" s="98">
        <v>3</v>
      </c>
      <c r="K30" s="105" t="s">
        <v>165</v>
      </c>
      <c r="L30" s="104" t="s">
        <v>164</v>
      </c>
      <c r="M30" s="101"/>
      <c r="N30" s="106"/>
      <c r="O30" s="107"/>
      <c r="R30" s="30">
        <f>COUNTIF(D30:D33,"1")</f>
        <v>0</v>
      </c>
      <c r="S30" s="30">
        <f>COUNTIF(G30:G33,"1")</f>
        <v>0</v>
      </c>
      <c r="T30" s="30">
        <f>COUNTIF(J30:J33,"1")</f>
        <v>1</v>
      </c>
      <c r="U30" s="30">
        <f>COUNTIF(M30:M33,"1")</f>
        <v>0</v>
      </c>
    </row>
    <row r="31" spans="1:21" ht="99" customHeight="1" x14ac:dyDescent="0.2">
      <c r="A31" s="241"/>
      <c r="B31" s="246"/>
      <c r="C31" s="45" t="s">
        <v>166</v>
      </c>
      <c r="D31" s="53">
        <v>4</v>
      </c>
      <c r="E31" s="57" t="s">
        <v>167</v>
      </c>
      <c r="F31" s="42" t="s">
        <v>168</v>
      </c>
      <c r="G31" s="54">
        <v>4</v>
      </c>
      <c r="H31" s="49" t="s">
        <v>167</v>
      </c>
      <c r="I31" s="55" t="s">
        <v>169</v>
      </c>
      <c r="J31" s="98">
        <v>3</v>
      </c>
      <c r="K31" s="100" t="s">
        <v>170</v>
      </c>
      <c r="L31" s="100" t="s">
        <v>169</v>
      </c>
      <c r="M31" s="101"/>
      <c r="N31" s="107"/>
      <c r="O31" s="107"/>
      <c r="R31" s="30">
        <f>COUNTIF(D30:D33,"2")</f>
        <v>1</v>
      </c>
      <c r="S31" s="30">
        <f>COUNTIF(G30:G33,"2")</f>
        <v>1</v>
      </c>
      <c r="T31" s="30">
        <f>COUNTIF(J30:J33,"2")</f>
        <v>1</v>
      </c>
      <c r="U31" s="30">
        <f>COUNTIF(M30:M33,"2")</f>
        <v>0</v>
      </c>
    </row>
    <row r="32" spans="1:21" ht="115.5" customHeight="1" x14ac:dyDescent="0.2">
      <c r="A32" s="241"/>
      <c r="B32" s="246"/>
      <c r="C32" s="45" t="s">
        <v>171</v>
      </c>
      <c r="D32" s="53">
        <v>2</v>
      </c>
      <c r="E32" s="57" t="s">
        <v>172</v>
      </c>
      <c r="F32" s="41" t="s">
        <v>173</v>
      </c>
      <c r="G32" s="54">
        <v>2</v>
      </c>
      <c r="H32" s="49" t="s">
        <v>174</v>
      </c>
      <c r="I32" s="55" t="s">
        <v>175</v>
      </c>
      <c r="J32" s="98">
        <v>2</v>
      </c>
      <c r="K32" s="100" t="s">
        <v>176</v>
      </c>
      <c r="L32" s="100" t="s">
        <v>177</v>
      </c>
      <c r="M32" s="101"/>
      <c r="N32" s="107"/>
      <c r="O32" s="107"/>
      <c r="R32" s="30">
        <f>COUNTIF(D30:D33,"3")</f>
        <v>1</v>
      </c>
      <c r="S32" s="30">
        <f>COUNTIF(G30:G33,"3")</f>
        <v>1</v>
      </c>
      <c r="T32" s="30">
        <f>COUNTIF(J30:J33,"31")</f>
        <v>0</v>
      </c>
      <c r="U32" s="30">
        <f>COUNTIF(M30:M33,"3")</f>
        <v>0</v>
      </c>
    </row>
    <row r="33" spans="1:21" ht="102.75" customHeight="1" x14ac:dyDescent="0.2">
      <c r="A33" s="241"/>
      <c r="B33" s="247"/>
      <c r="C33" s="45" t="s">
        <v>178</v>
      </c>
      <c r="D33" s="53">
        <v>3</v>
      </c>
      <c r="E33" s="57" t="s">
        <v>179</v>
      </c>
      <c r="F33" s="41" t="s">
        <v>180</v>
      </c>
      <c r="G33" s="54">
        <v>3</v>
      </c>
      <c r="H33" s="49" t="s">
        <v>181</v>
      </c>
      <c r="I33" s="55" t="s">
        <v>182</v>
      </c>
      <c r="J33" s="98">
        <v>1</v>
      </c>
      <c r="K33" s="100" t="s">
        <v>183</v>
      </c>
      <c r="L33" s="100" t="s">
        <v>184</v>
      </c>
      <c r="M33" s="101"/>
      <c r="N33" s="107"/>
      <c r="O33" s="107"/>
      <c r="R33" s="30">
        <f>COUNTIF(D30:D33,"4")</f>
        <v>2</v>
      </c>
      <c r="S33" s="30">
        <f>COUNTIF(G30:G33,"4")</f>
        <v>2</v>
      </c>
      <c r="T33" s="30">
        <f>COUNTIF(J30:J33,"4")</f>
        <v>0</v>
      </c>
      <c r="U33" s="30">
        <f>COUNTIF(M30:M33,"4")</f>
        <v>0</v>
      </c>
    </row>
    <row r="34" spans="1:21" ht="18.75" customHeight="1" x14ac:dyDescent="0.25">
      <c r="B34" s="212"/>
      <c r="C34" s="213"/>
      <c r="D34" s="213"/>
      <c r="E34" s="213"/>
      <c r="F34" s="213"/>
      <c r="G34" s="213"/>
      <c r="H34" s="213"/>
      <c r="I34" s="213"/>
      <c r="J34" s="213"/>
      <c r="K34" s="214"/>
      <c r="L34" s="94"/>
      <c r="M34" s="95"/>
      <c r="N34" s="94"/>
      <c r="O34" s="94"/>
    </row>
    <row r="35" spans="1:21" ht="18.75" x14ac:dyDescent="0.2">
      <c r="A35" s="241"/>
      <c r="B35" s="245"/>
      <c r="C35" s="61" t="s">
        <v>185</v>
      </c>
      <c r="D35" s="215"/>
      <c r="E35" s="215"/>
      <c r="F35" s="215"/>
      <c r="G35" s="215"/>
      <c r="H35" s="215"/>
      <c r="I35" s="215"/>
      <c r="J35" s="215"/>
      <c r="K35" s="215"/>
      <c r="L35" s="62"/>
      <c r="M35" s="108"/>
      <c r="N35" s="108"/>
      <c r="O35" s="62"/>
    </row>
    <row r="36" spans="1:21" ht="85.5" customHeight="1" x14ac:dyDescent="0.2">
      <c r="A36" s="241"/>
      <c r="B36" s="246"/>
      <c r="C36" s="52" t="s">
        <v>186</v>
      </c>
      <c r="D36" s="53">
        <v>4</v>
      </c>
      <c r="E36" s="41" t="s">
        <v>187</v>
      </c>
      <c r="F36" s="42" t="s">
        <v>188</v>
      </c>
      <c r="G36" s="54">
        <v>4</v>
      </c>
      <c r="H36" s="55" t="s">
        <v>187</v>
      </c>
      <c r="I36" s="55" t="s">
        <v>189</v>
      </c>
      <c r="J36" s="98">
        <v>3</v>
      </c>
      <c r="K36" s="105" t="s">
        <v>190</v>
      </c>
      <c r="L36" s="100" t="s">
        <v>191</v>
      </c>
      <c r="M36" s="101"/>
      <c r="N36" s="106"/>
      <c r="O36" s="107"/>
      <c r="R36" s="30">
        <f>COUNTIF(D36:D44,"1")</f>
        <v>0</v>
      </c>
      <c r="S36" s="30">
        <f>COUNTIF(G36:G44,"1")</f>
        <v>0</v>
      </c>
      <c r="T36" s="30">
        <f>COUNTIF(J36:J44,"1")</f>
        <v>2</v>
      </c>
      <c r="U36" s="30">
        <f>COUNTIF(M36:M44,"1")</f>
        <v>0</v>
      </c>
    </row>
    <row r="37" spans="1:21" ht="87" customHeight="1" x14ac:dyDescent="0.2">
      <c r="A37" s="241"/>
      <c r="B37" s="246"/>
      <c r="C37" s="45" t="s">
        <v>192</v>
      </c>
      <c r="D37" s="53">
        <v>3</v>
      </c>
      <c r="E37" s="56" t="s">
        <v>193</v>
      </c>
      <c r="F37" s="42" t="s">
        <v>194</v>
      </c>
      <c r="G37" s="54">
        <v>2</v>
      </c>
      <c r="H37" s="49" t="s">
        <v>195</v>
      </c>
      <c r="I37" s="55" t="s">
        <v>196</v>
      </c>
      <c r="J37" s="98">
        <v>2</v>
      </c>
      <c r="K37" s="100" t="s">
        <v>197</v>
      </c>
      <c r="L37" s="100" t="s">
        <v>198</v>
      </c>
      <c r="M37" s="101"/>
      <c r="N37" s="107"/>
      <c r="O37" s="107"/>
      <c r="R37" s="30">
        <f>COUNTIF(D36:D44,"2")</f>
        <v>3</v>
      </c>
      <c r="S37" s="30">
        <f>COUNTIF(G36:G44,"2")</f>
        <v>4</v>
      </c>
      <c r="T37" s="30">
        <f>COUNTIF(J36:J44,"2")</f>
        <v>3</v>
      </c>
      <c r="U37" s="30">
        <f>COUNTIF(M36:M44,"2")</f>
        <v>0</v>
      </c>
    </row>
    <row r="38" spans="1:21" ht="108.75" customHeight="1" x14ac:dyDescent="0.2">
      <c r="A38" s="241"/>
      <c r="B38" s="246"/>
      <c r="C38" s="45" t="s">
        <v>199</v>
      </c>
      <c r="D38" s="53">
        <v>2</v>
      </c>
      <c r="E38" s="57" t="s">
        <v>200</v>
      </c>
      <c r="F38" s="42" t="s">
        <v>201</v>
      </c>
      <c r="G38" s="54">
        <v>2</v>
      </c>
      <c r="H38" s="49" t="s">
        <v>202</v>
      </c>
      <c r="I38" s="55" t="s">
        <v>203</v>
      </c>
      <c r="J38" s="98">
        <v>2</v>
      </c>
      <c r="K38" s="100" t="s">
        <v>202</v>
      </c>
      <c r="L38" s="100" t="s">
        <v>203</v>
      </c>
      <c r="M38" s="101"/>
      <c r="N38" s="107"/>
      <c r="O38" s="107"/>
      <c r="R38" s="30">
        <f>COUNTIF(D36:D44,"3")</f>
        <v>4</v>
      </c>
      <c r="S38" s="30">
        <f>COUNTIF(G36:G44,"3")</f>
        <v>3</v>
      </c>
      <c r="T38" s="30">
        <f>COUNTIF(J36:J44,"3")</f>
        <v>3</v>
      </c>
      <c r="U38" s="30">
        <f>COUNTIF(M36:M44,"3")</f>
        <v>0</v>
      </c>
    </row>
    <row r="39" spans="1:21" ht="65.25" customHeight="1" x14ac:dyDescent="0.2">
      <c r="A39" s="241"/>
      <c r="B39" s="246"/>
      <c r="C39" s="45" t="s">
        <v>204</v>
      </c>
      <c r="D39" s="53">
        <v>3</v>
      </c>
      <c r="E39" s="57" t="s">
        <v>205</v>
      </c>
      <c r="F39" s="42" t="s">
        <v>206</v>
      </c>
      <c r="G39" s="54">
        <v>3</v>
      </c>
      <c r="H39" s="49" t="s">
        <v>207</v>
      </c>
      <c r="I39" s="55" t="s">
        <v>208</v>
      </c>
      <c r="J39" s="98">
        <v>3</v>
      </c>
      <c r="K39" s="100" t="s">
        <v>207</v>
      </c>
      <c r="L39" s="100" t="s">
        <v>208</v>
      </c>
      <c r="M39" s="101"/>
      <c r="N39" s="107"/>
      <c r="O39" s="107"/>
      <c r="R39" s="30">
        <f>COUNTIF(D36:D44,"4")</f>
        <v>2</v>
      </c>
      <c r="S39" s="30">
        <f>COUNTIF(G36:G44,"4")</f>
        <v>2</v>
      </c>
      <c r="T39" s="30">
        <f>COUNTIF(J36:J44,"4")</f>
        <v>1</v>
      </c>
      <c r="U39" s="30">
        <f>COUNTIF(M36:M44,"4")</f>
        <v>0</v>
      </c>
    </row>
    <row r="40" spans="1:21" ht="65.25" customHeight="1" x14ac:dyDescent="0.2">
      <c r="A40" s="241"/>
      <c r="B40" s="246"/>
      <c r="C40" s="58" t="s">
        <v>209</v>
      </c>
      <c r="D40" s="53">
        <v>4</v>
      </c>
      <c r="E40" s="56" t="s">
        <v>210</v>
      </c>
      <c r="F40" s="42" t="s">
        <v>211</v>
      </c>
      <c r="G40" s="54">
        <v>4</v>
      </c>
      <c r="H40" s="49" t="s">
        <v>212</v>
      </c>
      <c r="I40" s="55" t="s">
        <v>213</v>
      </c>
      <c r="J40" s="98">
        <v>4</v>
      </c>
      <c r="K40" s="104" t="s">
        <v>212</v>
      </c>
      <c r="L40" s="100" t="s">
        <v>213</v>
      </c>
      <c r="M40" s="101"/>
      <c r="N40" s="107"/>
      <c r="O40" s="107"/>
    </row>
    <row r="41" spans="1:21" ht="111" customHeight="1" x14ac:dyDescent="0.2">
      <c r="A41" s="241"/>
      <c r="B41" s="246"/>
      <c r="C41" s="58" t="s">
        <v>214</v>
      </c>
      <c r="D41" s="53">
        <v>2</v>
      </c>
      <c r="E41" s="57" t="s">
        <v>215</v>
      </c>
      <c r="F41" s="42" t="s">
        <v>216</v>
      </c>
      <c r="G41" s="54">
        <v>2</v>
      </c>
      <c r="H41" s="49" t="s">
        <v>215</v>
      </c>
      <c r="I41" s="55" t="s">
        <v>217</v>
      </c>
      <c r="J41" s="98">
        <v>1</v>
      </c>
      <c r="K41" s="100" t="s">
        <v>218</v>
      </c>
      <c r="L41" s="100" t="s">
        <v>219</v>
      </c>
      <c r="M41" s="101"/>
      <c r="N41" s="107"/>
      <c r="O41" s="107"/>
    </row>
    <row r="42" spans="1:21" ht="83.25" customHeight="1" x14ac:dyDescent="0.2">
      <c r="A42" s="241"/>
      <c r="B42" s="246"/>
      <c r="C42" s="58" t="s">
        <v>220</v>
      </c>
      <c r="D42" s="53">
        <v>2</v>
      </c>
      <c r="E42" s="56" t="s">
        <v>221</v>
      </c>
      <c r="F42" s="41" t="s">
        <v>222</v>
      </c>
      <c r="G42" s="54">
        <v>2</v>
      </c>
      <c r="H42" s="49" t="s">
        <v>221</v>
      </c>
      <c r="I42" s="55" t="s">
        <v>223</v>
      </c>
      <c r="J42" s="98">
        <v>2</v>
      </c>
      <c r="K42" s="100" t="s">
        <v>221</v>
      </c>
      <c r="L42" s="100" t="s">
        <v>223</v>
      </c>
      <c r="M42" s="101"/>
      <c r="N42" s="107"/>
      <c r="O42" s="107"/>
    </row>
    <row r="43" spans="1:21" ht="108.75" customHeight="1" x14ac:dyDescent="0.2">
      <c r="A43" s="241"/>
      <c r="B43" s="246"/>
      <c r="C43" s="58" t="s">
        <v>224</v>
      </c>
      <c r="D43" s="53">
        <v>3</v>
      </c>
      <c r="E43" s="57" t="s">
        <v>225</v>
      </c>
      <c r="F43" s="41" t="s">
        <v>226</v>
      </c>
      <c r="G43" s="54">
        <v>3</v>
      </c>
      <c r="H43" s="49" t="s">
        <v>227</v>
      </c>
      <c r="I43" s="55" t="s">
        <v>228</v>
      </c>
      <c r="J43" s="98">
        <v>3</v>
      </c>
      <c r="K43" s="100" t="s">
        <v>227</v>
      </c>
      <c r="L43" s="104" t="s">
        <v>229</v>
      </c>
      <c r="M43" s="101"/>
      <c r="N43" s="107"/>
      <c r="O43" s="107"/>
    </row>
    <row r="44" spans="1:21" ht="75.75" customHeight="1" x14ac:dyDescent="0.2">
      <c r="A44" s="241"/>
      <c r="B44" s="247"/>
      <c r="C44" s="58" t="s">
        <v>230</v>
      </c>
      <c r="D44" s="53">
        <v>3</v>
      </c>
      <c r="E44" s="56" t="s">
        <v>231</v>
      </c>
      <c r="F44" s="41" t="s">
        <v>232</v>
      </c>
      <c r="G44" s="54">
        <v>3</v>
      </c>
      <c r="H44" s="49" t="s">
        <v>233</v>
      </c>
      <c r="I44" s="55" t="s">
        <v>234</v>
      </c>
      <c r="J44" s="98">
        <v>1</v>
      </c>
      <c r="K44" s="100" t="s">
        <v>235</v>
      </c>
      <c r="L44" s="104" t="s">
        <v>236</v>
      </c>
      <c r="M44" s="101"/>
      <c r="N44" s="107"/>
      <c r="O44" s="107"/>
    </row>
    <row r="45" spans="1:21" ht="15.75" customHeight="1" x14ac:dyDescent="0.25">
      <c r="B45" s="212"/>
      <c r="C45" s="213"/>
      <c r="D45" s="213"/>
      <c r="E45" s="213"/>
      <c r="F45" s="213"/>
      <c r="G45" s="213"/>
      <c r="H45" s="213"/>
      <c r="I45" s="213"/>
      <c r="J45" s="213"/>
      <c r="K45" s="214"/>
      <c r="L45" s="94"/>
      <c r="M45" s="95"/>
      <c r="N45" s="94"/>
      <c r="O45" s="94"/>
    </row>
    <row r="46" spans="1:21" ht="18.75" x14ac:dyDescent="0.2">
      <c r="A46" s="241"/>
      <c r="B46" s="245"/>
      <c r="C46" s="50" t="s">
        <v>237</v>
      </c>
      <c r="D46" s="51"/>
      <c r="E46" s="51"/>
      <c r="F46" s="51"/>
      <c r="G46" s="51"/>
      <c r="H46" s="51"/>
      <c r="I46" s="51"/>
      <c r="J46" s="51"/>
      <c r="K46" s="96"/>
      <c r="L46" s="97"/>
      <c r="M46" s="51"/>
      <c r="N46" s="96"/>
      <c r="O46" s="97"/>
    </row>
    <row r="47" spans="1:21" ht="63" customHeight="1" x14ac:dyDescent="0.2">
      <c r="A47" s="241"/>
      <c r="B47" s="246"/>
      <c r="C47" s="63" t="s">
        <v>238</v>
      </c>
      <c r="D47" s="53">
        <v>4</v>
      </c>
      <c r="E47" s="42" t="s">
        <v>239</v>
      </c>
      <c r="F47" s="42" t="s">
        <v>240</v>
      </c>
      <c r="G47" s="64">
        <v>4</v>
      </c>
      <c r="H47" s="55" t="s">
        <v>241</v>
      </c>
      <c r="I47" s="55" t="s">
        <v>242</v>
      </c>
      <c r="J47" s="109">
        <v>1</v>
      </c>
      <c r="K47" s="105" t="s">
        <v>243</v>
      </c>
      <c r="L47" s="100" t="s">
        <v>244</v>
      </c>
      <c r="M47" s="110"/>
      <c r="N47" s="111"/>
      <c r="O47" s="112"/>
      <c r="R47" s="30">
        <f>COUNTIF(D47:D50,"1")</f>
        <v>0</v>
      </c>
      <c r="S47" s="30">
        <f>COUNTIF(G47:G50,"1")</f>
        <v>0</v>
      </c>
      <c r="T47" s="30">
        <f>COUNTIF(J47:J50,"1")</f>
        <v>3</v>
      </c>
      <c r="U47" s="30">
        <f>COUNTIF(M47:M50,"1")</f>
        <v>0</v>
      </c>
    </row>
    <row r="48" spans="1:21" ht="66.75" customHeight="1" x14ac:dyDescent="0.2">
      <c r="A48" s="241"/>
      <c r="B48" s="246"/>
      <c r="C48" s="58" t="s">
        <v>245</v>
      </c>
      <c r="D48" s="53">
        <v>4</v>
      </c>
      <c r="E48" s="57" t="s">
        <v>246</v>
      </c>
      <c r="F48" s="42" t="s">
        <v>247</v>
      </c>
      <c r="G48" s="64">
        <v>4</v>
      </c>
      <c r="H48" s="49" t="s">
        <v>246</v>
      </c>
      <c r="I48" s="55" t="s">
        <v>248</v>
      </c>
      <c r="J48" s="109">
        <v>1</v>
      </c>
      <c r="K48" s="100" t="s">
        <v>249</v>
      </c>
      <c r="L48" s="100" t="s">
        <v>248</v>
      </c>
      <c r="M48" s="110"/>
      <c r="N48" s="112"/>
      <c r="O48" s="112"/>
      <c r="R48" s="30">
        <f>COUNTIF(D47:D50,"2")</f>
        <v>0</v>
      </c>
      <c r="S48" s="30">
        <f>COUNTIF(G47:G50,"2")</f>
        <v>0</v>
      </c>
      <c r="T48" s="30">
        <f>COUNTIF(J47:J50,"2")</f>
        <v>0</v>
      </c>
      <c r="U48" s="30">
        <f>COUNTIF(M47:M50,"2")</f>
        <v>0</v>
      </c>
    </row>
    <row r="49" spans="1:21" ht="50.25" customHeight="1" x14ac:dyDescent="0.2">
      <c r="A49" s="241"/>
      <c r="B49" s="246"/>
      <c r="C49" s="58" t="s">
        <v>250</v>
      </c>
      <c r="D49" s="53">
        <v>3</v>
      </c>
      <c r="E49" s="57" t="s">
        <v>251</v>
      </c>
      <c r="F49" s="42" t="s">
        <v>252</v>
      </c>
      <c r="G49" s="64">
        <v>3</v>
      </c>
      <c r="H49" s="49" t="s">
        <v>253</v>
      </c>
      <c r="I49" s="55" t="s">
        <v>254</v>
      </c>
      <c r="J49" s="109">
        <v>1</v>
      </c>
      <c r="K49" s="100" t="s">
        <v>255</v>
      </c>
      <c r="L49" s="100" t="s">
        <v>256</v>
      </c>
      <c r="M49" s="110"/>
      <c r="N49" s="112"/>
      <c r="O49" s="112"/>
      <c r="R49" s="30">
        <f>COUNTIF(D47:D50,"3")</f>
        <v>2</v>
      </c>
      <c r="S49" s="30">
        <f>COUNTIF(G47:G50,"3")</f>
        <v>2</v>
      </c>
      <c r="T49" s="30">
        <f>COUNTIF(J47:J50,"3")</f>
        <v>1</v>
      </c>
      <c r="U49" s="30">
        <f>COUNTIF(M47:M50,"3")</f>
        <v>0</v>
      </c>
    </row>
    <row r="50" spans="1:21" ht="82.5" customHeight="1" x14ac:dyDescent="0.2">
      <c r="A50" s="241"/>
      <c r="B50" s="247"/>
      <c r="C50" s="58" t="s">
        <v>257</v>
      </c>
      <c r="D50" s="53">
        <v>3</v>
      </c>
      <c r="E50" s="57" t="s">
        <v>258</v>
      </c>
      <c r="F50" s="42" t="s">
        <v>252</v>
      </c>
      <c r="G50" s="64">
        <v>3</v>
      </c>
      <c r="H50" s="49" t="s">
        <v>259</v>
      </c>
      <c r="I50" s="55" t="s">
        <v>254</v>
      </c>
      <c r="J50" s="109">
        <v>3</v>
      </c>
      <c r="K50" s="100" t="s">
        <v>260</v>
      </c>
      <c r="L50" s="100" t="s">
        <v>261</v>
      </c>
      <c r="M50" s="110"/>
      <c r="N50" s="112"/>
      <c r="O50" s="112"/>
      <c r="R50" s="30">
        <f>COUNTIF(D47:D50,"4")</f>
        <v>2</v>
      </c>
      <c r="S50" s="30">
        <f>COUNTIF(G47:G50,"4")</f>
        <v>2</v>
      </c>
      <c r="T50" s="30">
        <f>COUNTIF(J47:J50,"4")</f>
        <v>0</v>
      </c>
      <c r="U50" s="30">
        <f>COUNTIF(M47:M50,"4")</f>
        <v>0</v>
      </c>
    </row>
    <row r="51" spans="1:21" ht="8.25" customHeight="1" x14ac:dyDescent="0.25">
      <c r="B51" s="212"/>
      <c r="C51" s="213"/>
      <c r="D51" s="213"/>
      <c r="E51" s="213"/>
      <c r="F51" s="213"/>
      <c r="G51" s="213"/>
      <c r="H51" s="213"/>
      <c r="I51" s="213"/>
      <c r="J51" s="213"/>
      <c r="K51" s="214"/>
      <c r="L51" s="94"/>
      <c r="M51" s="95"/>
      <c r="N51" s="94"/>
      <c r="O51" s="94"/>
    </row>
    <row r="52" spans="1:21" ht="24" customHeight="1" x14ac:dyDescent="0.2">
      <c r="B52" s="250" t="s">
        <v>262</v>
      </c>
      <c r="C52" s="251"/>
      <c r="D52" s="216">
        <v>2023</v>
      </c>
      <c r="E52" s="217"/>
      <c r="F52" s="218"/>
      <c r="G52" s="219">
        <v>2024</v>
      </c>
      <c r="H52" s="220"/>
      <c r="I52" s="221"/>
      <c r="J52" s="222">
        <v>2025</v>
      </c>
      <c r="K52" s="223"/>
      <c r="L52" s="224"/>
      <c r="M52" s="225">
        <v>2026</v>
      </c>
      <c r="N52" s="226"/>
      <c r="O52" s="227"/>
    </row>
    <row r="53" spans="1:21" ht="33" customHeight="1" x14ac:dyDescent="0.2">
      <c r="B53" s="252"/>
      <c r="C53" s="253"/>
      <c r="D53" s="65" t="s">
        <v>69</v>
      </c>
      <c r="E53" s="66" t="s">
        <v>70</v>
      </c>
      <c r="F53" s="66" t="s">
        <v>71</v>
      </c>
      <c r="G53" s="65" t="s">
        <v>69</v>
      </c>
      <c r="H53" s="66" t="s">
        <v>70</v>
      </c>
      <c r="I53" s="66" t="s">
        <v>71</v>
      </c>
      <c r="J53" s="65" t="s">
        <v>69</v>
      </c>
      <c r="K53" s="66" t="s">
        <v>70</v>
      </c>
      <c r="L53" s="113" t="s">
        <v>71</v>
      </c>
      <c r="M53" s="65"/>
      <c r="N53" s="66"/>
      <c r="O53" s="113"/>
    </row>
    <row r="54" spans="1:21" ht="18.75" x14ac:dyDescent="0.2">
      <c r="A54" s="241"/>
      <c r="B54" s="67"/>
      <c r="C54" s="228" t="s">
        <v>263</v>
      </c>
      <c r="D54" s="229"/>
      <c r="E54" s="229"/>
      <c r="F54" s="229"/>
      <c r="G54" s="229"/>
      <c r="H54" s="229"/>
      <c r="I54" s="229"/>
      <c r="J54" s="229"/>
      <c r="K54" s="229"/>
      <c r="L54" s="114"/>
      <c r="M54" s="115"/>
      <c r="N54" s="115"/>
      <c r="O54" s="114"/>
    </row>
    <row r="55" spans="1:21" ht="69.599999999999994" customHeight="1" x14ac:dyDescent="0.2">
      <c r="A55" s="241"/>
      <c r="B55" s="68"/>
      <c r="C55" s="63" t="s">
        <v>264</v>
      </c>
      <c r="D55" s="53">
        <v>4</v>
      </c>
      <c r="E55" s="46" t="s">
        <v>265</v>
      </c>
      <c r="F55" s="46" t="s">
        <v>266</v>
      </c>
      <c r="G55" s="54">
        <v>4</v>
      </c>
      <c r="H55" s="69" t="s">
        <v>267</v>
      </c>
      <c r="I55" s="69" t="s">
        <v>268</v>
      </c>
      <c r="J55" s="98">
        <v>4</v>
      </c>
      <c r="K55" s="69" t="s">
        <v>269</v>
      </c>
      <c r="L55" s="69" t="s">
        <v>270</v>
      </c>
      <c r="M55" s="101"/>
      <c r="N55" s="106"/>
      <c r="O55" s="107"/>
      <c r="R55" s="30">
        <f>COUNTIF(D55:D59,"1")</f>
        <v>0</v>
      </c>
      <c r="S55" s="30">
        <f>COUNTIF(G55:G59,"1")</f>
        <v>0</v>
      </c>
      <c r="T55" s="30">
        <f>COUNTIF(J55:J59,"1")</f>
        <v>0</v>
      </c>
      <c r="U55" s="30">
        <f>COUNTIF(M55:M59,"1")</f>
        <v>0</v>
      </c>
    </row>
    <row r="56" spans="1:21" ht="79.5" customHeight="1" x14ac:dyDescent="0.2">
      <c r="A56" s="241"/>
      <c r="B56" s="68"/>
      <c r="C56" s="58" t="s">
        <v>271</v>
      </c>
      <c r="D56" s="53">
        <v>4</v>
      </c>
      <c r="E56" s="70" t="s">
        <v>272</v>
      </c>
      <c r="F56" s="46" t="s">
        <v>273</v>
      </c>
      <c r="G56" s="54">
        <v>4</v>
      </c>
      <c r="H56" s="71" t="s">
        <v>272</v>
      </c>
      <c r="I56" s="69" t="s">
        <v>274</v>
      </c>
      <c r="J56" s="98">
        <v>4</v>
      </c>
      <c r="K56" s="71" t="s">
        <v>275</v>
      </c>
      <c r="L56" s="69" t="s">
        <v>276</v>
      </c>
      <c r="M56" s="101"/>
      <c r="N56" s="107"/>
      <c r="O56" s="107"/>
      <c r="R56" s="30">
        <f>COUNTIF(D55:D59,"2")</f>
        <v>0</v>
      </c>
      <c r="S56" s="30">
        <f>COUNTIF(G55:G59,"2")</f>
        <v>0</v>
      </c>
      <c r="T56" s="30">
        <f>COUNTIF(J55:J59,"2")</f>
        <v>0</v>
      </c>
      <c r="U56" s="30">
        <f>COUNTIF(M55:M59,"2")</f>
        <v>0</v>
      </c>
    </row>
    <row r="57" spans="1:21" ht="60" customHeight="1" x14ac:dyDescent="0.2">
      <c r="A57" s="241"/>
      <c r="B57" s="68"/>
      <c r="C57" s="58" t="s">
        <v>277</v>
      </c>
      <c r="D57" s="53">
        <v>3</v>
      </c>
      <c r="E57" s="72" t="s">
        <v>278</v>
      </c>
      <c r="F57" s="46" t="s">
        <v>279</v>
      </c>
      <c r="G57" s="54">
        <v>3</v>
      </c>
      <c r="H57" s="71" t="s">
        <v>280</v>
      </c>
      <c r="I57" s="69" t="s">
        <v>281</v>
      </c>
      <c r="J57" s="98">
        <v>3</v>
      </c>
      <c r="K57" s="71" t="s">
        <v>282</v>
      </c>
      <c r="L57" s="69" t="s">
        <v>281</v>
      </c>
      <c r="M57" s="101"/>
      <c r="N57" s="107"/>
      <c r="O57" s="107"/>
      <c r="R57" s="30">
        <f>COUNTIF(D55:D59,"3")</f>
        <v>2</v>
      </c>
      <c r="S57" s="30">
        <f>COUNTIF(G55:G59,"3")</f>
        <v>2</v>
      </c>
      <c r="T57" s="30">
        <f>COUNTIF(J55:J59,"3")</f>
        <v>2</v>
      </c>
      <c r="U57" s="30">
        <f>COUNTIF(M55:M59,"3")</f>
        <v>0</v>
      </c>
    </row>
    <row r="58" spans="1:21" ht="61.5" customHeight="1" x14ac:dyDescent="0.2">
      <c r="A58" s="241"/>
      <c r="B58" s="68"/>
      <c r="C58" s="58" t="s">
        <v>283</v>
      </c>
      <c r="D58" s="53">
        <v>4</v>
      </c>
      <c r="E58" s="72" t="s">
        <v>284</v>
      </c>
      <c r="F58" s="46" t="s">
        <v>285</v>
      </c>
      <c r="G58" s="54">
        <v>4</v>
      </c>
      <c r="H58" s="71" t="s">
        <v>286</v>
      </c>
      <c r="I58" s="69" t="s">
        <v>287</v>
      </c>
      <c r="J58" s="98">
        <v>4</v>
      </c>
      <c r="K58" s="71" t="s">
        <v>288</v>
      </c>
      <c r="L58" s="69" t="s">
        <v>287</v>
      </c>
      <c r="M58" s="101"/>
      <c r="N58" s="107"/>
      <c r="O58" s="107"/>
      <c r="R58" s="30">
        <f>COUNTIF(D55:D59,"4")</f>
        <v>3</v>
      </c>
      <c r="S58" s="30">
        <f>COUNTIF(G55:G59,"4")</f>
        <v>3</v>
      </c>
      <c r="T58" s="30">
        <f>COUNTIF(J55:J59,"4")</f>
        <v>3</v>
      </c>
      <c r="U58" s="30">
        <f>COUNTIF(M55:M59,"4")</f>
        <v>0</v>
      </c>
    </row>
    <row r="59" spans="1:21" ht="60" customHeight="1" x14ac:dyDescent="0.2">
      <c r="A59" s="241"/>
      <c r="B59" s="73"/>
      <c r="C59" s="58" t="s">
        <v>289</v>
      </c>
      <c r="D59" s="53">
        <v>3</v>
      </c>
      <c r="E59" s="72" t="s">
        <v>290</v>
      </c>
      <c r="F59" s="46" t="s">
        <v>291</v>
      </c>
      <c r="G59" s="54">
        <v>3</v>
      </c>
      <c r="H59" s="71" t="s">
        <v>292</v>
      </c>
      <c r="I59" s="69" t="s">
        <v>293</v>
      </c>
      <c r="J59" s="98">
        <v>3</v>
      </c>
      <c r="K59" s="71" t="s">
        <v>294</v>
      </c>
      <c r="L59" s="69" t="s">
        <v>295</v>
      </c>
      <c r="M59" s="101"/>
      <c r="N59" s="107"/>
      <c r="O59" s="107"/>
    </row>
    <row r="60" spans="1:21" ht="21.75" customHeight="1" x14ac:dyDescent="0.25">
      <c r="B60" s="230"/>
      <c r="C60" s="231"/>
      <c r="D60" s="74"/>
      <c r="E60" s="75"/>
      <c r="F60" s="75"/>
      <c r="G60" s="74"/>
      <c r="H60" s="75"/>
      <c r="I60" s="75"/>
      <c r="J60" s="74"/>
      <c r="K60" s="75"/>
      <c r="M60" s="74"/>
      <c r="N60" s="75"/>
    </row>
    <row r="61" spans="1:21" ht="18.75" x14ac:dyDescent="0.2">
      <c r="A61" s="241"/>
      <c r="B61" s="67"/>
      <c r="C61" s="228" t="s">
        <v>296</v>
      </c>
      <c r="D61" s="229"/>
      <c r="E61" s="229"/>
      <c r="F61" s="229"/>
      <c r="G61" s="229"/>
      <c r="H61" s="229"/>
      <c r="I61" s="229"/>
      <c r="J61" s="229"/>
      <c r="K61" s="232"/>
      <c r="L61" s="115"/>
      <c r="M61" s="115"/>
      <c r="N61" s="115"/>
      <c r="O61" s="115"/>
    </row>
    <row r="62" spans="1:21" ht="64.150000000000006" customHeight="1" x14ac:dyDescent="0.2">
      <c r="A62" s="241"/>
      <c r="B62" s="76"/>
      <c r="C62" s="77" t="s">
        <v>297</v>
      </c>
      <c r="D62" s="53">
        <v>3</v>
      </c>
      <c r="E62" s="41" t="s">
        <v>298</v>
      </c>
      <c r="F62" s="41" t="s">
        <v>299</v>
      </c>
      <c r="G62" s="54">
        <v>3</v>
      </c>
      <c r="H62" s="69" t="s">
        <v>300</v>
      </c>
      <c r="I62" s="69" t="s">
        <v>301</v>
      </c>
      <c r="J62" s="98">
        <v>3</v>
      </c>
      <c r="K62" s="69" t="s">
        <v>300</v>
      </c>
      <c r="L62" s="69" t="s">
        <v>302</v>
      </c>
      <c r="M62" s="101"/>
      <c r="N62" s="107"/>
      <c r="O62" s="107"/>
      <c r="R62" s="30">
        <f>COUNTIF(D62:D65,"1")</f>
        <v>0</v>
      </c>
      <c r="S62" s="30">
        <f>COUNTIF(G62:G65,"1")</f>
        <v>0</v>
      </c>
      <c r="T62" s="30">
        <f>COUNTIF(J62:J65,"1")</f>
        <v>0</v>
      </c>
      <c r="U62" s="30">
        <f>COUNTIF(M62:M65,"1")</f>
        <v>0</v>
      </c>
    </row>
    <row r="63" spans="1:21" ht="116.25" customHeight="1" x14ac:dyDescent="0.2">
      <c r="A63" s="241"/>
      <c r="B63" s="68"/>
      <c r="C63" s="58" t="s">
        <v>303</v>
      </c>
      <c r="D63" s="53">
        <v>3</v>
      </c>
      <c r="E63" s="72" t="s">
        <v>304</v>
      </c>
      <c r="F63" s="46" t="s">
        <v>305</v>
      </c>
      <c r="G63" s="54">
        <v>3</v>
      </c>
      <c r="H63" s="71" t="s">
        <v>306</v>
      </c>
      <c r="I63" s="69" t="s">
        <v>307</v>
      </c>
      <c r="J63" s="98">
        <v>3</v>
      </c>
      <c r="K63" s="71" t="s">
        <v>308</v>
      </c>
      <c r="L63" s="69" t="s">
        <v>307</v>
      </c>
      <c r="M63" s="101"/>
      <c r="N63" s="107"/>
      <c r="O63" s="107"/>
      <c r="R63" s="30">
        <f>COUNTIF(D62:D65,"2")</f>
        <v>0</v>
      </c>
      <c r="S63" s="30">
        <f>COUNTIF(G62:G65,"2")</f>
        <v>0</v>
      </c>
      <c r="T63" s="30">
        <f>COUNTIF(J62:J65,"2")</f>
        <v>0</v>
      </c>
      <c r="U63" s="30">
        <f>COUNTIF(M62:M65,"2")</f>
        <v>0</v>
      </c>
    </row>
    <row r="64" spans="1:21" ht="99" customHeight="1" x14ac:dyDescent="0.2">
      <c r="A64" s="241"/>
      <c r="B64" s="68"/>
      <c r="C64" s="58" t="s">
        <v>309</v>
      </c>
      <c r="D64" s="53">
        <v>3</v>
      </c>
      <c r="E64" s="72" t="s">
        <v>310</v>
      </c>
      <c r="F64" s="46" t="s">
        <v>311</v>
      </c>
      <c r="G64" s="54">
        <v>3</v>
      </c>
      <c r="H64" s="71" t="s">
        <v>312</v>
      </c>
      <c r="I64" s="69" t="s">
        <v>313</v>
      </c>
      <c r="J64" s="98">
        <v>3</v>
      </c>
      <c r="K64" s="71" t="s">
        <v>314</v>
      </c>
      <c r="L64" s="69" t="s">
        <v>315</v>
      </c>
      <c r="M64" s="101"/>
      <c r="N64" s="107"/>
      <c r="O64" s="107"/>
      <c r="R64" s="30">
        <f>COUNTIF(D62:D65,"3")</f>
        <v>4</v>
      </c>
      <c r="S64" s="30">
        <f>COUNTIF(G62:G65,"3")</f>
        <v>4</v>
      </c>
      <c r="T64" s="30">
        <f>COUNTIF(J62:J65,"3")</f>
        <v>4</v>
      </c>
      <c r="U64" s="30">
        <f>COUNTIF(M62:M65,"3")</f>
        <v>0</v>
      </c>
    </row>
    <row r="65" spans="1:21" ht="113.25" customHeight="1" x14ac:dyDescent="0.2">
      <c r="A65" s="241"/>
      <c r="B65" s="73"/>
      <c r="C65" s="58" t="s">
        <v>316</v>
      </c>
      <c r="D65" s="53">
        <v>3</v>
      </c>
      <c r="E65" s="72" t="s">
        <v>317</v>
      </c>
      <c r="F65" s="46" t="s">
        <v>318</v>
      </c>
      <c r="G65" s="54">
        <v>3</v>
      </c>
      <c r="H65" s="71" t="s">
        <v>319</v>
      </c>
      <c r="I65" s="69" t="s">
        <v>320</v>
      </c>
      <c r="J65" s="98">
        <v>3</v>
      </c>
      <c r="K65" s="71" t="s">
        <v>319</v>
      </c>
      <c r="L65" s="69" t="s">
        <v>320</v>
      </c>
      <c r="M65" s="101"/>
      <c r="N65" s="107"/>
      <c r="O65" s="107"/>
      <c r="R65" s="30">
        <f>COUNTIF(D62:D65,"4")</f>
        <v>0</v>
      </c>
      <c r="S65" s="30">
        <f>COUNTIF(G62:G65,"4")</f>
        <v>0</v>
      </c>
      <c r="T65" s="30">
        <f>COUNTIF(J62:J65,"4")</f>
        <v>0</v>
      </c>
      <c r="U65" s="30">
        <f>COUNTIF(M62:M65,"4")</f>
        <v>0</v>
      </c>
    </row>
    <row r="66" spans="1:21" ht="9" customHeight="1" x14ac:dyDescent="0.25">
      <c r="B66" s="209"/>
      <c r="C66" s="210"/>
      <c r="D66" s="210"/>
      <c r="E66" s="210"/>
      <c r="F66" s="210"/>
      <c r="G66" s="210"/>
      <c r="H66" s="210"/>
      <c r="I66" s="210"/>
      <c r="J66" s="210"/>
      <c r="K66" s="233"/>
      <c r="L66" s="94"/>
      <c r="M66" s="95"/>
      <c r="N66" s="94"/>
      <c r="O66" s="94"/>
    </row>
    <row r="67" spans="1:21" ht="18.75" x14ac:dyDescent="0.2">
      <c r="A67" s="241"/>
      <c r="B67" s="67"/>
      <c r="C67" s="228" t="s">
        <v>321</v>
      </c>
      <c r="D67" s="229"/>
      <c r="E67" s="229"/>
      <c r="F67" s="229"/>
      <c r="G67" s="229"/>
      <c r="H67" s="229"/>
      <c r="I67" s="229"/>
      <c r="J67" s="229"/>
      <c r="K67" s="232"/>
      <c r="L67" s="125"/>
      <c r="M67" s="125"/>
      <c r="N67" s="125"/>
      <c r="O67" s="125"/>
    </row>
    <row r="68" spans="1:21" ht="87" customHeight="1" x14ac:dyDescent="0.2">
      <c r="A68" s="241"/>
      <c r="B68" s="68"/>
      <c r="C68" s="63" t="s">
        <v>322</v>
      </c>
      <c r="D68" s="53">
        <v>3</v>
      </c>
      <c r="E68" s="46" t="s">
        <v>323</v>
      </c>
      <c r="F68" s="46" t="s">
        <v>324</v>
      </c>
      <c r="G68" s="54">
        <v>3</v>
      </c>
      <c r="H68" s="69" t="s">
        <v>325</v>
      </c>
      <c r="I68" s="69" t="s">
        <v>326</v>
      </c>
      <c r="J68" s="98">
        <v>3</v>
      </c>
      <c r="K68" s="69" t="s">
        <v>325</v>
      </c>
      <c r="L68" s="69" t="s">
        <v>327</v>
      </c>
      <c r="M68" s="101"/>
      <c r="N68" s="107"/>
      <c r="O68" s="107"/>
      <c r="R68" s="30">
        <f>COUNTIF(D68:D71,"1")</f>
        <v>0</v>
      </c>
      <c r="S68" s="30">
        <f>COUNTIF(G68:G71,"1")</f>
        <v>0</v>
      </c>
      <c r="T68" s="30">
        <f>COUNTIF(J68:J71,"1")</f>
        <v>0</v>
      </c>
      <c r="U68" s="30">
        <f>COUNTIF(M68:M71,"1")</f>
        <v>0</v>
      </c>
    </row>
    <row r="69" spans="1:21" ht="71.25" customHeight="1" x14ac:dyDescent="0.2">
      <c r="A69" s="241"/>
      <c r="B69" s="68"/>
      <c r="C69" s="58" t="s">
        <v>328</v>
      </c>
      <c r="D69" s="53">
        <v>3</v>
      </c>
      <c r="E69" s="72" t="s">
        <v>329</v>
      </c>
      <c r="F69" s="46" t="s">
        <v>330</v>
      </c>
      <c r="G69" s="54">
        <v>3</v>
      </c>
      <c r="H69" s="71" t="s">
        <v>331</v>
      </c>
      <c r="I69" s="69" t="s">
        <v>332</v>
      </c>
      <c r="J69" s="98">
        <v>3</v>
      </c>
      <c r="K69" s="71" t="s">
        <v>331</v>
      </c>
      <c r="L69" s="69" t="s">
        <v>332</v>
      </c>
      <c r="M69" s="101"/>
      <c r="N69" s="107"/>
      <c r="O69" s="107"/>
      <c r="R69" s="30">
        <f>COUNTIF(D68:D71,"2")</f>
        <v>1</v>
      </c>
      <c r="S69" s="30">
        <f>COUNTIF(G68:G71,"2")</f>
        <v>0</v>
      </c>
      <c r="T69" s="30">
        <f>COUNTIF(J68:J71,"2")</f>
        <v>0</v>
      </c>
      <c r="U69" s="30">
        <f>COUNTIF(M68:M71,"2")</f>
        <v>0</v>
      </c>
    </row>
    <row r="70" spans="1:21" ht="85.9" customHeight="1" x14ac:dyDescent="0.2">
      <c r="A70" s="241"/>
      <c r="B70" s="68"/>
      <c r="C70" s="58" t="s">
        <v>333</v>
      </c>
      <c r="D70" s="53">
        <v>2</v>
      </c>
      <c r="E70" s="72" t="s">
        <v>334</v>
      </c>
      <c r="F70" s="46" t="s">
        <v>335</v>
      </c>
      <c r="G70" s="54">
        <v>3</v>
      </c>
      <c r="H70" s="71" t="s">
        <v>336</v>
      </c>
      <c r="I70" s="69" t="s">
        <v>337</v>
      </c>
      <c r="J70" s="98">
        <v>3</v>
      </c>
      <c r="K70" s="71" t="s">
        <v>338</v>
      </c>
      <c r="L70" s="69" t="s">
        <v>337</v>
      </c>
      <c r="M70" s="101"/>
      <c r="N70" s="107"/>
      <c r="O70" s="107"/>
      <c r="R70" s="30">
        <f>COUNTIF(D68:D71,"3")</f>
        <v>3</v>
      </c>
      <c r="S70" s="30">
        <f>COUNTIF(G68:G71,"3")</f>
        <v>4</v>
      </c>
      <c r="T70" s="30">
        <f>COUNTIF(J68:J71,"3")</f>
        <v>4</v>
      </c>
      <c r="U70" s="30">
        <f>COUNTIF(M68:M71,"3")</f>
        <v>0</v>
      </c>
    </row>
    <row r="71" spans="1:21" ht="97.5" customHeight="1" x14ac:dyDescent="0.2">
      <c r="A71" s="241"/>
      <c r="B71" s="73"/>
      <c r="C71" s="58" t="s">
        <v>339</v>
      </c>
      <c r="D71" s="53">
        <v>3</v>
      </c>
      <c r="E71" s="72" t="s">
        <v>340</v>
      </c>
      <c r="F71" s="46" t="s">
        <v>341</v>
      </c>
      <c r="G71" s="54">
        <v>3</v>
      </c>
      <c r="H71" s="71" t="s">
        <v>342</v>
      </c>
      <c r="I71" s="69" t="s">
        <v>343</v>
      </c>
      <c r="J71" s="98">
        <v>3</v>
      </c>
      <c r="K71" s="71" t="s">
        <v>342</v>
      </c>
      <c r="L71" s="69" t="s">
        <v>343</v>
      </c>
      <c r="M71" s="101"/>
      <c r="N71" s="107"/>
      <c r="O71" s="107"/>
      <c r="R71" s="30">
        <f>COUNTIF(D68:D71,"4")</f>
        <v>0</v>
      </c>
      <c r="S71" s="30">
        <f>COUNTIF(G68:G71,"4")</f>
        <v>0</v>
      </c>
      <c r="T71" s="30">
        <f>COUNTIF(J68:J71,"4")</f>
        <v>0</v>
      </c>
      <c r="U71" s="30">
        <f>COUNTIF(M68:M71,"4")</f>
        <v>0</v>
      </c>
    </row>
    <row r="72" spans="1:21" ht="8.25" customHeight="1" x14ac:dyDescent="0.25">
      <c r="B72" s="209"/>
      <c r="C72" s="210"/>
      <c r="D72" s="210"/>
      <c r="E72" s="210"/>
      <c r="F72" s="210"/>
      <c r="G72" s="210"/>
      <c r="H72" s="210"/>
      <c r="I72" s="210"/>
      <c r="J72" s="210"/>
      <c r="K72" s="233"/>
      <c r="L72" s="94"/>
      <c r="M72" s="95"/>
      <c r="N72" s="94"/>
      <c r="O72" s="94"/>
    </row>
    <row r="73" spans="1:21" ht="18.75" x14ac:dyDescent="0.2">
      <c r="A73" s="241"/>
      <c r="B73" s="67"/>
      <c r="C73" s="228" t="s">
        <v>344</v>
      </c>
      <c r="D73" s="229"/>
      <c r="E73" s="229"/>
      <c r="F73" s="229"/>
      <c r="G73" s="229"/>
      <c r="H73" s="229"/>
      <c r="I73" s="229"/>
      <c r="J73" s="229"/>
      <c r="K73" s="232"/>
      <c r="L73" s="115"/>
      <c r="M73" s="115"/>
      <c r="N73" s="115"/>
      <c r="O73" s="115"/>
    </row>
    <row r="74" spans="1:21" ht="99" customHeight="1" x14ac:dyDescent="0.2">
      <c r="A74" s="241"/>
      <c r="B74" s="68"/>
      <c r="C74" s="63" t="s">
        <v>345</v>
      </c>
      <c r="D74" s="53">
        <v>4</v>
      </c>
      <c r="E74" s="46" t="s">
        <v>346</v>
      </c>
      <c r="F74" s="46" t="s">
        <v>347</v>
      </c>
      <c r="G74" s="54">
        <v>4</v>
      </c>
      <c r="H74" s="69" t="s">
        <v>348</v>
      </c>
      <c r="I74" s="69" t="s">
        <v>349</v>
      </c>
      <c r="J74" s="98">
        <v>4</v>
      </c>
      <c r="K74" s="69" t="s">
        <v>348</v>
      </c>
      <c r="L74" s="69" t="s">
        <v>349</v>
      </c>
      <c r="M74" s="101"/>
      <c r="N74" s="107"/>
      <c r="O74" s="107"/>
      <c r="R74" s="30">
        <f>COUNTIF(D74:D79,"1")</f>
        <v>0</v>
      </c>
      <c r="S74" s="30">
        <f>COUNTIF(G74:G79,"1")</f>
        <v>0</v>
      </c>
      <c r="T74" s="30">
        <f>COUNTIF(J74:J79,"1")</f>
        <v>0</v>
      </c>
      <c r="U74" s="30">
        <f>COUNTIF(M74:M79,"1")</f>
        <v>0</v>
      </c>
    </row>
    <row r="75" spans="1:21" ht="66" customHeight="1" x14ac:dyDescent="0.2">
      <c r="A75" s="241"/>
      <c r="B75" s="68"/>
      <c r="C75" s="58" t="s">
        <v>350</v>
      </c>
      <c r="D75" s="53">
        <v>4</v>
      </c>
      <c r="E75" s="72" t="s">
        <v>351</v>
      </c>
      <c r="F75" s="46" t="s">
        <v>352</v>
      </c>
      <c r="G75" s="54">
        <v>2</v>
      </c>
      <c r="H75" s="71" t="s">
        <v>353</v>
      </c>
      <c r="I75" s="69" t="s">
        <v>354</v>
      </c>
      <c r="J75" s="98">
        <v>2</v>
      </c>
      <c r="K75" s="71" t="s">
        <v>355</v>
      </c>
      <c r="L75" s="69" t="s">
        <v>356</v>
      </c>
      <c r="M75" s="101"/>
      <c r="N75" s="107"/>
      <c r="O75" s="107"/>
      <c r="R75" s="30">
        <f>COUNTIF(D74:D79,"2")</f>
        <v>2</v>
      </c>
      <c r="S75" s="30">
        <f>COUNTIF(G74:G79,"2")</f>
        <v>4</v>
      </c>
      <c r="T75" s="30">
        <f>COUNTIF(J74:J79,"2")</f>
        <v>2</v>
      </c>
      <c r="U75" s="30">
        <f>COUNTIF(M74:M79,"2")</f>
        <v>0</v>
      </c>
    </row>
    <row r="76" spans="1:21" ht="78.75" customHeight="1" x14ac:dyDescent="0.2">
      <c r="A76" s="241"/>
      <c r="B76" s="68"/>
      <c r="C76" s="58" t="s">
        <v>357</v>
      </c>
      <c r="D76" s="53">
        <v>3</v>
      </c>
      <c r="E76" s="72" t="s">
        <v>358</v>
      </c>
      <c r="F76" s="46" t="s">
        <v>359</v>
      </c>
      <c r="G76" s="54">
        <v>2</v>
      </c>
      <c r="H76" s="71" t="s">
        <v>360</v>
      </c>
      <c r="I76" s="69" t="s">
        <v>359</v>
      </c>
      <c r="J76" s="98">
        <v>3</v>
      </c>
      <c r="K76" s="71" t="s">
        <v>361</v>
      </c>
      <c r="L76" s="69" t="s">
        <v>359</v>
      </c>
      <c r="M76" s="101"/>
      <c r="N76" s="107"/>
      <c r="O76" s="107"/>
      <c r="R76" s="30">
        <f>COUNTIF(D74:D79,"2")</f>
        <v>2</v>
      </c>
      <c r="S76" s="30">
        <f>COUNTIF(G74:G79,"3")</f>
        <v>1</v>
      </c>
      <c r="T76" s="30">
        <f>COUNTIF(J74:J79,"3")</f>
        <v>3</v>
      </c>
      <c r="U76" s="30">
        <f>COUNTIF(M74:M79,"3")</f>
        <v>0</v>
      </c>
    </row>
    <row r="77" spans="1:21" ht="60" customHeight="1" x14ac:dyDescent="0.2">
      <c r="A77" s="241"/>
      <c r="B77" s="68"/>
      <c r="C77" s="58" t="s">
        <v>362</v>
      </c>
      <c r="D77" s="53">
        <v>3</v>
      </c>
      <c r="E77" s="72" t="s">
        <v>363</v>
      </c>
      <c r="F77" s="46" t="s">
        <v>364</v>
      </c>
      <c r="G77" s="54">
        <v>3</v>
      </c>
      <c r="H77" s="71" t="s">
        <v>365</v>
      </c>
      <c r="I77" s="69" t="s">
        <v>366</v>
      </c>
      <c r="J77" s="98">
        <v>3</v>
      </c>
      <c r="K77" s="71" t="s">
        <v>365</v>
      </c>
      <c r="L77" s="69" t="s">
        <v>366</v>
      </c>
      <c r="M77" s="101"/>
      <c r="N77" s="107"/>
      <c r="O77" s="107"/>
      <c r="R77" s="30">
        <f>COUNTIF(D74:D79,"4")</f>
        <v>2</v>
      </c>
      <c r="S77" s="30">
        <f>COUNTIF(G74:G79,"4")</f>
        <v>1</v>
      </c>
      <c r="T77" s="30">
        <f>COUNTIF(J74:J79,"4")</f>
        <v>1</v>
      </c>
      <c r="U77" s="30">
        <f>COUNTIF(M74:M79,"4")</f>
        <v>0</v>
      </c>
    </row>
    <row r="78" spans="1:21" ht="71.25" customHeight="1" x14ac:dyDescent="0.2">
      <c r="A78" s="241"/>
      <c r="B78" s="76"/>
      <c r="C78" s="116" t="s">
        <v>367</v>
      </c>
      <c r="D78" s="53">
        <v>2</v>
      </c>
      <c r="E78" s="72" t="s">
        <v>368</v>
      </c>
      <c r="F78" s="46" t="s">
        <v>369</v>
      </c>
      <c r="G78" s="54">
        <v>2</v>
      </c>
      <c r="H78" s="71" t="s">
        <v>370</v>
      </c>
      <c r="I78" s="69" t="s">
        <v>371</v>
      </c>
      <c r="J78" s="98">
        <v>3</v>
      </c>
      <c r="K78" s="71" t="s">
        <v>372</v>
      </c>
      <c r="L78" s="69" t="s">
        <v>371</v>
      </c>
      <c r="M78" s="101"/>
      <c r="N78" s="107"/>
      <c r="O78" s="107"/>
    </row>
    <row r="79" spans="1:21" ht="60.75" customHeight="1" x14ac:dyDescent="0.2">
      <c r="A79" s="241"/>
      <c r="B79" s="73"/>
      <c r="C79" s="58" t="s">
        <v>373</v>
      </c>
      <c r="D79" s="53">
        <v>2</v>
      </c>
      <c r="E79" s="72" t="s">
        <v>374</v>
      </c>
      <c r="F79" s="46" t="s">
        <v>375</v>
      </c>
      <c r="G79" s="54">
        <v>2</v>
      </c>
      <c r="H79" s="71" t="s">
        <v>374</v>
      </c>
      <c r="I79" s="69" t="s">
        <v>375</v>
      </c>
      <c r="J79" s="98">
        <v>2</v>
      </c>
      <c r="K79" s="71" t="s">
        <v>376</v>
      </c>
      <c r="L79" s="69" t="s">
        <v>377</v>
      </c>
      <c r="M79" s="101"/>
      <c r="N79" s="107"/>
      <c r="O79" s="107"/>
    </row>
    <row r="80" spans="1:21" ht="9" customHeight="1" x14ac:dyDescent="0.25">
      <c r="B80" s="230"/>
      <c r="C80" s="231"/>
      <c r="D80" s="74"/>
      <c r="E80" s="75"/>
      <c r="F80" s="75"/>
      <c r="G80" s="74"/>
      <c r="H80" s="75"/>
      <c r="I80" s="75"/>
      <c r="J80" s="74"/>
      <c r="K80" s="126"/>
      <c r="M80" s="74"/>
      <c r="N80" s="126"/>
    </row>
    <row r="81" spans="1:21" ht="18.75" customHeight="1" x14ac:dyDescent="0.2">
      <c r="B81" s="259" t="s">
        <v>378</v>
      </c>
      <c r="C81" s="260"/>
      <c r="D81" s="216">
        <v>2023</v>
      </c>
      <c r="E81" s="217"/>
      <c r="F81" s="218"/>
      <c r="G81" s="219">
        <v>2024</v>
      </c>
      <c r="H81" s="220"/>
      <c r="I81" s="221"/>
      <c r="J81" s="222">
        <v>2025</v>
      </c>
      <c r="K81" s="223"/>
      <c r="L81" s="224"/>
      <c r="M81" s="225">
        <v>2026</v>
      </c>
      <c r="N81" s="226"/>
      <c r="O81" s="227"/>
    </row>
    <row r="82" spans="1:21" ht="34.5" customHeight="1" x14ac:dyDescent="0.2">
      <c r="B82" s="261"/>
      <c r="C82" s="262"/>
      <c r="D82" s="65" t="s">
        <v>69</v>
      </c>
      <c r="E82" s="66" t="s">
        <v>70</v>
      </c>
      <c r="F82" s="66"/>
      <c r="G82" s="65" t="s">
        <v>69</v>
      </c>
      <c r="H82" s="66" t="s">
        <v>70</v>
      </c>
      <c r="I82" s="66" t="s">
        <v>71</v>
      </c>
      <c r="J82" s="65" t="s">
        <v>69</v>
      </c>
      <c r="K82" s="66" t="s">
        <v>70</v>
      </c>
      <c r="L82" s="113" t="s">
        <v>71</v>
      </c>
      <c r="M82" s="65" t="s">
        <v>69</v>
      </c>
      <c r="N82" s="66" t="s">
        <v>70</v>
      </c>
      <c r="O82" s="113" t="s">
        <v>71</v>
      </c>
    </row>
    <row r="83" spans="1:21" ht="18.75" x14ac:dyDescent="0.2">
      <c r="A83" s="241"/>
      <c r="B83" s="117"/>
      <c r="C83" s="229" t="s">
        <v>379</v>
      </c>
      <c r="D83" s="229"/>
      <c r="E83" s="229"/>
      <c r="F83" s="229"/>
      <c r="G83" s="229"/>
      <c r="H83" s="229"/>
      <c r="I83" s="229"/>
      <c r="J83" s="229"/>
      <c r="K83" s="229"/>
      <c r="L83" s="127"/>
      <c r="M83" s="128"/>
      <c r="N83" s="128"/>
      <c r="O83" s="127"/>
    </row>
    <row r="84" spans="1:21" ht="30" customHeight="1" x14ac:dyDescent="0.2">
      <c r="A84" s="241"/>
      <c r="B84" s="73"/>
      <c r="C84" s="63" t="s">
        <v>380</v>
      </c>
      <c r="D84" s="53">
        <v>3</v>
      </c>
      <c r="E84" s="56" t="s">
        <v>381</v>
      </c>
      <c r="F84" s="41" t="s">
        <v>382</v>
      </c>
      <c r="G84" s="54">
        <v>3</v>
      </c>
      <c r="H84" s="47" t="s">
        <v>383</v>
      </c>
      <c r="I84" s="44" t="s">
        <v>384</v>
      </c>
      <c r="J84" s="98">
        <v>3</v>
      </c>
      <c r="K84" s="47" t="s">
        <v>383</v>
      </c>
      <c r="L84" s="44" t="s">
        <v>385</v>
      </c>
      <c r="M84" s="101">
        <v>3</v>
      </c>
      <c r="N84" s="107"/>
      <c r="O84" s="107"/>
      <c r="R84" s="30">
        <f>COUNTIF(D84:D86,"1")</f>
        <v>0</v>
      </c>
      <c r="S84" s="30">
        <f>COUNTIF(G84:G86,"1")</f>
        <v>0</v>
      </c>
      <c r="T84" s="30">
        <f>COUNTIF(J84:J86,"1")</f>
        <v>0</v>
      </c>
      <c r="U84" s="30">
        <f>COUNTIF(M84:M86,"1")</f>
        <v>0</v>
      </c>
    </row>
    <row r="85" spans="1:21" ht="30" customHeight="1" x14ac:dyDescent="0.2">
      <c r="A85" s="241"/>
      <c r="B85" s="117"/>
      <c r="C85" s="58" t="s">
        <v>386</v>
      </c>
      <c r="D85" s="53">
        <v>3</v>
      </c>
      <c r="E85" s="56" t="s">
        <v>387</v>
      </c>
      <c r="F85" s="41" t="s">
        <v>388</v>
      </c>
      <c r="G85" s="54">
        <v>3</v>
      </c>
      <c r="H85" s="47" t="s">
        <v>389</v>
      </c>
      <c r="I85" s="44" t="s">
        <v>390</v>
      </c>
      <c r="J85" s="98">
        <v>3</v>
      </c>
      <c r="K85" s="47" t="s">
        <v>389</v>
      </c>
      <c r="L85" s="44" t="s">
        <v>391</v>
      </c>
      <c r="M85" s="101">
        <v>3</v>
      </c>
      <c r="N85" s="107"/>
      <c r="O85" s="107"/>
      <c r="R85" s="30">
        <f>COUNTIF(D84:D86,"2")</f>
        <v>0</v>
      </c>
      <c r="S85" s="30">
        <f>COUNTIF(G84:G86,"2")</f>
        <v>0</v>
      </c>
      <c r="T85" s="30">
        <f>COUNTIF(J84:J86,"2")</f>
        <v>0</v>
      </c>
      <c r="U85" s="30">
        <f>COUNTIF(M84:M86,"2")</f>
        <v>0</v>
      </c>
    </row>
    <row r="86" spans="1:21" ht="30" customHeight="1" x14ac:dyDescent="0.2">
      <c r="A86" s="241"/>
      <c r="B86" s="117"/>
      <c r="C86" s="58" t="s">
        <v>392</v>
      </c>
      <c r="D86" s="53">
        <v>3</v>
      </c>
      <c r="E86" s="56" t="s">
        <v>393</v>
      </c>
      <c r="F86" s="41" t="s">
        <v>394</v>
      </c>
      <c r="G86" s="54">
        <v>3</v>
      </c>
      <c r="H86" s="47" t="s">
        <v>395</v>
      </c>
      <c r="I86" s="44" t="s">
        <v>396</v>
      </c>
      <c r="J86" s="98">
        <v>3</v>
      </c>
      <c r="K86" s="47" t="s">
        <v>395</v>
      </c>
      <c r="L86" s="44" t="s">
        <v>397</v>
      </c>
      <c r="M86" s="101">
        <v>3</v>
      </c>
      <c r="N86" s="107"/>
      <c r="O86" s="107"/>
      <c r="R86" s="30">
        <f>COUNTIF(D84:D86,"3")</f>
        <v>3</v>
      </c>
      <c r="S86" s="30">
        <f>COUNTIF(G84:G86,"3")</f>
        <v>3</v>
      </c>
      <c r="T86" s="30">
        <f>COUNTIF(J84:J86,"3")</f>
        <v>3</v>
      </c>
      <c r="U86" s="30">
        <f>COUNTIF(M84:M86,"3")</f>
        <v>3</v>
      </c>
    </row>
    <row r="87" spans="1:21" ht="21" customHeight="1" x14ac:dyDescent="0.25">
      <c r="B87" s="230"/>
      <c r="C87" s="231"/>
      <c r="D87" s="74"/>
      <c r="E87" s="75"/>
      <c r="F87" s="75"/>
      <c r="G87" s="74"/>
      <c r="H87" s="75"/>
      <c r="I87" s="75"/>
      <c r="J87" s="74"/>
      <c r="K87" s="75"/>
      <c r="M87" s="74"/>
      <c r="N87" s="75"/>
      <c r="R87" s="30">
        <f>COUNTIF(D84:D86,"4")</f>
        <v>0</v>
      </c>
      <c r="S87" s="30">
        <f>COUNTIF(G84:G86,"4")</f>
        <v>0</v>
      </c>
      <c r="T87" s="30">
        <f>COUNTIF(J84:J86,"4")</f>
        <v>0</v>
      </c>
      <c r="U87" s="30">
        <f>COUNTIF(M84:M86,"4")</f>
        <v>0</v>
      </c>
    </row>
    <row r="88" spans="1:21" ht="18.75" x14ac:dyDescent="0.2">
      <c r="A88" s="241"/>
      <c r="B88" s="118"/>
      <c r="C88" s="234" t="s">
        <v>398</v>
      </c>
      <c r="D88" s="235"/>
      <c r="E88" s="235"/>
      <c r="F88" s="235"/>
      <c r="G88" s="235"/>
      <c r="H88" s="235"/>
      <c r="I88" s="235"/>
      <c r="J88" s="235"/>
      <c r="K88" s="236"/>
      <c r="L88" s="115"/>
      <c r="M88" s="115"/>
      <c r="N88" s="115"/>
      <c r="O88" s="115"/>
    </row>
    <row r="89" spans="1:21" ht="30" customHeight="1" x14ac:dyDescent="0.2">
      <c r="A89" s="241"/>
      <c r="B89" s="73"/>
      <c r="C89" s="77" t="s">
        <v>399</v>
      </c>
      <c r="D89" s="53">
        <v>3</v>
      </c>
      <c r="E89" s="41" t="s">
        <v>400</v>
      </c>
      <c r="F89" s="41" t="s">
        <v>401</v>
      </c>
      <c r="G89" s="54">
        <v>3</v>
      </c>
      <c r="H89" s="44" t="s">
        <v>402</v>
      </c>
      <c r="I89" s="44" t="s">
        <v>403</v>
      </c>
      <c r="J89" s="98">
        <v>3</v>
      </c>
      <c r="K89" s="44" t="s">
        <v>402</v>
      </c>
      <c r="L89" s="44" t="s">
        <v>403</v>
      </c>
      <c r="M89" s="101">
        <v>3</v>
      </c>
      <c r="N89" s="107"/>
      <c r="O89" s="107"/>
      <c r="R89" s="30">
        <f>COUNTIF(D89:D95,"1")</f>
        <v>0</v>
      </c>
      <c r="S89" s="30">
        <f>COUNTIF(G89:G95,"1")</f>
        <v>0</v>
      </c>
      <c r="T89" s="30">
        <f>COUNTIF(J89:J95,"1")</f>
        <v>0</v>
      </c>
      <c r="U89" s="30">
        <f>COUNTIF(M89:M95,"1")</f>
        <v>0</v>
      </c>
    </row>
    <row r="90" spans="1:21" ht="30" customHeight="1" x14ac:dyDescent="0.2">
      <c r="A90" s="241"/>
      <c r="B90" s="119"/>
      <c r="C90" s="116" t="s">
        <v>404</v>
      </c>
      <c r="D90" s="53">
        <v>3</v>
      </c>
      <c r="E90" s="56" t="s">
        <v>405</v>
      </c>
      <c r="F90" s="41" t="s">
        <v>406</v>
      </c>
      <c r="G90" s="54">
        <v>3</v>
      </c>
      <c r="H90" s="47" t="s">
        <v>407</v>
      </c>
      <c r="I90" s="44" t="s">
        <v>408</v>
      </c>
      <c r="J90" s="98">
        <v>3</v>
      </c>
      <c r="K90" s="47" t="s">
        <v>407</v>
      </c>
      <c r="L90" s="44" t="s">
        <v>408</v>
      </c>
      <c r="M90" s="101">
        <v>3</v>
      </c>
      <c r="N90" s="107"/>
      <c r="O90" s="107"/>
      <c r="R90" s="30">
        <f>COUNTIF(D89:D95,"2")</f>
        <v>0</v>
      </c>
      <c r="S90" s="30">
        <f>COUNTIF(G89:G95,"2")</f>
        <v>0</v>
      </c>
      <c r="T90" s="30">
        <f>COUNTIF(J89:J95,"2")</f>
        <v>0</v>
      </c>
      <c r="U90" s="30">
        <f>COUNTIF(M89:M95,"2")</f>
        <v>0</v>
      </c>
    </row>
    <row r="91" spans="1:21" ht="30" customHeight="1" x14ac:dyDescent="0.2">
      <c r="A91" s="241"/>
      <c r="B91" s="117"/>
      <c r="C91" s="58" t="s">
        <v>409</v>
      </c>
      <c r="D91" s="53">
        <v>3</v>
      </c>
      <c r="E91" s="56" t="s">
        <v>410</v>
      </c>
      <c r="F91" s="41" t="s">
        <v>411</v>
      </c>
      <c r="G91" s="54">
        <v>3</v>
      </c>
      <c r="H91" s="47" t="s">
        <v>412</v>
      </c>
      <c r="I91" s="44" t="s">
        <v>413</v>
      </c>
      <c r="J91" s="98">
        <v>3</v>
      </c>
      <c r="K91" s="47" t="s">
        <v>412</v>
      </c>
      <c r="L91" s="44" t="s">
        <v>413</v>
      </c>
      <c r="M91" s="101">
        <v>3</v>
      </c>
      <c r="N91" s="107"/>
      <c r="O91" s="107"/>
      <c r="R91" s="30">
        <f>COUNTIF(D89:D95,"3")</f>
        <v>5</v>
      </c>
      <c r="S91" s="30">
        <f>COUNTIF(G89:G95,"3")</f>
        <v>7</v>
      </c>
      <c r="T91" s="30">
        <f>COUNTIF(J89:J95,"3")</f>
        <v>7</v>
      </c>
      <c r="U91" s="30">
        <f>COUNTIF(M89:M95,"3")</f>
        <v>7</v>
      </c>
    </row>
    <row r="92" spans="1:21" ht="30" customHeight="1" x14ac:dyDescent="0.2">
      <c r="A92" s="241"/>
      <c r="B92" s="117"/>
      <c r="C92" s="116" t="s">
        <v>414</v>
      </c>
      <c r="D92" s="53">
        <v>4</v>
      </c>
      <c r="E92" s="56" t="s">
        <v>415</v>
      </c>
      <c r="F92" s="41" t="s">
        <v>416</v>
      </c>
      <c r="G92" s="54">
        <v>3</v>
      </c>
      <c r="H92" s="47" t="s">
        <v>417</v>
      </c>
      <c r="I92" s="44" t="s">
        <v>418</v>
      </c>
      <c r="J92" s="98">
        <v>3</v>
      </c>
      <c r="K92" s="47" t="s">
        <v>417</v>
      </c>
      <c r="L92" s="44" t="s">
        <v>419</v>
      </c>
      <c r="M92" s="101">
        <v>3</v>
      </c>
      <c r="N92" s="107"/>
      <c r="O92" s="107"/>
      <c r="R92" s="30">
        <f>COUNTIF(D89:D95,"4")</f>
        <v>2</v>
      </c>
      <c r="S92" s="30">
        <f>COUNTIF(G89:G95,"4")</f>
        <v>0</v>
      </c>
      <c r="T92" s="30">
        <f>COUNTIF(J89:J95,"4")</f>
        <v>0</v>
      </c>
      <c r="U92" s="30">
        <f>COUNTIF(M89:M95,"4")</f>
        <v>0</v>
      </c>
    </row>
    <row r="93" spans="1:21" ht="30" customHeight="1" x14ac:dyDescent="0.2">
      <c r="A93" s="241"/>
      <c r="B93" s="117"/>
      <c r="C93" s="58" t="s">
        <v>420</v>
      </c>
      <c r="D93" s="53">
        <v>4</v>
      </c>
      <c r="E93" s="56" t="s">
        <v>421</v>
      </c>
      <c r="F93" s="41" t="s">
        <v>422</v>
      </c>
      <c r="G93" s="54">
        <v>3</v>
      </c>
      <c r="H93" s="47" t="s">
        <v>423</v>
      </c>
      <c r="I93" s="44" t="s">
        <v>424</v>
      </c>
      <c r="J93" s="98">
        <v>3</v>
      </c>
      <c r="K93" s="47" t="s">
        <v>423</v>
      </c>
      <c r="L93" s="44" t="s">
        <v>424</v>
      </c>
      <c r="M93" s="101">
        <v>3</v>
      </c>
      <c r="N93" s="107"/>
      <c r="O93" s="107"/>
    </row>
    <row r="94" spans="1:21" ht="30" customHeight="1" x14ac:dyDescent="0.2">
      <c r="A94" s="241"/>
      <c r="B94" s="119"/>
      <c r="C94" s="116" t="s">
        <v>425</v>
      </c>
      <c r="D94" s="53">
        <v>3</v>
      </c>
      <c r="E94" s="56" t="s">
        <v>426</v>
      </c>
      <c r="F94" s="41" t="s">
        <v>427</v>
      </c>
      <c r="G94" s="54">
        <v>3</v>
      </c>
      <c r="H94" s="47" t="s">
        <v>428</v>
      </c>
      <c r="I94" s="44" t="s">
        <v>429</v>
      </c>
      <c r="J94" s="98">
        <v>3</v>
      </c>
      <c r="K94" s="47" t="s">
        <v>428</v>
      </c>
      <c r="L94" s="44" t="s">
        <v>429</v>
      </c>
      <c r="M94" s="101">
        <v>3</v>
      </c>
      <c r="N94" s="107"/>
      <c r="O94" s="107"/>
    </row>
    <row r="95" spans="1:21" ht="30" customHeight="1" x14ac:dyDescent="0.2">
      <c r="A95" s="241"/>
      <c r="B95" s="117"/>
      <c r="C95" s="58" t="s">
        <v>430</v>
      </c>
      <c r="D95" s="53">
        <v>3</v>
      </c>
      <c r="E95" s="56" t="s">
        <v>431</v>
      </c>
      <c r="F95" s="41" t="s">
        <v>432</v>
      </c>
      <c r="G95" s="54">
        <v>3</v>
      </c>
      <c r="H95" s="47" t="s">
        <v>433</v>
      </c>
      <c r="I95" s="44" t="s">
        <v>434</v>
      </c>
      <c r="J95" s="98">
        <v>3</v>
      </c>
      <c r="K95" s="47" t="s">
        <v>433</v>
      </c>
      <c r="L95" s="44" t="s">
        <v>435</v>
      </c>
      <c r="M95" s="101">
        <v>3</v>
      </c>
      <c r="N95" s="107"/>
      <c r="O95" s="107"/>
    </row>
    <row r="96" spans="1:21" ht="5.25" customHeight="1" x14ac:dyDescent="0.25">
      <c r="B96" s="230"/>
      <c r="C96" s="231"/>
      <c r="D96" s="74"/>
      <c r="E96" s="75"/>
      <c r="F96" s="75"/>
      <c r="G96" s="74"/>
      <c r="H96" s="75"/>
      <c r="I96" s="75"/>
      <c r="J96" s="74"/>
      <c r="K96" s="126"/>
      <c r="M96" s="74"/>
      <c r="N96" s="126"/>
    </row>
    <row r="97" spans="1:21" ht="18.75" x14ac:dyDescent="0.2">
      <c r="A97" s="241"/>
      <c r="B97" s="67"/>
      <c r="C97" s="228" t="s">
        <v>436</v>
      </c>
      <c r="D97" s="229"/>
      <c r="E97" s="229"/>
      <c r="F97" s="229"/>
      <c r="G97" s="229"/>
      <c r="H97" s="229"/>
      <c r="I97" s="229"/>
      <c r="J97" s="229"/>
      <c r="K97" s="229"/>
      <c r="L97" s="229"/>
      <c r="M97" s="129"/>
      <c r="N97" s="129"/>
      <c r="O97" s="130"/>
    </row>
    <row r="98" spans="1:21" ht="36" x14ac:dyDescent="0.2">
      <c r="A98" s="241"/>
      <c r="B98" s="76"/>
      <c r="C98" s="77" t="s">
        <v>437</v>
      </c>
      <c r="D98" s="53">
        <v>3</v>
      </c>
      <c r="E98" s="42" t="s">
        <v>438</v>
      </c>
      <c r="F98" s="42" t="s">
        <v>439</v>
      </c>
      <c r="G98" s="64">
        <v>3</v>
      </c>
      <c r="H98" s="55" t="s">
        <v>440</v>
      </c>
      <c r="I98" s="55" t="s">
        <v>441</v>
      </c>
      <c r="J98" s="109">
        <v>3</v>
      </c>
      <c r="K98" s="55" t="s">
        <v>440</v>
      </c>
      <c r="L98" s="55" t="s">
        <v>442</v>
      </c>
      <c r="M98" s="110">
        <v>3</v>
      </c>
      <c r="N98" s="112"/>
      <c r="O98" s="112"/>
      <c r="R98" s="30">
        <f>COUNTIF(D98:D99,"1")</f>
        <v>0</v>
      </c>
      <c r="S98" s="30">
        <f>COUNTIF(G98:G99,"1")</f>
        <v>0</v>
      </c>
      <c r="T98" s="30">
        <f>COUNTIF(J98:J99,"1")</f>
        <v>0</v>
      </c>
      <c r="U98" s="30">
        <f>COUNTIF(M98:M99,"1")</f>
        <v>0</v>
      </c>
    </row>
    <row r="99" spans="1:21" ht="48" x14ac:dyDescent="0.2">
      <c r="A99" s="241"/>
      <c r="B99" s="120"/>
      <c r="C99" s="116" t="s">
        <v>443</v>
      </c>
      <c r="D99" s="53">
        <v>3</v>
      </c>
      <c r="E99" s="57" t="s">
        <v>444</v>
      </c>
      <c r="F99" s="42" t="s">
        <v>445</v>
      </c>
      <c r="G99" s="64">
        <v>3</v>
      </c>
      <c r="H99" s="49" t="s">
        <v>446</v>
      </c>
      <c r="I99" s="55" t="s">
        <v>447</v>
      </c>
      <c r="J99" s="109">
        <v>3</v>
      </c>
      <c r="K99" s="49" t="s">
        <v>446</v>
      </c>
      <c r="L99" s="55" t="s">
        <v>447</v>
      </c>
      <c r="M99" s="110">
        <v>3</v>
      </c>
      <c r="N99" s="112"/>
      <c r="O99" s="112"/>
      <c r="R99" s="30">
        <f>COUNTIF(D98:D99,"2")</f>
        <v>0</v>
      </c>
      <c r="S99" s="30">
        <f>COUNTIF(G98:G99,"2")</f>
        <v>0</v>
      </c>
      <c r="T99" s="30">
        <f>COUNTIF(J98:J99,"2")</f>
        <v>0</v>
      </c>
      <c r="U99" s="30">
        <f>COUNTIF(M98:M99,"2")</f>
        <v>0</v>
      </c>
    </row>
    <row r="100" spans="1:21" ht="8.25" customHeight="1" x14ac:dyDescent="0.25">
      <c r="B100" s="230"/>
      <c r="C100" s="231"/>
      <c r="D100" s="74"/>
      <c r="E100" s="75"/>
      <c r="F100" s="75"/>
      <c r="G100" s="74"/>
      <c r="H100" s="75"/>
      <c r="I100" s="75"/>
      <c r="J100" s="74"/>
      <c r="K100" s="126"/>
      <c r="M100" s="74"/>
      <c r="N100" s="126"/>
      <c r="R100" s="30">
        <f>COUNTIF(D98:D99,"3")</f>
        <v>2</v>
      </c>
      <c r="S100" s="30">
        <f>COUNTIF(G98:G99,"3")</f>
        <v>2</v>
      </c>
      <c r="T100" s="30">
        <f>COUNTIF(J98:J99,"3")</f>
        <v>2</v>
      </c>
      <c r="U100" s="30">
        <f>COUNTIF(M98:M99,"3")</f>
        <v>2</v>
      </c>
    </row>
    <row r="101" spans="1:21" ht="18.75" x14ac:dyDescent="0.2">
      <c r="A101" s="241"/>
      <c r="B101" s="117"/>
      <c r="C101" s="229" t="s">
        <v>448</v>
      </c>
      <c r="D101" s="229"/>
      <c r="E101" s="229"/>
      <c r="F101" s="229"/>
      <c r="G101" s="229"/>
      <c r="H101" s="229"/>
      <c r="I101" s="229"/>
      <c r="J101" s="229"/>
      <c r="K101" s="232"/>
      <c r="L101" s="115"/>
      <c r="M101" s="115"/>
      <c r="N101" s="115"/>
      <c r="O101" s="115"/>
      <c r="R101" s="30">
        <f>COUNTIF(D98:D99,"4")</f>
        <v>0</v>
      </c>
      <c r="S101" s="30">
        <f>COUNTIF(G98:G99,"4")</f>
        <v>0</v>
      </c>
      <c r="T101" s="30">
        <f>COUNTIF(J98:J99,"4")</f>
        <v>0</v>
      </c>
      <c r="U101" s="30">
        <f>COUNTIF(M98:M99,"4")</f>
        <v>0</v>
      </c>
    </row>
    <row r="102" spans="1:21" ht="30" customHeight="1" x14ac:dyDescent="0.2">
      <c r="A102" s="241"/>
      <c r="B102" s="73"/>
      <c r="C102" s="63" t="s">
        <v>449</v>
      </c>
      <c r="D102" s="53">
        <v>3</v>
      </c>
      <c r="E102" s="41" t="s">
        <v>450</v>
      </c>
      <c r="F102" s="41" t="s">
        <v>451</v>
      </c>
      <c r="G102" s="54">
        <v>3</v>
      </c>
      <c r="H102" s="44" t="s">
        <v>452</v>
      </c>
      <c r="I102" s="44" t="s">
        <v>453</v>
      </c>
      <c r="J102" s="98">
        <v>3</v>
      </c>
      <c r="K102" s="44" t="s">
        <v>452</v>
      </c>
      <c r="L102" s="44" t="s">
        <v>454</v>
      </c>
      <c r="M102" s="101">
        <v>3</v>
      </c>
      <c r="N102" s="107"/>
      <c r="O102" s="107"/>
      <c r="R102" s="30">
        <f>COUNTIF(D102:D111,"1")</f>
        <v>0</v>
      </c>
      <c r="S102" s="30">
        <f>COUNTIF(G102:G111,"1")</f>
        <v>0</v>
      </c>
      <c r="T102" s="30">
        <f>COUNTIF(J102:J111,"1")</f>
        <v>0</v>
      </c>
      <c r="U102" s="30">
        <f>COUNTIF(M102:M111,"1")</f>
        <v>0</v>
      </c>
    </row>
    <row r="103" spans="1:21" ht="30" customHeight="1" x14ac:dyDescent="0.2">
      <c r="A103" s="241"/>
      <c r="B103" s="117"/>
      <c r="C103" s="58" t="s">
        <v>455</v>
      </c>
      <c r="D103" s="53">
        <v>3</v>
      </c>
      <c r="E103" s="56" t="s">
        <v>456</v>
      </c>
      <c r="F103" s="41" t="s">
        <v>457</v>
      </c>
      <c r="G103" s="54">
        <v>3</v>
      </c>
      <c r="H103" s="47" t="s">
        <v>458</v>
      </c>
      <c r="I103" s="44" t="s">
        <v>459</v>
      </c>
      <c r="J103" s="98">
        <v>3</v>
      </c>
      <c r="K103" s="47" t="s">
        <v>458</v>
      </c>
      <c r="L103" s="44" t="s">
        <v>460</v>
      </c>
      <c r="M103" s="101">
        <v>3</v>
      </c>
      <c r="N103" s="107"/>
      <c r="O103" s="107"/>
      <c r="R103" s="30">
        <f>COUNTIF(D102:D111,"2")</f>
        <v>2</v>
      </c>
      <c r="S103" s="30">
        <f>COUNTIF(G102:G111,"2")</f>
        <v>2</v>
      </c>
      <c r="T103" s="30">
        <f>COUNTIF(J102:J111,"2")</f>
        <v>1</v>
      </c>
      <c r="U103" s="30">
        <f>COUNTIF(M102:M111,"2")</f>
        <v>1</v>
      </c>
    </row>
    <row r="104" spans="1:21" ht="30" customHeight="1" x14ac:dyDescent="0.2">
      <c r="A104" s="241"/>
      <c r="B104" s="117"/>
      <c r="C104" s="58" t="s">
        <v>461</v>
      </c>
      <c r="D104" s="53">
        <v>3</v>
      </c>
      <c r="E104" s="56" t="s">
        <v>462</v>
      </c>
      <c r="F104" s="41" t="s">
        <v>463</v>
      </c>
      <c r="G104" s="54">
        <v>3</v>
      </c>
      <c r="H104" s="47" t="s">
        <v>464</v>
      </c>
      <c r="I104" s="44" t="s">
        <v>465</v>
      </c>
      <c r="J104" s="98">
        <v>3</v>
      </c>
      <c r="K104" s="47" t="s">
        <v>464</v>
      </c>
      <c r="L104" s="44" t="s">
        <v>465</v>
      </c>
      <c r="M104" s="101">
        <v>3</v>
      </c>
      <c r="N104" s="107"/>
      <c r="O104" s="107"/>
      <c r="R104" s="30">
        <f>COUNTIF(D102:D111,"3")</f>
        <v>7</v>
      </c>
      <c r="S104" s="30">
        <f>COUNTIF(G102:G111,"3")</f>
        <v>7</v>
      </c>
      <c r="T104" s="30">
        <f>COUNTIF(J102:J111,"3")</f>
        <v>9</v>
      </c>
      <c r="U104" s="30">
        <f>COUNTIF(M102:M111,"3")</f>
        <v>9</v>
      </c>
    </row>
    <row r="105" spans="1:21" ht="30" customHeight="1" x14ac:dyDescent="0.2">
      <c r="A105" s="241"/>
      <c r="B105" s="117"/>
      <c r="C105" s="58" t="s">
        <v>466</v>
      </c>
      <c r="D105" s="53">
        <v>4</v>
      </c>
      <c r="E105" s="56" t="s">
        <v>467</v>
      </c>
      <c r="F105" s="41" t="s">
        <v>468</v>
      </c>
      <c r="G105" s="54">
        <v>4</v>
      </c>
      <c r="H105" s="47" t="s">
        <v>469</v>
      </c>
      <c r="I105" s="44" t="s">
        <v>470</v>
      </c>
      <c r="J105" s="98">
        <v>3</v>
      </c>
      <c r="K105" s="47" t="s">
        <v>469</v>
      </c>
      <c r="L105" s="44" t="s">
        <v>470</v>
      </c>
      <c r="M105" s="101">
        <v>3</v>
      </c>
      <c r="N105" s="107"/>
      <c r="O105" s="107"/>
      <c r="R105" s="30">
        <f>COUNTIF(D102:D111,"4")</f>
        <v>1</v>
      </c>
      <c r="S105" s="30">
        <f>COUNTIF(G102:G111,"4")</f>
        <v>1</v>
      </c>
      <c r="T105" s="30">
        <f>COUNTIF(J102:J111,"4")</f>
        <v>0</v>
      </c>
      <c r="U105" s="30">
        <f>COUNTIF(M102:M111,"4")</f>
        <v>0</v>
      </c>
    </row>
    <row r="106" spans="1:21" ht="30" customHeight="1" x14ac:dyDescent="0.2">
      <c r="A106" s="241"/>
      <c r="B106" s="117"/>
      <c r="C106" s="58" t="s">
        <v>471</v>
      </c>
      <c r="D106" s="53">
        <v>3</v>
      </c>
      <c r="E106" s="56" t="s">
        <v>472</v>
      </c>
      <c r="F106" s="41" t="s">
        <v>473</v>
      </c>
      <c r="G106" s="54">
        <v>3</v>
      </c>
      <c r="H106" s="47" t="s">
        <v>474</v>
      </c>
      <c r="I106" s="44" t="s">
        <v>475</v>
      </c>
      <c r="J106" s="98">
        <v>3</v>
      </c>
      <c r="K106" s="47" t="s">
        <v>474</v>
      </c>
      <c r="L106" s="44" t="s">
        <v>475</v>
      </c>
      <c r="M106" s="101">
        <v>3</v>
      </c>
      <c r="N106" s="107"/>
      <c r="O106" s="107"/>
    </row>
    <row r="107" spans="1:21" ht="30" customHeight="1" x14ac:dyDescent="0.2">
      <c r="A107" s="241"/>
      <c r="B107" s="117"/>
      <c r="C107" s="58" t="s">
        <v>476</v>
      </c>
      <c r="D107" s="53">
        <v>3</v>
      </c>
      <c r="E107" s="56" t="s">
        <v>477</v>
      </c>
      <c r="F107" s="41" t="s">
        <v>478</v>
      </c>
      <c r="G107" s="54">
        <v>3</v>
      </c>
      <c r="H107" s="47" t="s">
        <v>479</v>
      </c>
      <c r="I107" s="44" t="s">
        <v>480</v>
      </c>
      <c r="J107" s="98">
        <v>3</v>
      </c>
      <c r="K107" s="47" t="s">
        <v>479</v>
      </c>
      <c r="L107" s="44" t="s">
        <v>480</v>
      </c>
      <c r="M107" s="101">
        <v>3</v>
      </c>
      <c r="N107" s="107"/>
      <c r="O107" s="107"/>
    </row>
    <row r="108" spans="1:21" ht="30" customHeight="1" x14ac:dyDescent="0.2">
      <c r="A108" s="241"/>
      <c r="B108" s="117"/>
      <c r="C108" s="58" t="s">
        <v>481</v>
      </c>
      <c r="D108" s="53">
        <v>3</v>
      </c>
      <c r="E108" s="56" t="s">
        <v>482</v>
      </c>
      <c r="F108" s="41" t="s">
        <v>483</v>
      </c>
      <c r="G108" s="54">
        <v>3</v>
      </c>
      <c r="H108" s="47" t="s">
        <v>484</v>
      </c>
      <c r="I108" s="44" t="s">
        <v>485</v>
      </c>
      <c r="J108" s="98">
        <v>3</v>
      </c>
      <c r="K108" s="47" t="s">
        <v>484</v>
      </c>
      <c r="L108" s="44" t="s">
        <v>485</v>
      </c>
      <c r="M108" s="101">
        <v>3</v>
      </c>
      <c r="N108" s="107"/>
      <c r="O108" s="107"/>
    </row>
    <row r="109" spans="1:21" ht="30" customHeight="1" x14ac:dyDescent="0.2">
      <c r="A109" s="241"/>
      <c r="B109" s="117"/>
      <c r="C109" s="58" t="s">
        <v>486</v>
      </c>
      <c r="D109" s="53">
        <v>2</v>
      </c>
      <c r="E109" s="56" t="s">
        <v>487</v>
      </c>
      <c r="F109" s="41" t="s">
        <v>488</v>
      </c>
      <c r="G109" s="54">
        <v>2</v>
      </c>
      <c r="H109" s="47" t="s">
        <v>489</v>
      </c>
      <c r="I109" s="44" t="s">
        <v>490</v>
      </c>
      <c r="J109" s="98">
        <v>2</v>
      </c>
      <c r="K109" s="47" t="s">
        <v>489</v>
      </c>
      <c r="L109" s="44" t="s">
        <v>490</v>
      </c>
      <c r="M109" s="101">
        <v>2</v>
      </c>
      <c r="N109" s="107"/>
      <c r="O109" s="107"/>
    </row>
    <row r="110" spans="1:21" ht="30" customHeight="1" x14ac:dyDescent="0.2">
      <c r="A110" s="241"/>
      <c r="B110" s="117"/>
      <c r="C110" s="58" t="s">
        <v>491</v>
      </c>
      <c r="D110" s="53">
        <v>3</v>
      </c>
      <c r="E110" s="56" t="s">
        <v>492</v>
      </c>
      <c r="F110" s="41" t="s">
        <v>493</v>
      </c>
      <c r="G110" s="54">
        <v>3</v>
      </c>
      <c r="H110" s="47" t="s">
        <v>494</v>
      </c>
      <c r="I110" s="44" t="s">
        <v>495</v>
      </c>
      <c r="J110" s="98">
        <v>3</v>
      </c>
      <c r="K110" s="47" t="s">
        <v>494</v>
      </c>
      <c r="L110" s="44" t="s">
        <v>495</v>
      </c>
      <c r="M110" s="101">
        <v>3</v>
      </c>
      <c r="N110" s="107"/>
      <c r="O110" s="107"/>
    </row>
    <row r="111" spans="1:21" ht="30" customHeight="1" x14ac:dyDescent="0.2">
      <c r="A111" s="241"/>
      <c r="B111" s="117"/>
      <c r="C111" s="58" t="s">
        <v>496</v>
      </c>
      <c r="D111" s="53">
        <v>2</v>
      </c>
      <c r="E111" s="56" t="s">
        <v>497</v>
      </c>
      <c r="F111" s="41" t="s">
        <v>498</v>
      </c>
      <c r="G111" s="54">
        <v>2</v>
      </c>
      <c r="H111" s="47" t="s">
        <v>499</v>
      </c>
      <c r="I111" s="44" t="s">
        <v>500</v>
      </c>
      <c r="J111" s="98">
        <v>3</v>
      </c>
      <c r="K111" s="47" t="s">
        <v>499</v>
      </c>
      <c r="L111" s="44" t="s">
        <v>500</v>
      </c>
      <c r="M111" s="101">
        <v>3</v>
      </c>
      <c r="N111" s="107"/>
      <c r="O111" s="107"/>
    </row>
    <row r="112" spans="1:21" ht="5.25" customHeight="1" x14ac:dyDescent="0.25">
      <c r="B112" s="237"/>
      <c r="C112" s="238"/>
      <c r="D112" s="121"/>
      <c r="E112" s="122"/>
      <c r="F112" s="122"/>
      <c r="G112" s="121"/>
      <c r="H112" s="122"/>
      <c r="I112" s="122"/>
      <c r="J112" s="121"/>
      <c r="K112" s="131"/>
      <c r="M112" s="121"/>
      <c r="N112" s="131"/>
    </row>
    <row r="113" spans="1:21" ht="18.75" x14ac:dyDescent="0.2">
      <c r="A113" s="241"/>
      <c r="B113" s="117"/>
      <c r="C113" s="229" t="s">
        <v>501</v>
      </c>
      <c r="D113" s="229"/>
      <c r="E113" s="229"/>
      <c r="F113" s="229"/>
      <c r="G113" s="229"/>
      <c r="H113" s="229"/>
      <c r="I113" s="229"/>
      <c r="J113" s="229"/>
      <c r="K113" s="232"/>
      <c r="L113" s="115"/>
      <c r="M113" s="115"/>
      <c r="N113" s="115"/>
      <c r="O113" s="115"/>
    </row>
    <row r="114" spans="1:21" ht="30" customHeight="1" x14ac:dyDescent="0.2">
      <c r="A114" s="241"/>
      <c r="B114" s="119"/>
      <c r="C114" s="116" t="s">
        <v>502</v>
      </c>
      <c r="D114" s="53">
        <v>3</v>
      </c>
      <c r="E114" s="56" t="s">
        <v>503</v>
      </c>
      <c r="F114" s="41" t="s">
        <v>504</v>
      </c>
      <c r="G114" s="54">
        <v>3</v>
      </c>
      <c r="H114" s="47" t="s">
        <v>505</v>
      </c>
      <c r="I114" s="44" t="s">
        <v>506</v>
      </c>
      <c r="J114" s="98">
        <v>3</v>
      </c>
      <c r="K114" s="47" t="s">
        <v>505</v>
      </c>
      <c r="L114" s="44" t="s">
        <v>506</v>
      </c>
      <c r="M114" s="101">
        <v>3</v>
      </c>
      <c r="N114" s="107"/>
      <c r="O114" s="107"/>
      <c r="R114" s="30">
        <f>COUNTIF(D114:D117,"1")</f>
        <v>0</v>
      </c>
      <c r="S114" s="30">
        <f>COUNTIF(G114:G117,"1")</f>
        <v>0</v>
      </c>
      <c r="T114" s="30">
        <f>COUNTIF(J114:J117,"1")</f>
        <v>0</v>
      </c>
      <c r="U114" s="30">
        <f>COUNTIF(M114:M117,"1")</f>
        <v>0</v>
      </c>
    </row>
    <row r="115" spans="1:21" ht="30" customHeight="1" x14ac:dyDescent="0.2">
      <c r="A115" s="241"/>
      <c r="B115" s="117"/>
      <c r="C115" s="58" t="s">
        <v>507</v>
      </c>
      <c r="D115" s="53">
        <v>3</v>
      </c>
      <c r="E115" s="56" t="s">
        <v>508</v>
      </c>
      <c r="F115" s="41" t="s">
        <v>509</v>
      </c>
      <c r="G115" s="54">
        <v>3</v>
      </c>
      <c r="H115" s="47" t="s">
        <v>510</v>
      </c>
      <c r="I115" s="44" t="s">
        <v>511</v>
      </c>
      <c r="J115" s="98">
        <v>3</v>
      </c>
      <c r="K115" s="47" t="s">
        <v>510</v>
      </c>
      <c r="L115" s="44" t="s">
        <v>511</v>
      </c>
      <c r="M115" s="101">
        <v>3</v>
      </c>
      <c r="N115" s="107"/>
      <c r="O115" s="107"/>
      <c r="R115" s="30">
        <f>COUNTIF(D114:D117,"2")</f>
        <v>0</v>
      </c>
      <c r="S115" s="30">
        <f>COUNTIF(G114:G117,"2")</f>
        <v>0</v>
      </c>
      <c r="T115" s="30">
        <f>COUNTIF(J114:J117,"2")</f>
        <v>0</v>
      </c>
      <c r="U115" s="30">
        <f>COUNTIF(M114:M117,"2")</f>
        <v>0</v>
      </c>
    </row>
    <row r="116" spans="1:21" ht="30" customHeight="1" x14ac:dyDescent="0.2">
      <c r="A116" s="241"/>
      <c r="B116" s="117"/>
      <c r="C116" s="58" t="s">
        <v>512</v>
      </c>
      <c r="D116" s="53">
        <v>3</v>
      </c>
      <c r="E116" s="56" t="s">
        <v>513</v>
      </c>
      <c r="F116" s="41" t="s">
        <v>514</v>
      </c>
      <c r="G116" s="54">
        <v>3</v>
      </c>
      <c r="H116" s="47" t="s">
        <v>515</v>
      </c>
      <c r="I116" s="44" t="s">
        <v>516</v>
      </c>
      <c r="J116" s="98">
        <v>3</v>
      </c>
      <c r="K116" s="47" t="s">
        <v>515</v>
      </c>
      <c r="L116" s="44" t="s">
        <v>516</v>
      </c>
      <c r="M116" s="101">
        <v>3</v>
      </c>
      <c r="N116" s="107"/>
      <c r="O116" s="107"/>
      <c r="R116" s="30">
        <f>COUNTIF(D114:D117,"3")</f>
        <v>4</v>
      </c>
      <c r="S116" s="30">
        <f>COUNTIF(G114:G117,"3")</f>
        <v>4</v>
      </c>
      <c r="T116" s="30">
        <f>COUNTIF(J114:J117,"3")</f>
        <v>4</v>
      </c>
      <c r="U116" s="30">
        <f>COUNTIF(M114:M117,"3")</f>
        <v>4</v>
      </c>
    </row>
    <row r="117" spans="1:21" ht="30" customHeight="1" x14ac:dyDescent="0.2">
      <c r="A117" s="241"/>
      <c r="B117" s="117"/>
      <c r="C117" s="58" t="s">
        <v>517</v>
      </c>
      <c r="D117" s="53">
        <v>3</v>
      </c>
      <c r="E117" s="56" t="s">
        <v>518</v>
      </c>
      <c r="F117" s="41" t="s">
        <v>519</v>
      </c>
      <c r="G117" s="54">
        <v>3</v>
      </c>
      <c r="H117" s="47" t="s">
        <v>520</v>
      </c>
      <c r="I117" s="44" t="s">
        <v>521</v>
      </c>
      <c r="J117" s="98">
        <v>3</v>
      </c>
      <c r="K117" s="47" t="s">
        <v>520</v>
      </c>
      <c r="L117" s="44" t="s">
        <v>521</v>
      </c>
      <c r="M117" s="101">
        <v>3</v>
      </c>
      <c r="N117" s="107"/>
      <c r="O117" s="107"/>
      <c r="R117" s="30">
        <f>COUNTIF(D114:D117,"4")</f>
        <v>0</v>
      </c>
      <c r="S117" s="30">
        <f>COUNTIF(G114:G117,"4")</f>
        <v>0</v>
      </c>
      <c r="T117" s="30">
        <f>COUNTIF(J114:J117,"4")</f>
        <v>0</v>
      </c>
      <c r="U117" s="30">
        <f>COUNTIF(M114:M117,"4")</f>
        <v>0</v>
      </c>
    </row>
    <row r="118" spans="1:21" ht="7.5" customHeight="1" x14ac:dyDescent="0.25">
      <c r="B118" s="230"/>
      <c r="C118" s="231"/>
      <c r="D118" s="121"/>
      <c r="E118" s="122"/>
      <c r="F118" s="122"/>
      <c r="G118" s="121"/>
      <c r="H118" s="122"/>
      <c r="I118" s="122"/>
      <c r="J118" s="74"/>
      <c r="K118" s="126"/>
      <c r="M118" s="74"/>
      <c r="N118" s="126"/>
    </row>
    <row r="119" spans="1:21" ht="15.75" customHeight="1" x14ac:dyDescent="0.2">
      <c r="B119" s="250" t="s">
        <v>522</v>
      </c>
      <c r="C119" s="251"/>
      <c r="D119" s="216">
        <v>2023</v>
      </c>
      <c r="E119" s="217"/>
      <c r="F119" s="218"/>
      <c r="G119" s="219">
        <v>2024</v>
      </c>
      <c r="H119" s="220"/>
      <c r="I119" s="221"/>
      <c r="J119" s="239">
        <v>2025</v>
      </c>
      <c r="K119" s="239"/>
      <c r="L119" s="239"/>
      <c r="M119" s="208">
        <v>2026</v>
      </c>
      <c r="N119" s="208"/>
      <c r="O119" s="208"/>
    </row>
    <row r="120" spans="1:21" ht="15.75" customHeight="1" x14ac:dyDescent="0.2">
      <c r="B120" s="252"/>
      <c r="C120" s="253"/>
      <c r="D120" s="65" t="s">
        <v>69</v>
      </c>
      <c r="E120" s="66" t="s">
        <v>70</v>
      </c>
      <c r="F120" s="66"/>
      <c r="G120" s="65" t="s">
        <v>69</v>
      </c>
      <c r="H120" s="66" t="s">
        <v>70</v>
      </c>
      <c r="I120" s="66"/>
      <c r="J120" s="65" t="s">
        <v>69</v>
      </c>
      <c r="K120" s="66" t="s">
        <v>70</v>
      </c>
      <c r="L120" s="132" t="s">
        <v>71</v>
      </c>
      <c r="M120" s="65" t="s">
        <v>69</v>
      </c>
      <c r="N120" s="66" t="s">
        <v>70</v>
      </c>
      <c r="O120" s="132"/>
    </row>
    <row r="121" spans="1:21" ht="18.75" x14ac:dyDescent="0.2">
      <c r="A121" s="241"/>
      <c r="B121" s="118"/>
      <c r="C121" s="229" t="s">
        <v>523</v>
      </c>
      <c r="D121" s="229"/>
      <c r="E121" s="229"/>
      <c r="F121" s="229"/>
      <c r="G121" s="229"/>
      <c r="H121" s="229"/>
      <c r="I121" s="229"/>
      <c r="J121" s="229"/>
      <c r="K121" s="232"/>
      <c r="L121" s="115"/>
      <c r="M121" s="115"/>
      <c r="N121" s="115"/>
      <c r="O121" s="115"/>
    </row>
    <row r="122" spans="1:21" ht="39" customHeight="1" x14ac:dyDescent="0.2">
      <c r="A122" s="241"/>
      <c r="B122" s="120"/>
      <c r="C122" s="123" t="s">
        <v>524</v>
      </c>
      <c r="D122" s="53">
        <v>2</v>
      </c>
      <c r="E122" s="124" t="s">
        <v>525</v>
      </c>
      <c r="F122" s="124" t="s">
        <v>526</v>
      </c>
      <c r="G122" s="54">
        <v>2</v>
      </c>
      <c r="H122" s="44" t="s">
        <v>527</v>
      </c>
      <c r="I122" s="44" t="s">
        <v>528</v>
      </c>
      <c r="J122" s="98">
        <v>2</v>
      </c>
      <c r="K122" s="104" t="s">
        <v>529</v>
      </c>
      <c r="L122" s="104" t="s">
        <v>530</v>
      </c>
      <c r="M122" s="101"/>
      <c r="N122" s="107"/>
      <c r="O122" s="107"/>
      <c r="R122" s="30">
        <f>COUNTIF(D122:D125,"1")</f>
        <v>1</v>
      </c>
      <c r="S122" s="30">
        <f>COUNTIF(G122:G125,"1")</f>
        <v>1</v>
      </c>
      <c r="T122" s="30">
        <f>COUNTIF(J122:J125,"1")</f>
        <v>1</v>
      </c>
      <c r="U122" s="30">
        <f>COUNTIF(M122:M125,"1")</f>
        <v>0</v>
      </c>
    </row>
    <row r="123" spans="1:21" ht="30" customHeight="1" x14ac:dyDescent="0.2">
      <c r="A123" s="241"/>
      <c r="B123" s="119"/>
      <c r="C123" s="116" t="s">
        <v>531</v>
      </c>
      <c r="D123" s="53">
        <v>1</v>
      </c>
      <c r="E123" s="56" t="s">
        <v>532</v>
      </c>
      <c r="F123" s="41"/>
      <c r="G123" s="54">
        <v>1</v>
      </c>
      <c r="H123" s="47" t="s">
        <v>533</v>
      </c>
      <c r="I123" s="44"/>
      <c r="J123" s="98">
        <v>1</v>
      </c>
      <c r="K123" s="104" t="s">
        <v>534</v>
      </c>
      <c r="L123" s="104"/>
      <c r="M123" s="101"/>
      <c r="N123" s="107"/>
      <c r="O123" s="107"/>
      <c r="R123" s="30">
        <f>COUNTIF(D122:D125,"2")</f>
        <v>3</v>
      </c>
      <c r="S123" s="30">
        <f>COUNTIF(G122:G125,"2")</f>
        <v>1</v>
      </c>
      <c r="T123" s="30">
        <f>COUNTIF(J122:J125,"2")</f>
        <v>1</v>
      </c>
      <c r="U123" s="30">
        <f>COUNTIF(M122:M125,"2")</f>
        <v>0</v>
      </c>
    </row>
    <row r="124" spans="1:21" ht="30" customHeight="1" x14ac:dyDescent="0.2">
      <c r="A124" s="241"/>
      <c r="B124" s="117"/>
      <c r="C124" s="116" t="s">
        <v>535</v>
      </c>
      <c r="D124" s="53">
        <v>2</v>
      </c>
      <c r="E124" s="56" t="s">
        <v>536</v>
      </c>
      <c r="F124" s="41" t="s">
        <v>537</v>
      </c>
      <c r="G124" s="54">
        <v>3</v>
      </c>
      <c r="H124" s="47" t="s">
        <v>538</v>
      </c>
      <c r="I124" s="44" t="s">
        <v>539</v>
      </c>
      <c r="J124" s="98">
        <v>3</v>
      </c>
      <c r="K124" s="104" t="s">
        <v>540</v>
      </c>
      <c r="L124" s="104" t="s">
        <v>541</v>
      </c>
      <c r="M124" s="101"/>
      <c r="N124" s="107"/>
      <c r="O124" s="107"/>
      <c r="R124" s="30">
        <f>COUNTIF(D122:D125,"3")</f>
        <v>0</v>
      </c>
      <c r="S124" s="30">
        <f>COUNTIF(G122:G125,"3")</f>
        <v>2</v>
      </c>
      <c r="T124" s="30">
        <f>COUNTIF(J122:J125,"3")</f>
        <v>2</v>
      </c>
      <c r="U124" s="30">
        <f>COUNTIF(M122:M125,"3")</f>
        <v>0</v>
      </c>
    </row>
    <row r="125" spans="1:21" ht="30" customHeight="1" x14ac:dyDescent="0.2">
      <c r="A125" s="241"/>
      <c r="B125" s="117"/>
      <c r="C125" s="58" t="s">
        <v>542</v>
      </c>
      <c r="D125" s="53">
        <v>2</v>
      </c>
      <c r="E125" s="56" t="s">
        <v>543</v>
      </c>
      <c r="F125" s="41" t="s">
        <v>544</v>
      </c>
      <c r="G125" s="54">
        <v>3</v>
      </c>
      <c r="H125" s="47" t="s">
        <v>545</v>
      </c>
      <c r="I125" s="44" t="s">
        <v>546</v>
      </c>
      <c r="J125" s="98">
        <v>3</v>
      </c>
      <c r="K125" s="104" t="s">
        <v>547</v>
      </c>
      <c r="L125" s="104" t="s">
        <v>548</v>
      </c>
      <c r="M125" s="101"/>
      <c r="N125" s="107"/>
      <c r="O125" s="107"/>
      <c r="R125" s="30">
        <f>COUNTIF(D122:D125,"4")</f>
        <v>0</v>
      </c>
      <c r="S125" s="30">
        <f>COUNTIF(G122:G125,"4")</f>
        <v>0</v>
      </c>
      <c r="T125" s="30">
        <f>COUNTIF(J122:J125,"4")</f>
        <v>0</v>
      </c>
      <c r="U125" s="30">
        <f>COUNTIF(M122:M125,"4")</f>
        <v>0</v>
      </c>
    </row>
    <row r="126" spans="1:21" ht="8.25" customHeight="1" x14ac:dyDescent="0.25">
      <c r="B126" s="230"/>
      <c r="C126" s="231"/>
      <c r="D126" s="74"/>
      <c r="E126" s="75"/>
      <c r="F126" s="75"/>
      <c r="G126" s="74"/>
      <c r="H126" s="75"/>
      <c r="I126" s="75"/>
      <c r="J126" s="74"/>
      <c r="K126" s="126"/>
      <c r="M126" s="74"/>
      <c r="N126" s="126"/>
    </row>
    <row r="127" spans="1:21" ht="18.75" x14ac:dyDescent="0.2">
      <c r="A127" s="241"/>
      <c r="B127" s="117"/>
      <c r="C127" s="229" t="s">
        <v>549</v>
      </c>
      <c r="D127" s="229"/>
      <c r="E127" s="229"/>
      <c r="F127" s="229"/>
      <c r="G127" s="229"/>
      <c r="H127" s="229"/>
      <c r="I127" s="229"/>
      <c r="J127" s="229"/>
      <c r="K127" s="232"/>
      <c r="L127" s="115"/>
      <c r="M127" s="115"/>
      <c r="N127" s="115"/>
      <c r="O127" s="115"/>
    </row>
    <row r="128" spans="1:21" ht="30" customHeight="1" x14ac:dyDescent="0.2">
      <c r="A128" s="241"/>
      <c r="B128" s="73"/>
      <c r="C128" s="63" t="s">
        <v>550</v>
      </c>
      <c r="D128" s="53">
        <v>3</v>
      </c>
      <c r="E128" s="41" t="s">
        <v>551</v>
      </c>
      <c r="F128" s="41" t="s">
        <v>552</v>
      </c>
      <c r="G128" s="54">
        <v>3</v>
      </c>
      <c r="H128" s="44" t="s">
        <v>553</v>
      </c>
      <c r="I128" s="44" t="s">
        <v>554</v>
      </c>
      <c r="J128" s="98">
        <v>3</v>
      </c>
      <c r="K128" s="104" t="s">
        <v>555</v>
      </c>
      <c r="L128" s="104" t="s">
        <v>556</v>
      </c>
      <c r="M128" s="101"/>
      <c r="N128" s="107"/>
      <c r="O128" s="107"/>
      <c r="R128" s="30">
        <f>COUNTIF(D128:D131,"1")</f>
        <v>1</v>
      </c>
      <c r="S128" s="30">
        <f>COUNTIF(G128:G131,"1")</f>
        <v>1</v>
      </c>
      <c r="T128" s="30">
        <f>COUNTIF(J128:J131,"1")</f>
        <v>1</v>
      </c>
      <c r="U128" s="30">
        <f>COUNTIF(M128:M131,"1")</f>
        <v>0</v>
      </c>
    </row>
    <row r="129" spans="1:21" ht="30" customHeight="1" x14ac:dyDescent="0.2">
      <c r="A129" s="241"/>
      <c r="B129" s="117"/>
      <c r="C129" s="58" t="s">
        <v>557</v>
      </c>
      <c r="D129" s="53">
        <v>2</v>
      </c>
      <c r="E129" s="56" t="s">
        <v>558</v>
      </c>
      <c r="F129" s="41" t="s">
        <v>559</v>
      </c>
      <c r="G129" s="54">
        <v>3</v>
      </c>
      <c r="H129" s="47" t="s">
        <v>560</v>
      </c>
      <c r="I129" s="44" t="s">
        <v>561</v>
      </c>
      <c r="J129" s="98">
        <v>3</v>
      </c>
      <c r="K129" s="104" t="s">
        <v>562</v>
      </c>
      <c r="L129" s="104" t="s">
        <v>563</v>
      </c>
      <c r="M129" s="101"/>
      <c r="N129" s="107"/>
      <c r="O129" s="107"/>
      <c r="R129" s="30">
        <f>COUNTIF(D128:D131,"2")</f>
        <v>2</v>
      </c>
      <c r="S129" s="30">
        <f>COUNTIF(G128:G131,"2")</f>
        <v>1</v>
      </c>
      <c r="T129" s="30">
        <f>COUNTIF(J128:J131,"2")</f>
        <v>1</v>
      </c>
      <c r="U129" s="30">
        <f>COUNTIF(M128:M131,"2")</f>
        <v>0</v>
      </c>
    </row>
    <row r="130" spans="1:21" ht="30" customHeight="1" x14ac:dyDescent="0.2">
      <c r="A130" s="241"/>
      <c r="B130" s="117"/>
      <c r="C130" s="58" t="s">
        <v>564</v>
      </c>
      <c r="D130" s="53">
        <v>2</v>
      </c>
      <c r="E130" s="56" t="s">
        <v>565</v>
      </c>
      <c r="F130" s="41" t="s">
        <v>566</v>
      </c>
      <c r="G130" s="54">
        <v>2</v>
      </c>
      <c r="H130" s="47" t="s">
        <v>567</v>
      </c>
      <c r="I130" s="44" t="s">
        <v>568</v>
      </c>
      <c r="J130" s="98">
        <v>2</v>
      </c>
      <c r="K130" s="104" t="s">
        <v>569</v>
      </c>
      <c r="L130" s="104" t="s">
        <v>570</v>
      </c>
      <c r="M130" s="101"/>
      <c r="N130" s="107"/>
      <c r="O130" s="107"/>
      <c r="R130" s="30">
        <f>COUNTIF(D128:D131,"3")</f>
        <v>1</v>
      </c>
      <c r="S130" s="30">
        <f>COUNTIF(G128:G131,"3")</f>
        <v>2</v>
      </c>
      <c r="T130" s="30">
        <f>COUNTIF(J128:J131,"3")</f>
        <v>2</v>
      </c>
      <c r="U130" s="30">
        <f>COUNTIF(M128:M131,"3")</f>
        <v>0</v>
      </c>
    </row>
    <row r="131" spans="1:21" ht="30" customHeight="1" x14ac:dyDescent="0.2">
      <c r="A131" s="241"/>
      <c r="B131" s="117"/>
      <c r="C131" s="58" t="s">
        <v>571</v>
      </c>
      <c r="D131" s="53">
        <v>1</v>
      </c>
      <c r="E131" s="56" t="s">
        <v>572</v>
      </c>
      <c r="F131" s="41" t="s">
        <v>573</v>
      </c>
      <c r="G131" s="54">
        <v>1</v>
      </c>
      <c r="H131" s="47" t="s">
        <v>574</v>
      </c>
      <c r="I131" s="44" t="s">
        <v>575</v>
      </c>
      <c r="J131" s="98">
        <v>1</v>
      </c>
      <c r="K131" s="104" t="s">
        <v>576</v>
      </c>
      <c r="L131" s="104"/>
      <c r="M131" s="101"/>
      <c r="N131" s="107"/>
      <c r="O131" s="107"/>
      <c r="R131" s="30">
        <f>COUNTIF(D128:D131,"4")</f>
        <v>0</v>
      </c>
      <c r="S131" s="30">
        <f>COUNTIF(G128:G131,"4")</f>
        <v>0</v>
      </c>
      <c r="T131" s="30">
        <f>COUNTIF(J128:J131,"4")</f>
        <v>0</v>
      </c>
      <c r="U131" s="30">
        <f>COUNTIF(M128:M131,"4")</f>
        <v>0</v>
      </c>
    </row>
    <row r="132" spans="1:21" ht="9" customHeight="1" x14ac:dyDescent="0.25">
      <c r="B132" s="230"/>
      <c r="C132" s="231"/>
      <c r="D132" s="74"/>
      <c r="E132" s="75"/>
      <c r="F132" s="75"/>
      <c r="G132" s="74"/>
      <c r="H132" s="75"/>
      <c r="I132" s="75"/>
      <c r="J132" s="74"/>
      <c r="K132" s="126"/>
      <c r="M132" s="74"/>
      <c r="N132" s="126"/>
    </row>
    <row r="133" spans="1:21" ht="18.75" x14ac:dyDescent="0.2">
      <c r="A133" s="241"/>
      <c r="B133" s="117"/>
      <c r="C133" s="229" t="s">
        <v>577</v>
      </c>
      <c r="D133" s="229"/>
      <c r="E133" s="229"/>
      <c r="F133" s="229"/>
      <c r="G133" s="229"/>
      <c r="H133" s="229"/>
      <c r="I133" s="229"/>
      <c r="J133" s="229"/>
      <c r="K133" s="232"/>
      <c r="L133" s="115"/>
      <c r="M133" s="115"/>
      <c r="N133" s="115"/>
      <c r="O133" s="115"/>
    </row>
    <row r="134" spans="1:21" ht="30" customHeight="1" x14ac:dyDescent="0.2">
      <c r="A134" s="241"/>
      <c r="B134" s="73"/>
      <c r="C134" s="63" t="s">
        <v>578</v>
      </c>
      <c r="D134" s="53">
        <v>3</v>
      </c>
      <c r="E134" s="41" t="s">
        <v>579</v>
      </c>
      <c r="F134" s="41" t="s">
        <v>541</v>
      </c>
      <c r="G134" s="54">
        <v>3</v>
      </c>
      <c r="H134" s="44" t="s">
        <v>580</v>
      </c>
      <c r="I134" s="44" t="s">
        <v>581</v>
      </c>
      <c r="J134" s="98">
        <v>3</v>
      </c>
      <c r="K134" s="104" t="s">
        <v>582</v>
      </c>
      <c r="L134" s="104" t="s">
        <v>563</v>
      </c>
      <c r="M134" s="101"/>
      <c r="N134" s="107"/>
      <c r="O134" s="107"/>
      <c r="R134" s="30">
        <f>COUNTIF(D134:D136,"1")</f>
        <v>0</v>
      </c>
      <c r="S134" s="30">
        <f>COUNTIF(G134:G136,"1")</f>
        <v>0</v>
      </c>
      <c r="T134" s="30">
        <f>COUNTIF(J134:J136,"1")</f>
        <v>0</v>
      </c>
      <c r="U134" s="30">
        <f>COUNTIF(M134:M136,"1")</f>
        <v>0</v>
      </c>
    </row>
    <row r="135" spans="1:21" ht="30" customHeight="1" x14ac:dyDescent="0.2">
      <c r="A135" s="241"/>
      <c r="B135" s="117"/>
      <c r="C135" s="58" t="s">
        <v>583</v>
      </c>
      <c r="D135" s="53">
        <v>2</v>
      </c>
      <c r="E135" s="41" t="s">
        <v>584</v>
      </c>
      <c r="F135" s="41" t="s">
        <v>585</v>
      </c>
      <c r="G135" s="54">
        <v>2</v>
      </c>
      <c r="H135" s="47" t="s">
        <v>586</v>
      </c>
      <c r="I135" s="44" t="s">
        <v>585</v>
      </c>
      <c r="J135" s="98">
        <v>2</v>
      </c>
      <c r="K135" s="104" t="s">
        <v>587</v>
      </c>
      <c r="L135" s="104" t="s">
        <v>563</v>
      </c>
      <c r="M135" s="101"/>
      <c r="N135" s="107"/>
      <c r="O135" s="107"/>
      <c r="R135" s="30">
        <f>COUNTIF(D134:D136,"2")</f>
        <v>2</v>
      </c>
      <c r="S135" s="30">
        <f>COUNTIF(G134:G136,"2")</f>
        <v>1</v>
      </c>
      <c r="T135" s="30">
        <f>COUNTIF(J134:J136,"2")</f>
        <v>1</v>
      </c>
      <c r="U135" s="30">
        <f>COUNTIF(M134:M136,"2")</f>
        <v>0</v>
      </c>
    </row>
    <row r="136" spans="1:21" ht="30" customHeight="1" x14ac:dyDescent="0.2">
      <c r="A136" s="241"/>
      <c r="B136" s="117"/>
      <c r="C136" s="58" t="s">
        <v>588</v>
      </c>
      <c r="D136" s="53">
        <v>2</v>
      </c>
      <c r="E136" s="56" t="s">
        <v>589</v>
      </c>
      <c r="F136" s="41" t="s">
        <v>590</v>
      </c>
      <c r="G136" s="54">
        <v>3</v>
      </c>
      <c r="H136" s="47" t="s">
        <v>591</v>
      </c>
      <c r="I136" s="44" t="s">
        <v>592</v>
      </c>
      <c r="J136" s="98">
        <v>3</v>
      </c>
      <c r="K136" s="104" t="s">
        <v>593</v>
      </c>
      <c r="L136" s="104" t="s">
        <v>594</v>
      </c>
      <c r="M136" s="101"/>
      <c r="N136" s="107"/>
      <c r="O136" s="107"/>
      <c r="R136" s="30">
        <f>COUNTIF(D134:D136,"3")</f>
        <v>1</v>
      </c>
      <c r="S136" s="30">
        <f>COUNTIF(G134:G136,"3")</f>
        <v>2</v>
      </c>
      <c r="T136" s="30">
        <f>COUNTIF(J134:J136,"3")</f>
        <v>2</v>
      </c>
      <c r="U136" s="30">
        <f>COUNTIF(M134:M136,"3")</f>
        <v>0</v>
      </c>
    </row>
    <row r="137" spans="1:21" ht="9" customHeight="1" x14ac:dyDescent="0.25">
      <c r="B137" s="230"/>
      <c r="C137" s="231"/>
      <c r="D137" s="74"/>
      <c r="E137" s="75"/>
      <c r="F137" s="75"/>
      <c r="G137" s="74"/>
      <c r="H137" s="75"/>
      <c r="I137" s="75"/>
      <c r="J137" s="74"/>
      <c r="K137" s="126"/>
      <c r="M137" s="74"/>
      <c r="N137" s="126"/>
      <c r="R137" s="30">
        <f>COUNTIF(D134:D136,"4")</f>
        <v>0</v>
      </c>
      <c r="S137" s="30">
        <f>COUNTIF(G134:G136,"4")</f>
        <v>0</v>
      </c>
      <c r="T137" s="30">
        <f>COUNTIF(J134:J136,"4")</f>
        <v>0</v>
      </c>
    </row>
    <row r="138" spans="1:21" ht="18.75" x14ac:dyDescent="0.2">
      <c r="A138" s="241"/>
      <c r="B138" s="117"/>
      <c r="C138" s="229" t="s">
        <v>595</v>
      </c>
      <c r="D138" s="229"/>
      <c r="E138" s="229"/>
      <c r="F138" s="229"/>
      <c r="G138" s="229"/>
      <c r="H138" s="229"/>
      <c r="I138" s="229"/>
      <c r="J138" s="229"/>
      <c r="K138" s="232"/>
      <c r="L138" s="115"/>
      <c r="M138" s="115"/>
      <c r="N138" s="115"/>
      <c r="O138" s="115"/>
    </row>
    <row r="139" spans="1:21" ht="30" customHeight="1" x14ac:dyDescent="0.2">
      <c r="A139" s="241"/>
      <c r="B139" s="73"/>
      <c r="C139" s="63" t="s">
        <v>596</v>
      </c>
      <c r="D139" s="53">
        <v>3</v>
      </c>
      <c r="E139" s="41" t="s">
        <v>597</v>
      </c>
      <c r="F139" s="41" t="s">
        <v>598</v>
      </c>
      <c r="G139" s="54">
        <v>3</v>
      </c>
      <c r="H139" s="44" t="s">
        <v>599</v>
      </c>
      <c r="I139" s="44" t="s">
        <v>600</v>
      </c>
      <c r="J139" s="98">
        <v>3</v>
      </c>
      <c r="K139" s="104" t="s">
        <v>601</v>
      </c>
      <c r="L139" s="104" t="s">
        <v>602</v>
      </c>
      <c r="M139" s="101"/>
      <c r="N139" s="107"/>
      <c r="O139" s="107"/>
      <c r="P139" s="133"/>
      <c r="Q139" s="133"/>
      <c r="R139" s="30">
        <f>COUNTIF(D139:D141,"1")</f>
        <v>2</v>
      </c>
      <c r="S139" s="30">
        <f>COUNTIF(G139:G141,"1")</f>
        <v>0</v>
      </c>
      <c r="T139" s="30">
        <f>COUNTIF(J139:J141,"1")</f>
        <v>0</v>
      </c>
      <c r="U139" s="30">
        <f>COUNTIF(M139:M141,"1")</f>
        <v>0</v>
      </c>
    </row>
    <row r="140" spans="1:21" ht="30" customHeight="1" x14ac:dyDescent="0.2">
      <c r="A140" s="241"/>
      <c r="B140" s="117"/>
      <c r="C140" s="58" t="s">
        <v>603</v>
      </c>
      <c r="D140" s="53">
        <v>1</v>
      </c>
      <c r="E140" s="56" t="s">
        <v>604</v>
      </c>
      <c r="F140" s="41" t="s">
        <v>605</v>
      </c>
      <c r="G140" s="54">
        <v>2</v>
      </c>
      <c r="H140" s="47" t="s">
        <v>606</v>
      </c>
      <c r="I140" s="44" t="s">
        <v>607</v>
      </c>
      <c r="J140" s="98">
        <v>2</v>
      </c>
      <c r="K140" s="104" t="s">
        <v>608</v>
      </c>
      <c r="L140" s="104" t="s">
        <v>602</v>
      </c>
      <c r="M140" s="101"/>
      <c r="N140" s="107"/>
      <c r="O140" s="107"/>
      <c r="P140" s="133"/>
      <c r="Q140" s="133"/>
      <c r="R140" s="30">
        <f>COUNTIF(D139:D141,"2")</f>
        <v>0</v>
      </c>
      <c r="S140" s="30">
        <f>COUNTIF(G139:G141,"2")</f>
        <v>2</v>
      </c>
      <c r="T140" s="30">
        <f>COUNTIF(J139:J141,"2")</f>
        <v>2</v>
      </c>
      <c r="U140" s="30">
        <f>COUNTIF(M139:M141,"2")</f>
        <v>0</v>
      </c>
    </row>
    <row r="141" spans="1:21" ht="30" customHeight="1" x14ac:dyDescent="0.2">
      <c r="A141" s="241"/>
      <c r="B141" s="117"/>
      <c r="C141" s="58" t="s">
        <v>609</v>
      </c>
      <c r="D141" s="53">
        <v>1</v>
      </c>
      <c r="E141" s="56" t="s">
        <v>610</v>
      </c>
      <c r="F141" s="41" t="s">
        <v>611</v>
      </c>
      <c r="G141" s="54">
        <v>2</v>
      </c>
      <c r="H141" s="47" t="s">
        <v>612</v>
      </c>
      <c r="I141" s="44" t="s">
        <v>613</v>
      </c>
      <c r="J141" s="98">
        <v>2</v>
      </c>
      <c r="K141" s="104" t="s">
        <v>614</v>
      </c>
      <c r="L141" s="104" t="s">
        <v>615</v>
      </c>
      <c r="M141" s="101"/>
      <c r="N141" s="107"/>
      <c r="O141" s="107"/>
      <c r="P141" s="133"/>
      <c r="Q141" s="133"/>
      <c r="R141" s="30">
        <f>COUNTIF(D139:D141,"3")</f>
        <v>1</v>
      </c>
      <c r="S141" s="30">
        <f>COUNTIF(G139:G141,"3")</f>
        <v>1</v>
      </c>
      <c r="T141" s="30">
        <f>COUNTIF(J139:J141,"3")</f>
        <v>1</v>
      </c>
      <c r="U141" s="30">
        <f>COUNTIF(M139:M141,"3")</f>
        <v>0</v>
      </c>
    </row>
    <row r="142" spans="1:21" x14ac:dyDescent="0.2">
      <c r="R142" s="30">
        <f>COUNTIF(D139:D141,"4")</f>
        <v>0</v>
      </c>
      <c r="S142" s="30">
        <f>COUNTIF(G139:G141,"4")</f>
        <v>0</v>
      </c>
      <c r="T142" s="30">
        <f>COUNTIF(J139:J141,"4")</f>
        <v>0</v>
      </c>
    </row>
    <row r="65530" spans="2:6" ht="15" x14ac:dyDescent="0.25">
      <c r="B65530" s="202" t="s">
        <v>58</v>
      </c>
      <c r="C65530" s="202"/>
      <c r="D65530" s="202"/>
      <c r="E65530" s="202"/>
      <c r="F65530" s="94"/>
    </row>
    <row r="65531" spans="2:6" x14ac:dyDescent="0.2">
      <c r="B65531" s="240" t="s">
        <v>59</v>
      </c>
      <c r="C65531" s="240"/>
      <c r="D65531" s="240"/>
      <c r="E65531" s="240"/>
      <c r="F65531" s="134"/>
    </row>
    <row r="65532" spans="2:6" x14ac:dyDescent="0.2">
      <c r="B65532" s="240" t="s">
        <v>60</v>
      </c>
      <c r="C65532" s="240"/>
      <c r="D65532" s="240"/>
      <c r="E65532" s="240"/>
      <c r="F65532" s="134"/>
    </row>
  </sheetData>
  <mergeCells count="93">
    <mergeCell ref="N3:N4"/>
    <mergeCell ref="O3:O4"/>
    <mergeCell ref="B2:C5"/>
    <mergeCell ref="B52:C53"/>
    <mergeCell ref="B81:C82"/>
    <mergeCell ref="I3:I4"/>
    <mergeCell ref="J3:J4"/>
    <mergeCell ref="K3:K4"/>
    <mergeCell ref="L3:L4"/>
    <mergeCell ref="M3:M4"/>
    <mergeCell ref="D3:D4"/>
    <mergeCell ref="E3:E4"/>
    <mergeCell ref="F3:F4"/>
    <mergeCell ref="G3:G4"/>
    <mergeCell ref="H3:H4"/>
    <mergeCell ref="M81:O81"/>
    <mergeCell ref="A121:A125"/>
    <mergeCell ref="A127:A131"/>
    <mergeCell ref="A133:A136"/>
    <mergeCell ref="A138:A141"/>
    <mergeCell ref="B6:B10"/>
    <mergeCell ref="B12:B17"/>
    <mergeCell ref="B19:B27"/>
    <mergeCell ref="B29:B33"/>
    <mergeCell ref="B35:B44"/>
    <mergeCell ref="B46:B50"/>
    <mergeCell ref="B119:C120"/>
    <mergeCell ref="A83:A86"/>
    <mergeCell ref="A88:A95"/>
    <mergeCell ref="A97:A99"/>
    <mergeCell ref="A101:A111"/>
    <mergeCell ref="A113:A117"/>
    <mergeCell ref="A46:A50"/>
    <mergeCell ref="A54:A59"/>
    <mergeCell ref="A61:A65"/>
    <mergeCell ref="A67:A71"/>
    <mergeCell ref="A73:A79"/>
    <mergeCell ref="A6:A10"/>
    <mergeCell ref="A12:A17"/>
    <mergeCell ref="A19:A27"/>
    <mergeCell ref="A29:A33"/>
    <mergeCell ref="A35:A44"/>
    <mergeCell ref="B137:C137"/>
    <mergeCell ref="C138:K138"/>
    <mergeCell ref="B65530:E65530"/>
    <mergeCell ref="B65531:E65531"/>
    <mergeCell ref="B65532:E65532"/>
    <mergeCell ref="C121:K121"/>
    <mergeCell ref="B126:C126"/>
    <mergeCell ref="C127:K127"/>
    <mergeCell ref="B132:C132"/>
    <mergeCell ref="C133:K133"/>
    <mergeCell ref="B118:C118"/>
    <mergeCell ref="D119:F119"/>
    <mergeCell ref="G119:I119"/>
    <mergeCell ref="J119:L119"/>
    <mergeCell ref="M119:O119"/>
    <mergeCell ref="C97:L97"/>
    <mergeCell ref="B100:C100"/>
    <mergeCell ref="C101:K101"/>
    <mergeCell ref="B112:C112"/>
    <mergeCell ref="C113:K113"/>
    <mergeCell ref="C83:K83"/>
    <mergeCell ref="B87:C87"/>
    <mergeCell ref="C88:K88"/>
    <mergeCell ref="B96:C96"/>
    <mergeCell ref="C67:K67"/>
    <mergeCell ref="B72:K72"/>
    <mergeCell ref="C73:K73"/>
    <mergeCell ref="B80:C80"/>
    <mergeCell ref="D81:F81"/>
    <mergeCell ref="G81:I81"/>
    <mergeCell ref="J81:L81"/>
    <mergeCell ref="M52:O52"/>
    <mergeCell ref="C54:K54"/>
    <mergeCell ref="B60:C60"/>
    <mergeCell ref="C61:K61"/>
    <mergeCell ref="B66:K66"/>
    <mergeCell ref="B45:K45"/>
    <mergeCell ref="B51:K51"/>
    <mergeCell ref="D52:F52"/>
    <mergeCell ref="G52:I52"/>
    <mergeCell ref="J52:L52"/>
    <mergeCell ref="B11:K11"/>
    <mergeCell ref="B18:K18"/>
    <mergeCell ref="B28:K28"/>
    <mergeCell ref="B34:K34"/>
    <mergeCell ref="D35:K35"/>
    <mergeCell ref="B1:K1"/>
    <mergeCell ref="D2:F2"/>
    <mergeCell ref="G2:I2"/>
    <mergeCell ref="J2:L2"/>
    <mergeCell ref="M2:O2"/>
  </mergeCells>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conditionalFormatting sqref="D55:D59">
    <cfRule type="iconSet" priority="125">
      <iconSet iconSet="4TrafficLights">
        <cfvo type="percent" val="0"/>
        <cfvo type="num" val="1"/>
        <cfvo type="num" val="3"/>
        <cfvo type="num" val="4"/>
      </iconSet>
    </cfRule>
  </conditionalFormatting>
  <conditionalFormatting sqref="D62:D65">
    <cfRule type="iconSet" priority="119">
      <iconSet iconSet="4TrafficLights">
        <cfvo type="percent" val="0"/>
        <cfvo type="num" val="1"/>
        <cfvo type="num" val="3"/>
        <cfvo type="num" val="4"/>
      </iconSet>
    </cfRule>
  </conditionalFormatting>
  <conditionalFormatting sqref="D68:D71">
    <cfRule type="iconSet" priority="97">
      <iconSet iconSet="4TrafficLights">
        <cfvo type="percent" val="0"/>
        <cfvo type="num" val="1"/>
        <cfvo type="num" val="3"/>
        <cfvo type="num" val="4"/>
      </iconSet>
    </cfRule>
  </conditionalFormatting>
  <conditionalFormatting sqref="D74:D79">
    <cfRule type="iconSet" priority="80">
      <iconSet iconSet="4TrafficLights">
        <cfvo type="percent" val="0"/>
        <cfvo type="num" val="1"/>
        <cfvo type="num" val="3"/>
        <cfvo type="num" val="4"/>
      </iconSet>
    </cfRule>
  </conditionalFormatting>
  <conditionalFormatting sqref="D84:D86">
    <cfRule type="iconSet" priority="16">
      <iconSet iconSet="4TrafficLights">
        <cfvo type="percent" val="0"/>
        <cfvo type="num" val="1"/>
        <cfvo type="num" val="3"/>
        <cfvo type="num" val="4"/>
      </iconSet>
    </cfRule>
  </conditionalFormatting>
  <conditionalFormatting sqref="D89:D95">
    <cfRule type="iconSet" priority="15">
      <iconSet iconSet="4TrafficLights">
        <cfvo type="percent" val="0"/>
        <cfvo type="num" val="1"/>
        <cfvo type="num" val="3"/>
        <cfvo type="num" val="4"/>
      </iconSet>
    </cfRule>
  </conditionalFormatting>
  <conditionalFormatting sqref="D98:D99">
    <cfRule type="iconSet" priority="14">
      <iconSet iconSet="4TrafficLights">
        <cfvo type="percent" val="0"/>
        <cfvo type="num" val="1"/>
        <cfvo type="num" val="3"/>
        <cfvo type="num" val="4"/>
      </iconSet>
    </cfRule>
  </conditionalFormatting>
  <conditionalFormatting sqref="D102:D111">
    <cfRule type="iconSet" priority="13">
      <iconSet iconSet="4TrafficLights">
        <cfvo type="percent" val="0"/>
        <cfvo type="num" val="1"/>
        <cfvo type="num" val="3"/>
        <cfvo type="num" val="4"/>
      </iconSet>
    </cfRule>
  </conditionalFormatting>
  <conditionalFormatting sqref="D114:D117">
    <cfRule type="iconSet" priority="12">
      <iconSet iconSet="4TrafficLights">
        <cfvo type="percent" val="0"/>
        <cfvo type="num" val="1"/>
        <cfvo type="num" val="3"/>
        <cfvo type="num" val="4"/>
      </iconSet>
    </cfRule>
  </conditionalFormatting>
  <conditionalFormatting sqref="D122:D125">
    <cfRule type="iconSet" priority="11">
      <iconSet iconSet="4TrafficLights">
        <cfvo type="percent" val="0"/>
        <cfvo type="num" val="1"/>
        <cfvo type="num" val="3"/>
        <cfvo type="num" val="4"/>
      </iconSet>
    </cfRule>
  </conditionalFormatting>
  <conditionalFormatting sqref="D128:D131">
    <cfRule type="iconSet" priority="10">
      <iconSet iconSet="4TrafficLights">
        <cfvo type="percent" val="0"/>
        <cfvo type="num" val="1"/>
        <cfvo type="num" val="3"/>
        <cfvo type="num" val="4"/>
      </iconSet>
    </cfRule>
  </conditionalFormatting>
  <conditionalFormatting sqref="D134:D136">
    <cfRule type="iconSet" priority="8">
      <iconSet iconSet="4TrafficLights">
        <cfvo type="percent" val="0"/>
        <cfvo type="num" val="1"/>
        <cfvo type="num" val="3"/>
        <cfvo type="num" val="4"/>
      </iconSet>
    </cfRule>
    <cfRule type="iconSet" priority="9">
      <iconSet iconSet="4TrafficLights">
        <cfvo type="percent" val="0"/>
        <cfvo type="num" val="1"/>
        <cfvo type="num" val="3"/>
        <cfvo type="num" val="4"/>
      </iconSet>
    </cfRule>
  </conditionalFormatting>
  <conditionalFormatting sqref="D139:D141">
    <cfRule type="iconSet" priority="7">
      <iconSet iconSet="4TrafficLights">
        <cfvo type="percent" val="0"/>
        <cfvo type="num" val="1"/>
        <cfvo type="num" val="3"/>
        <cfvo type="num" val="4"/>
      </iconSet>
    </cfRule>
  </conditionalFormatting>
  <conditionalFormatting sqref="G7:G10">
    <cfRule type="iconSet" priority="154">
      <iconSet iconSet="4TrafficLights">
        <cfvo type="percent" val="0"/>
        <cfvo type="num" val="1"/>
        <cfvo type="num" val="3"/>
        <cfvo type="num" val="4"/>
      </iconSet>
    </cfRule>
  </conditionalFormatting>
  <conditionalFormatting sqref="G13:G17">
    <cfRule type="iconSet" priority="151">
      <iconSet iconSet="4TrafficLights">
        <cfvo type="percent" val="0"/>
        <cfvo type="num" val="1"/>
        <cfvo type="num" val="3"/>
        <cfvo type="num" val="4"/>
      </iconSet>
    </cfRule>
  </conditionalFormatting>
  <conditionalFormatting sqref="G20:G27">
    <cfRule type="iconSet" priority="144">
      <iconSet iconSet="4TrafficLights">
        <cfvo type="percent" val="0"/>
        <cfvo type="num" val="1"/>
        <cfvo type="num" val="3"/>
        <cfvo type="num" val="4"/>
      </iconSet>
    </cfRule>
  </conditionalFormatting>
  <conditionalFormatting sqref="G30:G33">
    <cfRule type="iconSet" priority="139">
      <iconSet iconSet="4TrafficLights">
        <cfvo type="percent" val="0"/>
        <cfvo type="num" val="1"/>
        <cfvo type="num" val="3"/>
        <cfvo type="num" val="4"/>
      </iconSet>
    </cfRule>
  </conditionalFormatting>
  <conditionalFormatting sqref="G36:G44">
    <cfRule type="iconSet" priority="134">
      <iconSet iconSet="4TrafficLights">
        <cfvo type="percent" val="0"/>
        <cfvo type="num" val="1"/>
        <cfvo type="num" val="3"/>
        <cfvo type="num" val="4"/>
      </iconSet>
    </cfRule>
  </conditionalFormatting>
  <conditionalFormatting sqref="G47:G50">
    <cfRule type="iconSet" priority="129">
      <iconSet iconSet="4TrafficLights">
        <cfvo type="percent" val="0"/>
        <cfvo type="num" val="1"/>
        <cfvo type="num" val="3"/>
        <cfvo type="num" val="4"/>
      </iconSet>
    </cfRule>
  </conditionalFormatting>
  <conditionalFormatting sqref="G55:G59">
    <cfRule type="iconSet" priority="123">
      <iconSet iconSet="4TrafficLights">
        <cfvo type="percent" val="0"/>
        <cfvo type="num" val="1"/>
        <cfvo type="num" val="3"/>
        <cfvo type="num" val="4"/>
      </iconSet>
    </cfRule>
  </conditionalFormatting>
  <conditionalFormatting sqref="G62:G65">
    <cfRule type="iconSet" priority="117">
      <iconSet iconSet="4TrafficLights">
        <cfvo type="percent" val="0"/>
        <cfvo type="num" val="1"/>
        <cfvo type="num" val="3"/>
        <cfvo type="num" val="4"/>
      </iconSet>
    </cfRule>
  </conditionalFormatting>
  <conditionalFormatting sqref="G68:G71">
    <cfRule type="iconSet" priority="95">
      <iconSet iconSet="4TrafficLights">
        <cfvo type="percent" val="0"/>
        <cfvo type="num" val="1"/>
        <cfvo type="num" val="3"/>
        <cfvo type="num" val="4"/>
      </iconSet>
    </cfRule>
  </conditionalFormatting>
  <conditionalFormatting sqref="G74:G79">
    <cfRule type="iconSet" priority="78">
      <iconSet iconSet="4TrafficLights">
        <cfvo type="percent" val="0"/>
        <cfvo type="num" val="1"/>
        <cfvo type="num" val="3"/>
        <cfvo type="num" val="4"/>
      </iconSet>
    </cfRule>
  </conditionalFormatting>
  <conditionalFormatting sqref="G84:G86">
    <cfRule type="iconSet" priority="62">
      <iconSet iconSet="4TrafficLights">
        <cfvo type="percent" val="0"/>
        <cfvo type="num" val="1"/>
        <cfvo type="num" val="3"/>
        <cfvo type="num" val="4"/>
      </iconSet>
    </cfRule>
  </conditionalFormatting>
  <conditionalFormatting sqref="G89:G95">
    <cfRule type="iconSet" priority="59">
      <iconSet iconSet="4TrafficLights">
        <cfvo type="percent" val="0"/>
        <cfvo type="num" val="1"/>
        <cfvo type="num" val="3"/>
        <cfvo type="num" val="4"/>
      </iconSet>
    </cfRule>
  </conditionalFormatting>
  <conditionalFormatting sqref="G98:G99">
    <cfRule type="iconSet" priority="56">
      <iconSet iconSet="4TrafficLights">
        <cfvo type="percent" val="0"/>
        <cfvo type="num" val="1"/>
        <cfvo type="num" val="3"/>
        <cfvo type="num" val="4"/>
      </iconSet>
    </cfRule>
  </conditionalFormatting>
  <conditionalFormatting sqref="G102:G111">
    <cfRule type="iconSet" priority="53">
      <iconSet iconSet="4TrafficLights">
        <cfvo type="percent" val="0"/>
        <cfvo type="num" val="1"/>
        <cfvo type="num" val="3"/>
        <cfvo type="num" val="4"/>
      </iconSet>
    </cfRule>
  </conditionalFormatting>
  <conditionalFormatting sqref="G114:G117">
    <cfRule type="iconSet" priority="50">
      <iconSet iconSet="4TrafficLights">
        <cfvo type="percent" val="0"/>
        <cfvo type="num" val="1"/>
        <cfvo type="num" val="3"/>
        <cfvo type="num" val="4"/>
      </iconSet>
    </cfRule>
  </conditionalFormatting>
  <conditionalFormatting sqref="G122:G125">
    <cfRule type="iconSet" priority="47">
      <iconSet iconSet="4TrafficLights">
        <cfvo type="percent" val="0"/>
        <cfvo type="num" val="1"/>
        <cfvo type="num" val="3"/>
        <cfvo type="num" val="4"/>
      </iconSet>
    </cfRule>
  </conditionalFormatting>
  <conditionalFormatting sqref="G128:G131">
    <cfRule type="iconSet" priority="44">
      <iconSet iconSet="4TrafficLights">
        <cfvo type="percent" val="0"/>
        <cfvo type="num" val="1"/>
        <cfvo type="num" val="3"/>
        <cfvo type="num" val="4"/>
      </iconSet>
    </cfRule>
  </conditionalFormatting>
  <conditionalFormatting sqref="G134:G136">
    <cfRule type="iconSet" priority="41">
      <iconSet iconSet="4TrafficLights">
        <cfvo type="percent" val="0"/>
        <cfvo type="num" val="1"/>
        <cfvo type="num" val="3"/>
        <cfvo type="num" val="4"/>
      </iconSet>
    </cfRule>
  </conditionalFormatting>
  <conditionalFormatting sqref="G139:G141">
    <cfRule type="iconSet" priority="38">
      <iconSet iconSet="4TrafficLights">
        <cfvo type="percent" val="0"/>
        <cfvo type="num" val="1"/>
        <cfvo type="num" val="3"/>
        <cfvo type="num" val="4"/>
      </iconSet>
    </cfRule>
  </conditionalFormatting>
  <conditionalFormatting sqref="J7:J10">
    <cfRule type="iconSet" priority="153">
      <iconSet iconSet="4TrafficLights">
        <cfvo type="percent" val="0"/>
        <cfvo type="num" val="1"/>
        <cfvo type="num" val="3"/>
        <cfvo type="num" val="4"/>
      </iconSet>
    </cfRule>
  </conditionalFormatting>
  <conditionalFormatting sqref="J13:J17">
    <cfRule type="iconSet" priority="150">
      <iconSet iconSet="4TrafficLights">
        <cfvo type="percent" val="0"/>
        <cfvo type="num" val="1"/>
        <cfvo type="num" val="3"/>
        <cfvo type="num" val="4"/>
      </iconSet>
    </cfRule>
  </conditionalFormatting>
  <conditionalFormatting sqref="J20:J27">
    <cfRule type="iconSet" priority="141">
      <iconSet iconSet="4TrafficLights">
        <cfvo type="percent" val="0"/>
        <cfvo type="num" val="1"/>
        <cfvo type="num" val="3"/>
        <cfvo type="num" val="4"/>
      </iconSet>
    </cfRule>
  </conditionalFormatting>
  <conditionalFormatting sqref="J30:J33">
    <cfRule type="iconSet" priority="136">
      <iconSet iconSet="4TrafficLights">
        <cfvo type="percent" val="0"/>
        <cfvo type="num" val="1"/>
        <cfvo type="num" val="3"/>
        <cfvo type="num" val="4"/>
      </iconSet>
    </cfRule>
  </conditionalFormatting>
  <conditionalFormatting sqref="J36:J44">
    <cfRule type="iconSet" priority="131">
      <iconSet iconSet="4TrafficLights">
        <cfvo type="percent" val="0"/>
        <cfvo type="num" val="1"/>
        <cfvo type="num" val="3"/>
        <cfvo type="num" val="4"/>
      </iconSet>
    </cfRule>
  </conditionalFormatting>
  <conditionalFormatting sqref="J47:J50">
    <cfRule type="iconSet" priority="126">
      <iconSet iconSet="4TrafficLights">
        <cfvo type="percent" val="0"/>
        <cfvo type="num" val="1"/>
        <cfvo type="num" val="3"/>
        <cfvo type="num" val="4"/>
      </iconSet>
    </cfRule>
  </conditionalFormatting>
  <conditionalFormatting sqref="J55:J59">
    <cfRule type="iconSet" priority="121">
      <iconSet iconSet="4TrafficLights">
        <cfvo type="percent" val="0"/>
        <cfvo type="num" val="1"/>
        <cfvo type="num" val="3"/>
        <cfvo type="num" val="4"/>
      </iconSet>
    </cfRule>
  </conditionalFormatting>
  <conditionalFormatting sqref="J62:J65">
    <cfRule type="iconSet" priority="115">
      <iconSet iconSet="4TrafficLights">
        <cfvo type="percent" val="0"/>
        <cfvo type="num" val="1"/>
        <cfvo type="num" val="3"/>
        <cfvo type="num" val="4"/>
      </iconSet>
    </cfRule>
  </conditionalFormatting>
  <conditionalFormatting sqref="J68:J71">
    <cfRule type="iconSet" priority="93">
      <iconSet iconSet="4TrafficLights">
        <cfvo type="percent" val="0"/>
        <cfvo type="num" val="1"/>
        <cfvo type="num" val="3"/>
        <cfvo type="num" val="4"/>
      </iconSet>
    </cfRule>
  </conditionalFormatting>
  <conditionalFormatting sqref="J74:J79">
    <cfRule type="iconSet" priority="76">
      <iconSet iconSet="4TrafficLights">
        <cfvo type="percent" val="0"/>
        <cfvo type="num" val="1"/>
        <cfvo type="num" val="3"/>
        <cfvo type="num" val="4"/>
      </iconSet>
    </cfRule>
  </conditionalFormatting>
  <conditionalFormatting sqref="J84:J86">
    <cfRule type="iconSet" priority="61">
      <iconSet iconSet="4TrafficLights">
        <cfvo type="percent" val="0"/>
        <cfvo type="num" val="1"/>
        <cfvo type="num" val="3"/>
        <cfvo type="num" val="4"/>
      </iconSet>
    </cfRule>
  </conditionalFormatting>
  <conditionalFormatting sqref="J89:J95">
    <cfRule type="iconSet" priority="58">
      <iconSet iconSet="4TrafficLights">
        <cfvo type="percent" val="0"/>
        <cfvo type="num" val="1"/>
        <cfvo type="num" val="3"/>
        <cfvo type="num" val="4"/>
      </iconSet>
    </cfRule>
  </conditionalFormatting>
  <conditionalFormatting sqref="J98:J99">
    <cfRule type="iconSet" priority="55">
      <iconSet iconSet="4TrafficLights">
        <cfvo type="percent" val="0"/>
        <cfvo type="num" val="1"/>
        <cfvo type="num" val="3"/>
        <cfvo type="num" val="4"/>
      </iconSet>
    </cfRule>
  </conditionalFormatting>
  <conditionalFormatting sqref="J102:J111">
    <cfRule type="iconSet" priority="52">
      <iconSet iconSet="4TrafficLights">
        <cfvo type="percent" val="0"/>
        <cfvo type="num" val="1"/>
        <cfvo type="num" val="3"/>
        <cfvo type="num" val="4"/>
      </iconSet>
    </cfRule>
  </conditionalFormatting>
  <conditionalFormatting sqref="J114:J117">
    <cfRule type="iconSet" priority="49">
      <iconSet iconSet="4TrafficLights">
        <cfvo type="percent" val="0"/>
        <cfvo type="num" val="1"/>
        <cfvo type="num" val="3"/>
        <cfvo type="num" val="4"/>
      </iconSet>
    </cfRule>
  </conditionalFormatting>
  <conditionalFormatting sqref="J122:J125">
    <cfRule type="iconSet" priority="46">
      <iconSet iconSet="4TrafficLights">
        <cfvo type="percent" val="0"/>
        <cfvo type="num" val="1"/>
        <cfvo type="num" val="3"/>
        <cfvo type="num" val="4"/>
      </iconSet>
    </cfRule>
  </conditionalFormatting>
  <conditionalFormatting sqref="J128:J131">
    <cfRule type="iconSet" priority="43">
      <iconSet iconSet="4TrafficLights">
        <cfvo type="percent" val="0"/>
        <cfvo type="num" val="1"/>
        <cfvo type="num" val="3"/>
        <cfvo type="num" val="4"/>
      </iconSet>
    </cfRule>
  </conditionalFormatting>
  <conditionalFormatting sqref="J134:J136">
    <cfRule type="iconSet" priority="40">
      <iconSet iconSet="4TrafficLights">
        <cfvo type="percent" val="0"/>
        <cfvo type="num" val="1"/>
        <cfvo type="num" val="3"/>
        <cfvo type="num" val="4"/>
      </iconSet>
    </cfRule>
  </conditionalFormatting>
  <conditionalFormatting sqref="J139:J141">
    <cfRule type="iconSet" priority="37">
      <iconSet iconSet="4TrafficLights">
        <cfvo type="percent" val="0"/>
        <cfvo type="num" val="1"/>
        <cfvo type="num" val="3"/>
        <cfvo type="num" val="4"/>
      </iconSet>
    </cfRule>
  </conditionalFormatting>
  <conditionalFormatting sqref="M7:M10">
    <cfRule type="iconSet" priority="35">
      <iconSet iconSet="4TrafficLights">
        <cfvo type="percent" val="0"/>
        <cfvo type="num" val="1"/>
        <cfvo type="num" val="3"/>
        <cfvo type="num" val="4"/>
      </iconSet>
    </cfRule>
  </conditionalFormatting>
  <conditionalFormatting sqref="M13:M17">
    <cfRule type="iconSet" priority="34">
      <iconSet iconSet="4TrafficLights">
        <cfvo type="percent" val="0"/>
        <cfvo type="num" val="1"/>
        <cfvo type="num" val="3"/>
        <cfvo type="num" val="4"/>
      </iconSet>
    </cfRule>
  </conditionalFormatting>
  <conditionalFormatting sqref="M20:M27">
    <cfRule type="iconSet" priority="33">
      <iconSet iconSet="4TrafficLights">
        <cfvo type="percent" val="0"/>
        <cfvo type="num" val="1"/>
        <cfvo type="num" val="3"/>
        <cfvo type="num" val="4"/>
      </iconSet>
    </cfRule>
  </conditionalFormatting>
  <conditionalFormatting sqref="M30:M33">
    <cfRule type="iconSet" priority="32">
      <iconSet iconSet="4TrafficLights">
        <cfvo type="percent" val="0"/>
        <cfvo type="num" val="1"/>
        <cfvo type="num" val="3"/>
        <cfvo type="num" val="4"/>
      </iconSet>
    </cfRule>
  </conditionalFormatting>
  <conditionalFormatting sqref="M36:M44">
    <cfRule type="iconSet" priority="31">
      <iconSet iconSet="4TrafficLights">
        <cfvo type="percent" val="0"/>
        <cfvo type="num" val="1"/>
        <cfvo type="num" val="3"/>
        <cfvo type="num" val="4"/>
      </iconSet>
    </cfRule>
  </conditionalFormatting>
  <conditionalFormatting sqref="M47:M50">
    <cfRule type="iconSet" priority="30">
      <iconSet iconSet="4TrafficLights">
        <cfvo type="percent" val="0"/>
        <cfvo type="num" val="1"/>
        <cfvo type="num" val="3"/>
        <cfvo type="num" val="4"/>
      </iconSet>
    </cfRule>
  </conditionalFormatting>
  <conditionalFormatting sqref="M55:M59">
    <cfRule type="iconSet" priority="29">
      <iconSet iconSet="4TrafficLights">
        <cfvo type="percent" val="0"/>
        <cfvo type="num" val="1"/>
        <cfvo type="num" val="3"/>
        <cfvo type="num" val="4"/>
      </iconSet>
    </cfRule>
  </conditionalFormatting>
  <conditionalFormatting sqref="M62:M65">
    <cfRule type="iconSet" priority="28">
      <iconSet iconSet="4TrafficLights">
        <cfvo type="percent" val="0"/>
        <cfvo type="num" val="1"/>
        <cfvo type="num" val="3"/>
        <cfvo type="num" val="4"/>
      </iconSet>
    </cfRule>
  </conditionalFormatting>
  <conditionalFormatting sqref="M68:M71">
    <cfRule type="iconSet" priority="27">
      <iconSet iconSet="4TrafficLights">
        <cfvo type="percent" val="0"/>
        <cfvo type="num" val="1"/>
        <cfvo type="num" val="3"/>
        <cfvo type="num" val="4"/>
      </iconSet>
    </cfRule>
  </conditionalFormatting>
  <conditionalFormatting sqref="M74:M79">
    <cfRule type="iconSet" priority="26">
      <iconSet iconSet="4TrafficLights">
        <cfvo type="percent" val="0"/>
        <cfvo type="num" val="1"/>
        <cfvo type="num" val="3"/>
        <cfvo type="num" val="4"/>
      </iconSet>
    </cfRule>
  </conditionalFormatting>
  <conditionalFormatting sqref="M84:M86">
    <cfRule type="iconSet" priority="25">
      <iconSet iconSet="4TrafficLights">
        <cfvo type="percent" val="0"/>
        <cfvo type="num" val="1"/>
        <cfvo type="num" val="3"/>
        <cfvo type="num" val="4"/>
      </iconSet>
    </cfRule>
  </conditionalFormatting>
  <conditionalFormatting sqref="M89:M95">
    <cfRule type="iconSet" priority="24">
      <iconSet iconSet="4TrafficLights">
        <cfvo type="percent" val="0"/>
        <cfvo type="num" val="1"/>
        <cfvo type="num" val="3"/>
        <cfvo type="num" val="4"/>
      </iconSet>
    </cfRule>
  </conditionalFormatting>
  <conditionalFormatting sqref="M98:M99">
    <cfRule type="iconSet" priority="23">
      <iconSet iconSet="4TrafficLights">
        <cfvo type="percent" val="0"/>
        <cfvo type="num" val="1"/>
        <cfvo type="num" val="3"/>
        <cfvo type="num" val="4"/>
      </iconSet>
    </cfRule>
  </conditionalFormatting>
  <conditionalFormatting sqref="M102:M111">
    <cfRule type="iconSet" priority="22">
      <iconSet iconSet="4TrafficLights">
        <cfvo type="percent" val="0"/>
        <cfvo type="num" val="1"/>
        <cfvo type="num" val="3"/>
        <cfvo type="num" val="4"/>
      </iconSet>
    </cfRule>
  </conditionalFormatting>
  <conditionalFormatting sqref="M114:M117">
    <cfRule type="iconSet" priority="21">
      <iconSet iconSet="4TrafficLights">
        <cfvo type="percent" val="0"/>
        <cfvo type="num" val="1"/>
        <cfvo type="num" val="3"/>
        <cfvo type="num" val="4"/>
      </iconSet>
    </cfRule>
  </conditionalFormatting>
  <conditionalFormatting sqref="M122:M125">
    <cfRule type="iconSet" priority="20">
      <iconSet iconSet="4TrafficLights">
        <cfvo type="percent" val="0"/>
        <cfvo type="num" val="1"/>
        <cfvo type="num" val="3"/>
        <cfvo type="num" val="4"/>
      </iconSet>
    </cfRule>
  </conditionalFormatting>
  <conditionalFormatting sqref="M128:M131">
    <cfRule type="iconSet" priority="19">
      <iconSet iconSet="4TrafficLights">
        <cfvo type="percent" val="0"/>
        <cfvo type="num" val="1"/>
        <cfvo type="num" val="3"/>
        <cfvo type="num" val="4"/>
      </iconSet>
    </cfRule>
  </conditionalFormatting>
  <conditionalFormatting sqref="M134:M136">
    <cfRule type="iconSet" priority="18">
      <iconSet iconSet="4TrafficLights">
        <cfvo type="percent" val="0"/>
        <cfvo type="num" val="1"/>
        <cfvo type="num" val="3"/>
        <cfvo type="num" val="4"/>
      </iconSet>
    </cfRule>
  </conditionalFormatting>
  <conditionalFormatting sqref="M139:M141">
    <cfRule type="iconSet" priority="17">
      <iconSet iconSet="4TrafficLights">
        <cfvo type="percent" val="0"/>
        <cfvo type="num" val="1"/>
        <cfvo type="num" val="3"/>
        <cfvo type="num" val="4"/>
      </iconSet>
    </cfRule>
  </conditionalFormatting>
  <conditionalFormatting sqref="P7:P9">
    <cfRule type="iconSet" priority="146">
      <iconSet iconSet="3Flags">
        <cfvo type="percent" val="0"/>
        <cfvo type="num" val="0"/>
        <cfvo type="num" val="1" gte="0"/>
      </iconSet>
    </cfRule>
  </conditionalFormatting>
  <conditionalFormatting sqref="Q7">
    <cfRule type="cellIs" dxfId="1" priority="147" stopIfTrue="1" operator="lessThan">
      <formula>$Q$7</formula>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formula1>$Q$2:$Q$5</formula1>
    </dataValidation>
  </dataValidations>
  <hyperlinks>
    <hyperlink ref="B65532" r:id="rId1"/>
    <hyperlink ref="B65531" r:id="rId2"/>
  </hyperlinks>
  <pageMargins left="0.70866141732283505" right="0.70866141732283505" top="0.74803149606299202" bottom="0.74803149606299202" header="0.31496062992126" footer="0.31496062992126"/>
  <pageSetup paperSize="14" scale="70" orientation="landscape"/>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65497"/>
  <sheetViews>
    <sheetView showGridLines="0" topLeftCell="A36" zoomScale="75" zoomScaleNormal="75" workbookViewId="0">
      <selection activeCell="B35" sqref="B35:U35"/>
    </sheetView>
  </sheetViews>
  <sheetFormatPr baseColWidth="10" defaultColWidth="11.42578125" defaultRowHeight="15" x14ac:dyDescent="0.2"/>
  <cols>
    <col min="1" max="1" width="1.42578125" style="2" customWidth="1"/>
    <col min="2" max="2" width="34.7109375" style="2" customWidth="1"/>
    <col min="3" max="6" width="7.7109375" style="2" customWidth="1"/>
    <col min="7" max="7" width="1.7109375" style="2" customWidth="1"/>
    <col min="8" max="11" width="7.7109375" style="2" customWidth="1"/>
    <col min="12" max="12" width="1.7109375" style="2" customWidth="1"/>
    <col min="13" max="16" width="7.7109375" style="2" customWidth="1"/>
    <col min="17" max="17" width="2.140625" style="2" customWidth="1"/>
    <col min="18" max="21" width="7.7109375" style="2" customWidth="1"/>
    <col min="22" max="27" width="11.42578125" style="2"/>
    <col min="28" max="28" width="2" style="2" customWidth="1"/>
    <col min="29" max="33" width="11.42578125" style="2"/>
    <col min="34" max="34" width="1.85546875" style="2" customWidth="1"/>
    <col min="35" max="16384" width="11.42578125" style="2"/>
  </cols>
  <sheetData>
    <row r="1" spans="2:22" ht="6" customHeight="1" x14ac:dyDescent="0.2"/>
    <row r="2" spans="2:22" ht="22.5" customHeight="1" x14ac:dyDescent="0.2">
      <c r="B2" s="284" t="s">
        <v>64</v>
      </c>
      <c r="C2" s="268" t="s">
        <v>65</v>
      </c>
      <c r="D2" s="268"/>
      <c r="E2" s="268"/>
      <c r="F2" s="268"/>
      <c r="G2" s="3"/>
      <c r="H2" s="269" t="s">
        <v>66</v>
      </c>
      <c r="I2" s="269"/>
      <c r="J2" s="269"/>
      <c r="K2" s="269"/>
      <c r="L2" s="3"/>
      <c r="M2" s="270" t="s">
        <v>67</v>
      </c>
      <c r="N2" s="270"/>
      <c r="O2" s="270"/>
      <c r="P2" s="270"/>
      <c r="Q2" s="29"/>
      <c r="R2" s="271" t="s">
        <v>68</v>
      </c>
      <c r="S2" s="271"/>
      <c r="T2" s="271"/>
      <c r="U2" s="271"/>
      <c r="V2" s="290"/>
    </row>
    <row r="3" spans="2:22" ht="24.75" customHeight="1" x14ac:dyDescent="0.2">
      <c r="B3" s="285"/>
      <c r="C3" s="4">
        <v>1</v>
      </c>
      <c r="D3" s="4">
        <v>2</v>
      </c>
      <c r="E3" s="5">
        <v>3</v>
      </c>
      <c r="F3" s="6">
        <v>4</v>
      </c>
      <c r="G3" s="286"/>
      <c r="H3" s="4">
        <v>1</v>
      </c>
      <c r="I3" s="4">
        <v>2</v>
      </c>
      <c r="J3" s="5">
        <v>3</v>
      </c>
      <c r="K3" s="6">
        <v>4</v>
      </c>
      <c r="L3" s="288"/>
      <c r="M3" s="4">
        <v>1</v>
      </c>
      <c r="N3" s="4">
        <v>2</v>
      </c>
      <c r="O3" s="5">
        <v>3</v>
      </c>
      <c r="P3" s="6">
        <v>4</v>
      </c>
      <c r="Q3" s="29"/>
      <c r="R3" s="4">
        <v>1</v>
      </c>
      <c r="S3" s="4">
        <v>2</v>
      </c>
      <c r="T3" s="5">
        <v>3</v>
      </c>
      <c r="U3" s="6">
        <v>4</v>
      </c>
      <c r="V3" s="290"/>
    </row>
    <row r="4" spans="2:22" ht="38.1" customHeight="1" x14ac:dyDescent="0.2">
      <c r="B4" s="25" t="s">
        <v>72</v>
      </c>
      <c r="C4" s="8">
        <f>Autoevaluación!R7/SUM(Autoevaluación!R7:R10)</f>
        <v>0</v>
      </c>
      <c r="D4" s="9">
        <f>Autoevaluación!R8/SUM(Autoevaluación!R7:R10)</f>
        <v>0</v>
      </c>
      <c r="E4" s="9">
        <f>Autoevaluación!R9/SUM(Autoevaluación!R7:R10)</f>
        <v>0.5</v>
      </c>
      <c r="F4" s="9">
        <f>Autoevaluación!R10/SUM(Autoevaluación!R7:R10)</f>
        <v>0.5</v>
      </c>
      <c r="G4" s="287"/>
      <c r="H4" s="9">
        <f>Autoevaluación!S7/SUM(Autoevaluación!S7:S10)</f>
        <v>0</v>
      </c>
      <c r="I4" s="9">
        <f>Autoevaluación!S8/SUM(Autoevaluación!S7:S10)</f>
        <v>0</v>
      </c>
      <c r="J4" s="9">
        <f>Autoevaluación!S9/SUM(Autoevaluación!S7:S10)</f>
        <v>0.5</v>
      </c>
      <c r="K4" s="9">
        <f>Autoevaluación!S10/SUM(Autoevaluación!S7:S10)</f>
        <v>0.5</v>
      </c>
      <c r="L4" s="289"/>
      <c r="M4" s="9">
        <f>Autoevaluación!T7/SUM(Autoevaluación!T7:T10)</f>
        <v>0</v>
      </c>
      <c r="N4" s="9">
        <f>Autoevaluación!T8/SUM(Autoevaluación!T7:T10)</f>
        <v>0.25</v>
      </c>
      <c r="O4" s="9">
        <f>Autoevaluación!T9/SUM(Autoevaluación!T7:T10)</f>
        <v>0.25</v>
      </c>
      <c r="P4" s="9">
        <f>Autoevaluación!T10/SUM(Autoevaluación!T7:T10)</f>
        <v>0.5</v>
      </c>
      <c r="Q4" s="20"/>
      <c r="R4" s="9" t="e">
        <f>Autoevaluación!U7/SUM(Autoevaluación!U7:U10)</f>
        <v>#DIV/0!</v>
      </c>
      <c r="S4" s="9" t="e">
        <f>Autoevaluación!U8/SUM(Autoevaluación!U7:U10)</f>
        <v>#DIV/0!</v>
      </c>
      <c r="T4" s="9" t="e">
        <f>Autoevaluación!U9/SUM(Autoevaluación!U7:U10)</f>
        <v>#DIV/0!</v>
      </c>
      <c r="U4" s="9" t="e">
        <f>Autoevaluación!U10/SUM(Autoevaluación!U7:U10)</f>
        <v>#DIV/0!</v>
      </c>
    </row>
    <row r="5" spans="2:22" ht="38.1" customHeight="1" x14ac:dyDescent="0.2">
      <c r="B5" s="25" t="s">
        <v>95</v>
      </c>
      <c r="C5" s="8">
        <f>Autoevaluación!R13/SUM(Autoevaluación!R13:R16)</f>
        <v>0</v>
      </c>
      <c r="D5" s="9">
        <f>Autoevaluación!R14/SUM(Autoevaluación!R13:R16)</f>
        <v>0</v>
      </c>
      <c r="E5" s="9">
        <f>Autoevaluación!R15/SUM(Autoevaluación!R13:R16)</f>
        <v>0.8</v>
      </c>
      <c r="F5" s="9">
        <f>Autoevaluación!R16/SUM(Autoevaluación!R13:R16)</f>
        <v>0.2</v>
      </c>
      <c r="G5" s="287"/>
      <c r="H5" s="9">
        <f>Autoevaluación!S13/SUM(Autoevaluación!S13:S16)</f>
        <v>0</v>
      </c>
      <c r="I5" s="9">
        <f>Autoevaluación!S14/SUM(Autoevaluación!S13:S16)</f>
        <v>0</v>
      </c>
      <c r="J5" s="9">
        <f>Autoevaluación!S15/SUM(Autoevaluación!S13:S16)</f>
        <v>0.6</v>
      </c>
      <c r="K5" s="9">
        <f>Autoevaluación!S16/SUM(Autoevaluación!S13:S16)</f>
        <v>0.4</v>
      </c>
      <c r="L5" s="289"/>
      <c r="M5" s="9">
        <f>Autoevaluación!T13/SUM(Autoevaluación!T13:T16)</f>
        <v>0</v>
      </c>
      <c r="N5" s="9">
        <f>Autoevaluación!T14/SUM(Autoevaluación!T13:T16)</f>
        <v>0.2</v>
      </c>
      <c r="O5" s="9">
        <f>Autoevaluación!T15/SUM(Autoevaluación!T13:T16)</f>
        <v>0.4</v>
      </c>
      <c r="P5" s="9">
        <f>Autoevaluación!T16/SUM(Autoevaluación!T13:T16)</f>
        <v>0.4</v>
      </c>
      <c r="Q5" s="20"/>
      <c r="R5" s="9" t="e">
        <f>Autoevaluación!U13/SUM(Autoevaluación!U13:U16)</f>
        <v>#DIV/0!</v>
      </c>
      <c r="S5" s="9" t="e">
        <f>Autoevaluación!U14/SUM(Autoevaluación!U13:U16)</f>
        <v>#DIV/0!</v>
      </c>
      <c r="T5" s="9" t="e">
        <f>Autoevaluación!U15/SUM(Autoevaluación!U13:U16)</f>
        <v>#DIV/0!</v>
      </c>
      <c r="U5" s="9" t="e">
        <f>Autoevaluación!U16/SUM(Autoevaluación!U13:U16)</f>
        <v>#DIV/0!</v>
      </c>
    </row>
    <row r="6" spans="2:22" ht="38.1" customHeight="1" x14ac:dyDescent="0.2">
      <c r="B6" s="25" t="s">
        <v>124</v>
      </c>
      <c r="C6" s="8">
        <f>Autoevaluación!R20/SUM(Autoevaluación!R20:R23)</f>
        <v>0</v>
      </c>
      <c r="D6" s="9">
        <f>Autoevaluación!R21/SUM(Autoevaluación!R20:R23)</f>
        <v>0.375</v>
      </c>
      <c r="E6" s="9">
        <f>Autoevaluación!R22/SUM(Autoevaluación!R20:R23)</f>
        <v>0.625</v>
      </c>
      <c r="F6" s="9">
        <f>Autoevaluación!R23/SUM(Autoevaluación!R20:R23)</f>
        <v>0</v>
      </c>
      <c r="G6" s="287"/>
      <c r="H6" s="9">
        <f>Autoevaluación!S20/SUM(Autoevaluación!S20:S23)</f>
        <v>0</v>
      </c>
      <c r="I6" s="9">
        <f>Autoevaluación!S21/SUM(Autoevaluación!S20:S23)</f>
        <v>0.25</v>
      </c>
      <c r="J6" s="9">
        <f>Autoevaluación!S20/SUM(Autoevaluación!S20:S23)</f>
        <v>0</v>
      </c>
      <c r="K6" s="9">
        <f>Autoevaluación!S23/SUM(Autoevaluación!S20:S23)</f>
        <v>0</v>
      </c>
      <c r="L6" s="289"/>
      <c r="M6" s="9">
        <f>Autoevaluación!T20/SUM(Autoevaluación!T20:T23)</f>
        <v>0</v>
      </c>
      <c r="N6" s="9">
        <f>Autoevaluación!T21/SUM(Autoevaluación!T20:T23)</f>
        <v>0.5</v>
      </c>
      <c r="O6" s="9">
        <f>Autoevaluación!T22/SUM(Autoevaluación!T20:T23)</f>
        <v>0.5</v>
      </c>
      <c r="P6" s="9">
        <f>Autoevaluación!T23/SUM(Autoevaluación!T20:T23)</f>
        <v>0</v>
      </c>
      <c r="Q6" s="20"/>
      <c r="R6" s="9" t="e">
        <f>Autoevaluación!U20/SUM(Autoevaluación!U20:U23)</f>
        <v>#DIV/0!</v>
      </c>
      <c r="S6" s="9" t="e">
        <f>Autoevaluación!U21/SUM(Autoevaluación!U20:U23)</f>
        <v>#DIV/0!</v>
      </c>
      <c r="T6" s="9" t="e">
        <f>Autoevaluación!U22/SUM(Autoevaluación!U20:U23)</f>
        <v>#DIV/0!</v>
      </c>
      <c r="U6" s="9" t="e">
        <f>Autoevaluación!U23/SUM(Autoevaluación!U20:U23)</f>
        <v>#DIV/0!</v>
      </c>
      <c r="V6" s="21"/>
    </row>
    <row r="7" spans="2:22" ht="38.1" customHeight="1" x14ac:dyDescent="0.2">
      <c r="B7" s="25" t="s">
        <v>160</v>
      </c>
      <c r="C7" s="8">
        <f>Autoevaluación!R30/SUM(Autoevaluación!R30:R33)</f>
        <v>0</v>
      </c>
      <c r="D7" s="9">
        <f>Autoevaluación!R31/SUM(Autoevaluación!R30:R33)</f>
        <v>0.25</v>
      </c>
      <c r="E7" s="9">
        <f>Autoevaluación!R32/SUM(Autoevaluación!R30:R33)</f>
        <v>0.25</v>
      </c>
      <c r="F7" s="9">
        <f>Autoevaluación!R33/SUM(Autoevaluación!R30:R33)</f>
        <v>0.5</v>
      </c>
      <c r="G7" s="287"/>
      <c r="H7" s="9">
        <f>Autoevaluación!S30/SUM(Autoevaluación!S30:S33)</f>
        <v>0</v>
      </c>
      <c r="I7" s="9">
        <f>Autoevaluación!S31/SUM(Autoevaluación!S30:S33)</f>
        <v>0.25</v>
      </c>
      <c r="J7" s="9">
        <f>Autoevaluación!S32/SUM(Autoevaluación!S30:S33)</f>
        <v>0.25</v>
      </c>
      <c r="K7" s="9">
        <f>Autoevaluación!S33/SUM(Autoevaluación!S30:S33)</f>
        <v>0.5</v>
      </c>
      <c r="L7" s="289"/>
      <c r="M7" s="9">
        <f>Autoevaluación!T30/SUM(Autoevaluación!T30:T33)</f>
        <v>0.5</v>
      </c>
      <c r="N7" s="9">
        <f>Autoevaluación!T31/SUM(Autoevaluación!T30:T33)</f>
        <v>0.5</v>
      </c>
      <c r="O7" s="9">
        <f>Autoevaluación!T32/SUM(Autoevaluación!T30:T33)</f>
        <v>0</v>
      </c>
      <c r="P7" s="9">
        <f>Autoevaluación!T33/SUM(Autoevaluación!T30:T33)</f>
        <v>0</v>
      </c>
      <c r="Q7" s="20"/>
      <c r="R7" s="9" t="e">
        <f>Autoevaluación!U30/SUM(Autoevaluación!U30:U33)</f>
        <v>#DIV/0!</v>
      </c>
      <c r="S7" s="9" t="e">
        <f>Autoevaluación!U31/SUM(Autoevaluación!U30:U33)</f>
        <v>#DIV/0!</v>
      </c>
      <c r="T7" s="9" t="e">
        <f>Autoevaluación!U32/SUM(Autoevaluación!U30:U33)</f>
        <v>#DIV/0!</v>
      </c>
      <c r="U7" s="9" t="e">
        <f>Autoevaluación!U33/SUM(Autoevaluación!U30:U33)</f>
        <v>#DIV/0!</v>
      </c>
    </row>
    <row r="8" spans="2:22" ht="38.1" customHeight="1" x14ac:dyDescent="0.2">
      <c r="B8" s="25" t="s">
        <v>185</v>
      </c>
      <c r="C8" s="8">
        <f>Autoevaluación!R36/SUM(Autoevaluación!R36:R39)</f>
        <v>0</v>
      </c>
      <c r="D8" s="9">
        <f>Autoevaluación!R37/SUM(Autoevaluación!R36:R39)</f>
        <v>0.33333333333333298</v>
      </c>
      <c r="E8" s="9">
        <f>Autoevaluación!R38/SUM(Autoevaluación!R36:R39)</f>
        <v>0.44444444444444398</v>
      </c>
      <c r="F8" s="9">
        <f>Autoevaluación!R39/SUM(Autoevaluación!R36:R39)</f>
        <v>0.22222222222222199</v>
      </c>
      <c r="G8" s="287"/>
      <c r="H8" s="9">
        <f>Autoevaluación!S36/SUM(Autoevaluación!S36:S39)</f>
        <v>0</v>
      </c>
      <c r="I8" s="9">
        <f>Autoevaluación!S37/SUM(Autoevaluación!S36:S39)</f>
        <v>0.44444444444444398</v>
      </c>
      <c r="J8" s="9">
        <f>Autoevaluación!S38/SUM(Autoevaluación!S36:S39)</f>
        <v>0.33333333333333298</v>
      </c>
      <c r="K8" s="9">
        <f>Autoevaluación!S39/SUM(Autoevaluación!S36:S39)</f>
        <v>0.22222222222222199</v>
      </c>
      <c r="L8" s="289"/>
      <c r="M8" s="9">
        <f>Autoevaluación!T36/SUM(Autoevaluación!T36:T39)</f>
        <v>0.22222222222222199</v>
      </c>
      <c r="N8" s="9">
        <f>Autoevaluación!T37/SUM(Autoevaluación!T36:T39)</f>
        <v>0.33333333333333298</v>
      </c>
      <c r="O8" s="9">
        <f>Autoevaluación!T38/SUM(Autoevaluación!T36:T39)</f>
        <v>0.33333333333333298</v>
      </c>
      <c r="P8" s="9">
        <f>Autoevaluación!T39/SUM(Autoevaluación!T36:T39)</f>
        <v>0.11111111111111099</v>
      </c>
      <c r="Q8" s="20"/>
      <c r="R8" s="9" t="e">
        <f>Autoevaluación!U36/SUM(Autoevaluación!U36:U39)</f>
        <v>#DIV/0!</v>
      </c>
      <c r="S8" s="9" t="e">
        <f>Autoevaluación!U37/SUM(Autoevaluación!U36:U39)</f>
        <v>#DIV/0!</v>
      </c>
      <c r="T8" s="9" t="e">
        <f>Autoevaluación!U38/SUM(Autoevaluación!U36:U39)</f>
        <v>#DIV/0!</v>
      </c>
      <c r="U8" s="9" t="e">
        <f>Autoevaluación!U39/SUM(Autoevaluación!U36:U39)</f>
        <v>#DIV/0!</v>
      </c>
    </row>
    <row r="9" spans="2:22" ht="38.1" customHeight="1" x14ac:dyDescent="0.2">
      <c r="B9" s="25" t="s">
        <v>237</v>
      </c>
      <c r="C9" s="8">
        <f>Autoevaluación!R47/SUM(Autoevaluación!R47:R50)</f>
        <v>0</v>
      </c>
      <c r="D9" s="9">
        <f>Autoevaluación!R48/SUM(Autoevaluación!R47:R50)</f>
        <v>0</v>
      </c>
      <c r="E9" s="9">
        <f>Autoevaluación!R49/SUM(Autoevaluación!R47:R50)</f>
        <v>0.5</v>
      </c>
      <c r="F9" s="9">
        <f>Autoevaluación!R50/SUM(Autoevaluación!R47:R50)</f>
        <v>0.5</v>
      </c>
      <c r="G9" s="287"/>
      <c r="H9" s="9">
        <f>Autoevaluación!S47/SUM(Autoevaluación!S47:S50)</f>
        <v>0</v>
      </c>
      <c r="I9" s="9">
        <f>Autoevaluación!S48/SUM(Autoevaluación!S47:S50)</f>
        <v>0</v>
      </c>
      <c r="J9" s="9">
        <f>Autoevaluación!S49/SUM(Autoevaluación!S47:S50)</f>
        <v>0.5</v>
      </c>
      <c r="K9" s="9">
        <f>Autoevaluación!S50/SUM(Autoevaluación!S47:S50)</f>
        <v>0.5</v>
      </c>
      <c r="L9" s="289"/>
      <c r="M9" s="9">
        <f>Autoevaluación!T47/SUM(Autoevaluación!T47:T50)</f>
        <v>0.75</v>
      </c>
      <c r="N9" s="9">
        <f>Autoevaluación!T48/SUM(Autoevaluación!T47:T50)</f>
        <v>0</v>
      </c>
      <c r="O9" s="9">
        <f>Autoevaluación!T49/SUM(Autoevaluación!T47:T50)</f>
        <v>0.25</v>
      </c>
      <c r="P9" s="9">
        <f>Autoevaluación!T50/SUM(Autoevaluación!T47:T50)</f>
        <v>0</v>
      </c>
      <c r="Q9" s="20"/>
      <c r="R9" s="9" t="e">
        <f>Autoevaluación!U47/SUM(Autoevaluación!U47:U50)</f>
        <v>#DIV/0!</v>
      </c>
      <c r="S9" s="9" t="e">
        <f>Autoevaluación!U48/SUM(Autoevaluación!U47:U50)</f>
        <v>#DIV/0!</v>
      </c>
      <c r="T9" s="9" t="e">
        <f>Autoevaluación!U49/SUM(Autoevaluación!U47:U50)</f>
        <v>#DIV/0!</v>
      </c>
      <c r="U9" s="9" t="e">
        <f>Autoevaluación!U50/SUM(Autoevaluación!U47:U50)</f>
        <v>#DIV/0!</v>
      </c>
    </row>
    <row r="10" spans="2:22" ht="38.1" customHeight="1" x14ac:dyDescent="0.2">
      <c r="B10" s="28" t="s">
        <v>616</v>
      </c>
      <c r="C10" s="14">
        <f>AVERAGE(C4:C9)</f>
        <v>0</v>
      </c>
      <c r="D10" s="14">
        <f>AVERAGE(D4:D9)</f>
        <v>0.15972222222222199</v>
      </c>
      <c r="E10" s="14">
        <f>AVERAGE(E4:E9)</f>
        <v>0.51990740740740704</v>
      </c>
      <c r="F10" s="14">
        <f>AVERAGE(F4:F9)</f>
        <v>0.32037037037036997</v>
      </c>
      <c r="G10" s="15"/>
      <c r="H10" s="14">
        <f>AVERAGE(H4:H9)</f>
        <v>0</v>
      </c>
      <c r="I10" s="14">
        <f>AVERAGE(I4:I9)</f>
        <v>0.157407407407407</v>
      </c>
      <c r="J10" s="14">
        <f>AVERAGE(J4:J9)</f>
        <v>0.36388888888888898</v>
      </c>
      <c r="K10" s="14">
        <f>AVERAGE(K4:K9)</f>
        <v>0.35370370370370402</v>
      </c>
      <c r="L10" s="15"/>
      <c r="M10" s="14">
        <f>AVERAGE(M4:M9)</f>
        <v>0.24537037037036999</v>
      </c>
      <c r="N10" s="14">
        <f>AVERAGE(N4:N9)</f>
        <v>0.297222222222222</v>
      </c>
      <c r="O10" s="14">
        <f>AVERAGE(O4:O9)</f>
        <v>0.28888888888888897</v>
      </c>
      <c r="P10" s="14">
        <f>AVERAGE(P4:P9)</f>
        <v>0.16851851851851901</v>
      </c>
      <c r="Q10" s="22"/>
      <c r="R10" s="14" t="e">
        <f>AVERAGE(R4:R9)</f>
        <v>#DIV/0!</v>
      </c>
      <c r="S10" s="14" t="e">
        <f>AVERAGE(S4:S9)</f>
        <v>#DIV/0!</v>
      </c>
      <c r="T10" s="14" t="e">
        <f>AVERAGE(T4:T9)</f>
        <v>#DIV/0!</v>
      </c>
      <c r="U10" s="14" t="e">
        <f>AVERAGE(U4:U9)</f>
        <v>#DIV/0!</v>
      </c>
    </row>
    <row r="11" spans="2:22" x14ac:dyDescent="0.2">
      <c r="B11" s="16"/>
      <c r="C11" s="16"/>
      <c r="D11" s="16"/>
      <c r="E11" s="16"/>
      <c r="F11" s="15"/>
      <c r="G11" s="15"/>
      <c r="H11" s="15"/>
      <c r="I11" s="15"/>
      <c r="J11" s="15"/>
      <c r="K11" s="15"/>
      <c r="L11" s="15"/>
      <c r="M11" s="15"/>
      <c r="N11" s="15"/>
      <c r="O11" s="15"/>
      <c r="P11" s="15"/>
      <c r="Q11" s="15"/>
      <c r="R11" s="15"/>
      <c r="S11" s="15"/>
      <c r="T11" s="15"/>
      <c r="U11" s="15"/>
    </row>
    <row r="12" spans="2:22" ht="21.95" customHeight="1" x14ac:dyDescent="0.2">
      <c r="B12" s="272">
        <v>2023</v>
      </c>
      <c r="C12" s="273"/>
      <c r="D12" s="273"/>
      <c r="E12" s="273"/>
      <c r="F12" s="273"/>
      <c r="G12" s="273"/>
      <c r="H12" s="273"/>
      <c r="I12" s="273"/>
      <c r="J12" s="273"/>
      <c r="K12" s="273"/>
      <c r="L12" s="273"/>
      <c r="M12" s="273"/>
      <c r="N12" s="273"/>
      <c r="O12" s="273"/>
      <c r="P12" s="273"/>
      <c r="Q12" s="273"/>
      <c r="R12" s="273"/>
      <c r="S12" s="273"/>
      <c r="T12" s="273"/>
      <c r="U12" s="274"/>
    </row>
    <row r="13" spans="2:22" ht="24.95" customHeight="1" x14ac:dyDescent="0.2">
      <c r="B13" s="275" t="s">
        <v>617</v>
      </c>
      <c r="C13" s="276"/>
      <c r="D13" s="276"/>
      <c r="E13" s="276"/>
      <c r="F13" s="276"/>
      <c r="G13" s="276"/>
      <c r="H13" s="276"/>
      <c r="I13" s="276"/>
      <c r="J13" s="276"/>
      <c r="K13" s="276"/>
      <c r="L13" s="276"/>
      <c r="M13" s="276"/>
      <c r="N13" s="276"/>
      <c r="O13" s="276"/>
      <c r="P13" s="276"/>
      <c r="Q13" s="276"/>
      <c r="R13" s="276"/>
      <c r="S13" s="276"/>
      <c r="T13" s="276"/>
      <c r="U13" s="276"/>
    </row>
    <row r="14" spans="2:22" ht="60" customHeight="1" x14ac:dyDescent="0.2">
      <c r="B14" s="277" t="s">
        <v>618</v>
      </c>
      <c r="C14" s="277"/>
      <c r="D14" s="277"/>
      <c r="E14" s="277"/>
      <c r="F14" s="277"/>
      <c r="G14" s="277"/>
      <c r="H14" s="277"/>
      <c r="I14" s="277"/>
      <c r="J14" s="277"/>
      <c r="K14" s="277"/>
      <c r="L14" s="277"/>
      <c r="M14" s="277"/>
      <c r="N14" s="277"/>
      <c r="O14" s="277"/>
      <c r="P14" s="277"/>
      <c r="Q14" s="277"/>
      <c r="R14" s="277"/>
      <c r="S14" s="277"/>
      <c r="T14" s="277"/>
      <c r="U14" s="277"/>
    </row>
    <row r="15" spans="2:22" ht="60" customHeight="1" x14ac:dyDescent="0.2">
      <c r="B15" s="277" t="s">
        <v>619</v>
      </c>
      <c r="C15" s="277"/>
      <c r="D15" s="277"/>
      <c r="E15" s="277"/>
      <c r="F15" s="277"/>
      <c r="G15" s="277"/>
      <c r="H15" s="277"/>
      <c r="I15" s="277"/>
      <c r="J15" s="277"/>
      <c r="K15" s="277"/>
      <c r="L15" s="277"/>
      <c r="M15" s="277"/>
      <c r="N15" s="277"/>
      <c r="O15" s="277"/>
      <c r="P15" s="277"/>
      <c r="Q15" s="277"/>
      <c r="R15" s="277"/>
      <c r="S15" s="277"/>
      <c r="T15" s="277"/>
      <c r="U15" s="277"/>
    </row>
    <row r="16" spans="2:22" s="1" customFormat="1" ht="24.95" customHeight="1" x14ac:dyDescent="0.25">
      <c r="B16" s="278" t="s">
        <v>620</v>
      </c>
      <c r="C16" s="279"/>
      <c r="D16" s="279"/>
      <c r="E16" s="279"/>
      <c r="F16" s="279"/>
      <c r="G16" s="279"/>
      <c r="H16" s="279"/>
      <c r="I16" s="279"/>
      <c r="J16" s="279"/>
      <c r="K16" s="279"/>
      <c r="L16" s="279"/>
      <c r="M16" s="279"/>
      <c r="N16" s="279"/>
      <c r="O16" s="279"/>
      <c r="P16" s="279"/>
      <c r="Q16" s="279"/>
      <c r="R16" s="279"/>
      <c r="S16" s="279"/>
      <c r="T16" s="279"/>
      <c r="U16" s="279"/>
    </row>
    <row r="17" spans="2:21" ht="60" customHeight="1" x14ac:dyDescent="0.2">
      <c r="B17" s="277" t="s">
        <v>621</v>
      </c>
      <c r="C17" s="277"/>
      <c r="D17" s="277"/>
      <c r="E17" s="277"/>
      <c r="F17" s="277"/>
      <c r="G17" s="277"/>
      <c r="H17" s="277"/>
      <c r="I17" s="277"/>
      <c r="J17" s="277"/>
      <c r="K17" s="277"/>
      <c r="L17" s="277"/>
      <c r="M17" s="277"/>
      <c r="N17" s="277"/>
      <c r="O17" s="277"/>
      <c r="P17" s="277"/>
      <c r="Q17" s="277"/>
      <c r="R17" s="277"/>
      <c r="S17" s="277"/>
      <c r="T17" s="277"/>
      <c r="U17" s="277"/>
    </row>
    <row r="18" spans="2:21" ht="60" customHeight="1" x14ac:dyDescent="0.2">
      <c r="B18" s="277" t="s">
        <v>622</v>
      </c>
      <c r="C18" s="277"/>
      <c r="D18" s="277"/>
      <c r="E18" s="277"/>
      <c r="F18" s="277"/>
      <c r="G18" s="277"/>
      <c r="H18" s="277"/>
      <c r="I18" s="277"/>
      <c r="J18" s="277"/>
      <c r="K18" s="277"/>
      <c r="L18" s="277"/>
      <c r="M18" s="277"/>
      <c r="N18" s="277"/>
      <c r="O18" s="277"/>
      <c r="P18" s="277"/>
      <c r="Q18" s="277"/>
      <c r="R18" s="277"/>
      <c r="S18" s="277"/>
      <c r="T18" s="277"/>
      <c r="U18" s="277"/>
    </row>
    <row r="19" spans="2:21" ht="60" customHeight="1" x14ac:dyDescent="0.2">
      <c r="B19" s="277" t="s">
        <v>623</v>
      </c>
      <c r="C19" s="277"/>
      <c r="D19" s="277"/>
      <c r="E19" s="277"/>
      <c r="F19" s="277"/>
      <c r="G19" s="277"/>
      <c r="H19" s="277"/>
      <c r="I19" s="277"/>
      <c r="J19" s="277"/>
      <c r="K19" s="277"/>
      <c r="L19" s="277"/>
      <c r="M19" s="277"/>
      <c r="N19" s="277"/>
      <c r="O19" s="277"/>
      <c r="P19" s="277"/>
      <c r="Q19" s="277"/>
      <c r="R19" s="277"/>
      <c r="S19" s="277"/>
      <c r="T19" s="277"/>
      <c r="U19" s="277"/>
    </row>
    <row r="20" spans="2:21" ht="16.5" customHeight="1" x14ac:dyDescent="0.2">
      <c r="B20" s="17"/>
      <c r="C20" s="17"/>
      <c r="D20" s="17"/>
      <c r="E20" s="17"/>
      <c r="F20" s="17"/>
      <c r="G20" s="17"/>
      <c r="H20" s="17"/>
      <c r="I20" s="17"/>
      <c r="J20" s="17"/>
      <c r="K20" s="17"/>
      <c r="L20" s="17"/>
      <c r="M20" s="17"/>
      <c r="N20" s="17"/>
      <c r="O20" s="17"/>
      <c r="P20" s="17"/>
      <c r="Q20" s="17"/>
      <c r="R20" s="17"/>
      <c r="S20" s="17"/>
      <c r="T20" s="17"/>
      <c r="U20" s="17"/>
    </row>
    <row r="21" spans="2:21" ht="21.95" customHeight="1" x14ac:dyDescent="0.2">
      <c r="B21" s="280">
        <v>2024</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617</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277" t="s">
        <v>624</v>
      </c>
      <c r="C23" s="277"/>
      <c r="D23" s="277"/>
      <c r="E23" s="277"/>
      <c r="F23" s="277"/>
      <c r="G23" s="277"/>
      <c r="H23" s="277"/>
      <c r="I23" s="277"/>
      <c r="J23" s="277"/>
      <c r="K23" s="277"/>
      <c r="L23" s="277"/>
      <c r="M23" s="277"/>
      <c r="N23" s="277"/>
      <c r="O23" s="277"/>
      <c r="P23" s="277"/>
      <c r="Q23" s="277"/>
      <c r="R23" s="277"/>
      <c r="S23" s="277"/>
      <c r="T23" s="277"/>
      <c r="U23" s="277"/>
    </row>
    <row r="24" spans="2:21" ht="60" customHeight="1" x14ac:dyDescent="0.2">
      <c r="B24" s="277" t="s">
        <v>625</v>
      </c>
      <c r="C24" s="277"/>
      <c r="D24" s="277"/>
      <c r="E24" s="277"/>
      <c r="F24" s="277"/>
      <c r="G24" s="277"/>
      <c r="H24" s="277"/>
      <c r="I24" s="277"/>
      <c r="J24" s="277"/>
      <c r="K24" s="277"/>
      <c r="L24" s="277"/>
      <c r="M24" s="277"/>
      <c r="N24" s="277"/>
      <c r="O24" s="277"/>
      <c r="P24" s="277"/>
      <c r="Q24" s="277"/>
      <c r="R24" s="277"/>
      <c r="S24" s="277"/>
      <c r="T24" s="277"/>
      <c r="U24" s="277"/>
    </row>
    <row r="25" spans="2:21" s="1" customFormat="1" ht="24.95" customHeight="1" x14ac:dyDescent="0.25">
      <c r="B25" s="278" t="s">
        <v>620</v>
      </c>
      <c r="C25" s="279"/>
      <c r="D25" s="279"/>
      <c r="E25" s="279"/>
      <c r="F25" s="279"/>
      <c r="G25" s="279"/>
      <c r="H25" s="279"/>
      <c r="I25" s="279"/>
      <c r="J25" s="279"/>
      <c r="K25" s="279"/>
      <c r="L25" s="279"/>
      <c r="M25" s="279"/>
      <c r="N25" s="279"/>
      <c r="O25" s="279"/>
      <c r="P25" s="279"/>
      <c r="Q25" s="279"/>
      <c r="R25" s="279"/>
      <c r="S25" s="279"/>
      <c r="T25" s="279"/>
      <c r="U25" s="279"/>
    </row>
    <row r="26" spans="2:21" ht="60" customHeight="1" x14ac:dyDescent="0.2">
      <c r="B26" s="277" t="s">
        <v>626</v>
      </c>
      <c r="C26" s="277"/>
      <c r="D26" s="277"/>
      <c r="E26" s="277"/>
      <c r="F26" s="277"/>
      <c r="G26" s="277"/>
      <c r="H26" s="277"/>
      <c r="I26" s="277"/>
      <c r="J26" s="277"/>
      <c r="K26" s="277"/>
      <c r="L26" s="277"/>
      <c r="M26" s="277"/>
      <c r="N26" s="277"/>
      <c r="O26" s="277"/>
      <c r="P26" s="277"/>
      <c r="Q26" s="277"/>
      <c r="R26" s="277"/>
      <c r="S26" s="277"/>
      <c r="T26" s="277"/>
      <c r="U26" s="277"/>
    </row>
    <row r="27" spans="2:21" ht="60" customHeight="1" x14ac:dyDescent="0.2">
      <c r="B27" s="277" t="s">
        <v>627</v>
      </c>
      <c r="C27" s="277"/>
      <c r="D27" s="277"/>
      <c r="E27" s="277"/>
      <c r="F27" s="277"/>
      <c r="G27" s="277"/>
      <c r="H27" s="277"/>
      <c r="I27" s="277"/>
      <c r="J27" s="277"/>
      <c r="K27" s="277"/>
      <c r="L27" s="277"/>
      <c r="M27" s="277"/>
      <c r="N27" s="277"/>
      <c r="O27" s="277"/>
      <c r="P27" s="277"/>
      <c r="Q27" s="277"/>
      <c r="R27" s="277"/>
      <c r="S27" s="277"/>
      <c r="T27" s="277"/>
      <c r="U27" s="277"/>
    </row>
    <row r="28" spans="2:21" ht="60" customHeight="1" x14ac:dyDescent="0.2">
      <c r="B28" s="277" t="s">
        <v>628</v>
      </c>
      <c r="C28" s="277"/>
      <c r="D28" s="277"/>
      <c r="E28" s="277"/>
      <c r="F28" s="277"/>
      <c r="G28" s="277"/>
      <c r="H28" s="277"/>
      <c r="I28" s="277"/>
      <c r="J28" s="277"/>
      <c r="K28" s="277"/>
      <c r="L28" s="277"/>
      <c r="M28" s="277"/>
      <c r="N28" s="277"/>
      <c r="O28" s="277"/>
      <c r="P28" s="277"/>
      <c r="Q28" s="277"/>
      <c r="R28" s="277"/>
      <c r="S28" s="277"/>
      <c r="T28" s="277"/>
      <c r="U28" s="277"/>
    </row>
    <row r="29" spans="2:21" ht="16.5" customHeight="1" x14ac:dyDescent="0.2">
      <c r="B29" s="17"/>
      <c r="C29" s="17"/>
      <c r="D29" s="17"/>
      <c r="E29" s="17"/>
      <c r="F29" s="17"/>
      <c r="G29" s="17"/>
      <c r="H29" s="17"/>
      <c r="I29" s="17"/>
      <c r="J29" s="17"/>
      <c r="K29" s="17"/>
      <c r="L29" s="17"/>
      <c r="M29" s="17"/>
      <c r="N29" s="17"/>
      <c r="O29" s="17"/>
      <c r="P29" s="17"/>
      <c r="Q29" s="17"/>
      <c r="R29" s="17"/>
      <c r="S29" s="17"/>
      <c r="T29" s="17"/>
      <c r="U29" s="17"/>
    </row>
    <row r="30" spans="2:21" ht="21.95" customHeight="1" x14ac:dyDescent="0.2">
      <c r="B30" s="293">
        <v>2025</v>
      </c>
      <c r="C30" s="294"/>
      <c r="D30" s="294"/>
      <c r="E30" s="294"/>
      <c r="F30" s="294"/>
      <c r="G30" s="294"/>
      <c r="H30" s="294"/>
      <c r="I30" s="294"/>
      <c r="J30" s="294"/>
      <c r="K30" s="294"/>
      <c r="L30" s="294"/>
      <c r="M30" s="294"/>
      <c r="N30" s="294"/>
      <c r="O30" s="294"/>
      <c r="P30" s="294"/>
      <c r="Q30" s="294"/>
      <c r="R30" s="294"/>
      <c r="S30" s="294"/>
      <c r="T30" s="294"/>
      <c r="U30" s="294"/>
    </row>
    <row r="31" spans="2:21" ht="24.95" customHeight="1" x14ac:dyDescent="0.2">
      <c r="B31" s="282" t="s">
        <v>617</v>
      </c>
      <c r="C31" s="283"/>
      <c r="D31" s="283"/>
      <c r="E31" s="283"/>
      <c r="F31" s="283"/>
      <c r="G31" s="283"/>
      <c r="H31" s="283"/>
      <c r="I31" s="283"/>
      <c r="J31" s="283"/>
      <c r="K31" s="283"/>
      <c r="L31" s="283"/>
      <c r="M31" s="283"/>
      <c r="N31" s="283"/>
      <c r="O31" s="283"/>
      <c r="P31" s="283"/>
      <c r="Q31" s="283"/>
      <c r="R31" s="283"/>
      <c r="S31" s="283"/>
      <c r="T31" s="283"/>
      <c r="U31" s="283"/>
    </row>
    <row r="32" spans="2:21" ht="60" customHeight="1" x14ac:dyDescent="0.2">
      <c r="B32" s="277" t="s">
        <v>78</v>
      </c>
      <c r="C32" s="277"/>
      <c r="D32" s="277"/>
      <c r="E32" s="277"/>
      <c r="F32" s="277"/>
      <c r="G32" s="277"/>
      <c r="H32" s="277"/>
      <c r="I32" s="277"/>
      <c r="J32" s="277"/>
      <c r="K32" s="277"/>
      <c r="L32" s="277"/>
      <c r="M32" s="277"/>
      <c r="N32" s="277"/>
      <c r="O32" s="277"/>
      <c r="P32" s="277"/>
      <c r="Q32" s="277"/>
      <c r="R32" s="277"/>
      <c r="S32" s="277"/>
      <c r="T32" s="277"/>
      <c r="U32" s="277"/>
    </row>
    <row r="33" spans="2:21" ht="60" customHeight="1" x14ac:dyDescent="0.2">
      <c r="B33" s="277" t="s">
        <v>212</v>
      </c>
      <c r="C33" s="277"/>
      <c r="D33" s="277"/>
      <c r="E33" s="277"/>
      <c r="F33" s="277"/>
      <c r="G33" s="277"/>
      <c r="H33" s="277"/>
      <c r="I33" s="277"/>
      <c r="J33" s="277"/>
      <c r="K33" s="277"/>
      <c r="L33" s="277"/>
      <c r="M33" s="277"/>
      <c r="N33" s="277"/>
      <c r="O33" s="277"/>
      <c r="P33" s="277"/>
      <c r="Q33" s="277"/>
      <c r="R33" s="277"/>
      <c r="S33" s="277"/>
      <c r="T33" s="277"/>
      <c r="U33" s="277"/>
    </row>
    <row r="34" spans="2:21" s="1" customFormat="1" ht="24.95" customHeight="1" x14ac:dyDescent="0.25">
      <c r="B34" s="278" t="s">
        <v>620</v>
      </c>
      <c r="C34" s="279"/>
      <c r="D34" s="279"/>
      <c r="E34" s="279"/>
      <c r="F34" s="279"/>
      <c r="G34" s="279"/>
      <c r="H34" s="279"/>
      <c r="I34" s="279"/>
      <c r="J34" s="279"/>
      <c r="K34" s="279"/>
      <c r="L34" s="279"/>
      <c r="M34" s="279"/>
      <c r="N34" s="279"/>
      <c r="O34" s="279"/>
      <c r="P34" s="279"/>
      <c r="Q34" s="279"/>
      <c r="R34" s="279"/>
      <c r="S34" s="279"/>
      <c r="T34" s="279"/>
      <c r="U34" s="279"/>
    </row>
    <row r="35" spans="2:21" ht="60" customHeight="1" x14ac:dyDescent="0.2">
      <c r="B35" s="277" t="s">
        <v>629</v>
      </c>
      <c r="C35" s="277"/>
      <c r="D35" s="277"/>
      <c r="E35" s="277"/>
      <c r="F35" s="277"/>
      <c r="G35" s="277"/>
      <c r="H35" s="277"/>
      <c r="I35" s="277"/>
      <c r="J35" s="277"/>
      <c r="K35" s="277"/>
      <c r="L35" s="277"/>
      <c r="M35" s="277"/>
      <c r="N35" s="277"/>
      <c r="O35" s="277"/>
      <c r="P35" s="277"/>
      <c r="Q35" s="277"/>
      <c r="R35" s="277"/>
      <c r="S35" s="277"/>
      <c r="T35" s="277"/>
      <c r="U35" s="277"/>
    </row>
    <row r="36" spans="2:21" ht="60" customHeight="1" x14ac:dyDescent="0.2">
      <c r="B36" s="277" t="s">
        <v>683</v>
      </c>
      <c r="C36" s="277"/>
      <c r="D36" s="277"/>
      <c r="E36" s="277"/>
      <c r="F36" s="277"/>
      <c r="G36" s="277"/>
      <c r="H36" s="277"/>
      <c r="I36" s="277"/>
      <c r="J36" s="277"/>
      <c r="K36" s="277"/>
      <c r="L36" s="277"/>
      <c r="M36" s="277"/>
      <c r="N36" s="277"/>
      <c r="O36" s="277"/>
      <c r="P36" s="277"/>
      <c r="Q36" s="277"/>
      <c r="R36" s="277"/>
      <c r="S36" s="277"/>
      <c r="T36" s="277"/>
      <c r="U36" s="277"/>
    </row>
    <row r="37" spans="2:21" ht="60" customHeight="1" x14ac:dyDescent="0.2">
      <c r="B37" s="277" t="s">
        <v>684</v>
      </c>
      <c r="C37" s="277"/>
      <c r="D37" s="277"/>
      <c r="E37" s="277"/>
      <c r="F37" s="277"/>
      <c r="G37" s="277"/>
      <c r="H37" s="277"/>
      <c r="I37" s="277"/>
      <c r="J37" s="277"/>
      <c r="K37" s="277"/>
      <c r="L37" s="277"/>
      <c r="M37" s="277"/>
      <c r="N37" s="277"/>
      <c r="O37" s="277"/>
      <c r="P37" s="277"/>
      <c r="Q37" s="277"/>
      <c r="R37" s="277"/>
      <c r="S37" s="277"/>
      <c r="T37" s="277"/>
      <c r="U37" s="277"/>
    </row>
    <row r="39" spans="2:21" x14ac:dyDescent="0.2">
      <c r="B39" s="291">
        <v>2026</v>
      </c>
      <c r="C39" s="292"/>
      <c r="D39" s="292"/>
      <c r="E39" s="292"/>
      <c r="F39" s="292"/>
      <c r="G39" s="292"/>
      <c r="H39" s="292"/>
      <c r="I39" s="292"/>
      <c r="J39" s="292"/>
      <c r="K39" s="292"/>
      <c r="L39" s="292"/>
      <c r="M39" s="292"/>
      <c r="N39" s="292"/>
      <c r="O39" s="292"/>
      <c r="P39" s="292"/>
      <c r="Q39" s="292"/>
      <c r="R39" s="292"/>
      <c r="S39" s="292"/>
      <c r="T39" s="292"/>
      <c r="U39" s="292"/>
    </row>
    <row r="40" spans="2:21" ht="19.5" x14ac:dyDescent="0.2">
      <c r="B40" s="282" t="s">
        <v>617</v>
      </c>
      <c r="C40" s="283"/>
      <c r="D40" s="283"/>
      <c r="E40" s="283"/>
      <c r="F40" s="283"/>
      <c r="G40" s="283"/>
      <c r="H40" s="283"/>
      <c r="I40" s="283"/>
      <c r="J40" s="283"/>
      <c r="K40" s="283"/>
      <c r="L40" s="283"/>
      <c r="M40" s="283"/>
      <c r="N40" s="283"/>
      <c r="O40" s="283"/>
      <c r="P40" s="283"/>
      <c r="Q40" s="283"/>
      <c r="R40" s="283"/>
      <c r="S40" s="283"/>
      <c r="T40" s="283"/>
      <c r="U40" s="283"/>
    </row>
    <row r="41" spans="2:21" ht="60.75" customHeight="1" x14ac:dyDescent="0.2">
      <c r="B41" s="277"/>
      <c r="C41" s="277"/>
      <c r="D41" s="277"/>
      <c r="E41" s="277"/>
      <c r="F41" s="277"/>
      <c r="G41" s="277"/>
      <c r="H41" s="277"/>
      <c r="I41" s="277"/>
      <c r="J41" s="277"/>
      <c r="K41" s="277"/>
      <c r="L41" s="277"/>
      <c r="M41" s="277"/>
      <c r="N41" s="277"/>
      <c r="O41" s="277"/>
      <c r="P41" s="277"/>
      <c r="Q41" s="277"/>
      <c r="R41" s="277"/>
      <c r="S41" s="277"/>
      <c r="T41" s="277"/>
      <c r="U41" s="277"/>
    </row>
    <row r="42" spans="2:21" ht="60" customHeight="1" x14ac:dyDescent="0.2">
      <c r="B42" s="277"/>
      <c r="C42" s="277"/>
      <c r="D42" s="277"/>
      <c r="E42" s="277"/>
      <c r="F42" s="277"/>
      <c r="G42" s="277"/>
      <c r="H42" s="277"/>
      <c r="I42" s="277"/>
      <c r="J42" s="277"/>
      <c r="K42" s="277"/>
      <c r="L42" s="277"/>
      <c r="M42" s="277"/>
      <c r="N42" s="277"/>
      <c r="O42" s="277"/>
      <c r="P42" s="277"/>
      <c r="Q42" s="277"/>
      <c r="R42" s="277"/>
      <c r="S42" s="277"/>
      <c r="T42" s="277"/>
      <c r="U42" s="277"/>
    </row>
    <row r="43" spans="2:21" ht="19.5" x14ac:dyDescent="0.2">
      <c r="B43" s="278" t="s">
        <v>620</v>
      </c>
      <c r="C43" s="279"/>
      <c r="D43" s="279"/>
      <c r="E43" s="279"/>
      <c r="F43" s="279"/>
      <c r="G43" s="279"/>
      <c r="H43" s="279"/>
      <c r="I43" s="279"/>
      <c r="J43" s="279"/>
      <c r="K43" s="279"/>
      <c r="L43" s="279"/>
      <c r="M43" s="279"/>
      <c r="N43" s="279"/>
      <c r="O43" s="279"/>
      <c r="P43" s="279"/>
      <c r="Q43" s="279"/>
      <c r="R43" s="279"/>
      <c r="S43" s="279"/>
      <c r="T43" s="279"/>
      <c r="U43" s="279"/>
    </row>
    <row r="44" spans="2:21" ht="45.75" customHeight="1" x14ac:dyDescent="0.2">
      <c r="B44" s="277"/>
      <c r="C44" s="277"/>
      <c r="D44" s="277"/>
      <c r="E44" s="277"/>
      <c r="F44" s="277"/>
      <c r="G44" s="277"/>
      <c r="H44" s="277"/>
      <c r="I44" s="277"/>
      <c r="J44" s="277"/>
      <c r="K44" s="277"/>
      <c r="L44" s="277"/>
      <c r="M44" s="277"/>
      <c r="N44" s="277"/>
      <c r="O44" s="277"/>
      <c r="P44" s="277"/>
      <c r="Q44" s="277"/>
      <c r="R44" s="277"/>
      <c r="S44" s="277"/>
      <c r="T44" s="277"/>
      <c r="U44" s="277"/>
    </row>
    <row r="45" spans="2:21" ht="48" customHeight="1" x14ac:dyDescent="0.2">
      <c r="B45" s="277"/>
      <c r="C45" s="277"/>
      <c r="D45" s="277"/>
      <c r="E45" s="277"/>
      <c r="F45" s="277"/>
      <c r="G45" s="277"/>
      <c r="H45" s="277"/>
      <c r="I45" s="277"/>
      <c r="J45" s="277"/>
      <c r="K45" s="277"/>
      <c r="L45" s="277"/>
      <c r="M45" s="277"/>
      <c r="N45" s="277"/>
      <c r="O45" s="277"/>
      <c r="P45" s="277"/>
      <c r="Q45" s="277"/>
      <c r="R45" s="277"/>
      <c r="S45" s="277"/>
      <c r="T45" s="277"/>
      <c r="U45" s="277"/>
    </row>
    <row r="46" spans="2:21" ht="56.25" customHeight="1" x14ac:dyDescent="0.2">
      <c r="B46" s="277"/>
      <c r="C46" s="277"/>
      <c r="D46" s="277"/>
      <c r="E46" s="277"/>
      <c r="F46" s="277"/>
      <c r="G46" s="277"/>
      <c r="H46" s="277"/>
      <c r="I46" s="277"/>
      <c r="J46" s="277"/>
      <c r="K46" s="277"/>
      <c r="L46" s="277"/>
      <c r="M46" s="277"/>
      <c r="N46" s="277"/>
      <c r="O46" s="277"/>
      <c r="P46" s="277"/>
      <c r="Q46" s="277"/>
      <c r="R46" s="277"/>
      <c r="S46" s="277"/>
      <c r="T46" s="277"/>
      <c r="U46" s="277"/>
    </row>
    <row r="65495" spans="2:22" x14ac:dyDescent="0.2">
      <c r="B65495" s="23" t="s">
        <v>58</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2">
      <c r="B65496" s="24" t="s">
        <v>59</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2">
      <c r="B65497" s="24" t="s">
        <v>60</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65497"/>
  <sheetViews>
    <sheetView showGridLines="0" topLeftCell="A33" zoomScale="70" zoomScaleNormal="70" workbookViewId="0">
      <selection activeCell="B37" sqref="B37:U37"/>
    </sheetView>
  </sheetViews>
  <sheetFormatPr baseColWidth="10" defaultColWidth="11.42578125" defaultRowHeight="15" x14ac:dyDescent="0.2"/>
  <cols>
    <col min="1" max="1" width="1.42578125" style="2" customWidth="1"/>
    <col min="2" max="2" width="34.7109375" style="2" customWidth="1"/>
    <col min="3" max="4" width="7.7109375" style="2" customWidth="1"/>
    <col min="5" max="5" width="10.5703125" style="2" customWidth="1"/>
    <col min="6" max="6" width="7.7109375" style="2" customWidth="1"/>
    <col min="7" max="7" width="1.7109375" style="2" customWidth="1"/>
    <col min="8" max="8" width="10.85546875" style="2" customWidth="1"/>
    <col min="9" max="9" width="7.7109375" style="2" customWidth="1"/>
    <col min="10" max="10" width="10.28515625" style="2" customWidth="1"/>
    <col min="11" max="11" width="7.7109375" style="2" customWidth="1"/>
    <col min="12" max="12" width="1.7109375" style="2" customWidth="1"/>
    <col min="13" max="14" width="7.7109375" style="2" customWidth="1"/>
    <col min="15" max="15" width="9.5703125" style="2" customWidth="1"/>
    <col min="16" max="16" width="7.7109375" style="2" customWidth="1"/>
    <col min="17" max="17" width="2.85546875" style="2" customWidth="1"/>
    <col min="18" max="19" width="7.7109375" style="2" customWidth="1"/>
    <col min="20" max="20" width="11.28515625" style="2" customWidth="1"/>
    <col min="21" max="21" width="7.7109375" style="2" customWidth="1"/>
    <col min="22" max="27" width="11.42578125" style="2"/>
    <col min="28" max="28" width="2" style="2" customWidth="1"/>
    <col min="29" max="33" width="11.42578125" style="2"/>
    <col min="34" max="34" width="1.85546875" style="2" customWidth="1"/>
    <col min="35" max="16384" width="11.42578125" style="2"/>
  </cols>
  <sheetData>
    <row r="1" spans="2:22" ht="6" customHeight="1" x14ac:dyDescent="0.2"/>
    <row r="2" spans="2:22" ht="22.5" customHeight="1" x14ac:dyDescent="0.2">
      <c r="B2" s="284" t="s">
        <v>630</v>
      </c>
      <c r="C2" s="268" t="s">
        <v>65</v>
      </c>
      <c r="D2" s="268"/>
      <c r="E2" s="268"/>
      <c r="F2" s="268"/>
      <c r="G2" s="3"/>
      <c r="H2" s="269" t="s">
        <v>66</v>
      </c>
      <c r="I2" s="269"/>
      <c r="J2" s="269"/>
      <c r="K2" s="269"/>
      <c r="L2" s="3"/>
      <c r="M2" s="270" t="s">
        <v>67</v>
      </c>
      <c r="N2" s="270"/>
      <c r="O2" s="270"/>
      <c r="P2" s="270"/>
      <c r="Q2" s="18"/>
      <c r="R2" s="271" t="s">
        <v>68</v>
      </c>
      <c r="S2" s="271"/>
      <c r="T2" s="271"/>
      <c r="U2" s="271"/>
      <c r="V2" s="290"/>
    </row>
    <row r="3" spans="2:22" ht="24.75" customHeight="1" x14ac:dyDescent="0.2">
      <c r="B3" s="285"/>
      <c r="C3" s="4">
        <v>1</v>
      </c>
      <c r="D3" s="4">
        <v>2</v>
      </c>
      <c r="E3" s="5">
        <v>3</v>
      </c>
      <c r="F3" s="6">
        <v>4</v>
      </c>
      <c r="G3" s="286"/>
      <c r="H3" s="4">
        <v>1</v>
      </c>
      <c r="I3" s="4">
        <v>2</v>
      </c>
      <c r="J3" s="5">
        <v>3</v>
      </c>
      <c r="K3" s="6">
        <v>4</v>
      </c>
      <c r="L3" s="288"/>
      <c r="M3" s="4">
        <v>1</v>
      </c>
      <c r="N3" s="4">
        <v>2</v>
      </c>
      <c r="O3" s="5">
        <v>3</v>
      </c>
      <c r="P3" s="6">
        <v>4</v>
      </c>
      <c r="Q3" s="19"/>
      <c r="R3" s="4">
        <v>1</v>
      </c>
      <c r="S3" s="4">
        <v>2</v>
      </c>
      <c r="T3" s="5">
        <v>3</v>
      </c>
      <c r="U3" s="6">
        <v>4</v>
      </c>
      <c r="V3" s="290"/>
    </row>
    <row r="4" spans="2:22" ht="38.1" customHeight="1" x14ac:dyDescent="0.2">
      <c r="B4" s="25" t="s">
        <v>631</v>
      </c>
      <c r="C4" s="8">
        <f>Autoevaluación!R55/SUM(Autoevaluación!R55:R59)</f>
        <v>0</v>
      </c>
      <c r="D4" s="9">
        <f>Autoevaluación!R56/SUM(Autoevaluación!R55:R59)</f>
        <v>0</v>
      </c>
      <c r="E4" s="9">
        <f>Autoevaluación!R57/SUM(Autoevaluación!R55:R59)</f>
        <v>0.4</v>
      </c>
      <c r="F4" s="9">
        <f>Autoevaluación!R58/SUM(Autoevaluación!R55:R59)</f>
        <v>0.6</v>
      </c>
      <c r="G4" s="287"/>
      <c r="H4" s="9">
        <f>Autoevaluación!S55/SUM(Autoevaluación!S55:S59)</f>
        <v>0</v>
      </c>
      <c r="I4" s="9">
        <f>Autoevaluación!S56/SUM(Autoevaluación!S55:S58)</f>
        <v>0</v>
      </c>
      <c r="J4" s="9">
        <f>Autoevaluación!S57/SUM(Autoevaluación!S55:S58)</f>
        <v>0.4</v>
      </c>
      <c r="K4" s="9">
        <f>Autoevaluación!S58/SUM(Autoevaluación!S55:S58)</f>
        <v>0.6</v>
      </c>
      <c r="L4" s="289"/>
      <c r="M4" s="9">
        <f>Autoevaluación!T55/SUM(Autoevaluación!T55:T58)</f>
        <v>0</v>
      </c>
      <c r="N4" s="9">
        <f>Autoevaluación!T56/SUM(Autoevaluación!T55:T58)</f>
        <v>0</v>
      </c>
      <c r="O4" s="9">
        <f>Autoevaluación!T57/SUM(Autoevaluación!T55:T58)</f>
        <v>0.4</v>
      </c>
      <c r="P4" s="9">
        <f>Autoevaluación!T58/SUM(Autoevaluación!T55:T58)</f>
        <v>0.6</v>
      </c>
      <c r="Q4" s="20"/>
      <c r="R4" s="9" t="e">
        <f>Autoevaluación!U55/SUM(Autoevaluación!U55:U58)</f>
        <v>#DIV/0!</v>
      </c>
      <c r="S4" s="9" t="e">
        <f>Autoevaluación!U56/SUM(Autoevaluación!U55:U58)</f>
        <v>#DIV/0!</v>
      </c>
      <c r="T4" s="9" t="e">
        <f>Autoevaluación!U57/SUM(Autoevaluación!U55:U58)</f>
        <v>#DIV/0!</v>
      </c>
      <c r="U4" s="9" t="e">
        <f>Autoevaluación!U58/SUM(Autoevaluación!U55:U58)</f>
        <v>#DIV/0!</v>
      </c>
    </row>
    <row r="5" spans="2:22" ht="38.1" customHeight="1" x14ac:dyDescent="0.2">
      <c r="B5" s="25" t="s">
        <v>632</v>
      </c>
      <c r="C5" s="8">
        <f>Autoevaluación!R62/SUM(Autoevaluación!R62:R65)</f>
        <v>0</v>
      </c>
      <c r="D5" s="9">
        <f>Autoevaluación!R63/SUM(Autoevaluación!R62:R65)</f>
        <v>0</v>
      </c>
      <c r="E5" s="9">
        <f>Autoevaluación!R64/SUM(Autoevaluación!R62:R65)</f>
        <v>1</v>
      </c>
      <c r="F5" s="9">
        <f>Autoevaluación!R65/SUM(Autoevaluación!R62:R65)</f>
        <v>0</v>
      </c>
      <c r="G5" s="287"/>
      <c r="H5" s="9">
        <f>Autoevaluación!S62/SUM(Autoevaluación!S62:S65)</f>
        <v>0</v>
      </c>
      <c r="I5" s="9">
        <f>Autoevaluación!S63/SUM(Autoevaluación!S62:S65)</f>
        <v>0</v>
      </c>
      <c r="J5" s="9">
        <f>Autoevaluación!S64/SUM(Autoevaluación!S62:S65)</f>
        <v>1</v>
      </c>
      <c r="K5" s="9">
        <f>Autoevaluación!S65/SUM(Autoevaluación!S62:S65)</f>
        <v>0</v>
      </c>
      <c r="L5" s="289"/>
      <c r="M5" s="9">
        <f>Autoevaluación!T62/SUM(Autoevaluación!T62:T65)</f>
        <v>0</v>
      </c>
      <c r="N5" s="9">
        <f>Autoevaluación!T63/SUM(Autoevaluación!T62:T65)</f>
        <v>0</v>
      </c>
      <c r="O5" s="9">
        <f>Autoevaluación!T64/SUM(Autoevaluación!T62:T65)</f>
        <v>1</v>
      </c>
      <c r="P5" s="9">
        <f>Autoevaluación!T65/SUM(Autoevaluación!T62:T65)</f>
        <v>0</v>
      </c>
      <c r="Q5" s="20"/>
      <c r="R5" s="9" t="e">
        <f>Autoevaluación!U62/SUM(Autoevaluación!U62:U65)</f>
        <v>#DIV/0!</v>
      </c>
      <c r="S5" s="9" t="e">
        <f>Autoevaluación!U63/SUM(Autoevaluación!U62:U65)</f>
        <v>#DIV/0!</v>
      </c>
      <c r="T5" s="9" t="e">
        <f>Autoevaluación!U64/SUM(Autoevaluación!U62:U65)</f>
        <v>#DIV/0!</v>
      </c>
      <c r="U5" s="9" t="e">
        <f>Autoevaluación!U65/SUM(Autoevaluación!U62:U65)</f>
        <v>#DIV/0!</v>
      </c>
    </row>
    <row r="6" spans="2:22" ht="38.1" customHeight="1" x14ac:dyDescent="0.2">
      <c r="B6" s="25" t="s">
        <v>633</v>
      </c>
      <c r="C6" s="8">
        <f>Autoevaluación!R68/SUM(Autoevaluación!R68:R71)</f>
        <v>0</v>
      </c>
      <c r="D6" s="9">
        <f>Autoevaluación!R69/SUM(Autoevaluación!R68:R71)</f>
        <v>0.25</v>
      </c>
      <c r="E6" s="9">
        <f>Autoevaluación!R70/SUM(Autoevaluación!R68:R71)</f>
        <v>0.75</v>
      </c>
      <c r="F6" s="9">
        <f>Autoevaluación!R71/SUM(Autoevaluación!R68:R71)</f>
        <v>0</v>
      </c>
      <c r="G6" s="287"/>
      <c r="H6" s="9">
        <f>Autoevaluación!S68/SUM(Autoevaluación!S68:S71)</f>
        <v>0</v>
      </c>
      <c r="I6" s="9">
        <f>Autoevaluación!S69/SUM(Autoevaluación!S68:S71)</f>
        <v>0</v>
      </c>
      <c r="J6" s="9">
        <f>Autoevaluación!S70/SUM(Autoevaluación!S68:S71)</f>
        <v>1</v>
      </c>
      <c r="K6" s="9">
        <f>Autoevaluación!S71/SUM(Autoevaluación!S68:S71)</f>
        <v>0</v>
      </c>
      <c r="L6" s="289"/>
      <c r="M6" s="9">
        <f>Autoevaluación!T68/SUM(Autoevaluación!T68:T71)</f>
        <v>0</v>
      </c>
      <c r="N6" s="9">
        <f>Autoevaluación!T69/SUM(Autoevaluación!T68:T71)</f>
        <v>0</v>
      </c>
      <c r="O6" s="9">
        <f>Autoevaluación!T70/SUM(Autoevaluación!T68:T71)</f>
        <v>1</v>
      </c>
      <c r="P6" s="9">
        <f>Autoevaluación!T71/SUM(Autoevaluación!T68:T71)</f>
        <v>0</v>
      </c>
      <c r="Q6" s="20"/>
      <c r="R6" s="9" t="e">
        <f>Autoevaluación!U68/SUM(Autoevaluación!U68:U71)</f>
        <v>#DIV/0!</v>
      </c>
      <c r="S6" s="9" t="e">
        <f>Autoevaluación!U69/SUM(Autoevaluación!U68:U71)</f>
        <v>#DIV/0!</v>
      </c>
      <c r="T6" s="9" t="e">
        <f>Autoevaluación!U70/SUM(Autoevaluación!U68:U71)</f>
        <v>#DIV/0!</v>
      </c>
      <c r="U6" s="9" t="e">
        <f>Autoevaluación!U71/SUM(Autoevaluación!U68:U71)</f>
        <v>#DIV/0!</v>
      </c>
      <c r="V6" s="21"/>
    </row>
    <row r="7" spans="2:22" ht="38.1" customHeight="1" x14ac:dyDescent="0.2">
      <c r="B7" s="25" t="s">
        <v>634</v>
      </c>
      <c r="C7" s="8">
        <f>Autoevaluación!R74/SUM(Autoevaluación!R74:R77)</f>
        <v>0</v>
      </c>
      <c r="D7" s="9">
        <f>Autoevaluación!R75/SUM(Autoevaluación!R74:R77)</f>
        <v>0.33333333333333298</v>
      </c>
      <c r="E7" s="9">
        <f>Autoevaluación!R76/SUM(Autoevaluación!R74:R77)</f>
        <v>0.33333333333333298</v>
      </c>
      <c r="F7" s="9">
        <f>Autoevaluación!R77/SUM(Autoevaluación!R74:R77)</f>
        <v>0.33333333333333298</v>
      </c>
      <c r="G7" s="287"/>
      <c r="H7" s="9">
        <f>Autoevaluación!S74/SUM(Autoevaluación!S74:S77)</f>
        <v>0</v>
      </c>
      <c r="I7" s="9">
        <f>Autoevaluación!S75/SUM(Autoevaluación!S74:S77)</f>
        <v>0.66666666666666696</v>
      </c>
      <c r="J7" s="9">
        <f>Autoevaluación!S76/SUM(Autoevaluación!S74:S77)</f>
        <v>0.16666666666666699</v>
      </c>
      <c r="K7" s="9">
        <f>Autoevaluación!S77/SUM(Autoevaluación!S74:S77)</f>
        <v>0.16666666666666699</v>
      </c>
      <c r="L7" s="289"/>
      <c r="M7" s="9">
        <f>Autoevaluación!T74/SUM(Autoevaluación!T74:T77)</f>
        <v>0</v>
      </c>
      <c r="N7" s="9">
        <f>Autoevaluación!T75/SUM(Autoevaluación!T74:T77)</f>
        <v>0.33333333333333298</v>
      </c>
      <c r="O7" s="9">
        <f>Autoevaluación!T76/SUM(Autoevaluación!T74:T77)</f>
        <v>0.5</v>
      </c>
      <c r="P7" s="9">
        <f>Autoevaluación!T77/SUM(Autoevaluación!T74:T77)</f>
        <v>0.16666666666666699</v>
      </c>
      <c r="Q7" s="20"/>
      <c r="R7" s="9" t="e">
        <f>Autoevaluación!U74/SUM(Autoevaluación!U74:U77)</f>
        <v>#DIV/0!</v>
      </c>
      <c r="S7" s="9" t="e">
        <f>Autoevaluación!U75/SUM(Autoevaluación!U74:U77)</f>
        <v>#DIV/0!</v>
      </c>
      <c r="T7" s="9" t="e">
        <f>Autoevaluación!U76/SUM(Autoevaluación!U74:U77)</f>
        <v>#DIV/0!</v>
      </c>
      <c r="U7" s="9" t="e">
        <f>Autoevaluación!U77/SUM(Autoevaluación!U74:U77)</f>
        <v>#DIV/0!</v>
      </c>
    </row>
    <row r="8" spans="2:22" ht="38.1" customHeight="1" x14ac:dyDescent="0.2">
      <c r="B8" s="11"/>
      <c r="C8" s="9"/>
      <c r="D8" s="9"/>
      <c r="E8" s="9"/>
      <c r="F8" s="9"/>
      <c r="G8" s="287"/>
      <c r="H8" s="9"/>
      <c r="I8" s="9"/>
      <c r="J8" s="9"/>
      <c r="K8" s="9"/>
      <c r="L8" s="289"/>
      <c r="M8" s="9"/>
      <c r="N8" s="9"/>
      <c r="O8" s="9"/>
      <c r="P8" s="9"/>
      <c r="Q8" s="20"/>
      <c r="R8" s="9"/>
      <c r="S8" s="9"/>
      <c r="T8" s="9"/>
      <c r="U8" s="9"/>
    </row>
    <row r="9" spans="2:22" ht="38.1" customHeight="1" x14ac:dyDescent="0.2">
      <c r="B9" s="12"/>
      <c r="C9" s="9"/>
      <c r="D9" s="9"/>
      <c r="E9" s="9"/>
      <c r="F9" s="9"/>
      <c r="G9" s="287"/>
      <c r="H9" s="9"/>
      <c r="I9" s="9"/>
      <c r="J9" s="9"/>
      <c r="K9" s="9"/>
      <c r="L9" s="289"/>
      <c r="M9" s="9"/>
      <c r="N9" s="9"/>
      <c r="O9" s="9"/>
      <c r="P9" s="9"/>
      <c r="Q9" s="20"/>
      <c r="R9" s="9"/>
      <c r="S9" s="9"/>
      <c r="T9" s="9"/>
      <c r="U9" s="9"/>
    </row>
    <row r="10" spans="2:22" ht="38.1" customHeight="1" x14ac:dyDescent="0.2">
      <c r="B10" s="13" t="s">
        <v>635</v>
      </c>
      <c r="C10" s="14">
        <f>AVERAGE(C4:C9)</f>
        <v>0</v>
      </c>
      <c r="D10" s="14">
        <f>AVERAGE(D4:D9)</f>
        <v>0.14583333333333301</v>
      </c>
      <c r="E10" s="14">
        <f>AVERAGE(E4:E9)</f>
        <v>0.62083333333333302</v>
      </c>
      <c r="F10" s="14">
        <f>AVERAGE(F4:F9)</f>
        <v>0.233333333333333</v>
      </c>
      <c r="G10" s="15"/>
      <c r="H10" s="14">
        <f>AVERAGE(H4:H9)</f>
        <v>0</v>
      </c>
      <c r="I10" s="14">
        <f>AVERAGE(I4:I9)</f>
        <v>0.16666666666666699</v>
      </c>
      <c r="J10" s="14">
        <f>AVERAGE(J4:J9)</f>
        <v>0.64166666666666705</v>
      </c>
      <c r="K10" s="14">
        <f>AVERAGE(K4:K9)</f>
        <v>0.19166666666666701</v>
      </c>
      <c r="L10" s="15"/>
      <c r="M10" s="14">
        <f>AVERAGE(M4:M9)*22</f>
        <v>0</v>
      </c>
      <c r="N10" s="14">
        <f>AVERAGE(N4:N9)</f>
        <v>8.3333333333333301E-2</v>
      </c>
      <c r="O10" s="14">
        <f>AVERAGE(O4:O9)</f>
        <v>0.72499999999999998</v>
      </c>
      <c r="P10" s="14">
        <f>AVERAGE(P4:P9)</f>
        <v>0.19166666666666701</v>
      </c>
      <c r="Q10" s="22"/>
      <c r="R10" s="14" t="e">
        <f>AVERAGE(R4:R9)</f>
        <v>#DIV/0!</v>
      </c>
      <c r="S10" s="14" t="e">
        <f>AVERAGE(S4:S9)</f>
        <v>#DIV/0!</v>
      </c>
      <c r="T10" s="14" t="e">
        <f>AVERAGE(T4:T9)</f>
        <v>#DIV/0!</v>
      </c>
      <c r="U10" s="14" t="e">
        <f>AVERAGE(U4:U9)</f>
        <v>#DIV/0!</v>
      </c>
    </row>
    <row r="11" spans="2:22" x14ac:dyDescent="0.2">
      <c r="B11" s="16"/>
      <c r="C11" s="16"/>
      <c r="D11" s="16"/>
      <c r="E11" s="16"/>
      <c r="F11" s="15"/>
      <c r="G11" s="15"/>
      <c r="H11" s="15"/>
      <c r="I11" s="15"/>
      <c r="J11" s="15"/>
      <c r="K11" s="15"/>
      <c r="L11" s="15"/>
      <c r="M11" s="15"/>
      <c r="N11" s="15"/>
      <c r="O11" s="15"/>
      <c r="P11" s="15"/>
      <c r="Q11" s="15"/>
      <c r="R11" s="15"/>
      <c r="S11" s="15"/>
      <c r="T11" s="15"/>
      <c r="U11" s="15"/>
    </row>
    <row r="12" spans="2:22" ht="21.95" customHeight="1" x14ac:dyDescent="0.2">
      <c r="B12" s="268" t="s">
        <v>65</v>
      </c>
      <c r="C12" s="268"/>
      <c r="D12" s="268"/>
      <c r="E12" s="268"/>
      <c r="F12" s="268"/>
      <c r="G12" s="268"/>
      <c r="H12" s="268"/>
      <c r="I12" s="268"/>
      <c r="J12" s="268"/>
      <c r="K12" s="268"/>
      <c r="L12" s="268"/>
      <c r="M12" s="268"/>
      <c r="N12" s="268"/>
      <c r="O12" s="268"/>
      <c r="P12" s="268"/>
      <c r="Q12" s="268"/>
      <c r="R12" s="268"/>
      <c r="S12" s="268"/>
      <c r="T12" s="268"/>
      <c r="U12" s="268"/>
    </row>
    <row r="13" spans="2:22" ht="24.95" customHeight="1" x14ac:dyDescent="0.2">
      <c r="B13" s="295" t="s">
        <v>617</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96" t="s">
        <v>636</v>
      </c>
      <c r="C14" s="297"/>
      <c r="D14" s="297"/>
      <c r="E14" s="297"/>
      <c r="F14" s="297"/>
      <c r="G14" s="297"/>
      <c r="H14" s="297"/>
      <c r="I14" s="297"/>
      <c r="J14" s="297"/>
      <c r="K14" s="297"/>
      <c r="L14" s="297"/>
      <c r="M14" s="297"/>
      <c r="N14" s="297"/>
      <c r="O14" s="297"/>
      <c r="P14" s="297"/>
      <c r="Q14" s="297"/>
      <c r="R14" s="297"/>
      <c r="S14" s="297"/>
      <c r="T14" s="297"/>
      <c r="U14" s="298"/>
    </row>
    <row r="15" spans="2:22" ht="60" customHeight="1" x14ac:dyDescent="0.2">
      <c r="B15" s="296" t="s">
        <v>637</v>
      </c>
      <c r="C15" s="297"/>
      <c r="D15" s="297"/>
      <c r="E15" s="297"/>
      <c r="F15" s="297"/>
      <c r="G15" s="297"/>
      <c r="H15" s="297"/>
      <c r="I15" s="297"/>
      <c r="J15" s="297"/>
      <c r="K15" s="297"/>
      <c r="L15" s="297"/>
      <c r="M15" s="297"/>
      <c r="N15" s="297"/>
      <c r="O15" s="297"/>
      <c r="P15" s="297"/>
      <c r="Q15" s="297"/>
      <c r="R15" s="297"/>
      <c r="S15" s="297"/>
      <c r="T15" s="297"/>
      <c r="U15" s="298"/>
    </row>
    <row r="16" spans="2:22" s="1" customFormat="1" ht="24.95" customHeight="1" x14ac:dyDescent="0.25">
      <c r="B16" s="299" t="s">
        <v>620</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300" t="s">
        <v>638</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2">
      <c r="B18" s="300" t="s">
        <v>639</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2">
      <c r="B19" s="300" t="s">
        <v>640</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2">
      <c r="B20" s="17"/>
      <c r="C20" s="17"/>
      <c r="D20" s="17"/>
      <c r="E20" s="17"/>
      <c r="F20" s="17"/>
      <c r="G20" s="17"/>
      <c r="H20" s="17"/>
      <c r="I20" s="17"/>
      <c r="J20" s="17"/>
      <c r="K20" s="17"/>
      <c r="L20" s="17"/>
      <c r="M20" s="17"/>
      <c r="N20" s="17"/>
      <c r="O20" s="17"/>
      <c r="P20" s="17"/>
      <c r="Q20" s="17"/>
      <c r="R20" s="17"/>
      <c r="S20" s="17"/>
      <c r="T20" s="17"/>
      <c r="U20" s="17"/>
    </row>
    <row r="21" spans="2:21" ht="21.95" customHeight="1" x14ac:dyDescent="0.2">
      <c r="B21" s="280" t="s">
        <v>66</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617</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300" t="s">
        <v>641</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2">
      <c r="B24" s="300" t="s">
        <v>642</v>
      </c>
      <c r="C24" s="300"/>
      <c r="D24" s="300"/>
      <c r="E24" s="300"/>
      <c r="F24" s="300"/>
      <c r="G24" s="300"/>
      <c r="H24" s="300"/>
      <c r="I24" s="300"/>
      <c r="J24" s="300"/>
      <c r="K24" s="300"/>
      <c r="L24" s="300"/>
      <c r="M24" s="300"/>
      <c r="N24" s="300"/>
      <c r="O24" s="300"/>
      <c r="P24" s="300"/>
      <c r="Q24" s="300"/>
      <c r="R24" s="300"/>
      <c r="S24" s="300"/>
      <c r="T24" s="300"/>
      <c r="U24" s="300"/>
    </row>
    <row r="25" spans="2:21" s="1" customFormat="1" ht="24.95" customHeight="1" x14ac:dyDescent="0.25">
      <c r="B25" s="299" t="s">
        <v>620</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300" t="s">
        <v>640</v>
      </c>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2">
      <c r="B27" s="300" t="s">
        <v>639</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2">
      <c r="B28" s="300" t="s">
        <v>643</v>
      </c>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2">
      <c r="B29" s="17"/>
      <c r="C29" s="17"/>
      <c r="D29" s="17"/>
      <c r="E29" s="17"/>
      <c r="F29" s="17"/>
      <c r="G29" s="17"/>
      <c r="H29" s="17"/>
      <c r="I29" s="17"/>
      <c r="J29" s="17"/>
      <c r="K29" s="17"/>
      <c r="L29" s="17"/>
      <c r="M29" s="17"/>
      <c r="N29" s="17"/>
      <c r="O29" s="17"/>
      <c r="P29" s="17"/>
      <c r="Q29" s="17"/>
      <c r="R29" s="17"/>
      <c r="S29" s="17"/>
      <c r="T29" s="17"/>
      <c r="U29" s="17"/>
    </row>
    <row r="30" spans="2:21" ht="21.95" customHeight="1" x14ac:dyDescent="0.2">
      <c r="B30" s="303" t="s">
        <v>67</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301" t="s">
        <v>617</v>
      </c>
      <c r="C31" s="302"/>
      <c r="D31" s="302"/>
      <c r="E31" s="302"/>
      <c r="F31" s="302"/>
      <c r="G31" s="302"/>
      <c r="H31" s="302"/>
      <c r="I31" s="302"/>
      <c r="J31" s="302"/>
      <c r="K31" s="302"/>
      <c r="L31" s="302"/>
      <c r="M31" s="302"/>
      <c r="N31" s="302"/>
      <c r="O31" s="302"/>
      <c r="P31" s="302"/>
      <c r="Q31" s="302"/>
      <c r="R31" s="302"/>
      <c r="S31" s="302"/>
      <c r="T31" s="302"/>
      <c r="U31" s="302"/>
    </row>
    <row r="32" spans="2:21" ht="60" customHeight="1" x14ac:dyDescent="0.2">
      <c r="B32" s="300" t="s">
        <v>269</v>
      </c>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2">
      <c r="B33" s="300" t="s">
        <v>275</v>
      </c>
      <c r="C33" s="300"/>
      <c r="D33" s="300"/>
      <c r="E33" s="300"/>
      <c r="F33" s="300"/>
      <c r="G33" s="300"/>
      <c r="H33" s="300"/>
      <c r="I33" s="300"/>
      <c r="J33" s="300"/>
      <c r="K33" s="300"/>
      <c r="L33" s="300"/>
      <c r="M33" s="300"/>
      <c r="N33" s="300"/>
      <c r="O33" s="300"/>
      <c r="P33" s="300"/>
      <c r="Q33" s="300"/>
      <c r="R33" s="300"/>
      <c r="S33" s="300"/>
      <c r="T33" s="300"/>
      <c r="U33" s="300"/>
    </row>
    <row r="34" spans="2:21" s="1" customFormat="1" ht="24.95" customHeight="1" x14ac:dyDescent="0.25">
      <c r="B34" s="299" t="s">
        <v>620</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300" t="s">
        <v>644</v>
      </c>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2">
      <c r="B36" s="300" t="s">
        <v>645</v>
      </c>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2">
      <c r="B37" s="300"/>
      <c r="C37" s="300"/>
      <c r="D37" s="300"/>
      <c r="E37" s="300"/>
      <c r="F37" s="300"/>
      <c r="G37" s="300"/>
      <c r="H37" s="300"/>
      <c r="I37" s="300"/>
      <c r="J37" s="300"/>
      <c r="K37" s="300"/>
      <c r="L37" s="300"/>
      <c r="M37" s="300"/>
      <c r="N37" s="300"/>
      <c r="O37" s="300"/>
      <c r="P37" s="300"/>
      <c r="Q37" s="300"/>
      <c r="R37" s="300"/>
      <c r="S37" s="300"/>
      <c r="T37" s="300"/>
      <c r="U37" s="300"/>
    </row>
    <row r="39" spans="2:21" x14ac:dyDescent="0.2">
      <c r="B39" s="271" t="s">
        <v>68</v>
      </c>
      <c r="C39" s="271"/>
      <c r="D39" s="271"/>
      <c r="E39" s="271"/>
      <c r="F39" s="271"/>
      <c r="G39" s="271"/>
      <c r="H39" s="271"/>
      <c r="I39" s="271"/>
      <c r="J39" s="271"/>
      <c r="K39" s="271"/>
      <c r="L39" s="271"/>
      <c r="M39" s="271"/>
      <c r="N39" s="271"/>
      <c r="O39" s="271"/>
      <c r="P39" s="271"/>
      <c r="Q39" s="271"/>
      <c r="R39" s="271"/>
      <c r="S39" s="271"/>
      <c r="T39" s="271"/>
      <c r="U39" s="271"/>
    </row>
    <row r="40" spans="2:21" ht="19.5" x14ac:dyDescent="0.2">
      <c r="B40" s="301" t="s">
        <v>617</v>
      </c>
      <c r="C40" s="302"/>
      <c r="D40" s="302"/>
      <c r="E40" s="302"/>
      <c r="F40" s="302"/>
      <c r="G40" s="302"/>
      <c r="H40" s="302"/>
      <c r="I40" s="302"/>
      <c r="J40" s="302"/>
      <c r="K40" s="302"/>
      <c r="L40" s="302"/>
      <c r="M40" s="302"/>
      <c r="N40" s="302"/>
      <c r="O40" s="302"/>
      <c r="P40" s="302"/>
      <c r="Q40" s="302"/>
      <c r="R40" s="302"/>
      <c r="S40" s="302"/>
      <c r="T40" s="302"/>
      <c r="U40" s="302"/>
    </row>
    <row r="41" spans="2:21" ht="51.75" customHeight="1" x14ac:dyDescent="0.2">
      <c r="B41" s="300"/>
      <c r="C41" s="300"/>
      <c r="D41" s="300"/>
      <c r="E41" s="300"/>
      <c r="F41" s="300"/>
      <c r="G41" s="300"/>
      <c r="H41" s="300"/>
      <c r="I41" s="300"/>
      <c r="J41" s="300"/>
      <c r="K41" s="300"/>
      <c r="L41" s="300"/>
      <c r="M41" s="300"/>
      <c r="N41" s="300"/>
      <c r="O41" s="300"/>
      <c r="P41" s="300"/>
      <c r="Q41" s="300"/>
      <c r="R41" s="300"/>
      <c r="S41" s="300"/>
      <c r="T41" s="300"/>
      <c r="U41" s="300"/>
    </row>
    <row r="42" spans="2:21" ht="50.25" customHeight="1" x14ac:dyDescent="0.2">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2">
      <c r="B43" s="299" t="s">
        <v>620</v>
      </c>
      <c r="C43" s="299"/>
      <c r="D43" s="299"/>
      <c r="E43" s="299"/>
      <c r="F43" s="299"/>
      <c r="G43" s="299"/>
      <c r="H43" s="299"/>
      <c r="I43" s="299"/>
      <c r="J43" s="299"/>
      <c r="K43" s="299"/>
      <c r="L43" s="299"/>
      <c r="M43" s="299"/>
      <c r="N43" s="299"/>
      <c r="O43" s="299"/>
      <c r="P43" s="299"/>
      <c r="Q43" s="299"/>
      <c r="R43" s="299"/>
      <c r="S43" s="299"/>
      <c r="T43" s="299"/>
      <c r="U43" s="299"/>
    </row>
    <row r="44" spans="2:21" ht="69.75" customHeight="1" x14ac:dyDescent="0.2">
      <c r="B44" s="277"/>
      <c r="C44" s="277"/>
      <c r="D44" s="277"/>
      <c r="E44" s="277"/>
      <c r="F44" s="277"/>
      <c r="G44" s="277"/>
      <c r="H44" s="277"/>
      <c r="I44" s="277"/>
      <c r="J44" s="277"/>
      <c r="K44" s="277"/>
      <c r="L44" s="277"/>
      <c r="M44" s="277"/>
      <c r="N44" s="277"/>
      <c r="O44" s="277"/>
      <c r="P44" s="277"/>
      <c r="Q44" s="277"/>
      <c r="R44" s="277"/>
      <c r="S44" s="277"/>
      <c r="T44" s="277"/>
      <c r="U44" s="277"/>
    </row>
    <row r="45" spans="2:21" ht="72" customHeight="1" x14ac:dyDescent="0.2">
      <c r="B45" s="277"/>
      <c r="C45" s="277"/>
      <c r="D45" s="277"/>
      <c r="E45" s="277"/>
      <c r="F45" s="277"/>
      <c r="G45" s="277"/>
      <c r="H45" s="277"/>
      <c r="I45" s="277"/>
      <c r="J45" s="277"/>
      <c r="K45" s="277"/>
      <c r="L45" s="277"/>
      <c r="M45" s="277"/>
      <c r="N45" s="277"/>
      <c r="O45" s="277"/>
      <c r="P45" s="277"/>
      <c r="Q45" s="277"/>
      <c r="R45" s="277"/>
      <c r="S45" s="277"/>
      <c r="T45" s="277"/>
      <c r="U45" s="277"/>
    </row>
    <row r="46" spans="2:21" ht="59.25" customHeight="1" x14ac:dyDescent="0.2">
      <c r="B46" s="277"/>
      <c r="C46" s="277"/>
      <c r="D46" s="277"/>
      <c r="E46" s="277"/>
      <c r="F46" s="277"/>
      <c r="G46" s="277"/>
      <c r="H46" s="277"/>
      <c r="I46" s="277"/>
      <c r="J46" s="277"/>
      <c r="K46" s="277"/>
      <c r="L46" s="277"/>
      <c r="M46" s="277"/>
      <c r="N46" s="277"/>
      <c r="O46" s="277"/>
      <c r="P46" s="277"/>
      <c r="Q46" s="277"/>
      <c r="R46" s="277"/>
      <c r="S46" s="277"/>
      <c r="T46" s="277"/>
      <c r="U46" s="277"/>
    </row>
    <row r="65495" spans="2:22" x14ac:dyDescent="0.2">
      <c r="B65495" s="23" t="s">
        <v>58</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2">
      <c r="B65496" s="24" t="s">
        <v>59</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2">
      <c r="B65497" s="24" t="s">
        <v>60</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65497"/>
  <sheetViews>
    <sheetView showGridLines="0" topLeftCell="A32" zoomScale="70" zoomScaleNormal="70" workbookViewId="0">
      <selection activeCell="AD35" sqref="AD35"/>
    </sheetView>
  </sheetViews>
  <sheetFormatPr baseColWidth="10" defaultColWidth="11.42578125" defaultRowHeight="15" x14ac:dyDescent="0.2"/>
  <cols>
    <col min="1" max="1" width="1.42578125" style="2" customWidth="1"/>
    <col min="2" max="2" width="38.28515625" style="2" customWidth="1"/>
    <col min="3" max="4" width="7.7109375" style="2" customWidth="1"/>
    <col min="5" max="5" width="9.28515625" style="2" customWidth="1"/>
    <col min="6" max="6" width="7.7109375" style="2" customWidth="1"/>
    <col min="7" max="7" width="1.7109375" style="2" customWidth="1"/>
    <col min="8" max="11" width="7.7109375" style="2" customWidth="1"/>
    <col min="12" max="12" width="1.7109375" style="2" customWidth="1"/>
    <col min="13" max="16" width="7.7109375" style="2" customWidth="1"/>
    <col min="17" max="17" width="2.140625" style="2" customWidth="1"/>
    <col min="18" max="21" width="7.7109375" style="2" customWidth="1"/>
    <col min="22" max="22" width="14.140625" style="2"/>
    <col min="23" max="27" width="11.42578125" style="2"/>
    <col min="28" max="28" width="2" style="2" customWidth="1"/>
    <col min="29" max="33" width="11.42578125" style="2"/>
    <col min="34" max="34" width="1.85546875" style="2" customWidth="1"/>
    <col min="35" max="16384" width="11.42578125" style="2"/>
  </cols>
  <sheetData>
    <row r="1" spans="2:22" ht="6" customHeight="1" x14ac:dyDescent="0.2"/>
    <row r="2" spans="2:22" ht="22.5" customHeight="1" x14ac:dyDescent="0.2">
      <c r="B2" s="284" t="s">
        <v>646</v>
      </c>
      <c r="C2" s="268" t="s">
        <v>65</v>
      </c>
      <c r="D2" s="268"/>
      <c r="E2" s="268"/>
      <c r="F2" s="268"/>
      <c r="G2" s="3"/>
      <c r="H2" s="269" t="s">
        <v>66</v>
      </c>
      <c r="I2" s="269"/>
      <c r="J2" s="269"/>
      <c r="K2" s="269"/>
      <c r="L2" s="3"/>
      <c r="M2" s="270" t="s">
        <v>67</v>
      </c>
      <c r="N2" s="270"/>
      <c r="O2" s="270"/>
      <c r="P2" s="270"/>
      <c r="Q2" s="18"/>
      <c r="R2" s="271" t="s">
        <v>68</v>
      </c>
      <c r="S2" s="271"/>
      <c r="T2" s="271"/>
      <c r="U2" s="271"/>
      <c r="V2" s="290"/>
    </row>
    <row r="3" spans="2:22" ht="24.75" customHeight="1" x14ac:dyDescent="0.2">
      <c r="B3" s="285"/>
      <c r="C3" s="4">
        <v>1</v>
      </c>
      <c r="D3" s="4">
        <v>2</v>
      </c>
      <c r="E3" s="5">
        <v>3</v>
      </c>
      <c r="F3" s="6">
        <v>4</v>
      </c>
      <c r="G3" s="286"/>
      <c r="H3" s="4">
        <v>1</v>
      </c>
      <c r="I3" s="4">
        <v>2</v>
      </c>
      <c r="J3" s="5">
        <v>3</v>
      </c>
      <c r="K3" s="6">
        <v>4</v>
      </c>
      <c r="L3" s="288"/>
      <c r="M3" s="4">
        <v>1</v>
      </c>
      <c r="N3" s="4">
        <v>2</v>
      </c>
      <c r="O3" s="5">
        <v>3</v>
      </c>
      <c r="P3" s="6">
        <v>4</v>
      </c>
      <c r="Q3" s="19"/>
      <c r="R3" s="4">
        <v>1</v>
      </c>
      <c r="S3" s="4">
        <v>2</v>
      </c>
      <c r="T3" s="5">
        <v>3</v>
      </c>
      <c r="U3" s="6">
        <v>4</v>
      </c>
      <c r="V3" s="290"/>
    </row>
    <row r="4" spans="2:22" ht="38.1" customHeight="1" x14ac:dyDescent="0.2">
      <c r="B4" s="25" t="s">
        <v>647</v>
      </c>
      <c r="C4" s="8">
        <f>Autoevaluación!R84/SUM(Autoevaluación!R84:R87)</f>
        <v>0</v>
      </c>
      <c r="D4" s="9">
        <f>Autoevaluación!R85/SUM(Autoevaluación!R84:R87)</f>
        <v>0</v>
      </c>
      <c r="E4" s="9">
        <f>Autoevaluación!R86/SUM(Autoevaluación!R84:R87)</f>
        <v>1</v>
      </c>
      <c r="F4" s="9">
        <f>Autoevaluación!R87/SUM(Autoevaluación!R84:R87)</f>
        <v>0</v>
      </c>
      <c r="G4" s="287"/>
      <c r="H4" s="26"/>
      <c r="I4" s="9">
        <f>Autoevaluación!S85/SUM(Autoevaluación!S84:S87)</f>
        <v>0</v>
      </c>
      <c r="J4" s="9">
        <f>Autoevaluación!S86/SUM(Autoevaluación!S84:S87)</f>
        <v>1</v>
      </c>
      <c r="K4" s="9">
        <f>Autoevaluación!S87/SUM(Autoevaluación!S84:S87)</f>
        <v>0</v>
      </c>
      <c r="L4" s="289"/>
      <c r="M4" s="9">
        <f>Autoevaluación!T84/SUM(Autoevaluación!T84:T87)</f>
        <v>0</v>
      </c>
      <c r="N4" s="9">
        <f>Autoevaluación!T85/SUM(Autoevaluación!T84:T87)</f>
        <v>0</v>
      </c>
      <c r="O4" s="9">
        <f>Autoevaluación!T86/SUM(Autoevaluación!T84:T87)</f>
        <v>1</v>
      </c>
      <c r="P4" s="9">
        <f>Autoevaluación!T87/SUM(Autoevaluación!T84:T87)</f>
        <v>0</v>
      </c>
      <c r="Q4" s="20"/>
      <c r="R4" s="9">
        <f>Autoevaluación!U84/SUM(Autoevaluación!U84:U87)</f>
        <v>0</v>
      </c>
      <c r="S4" s="9">
        <f>Autoevaluación!U85/SUM(Autoevaluación!U84:U87)</f>
        <v>0</v>
      </c>
      <c r="T4" s="9">
        <f>Autoevaluación!U86/SUM(Autoevaluación!U84:U87)</f>
        <v>1</v>
      </c>
      <c r="U4" s="9">
        <f>Autoevaluación!U87/SUM(Autoevaluación!U84:U87)</f>
        <v>0</v>
      </c>
    </row>
    <row r="5" spans="2:22" ht="38.1" customHeight="1" x14ac:dyDescent="0.25">
      <c r="B5" s="27" t="s">
        <v>648</v>
      </c>
      <c r="C5" s="8">
        <f>Autoevaluación!R89/SUM(Autoevaluación!R89:R92)</f>
        <v>0</v>
      </c>
      <c r="D5" s="9">
        <f>Autoevaluación!R90/SUM(Autoevaluación!R89:R92)</f>
        <v>0</v>
      </c>
      <c r="E5" s="9">
        <f>Autoevaluación!R91/SUM(Autoevaluación!R89:R92)</f>
        <v>0.71428571428571397</v>
      </c>
      <c r="F5" s="9">
        <f>Autoevaluación!R92/SUM(Autoevaluación!R89:R92)</f>
        <v>0.28571428571428598</v>
      </c>
      <c r="G5" s="287"/>
      <c r="H5" s="26"/>
      <c r="I5" s="9">
        <f>Autoevaluación!S90/SUM(Autoevaluación!S89:S92)</f>
        <v>0</v>
      </c>
      <c r="J5" s="9"/>
      <c r="K5" s="9">
        <f>Autoevaluación!S92/SUM(Autoevaluación!S89:S92)</f>
        <v>0</v>
      </c>
      <c r="L5" s="289"/>
      <c r="M5" s="9">
        <f>Autoevaluación!T89/SUM(Autoevaluación!T89:T92)</f>
        <v>0</v>
      </c>
      <c r="N5" s="9">
        <f>Autoevaluación!T90/SUM(Autoevaluación!T89:T92)</f>
        <v>0</v>
      </c>
      <c r="O5" s="9">
        <f>Autoevaluación!T91/SUM(Autoevaluación!T89:T92)</f>
        <v>1</v>
      </c>
      <c r="P5" s="9">
        <f>Autoevaluación!T92/SUM(Autoevaluación!T89:T92)</f>
        <v>0</v>
      </c>
      <c r="Q5" s="20"/>
      <c r="R5" s="9">
        <f>Autoevaluación!U89/SUM(Autoevaluación!U89:U92)</f>
        <v>0</v>
      </c>
      <c r="S5" s="9">
        <f>Autoevaluación!U90/SUM(Autoevaluación!U89:U92)</f>
        <v>0</v>
      </c>
      <c r="T5" s="9">
        <f>Autoevaluación!U91/SUM(Autoevaluación!U89:U92)</f>
        <v>1</v>
      </c>
      <c r="U5" s="9">
        <f>Autoevaluación!U92/SUM(Autoevaluación!U89:U92)</f>
        <v>0</v>
      </c>
      <c r="V5" s="1"/>
    </row>
    <row r="6" spans="2:22" ht="38.1" customHeight="1" x14ac:dyDescent="0.2">
      <c r="B6" s="27" t="s">
        <v>649</v>
      </c>
      <c r="C6" s="8">
        <f>Autoevaluación!R98/SUM(Autoevaluación!R98:R101)</f>
        <v>0</v>
      </c>
      <c r="D6" s="9">
        <f>Autoevaluación!R99/SUM(Autoevaluación!R98:R101)</f>
        <v>0</v>
      </c>
      <c r="E6" s="9">
        <f>Autoevaluación!R100/SUM(Autoevaluación!R98:R101)</f>
        <v>1</v>
      </c>
      <c r="F6" s="9">
        <f>Autoevaluación!R101/SUM(Autoevaluación!R98:R101)</f>
        <v>0</v>
      </c>
      <c r="G6" s="287"/>
      <c r="H6" s="26"/>
      <c r="I6" s="9">
        <f>Autoevaluación!S99/SUM(Autoevaluación!S98:S101)</f>
        <v>0</v>
      </c>
      <c r="J6" s="9">
        <f>Autoevaluación!S100/SUM(Autoevaluación!S98:S101)</f>
        <v>1</v>
      </c>
      <c r="K6" s="9">
        <f>Autoevaluación!S10/SUM(Autoevaluación!S98:S101)</f>
        <v>1</v>
      </c>
      <c r="L6" s="289"/>
      <c r="M6" s="9">
        <f>Autoevaluación!T98/SUM(Autoevaluación!T98:T101)</f>
        <v>0</v>
      </c>
      <c r="N6" s="9">
        <f>Autoevaluación!T99/SUM(Autoevaluación!T98:T101)</f>
        <v>0</v>
      </c>
      <c r="O6" s="9">
        <f>Autoevaluación!T100/SUM(Autoevaluación!T98:T101)</f>
        <v>1</v>
      </c>
      <c r="P6" s="9">
        <f>Autoevaluación!T101/SUM(Autoevaluación!T98:T101)</f>
        <v>0</v>
      </c>
      <c r="Q6" s="20"/>
      <c r="R6" s="9">
        <f>Autoevaluación!U98/SUM(Autoevaluación!U98:U101)</f>
        <v>0</v>
      </c>
      <c r="S6" s="9">
        <f>Autoevaluación!U99/SUM(Autoevaluación!U98:U101)</f>
        <v>0</v>
      </c>
      <c r="T6" s="9">
        <f>Autoevaluación!U100/SUM(Autoevaluación!U98:U101)</f>
        <v>1</v>
      </c>
      <c r="U6" s="9">
        <f>Autoevaluación!U101/SUM(Autoevaluación!U98:U101)</f>
        <v>0</v>
      </c>
      <c r="V6" s="21"/>
    </row>
    <row r="7" spans="2:22" ht="38.1" customHeight="1" x14ac:dyDescent="0.2">
      <c r="B7" s="25" t="s">
        <v>650</v>
      </c>
      <c r="C7" s="8">
        <f>Autoevaluación!R102/SUM(Autoevaluación!R102:R105)</f>
        <v>0</v>
      </c>
      <c r="D7" s="9">
        <f>Autoevaluación!R103/SUM(Autoevaluación!R102:R105)</f>
        <v>0.2</v>
      </c>
      <c r="E7" s="9">
        <f>Autoevaluación!R104/SUM(Autoevaluación!R102:R105)</f>
        <v>0.7</v>
      </c>
      <c r="F7" s="9">
        <f>Autoevaluación!R105/SUM(Autoevaluación!R102:R105)</f>
        <v>0.1</v>
      </c>
      <c r="G7" s="287"/>
      <c r="H7" s="26"/>
      <c r="I7" s="9">
        <f>Autoevaluación!S103/SUM(Autoevaluación!S102:S105)</f>
        <v>0.2</v>
      </c>
      <c r="J7" s="9">
        <f>Autoevaluación!S104/SUM(Autoevaluación!S102:S105)</f>
        <v>0.7</v>
      </c>
      <c r="K7" s="9">
        <f>Autoevaluación!S105/SUM(Autoevaluación!S102:S105)</f>
        <v>0.1</v>
      </c>
      <c r="L7" s="289"/>
      <c r="M7" s="9">
        <f>Autoevaluación!T102/SUM(Autoevaluación!T102:T105)</f>
        <v>0</v>
      </c>
      <c r="N7" s="9">
        <f>Autoevaluación!T103/SUM(Autoevaluación!T102:T105)</f>
        <v>0.1</v>
      </c>
      <c r="O7" s="9">
        <f>Autoevaluación!T104/SUM(Autoevaluación!T102:T105)</f>
        <v>0.9</v>
      </c>
      <c r="P7" s="9">
        <f>Autoevaluación!T105/SUM(Autoevaluación!T102:T105)</f>
        <v>0</v>
      </c>
      <c r="Q7" s="20"/>
      <c r="R7" s="9">
        <f>Autoevaluación!U102/SUM(Autoevaluación!U102:U105)</f>
        <v>0</v>
      </c>
      <c r="S7" s="9">
        <f>Autoevaluación!U103/SUM(Autoevaluación!U102:U105)</f>
        <v>0.1</v>
      </c>
      <c r="T7" s="9">
        <f>Autoevaluación!U104/SUM(Autoevaluación!U102:U105)</f>
        <v>0.9</v>
      </c>
      <c r="U7" s="9">
        <f>Autoevaluación!U105/SUM(Autoevaluación!U102:U105)</f>
        <v>0</v>
      </c>
    </row>
    <row r="8" spans="2:22" ht="38.1" customHeight="1" x14ac:dyDescent="0.2">
      <c r="B8" s="25" t="s">
        <v>651</v>
      </c>
      <c r="C8" s="8">
        <f>Autoevaluación!R114/SUM(Autoevaluación!R114:R117)</f>
        <v>0</v>
      </c>
      <c r="D8" s="9">
        <f>Autoevaluación!R115/SUM(Autoevaluación!R114:R117)</f>
        <v>0</v>
      </c>
      <c r="E8" s="9">
        <f>Autoevaluación!R116/SUM(Autoevaluación!R114:R117)</f>
        <v>1</v>
      </c>
      <c r="F8" s="9">
        <f>Autoevaluación!R117/SUM(Autoevaluación!R114:R117)</f>
        <v>0</v>
      </c>
      <c r="G8" s="287"/>
      <c r="H8" s="26"/>
      <c r="I8" s="9"/>
      <c r="J8" s="9">
        <f>Autoevaluación!S116/SUM(Autoevaluación!S114:S117)</f>
        <v>1</v>
      </c>
      <c r="K8" s="9">
        <f>Autoevaluación!S117/SUM(Autoevaluación!S114:S117)</f>
        <v>0</v>
      </c>
      <c r="L8" s="289"/>
      <c r="M8" s="9">
        <f>Autoevaluación!T114/SUM(Autoevaluación!T114:T117)</f>
        <v>0</v>
      </c>
      <c r="N8" s="9">
        <f>Autoevaluación!T115/SUM(Autoevaluación!T114:T117)</f>
        <v>0</v>
      </c>
      <c r="O8" s="9">
        <f>Autoevaluación!T116/SUM(Autoevaluación!T114:T117)</f>
        <v>1</v>
      </c>
      <c r="P8" s="9">
        <f>Autoevaluación!T117/SUM(Autoevaluación!T114:T117)</f>
        <v>0</v>
      </c>
      <c r="Q8" s="20"/>
      <c r="R8" s="9">
        <f>Autoevaluación!U114/SUM(Autoevaluación!U114:U117)</f>
        <v>0</v>
      </c>
      <c r="S8" s="9">
        <f>Autoevaluación!U115/SUM(Autoevaluación!U114:U117)</f>
        <v>0</v>
      </c>
      <c r="T8" s="9">
        <f>Autoevaluación!U116/SUM(Autoevaluación!U114:U117)</f>
        <v>1</v>
      </c>
      <c r="U8" s="9">
        <f>Autoevaluación!U117/SUM(Autoevaluación!U114:U117)</f>
        <v>0</v>
      </c>
    </row>
    <row r="9" spans="2:22" ht="38.1" customHeight="1" x14ac:dyDescent="0.2">
      <c r="B9" s="11"/>
      <c r="C9" s="9"/>
      <c r="D9" s="9"/>
      <c r="E9" s="9"/>
      <c r="F9" s="9"/>
      <c r="G9" s="287"/>
      <c r="H9" s="9"/>
      <c r="I9" s="9"/>
      <c r="J9" s="9"/>
      <c r="K9" s="9"/>
      <c r="L9" s="289"/>
      <c r="M9" s="9"/>
      <c r="N9" s="9"/>
      <c r="O9" s="9"/>
      <c r="P9" s="9"/>
      <c r="Q9" s="20"/>
      <c r="R9" s="9"/>
      <c r="S9" s="9"/>
      <c r="T9" s="9"/>
      <c r="U9" s="9"/>
    </row>
    <row r="10" spans="2:22" ht="42" customHeight="1" x14ac:dyDescent="0.2">
      <c r="B10" s="13" t="s">
        <v>652</v>
      </c>
      <c r="C10" s="14">
        <f>AVERAGE(C4:C9)</f>
        <v>0</v>
      </c>
      <c r="D10" s="14">
        <f>AVERAGE(D4:D9)</f>
        <v>0.04</v>
      </c>
      <c r="E10" s="14">
        <f>AVERAGE(E4:E9)</f>
        <v>0.88285714285714301</v>
      </c>
      <c r="F10" s="14">
        <f>AVERAGE(F4:F9)</f>
        <v>7.7142857142857096E-2</v>
      </c>
      <c r="G10" s="15"/>
      <c r="H10" s="14" t="e">
        <f>AVERAGE(H4:H9)</f>
        <v>#DIV/0!</v>
      </c>
      <c r="I10" s="14">
        <f>AVERAGE(I4:I9)</f>
        <v>0.05</v>
      </c>
      <c r="J10" s="14">
        <f>AVERAGE(J4:J9)</f>
        <v>0.92500000000000004</v>
      </c>
      <c r="K10" s="14">
        <f>AVERAGE(K4:K9)</f>
        <v>0.22</v>
      </c>
      <c r="L10" s="15"/>
      <c r="M10" s="14">
        <f>AVERAGE(M4:M9)</f>
        <v>0</v>
      </c>
      <c r="N10" s="14">
        <f>AVERAGE(N4:N9)</f>
        <v>0.02</v>
      </c>
      <c r="O10" s="14">
        <f>AVERAGE(O4:O9)</f>
        <v>0.98</v>
      </c>
      <c r="P10" s="14">
        <f>AVERAGE(P4:P9)</f>
        <v>0</v>
      </c>
      <c r="Q10" s="22"/>
      <c r="R10" s="14">
        <f>AVERAGE(R4:R9)</f>
        <v>0</v>
      </c>
      <c r="S10" s="14">
        <f>AVERAGE(S4:S9)</f>
        <v>0.02</v>
      </c>
      <c r="T10" s="14">
        <f>AVERAGE(T4:T9)</f>
        <v>0.98</v>
      </c>
      <c r="U10" s="14">
        <f>AVERAGE(U4:U9)</f>
        <v>0</v>
      </c>
    </row>
    <row r="11" spans="2:22" x14ac:dyDescent="0.2">
      <c r="B11" s="16"/>
      <c r="C11" s="16"/>
      <c r="D11" s="16"/>
      <c r="E11" s="16"/>
      <c r="F11" s="15"/>
      <c r="G11" s="15"/>
      <c r="H11" s="15"/>
      <c r="I11" s="15"/>
      <c r="J11" s="15"/>
      <c r="K11" s="15"/>
      <c r="L11" s="15"/>
      <c r="M11" s="15"/>
      <c r="N11" s="15"/>
      <c r="O11" s="15"/>
      <c r="P11" s="15"/>
      <c r="Q11" s="15"/>
      <c r="R11" s="15"/>
      <c r="S11" s="15"/>
      <c r="T11" s="15"/>
      <c r="U11" s="15"/>
    </row>
    <row r="12" spans="2:22" ht="21.95" customHeight="1" x14ac:dyDescent="0.2">
      <c r="B12" s="268" t="s">
        <v>65</v>
      </c>
      <c r="C12" s="268"/>
      <c r="D12" s="268"/>
      <c r="E12" s="268"/>
      <c r="F12" s="268"/>
      <c r="G12" s="268"/>
      <c r="H12" s="268"/>
      <c r="I12" s="268"/>
      <c r="J12" s="268"/>
      <c r="K12" s="268"/>
      <c r="L12" s="268"/>
      <c r="M12" s="268"/>
      <c r="N12" s="268"/>
      <c r="O12" s="268"/>
      <c r="P12" s="268"/>
      <c r="Q12" s="268"/>
      <c r="R12" s="268"/>
      <c r="S12" s="268"/>
      <c r="T12" s="268"/>
      <c r="U12" s="268"/>
    </row>
    <row r="13" spans="2:22" ht="24.95" customHeight="1" x14ac:dyDescent="0.2">
      <c r="B13" s="295" t="s">
        <v>617</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77" t="s">
        <v>653</v>
      </c>
      <c r="C14" s="277"/>
      <c r="D14" s="277"/>
      <c r="E14" s="277"/>
      <c r="F14" s="277"/>
      <c r="G14" s="277"/>
      <c r="H14" s="277"/>
      <c r="I14" s="277"/>
      <c r="J14" s="277"/>
      <c r="K14" s="277"/>
      <c r="L14" s="277"/>
      <c r="M14" s="277"/>
      <c r="N14" s="277"/>
      <c r="O14" s="277"/>
      <c r="P14" s="277"/>
      <c r="Q14" s="277"/>
      <c r="R14" s="277"/>
      <c r="S14" s="277"/>
      <c r="T14" s="277"/>
      <c r="U14" s="277"/>
    </row>
    <row r="15" spans="2:22" ht="60" customHeight="1" x14ac:dyDescent="0.2">
      <c r="B15" s="277" t="s">
        <v>654</v>
      </c>
      <c r="C15" s="277"/>
      <c r="D15" s="277"/>
      <c r="E15" s="277"/>
      <c r="F15" s="277"/>
      <c r="G15" s="277"/>
      <c r="H15" s="277"/>
      <c r="I15" s="277"/>
      <c r="J15" s="277"/>
      <c r="K15" s="277"/>
      <c r="L15" s="277"/>
      <c r="M15" s="277"/>
      <c r="N15" s="277"/>
      <c r="O15" s="277"/>
      <c r="P15" s="277"/>
      <c r="Q15" s="277"/>
      <c r="R15" s="277"/>
      <c r="S15" s="277"/>
      <c r="T15" s="277"/>
      <c r="U15" s="277"/>
    </row>
    <row r="16" spans="2:22" s="1" customFormat="1" ht="24.95" customHeight="1" x14ac:dyDescent="0.25">
      <c r="B16" s="299" t="s">
        <v>620</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277" t="s">
        <v>655</v>
      </c>
      <c r="C17" s="277"/>
      <c r="D17" s="277"/>
      <c r="E17" s="277"/>
      <c r="F17" s="277"/>
      <c r="G17" s="277"/>
      <c r="H17" s="277"/>
      <c r="I17" s="277"/>
      <c r="J17" s="277"/>
      <c r="K17" s="277"/>
      <c r="L17" s="277"/>
      <c r="M17" s="277"/>
      <c r="N17" s="277"/>
      <c r="O17" s="277"/>
      <c r="P17" s="277"/>
      <c r="Q17" s="277"/>
      <c r="R17" s="277"/>
      <c r="S17" s="277"/>
      <c r="T17" s="277"/>
      <c r="U17" s="277"/>
    </row>
    <row r="18" spans="2:21" ht="60" customHeight="1" x14ac:dyDescent="0.2">
      <c r="B18" s="277" t="s">
        <v>487</v>
      </c>
      <c r="C18" s="277"/>
      <c r="D18" s="277"/>
      <c r="E18" s="277"/>
      <c r="F18" s="277"/>
      <c r="G18" s="277"/>
      <c r="H18" s="277"/>
      <c r="I18" s="277"/>
      <c r="J18" s="277"/>
      <c r="K18" s="277"/>
      <c r="L18" s="277"/>
      <c r="M18" s="277"/>
      <c r="N18" s="277"/>
      <c r="O18" s="277"/>
      <c r="P18" s="277"/>
      <c r="Q18" s="277"/>
      <c r="R18" s="277"/>
      <c r="S18" s="277"/>
      <c r="T18" s="277"/>
      <c r="U18" s="277"/>
    </row>
    <row r="19" spans="2:21" ht="60" customHeight="1" x14ac:dyDescent="0.2">
      <c r="B19" s="277" t="s">
        <v>656</v>
      </c>
      <c r="C19" s="277"/>
      <c r="D19" s="277"/>
      <c r="E19" s="277"/>
      <c r="F19" s="277"/>
      <c r="G19" s="277"/>
      <c r="H19" s="277"/>
      <c r="I19" s="277"/>
      <c r="J19" s="277"/>
      <c r="K19" s="277"/>
      <c r="L19" s="277"/>
      <c r="M19" s="277"/>
      <c r="N19" s="277"/>
      <c r="O19" s="277"/>
      <c r="P19" s="277"/>
      <c r="Q19" s="277"/>
      <c r="R19" s="277"/>
      <c r="S19" s="277"/>
      <c r="T19" s="277"/>
      <c r="U19" s="277"/>
    </row>
    <row r="20" spans="2:21" ht="16.5" customHeight="1" x14ac:dyDescent="0.2">
      <c r="B20" s="17"/>
      <c r="C20" s="17"/>
      <c r="D20" s="17"/>
      <c r="E20" s="17"/>
      <c r="F20" s="17"/>
      <c r="G20" s="17"/>
      <c r="H20" s="17"/>
      <c r="I20" s="17"/>
      <c r="J20" s="17"/>
      <c r="K20" s="17"/>
      <c r="L20" s="17"/>
      <c r="M20" s="17"/>
      <c r="N20" s="17"/>
      <c r="O20" s="17"/>
      <c r="P20" s="17"/>
      <c r="Q20" s="17"/>
      <c r="R20" s="17"/>
      <c r="S20" s="17"/>
      <c r="T20" s="17"/>
      <c r="U20" s="17"/>
    </row>
    <row r="21" spans="2:21" ht="21.95" customHeight="1" x14ac:dyDescent="0.2">
      <c r="B21" s="280" t="s">
        <v>66</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301" t="s">
        <v>617</v>
      </c>
      <c r="C22" s="302"/>
      <c r="D22" s="302"/>
      <c r="E22" s="302"/>
      <c r="F22" s="302"/>
      <c r="G22" s="302"/>
      <c r="H22" s="302"/>
      <c r="I22" s="302"/>
      <c r="J22" s="302"/>
      <c r="K22" s="302"/>
      <c r="L22" s="302"/>
      <c r="M22" s="302"/>
      <c r="N22" s="302"/>
      <c r="O22" s="302"/>
      <c r="P22" s="302"/>
      <c r="Q22" s="302"/>
      <c r="R22" s="302"/>
      <c r="S22" s="302"/>
      <c r="T22" s="302"/>
      <c r="U22" s="302"/>
    </row>
    <row r="23" spans="2:21" ht="60" customHeight="1" x14ac:dyDescent="0.2">
      <c r="B23" s="277" t="s">
        <v>657</v>
      </c>
      <c r="C23" s="277"/>
      <c r="D23" s="277"/>
      <c r="E23" s="277"/>
      <c r="F23" s="277"/>
      <c r="G23" s="277"/>
      <c r="H23" s="277"/>
      <c r="I23" s="277"/>
      <c r="J23" s="277"/>
      <c r="K23" s="277"/>
      <c r="L23" s="277"/>
      <c r="M23" s="277"/>
      <c r="N23" s="277"/>
      <c r="O23" s="277"/>
      <c r="P23" s="277"/>
      <c r="Q23" s="277"/>
      <c r="R23" s="277"/>
      <c r="S23" s="277"/>
      <c r="T23" s="277"/>
      <c r="U23" s="277"/>
    </row>
    <row r="24" spans="2:21" ht="60" customHeight="1" x14ac:dyDescent="0.2">
      <c r="B24" s="277" t="s">
        <v>658</v>
      </c>
      <c r="C24" s="277"/>
      <c r="D24" s="277"/>
      <c r="E24" s="277"/>
      <c r="F24" s="277"/>
      <c r="G24" s="277"/>
      <c r="H24" s="277"/>
      <c r="I24" s="277"/>
      <c r="J24" s="277"/>
      <c r="K24" s="277"/>
      <c r="L24" s="277"/>
      <c r="M24" s="277"/>
      <c r="N24" s="277"/>
      <c r="O24" s="277"/>
      <c r="P24" s="277"/>
      <c r="Q24" s="277"/>
      <c r="R24" s="277"/>
      <c r="S24" s="277"/>
      <c r="T24" s="277"/>
      <c r="U24" s="277"/>
    </row>
    <row r="25" spans="2:21" s="1" customFormat="1" ht="24.95" customHeight="1" x14ac:dyDescent="0.25">
      <c r="B25" s="299" t="s">
        <v>659</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77" t="s">
        <v>660</v>
      </c>
      <c r="C26" s="277"/>
      <c r="D26" s="277"/>
      <c r="E26" s="277"/>
      <c r="F26" s="277"/>
      <c r="G26" s="277"/>
      <c r="H26" s="277"/>
      <c r="I26" s="277"/>
      <c r="J26" s="277"/>
      <c r="K26" s="277"/>
      <c r="L26" s="277"/>
      <c r="M26" s="277"/>
      <c r="N26" s="277"/>
      <c r="O26" s="277"/>
      <c r="P26" s="277"/>
      <c r="Q26" s="277"/>
      <c r="R26" s="277"/>
      <c r="S26" s="277"/>
      <c r="T26" s="277"/>
      <c r="U26" s="277"/>
    </row>
    <row r="27" spans="2:21" ht="60" customHeight="1" x14ac:dyDescent="0.2">
      <c r="B27" s="277" t="s">
        <v>661</v>
      </c>
      <c r="C27" s="277"/>
      <c r="D27" s="277"/>
      <c r="E27" s="277"/>
      <c r="F27" s="277"/>
      <c r="G27" s="277"/>
      <c r="H27" s="277"/>
      <c r="I27" s="277"/>
      <c r="J27" s="277"/>
      <c r="K27" s="277"/>
      <c r="L27" s="277"/>
      <c r="M27" s="277"/>
      <c r="N27" s="277"/>
      <c r="O27" s="277"/>
      <c r="P27" s="277"/>
      <c r="Q27" s="277"/>
      <c r="R27" s="277"/>
      <c r="S27" s="277"/>
      <c r="T27" s="277"/>
      <c r="U27" s="277"/>
    </row>
    <row r="28" spans="2:21" ht="60" customHeight="1" x14ac:dyDescent="0.2">
      <c r="B28" s="277" t="s">
        <v>662</v>
      </c>
      <c r="C28" s="277"/>
      <c r="D28" s="277"/>
      <c r="E28" s="277"/>
      <c r="F28" s="277"/>
      <c r="G28" s="277"/>
      <c r="H28" s="277"/>
      <c r="I28" s="277"/>
      <c r="J28" s="277"/>
      <c r="K28" s="277"/>
      <c r="L28" s="277"/>
      <c r="M28" s="277"/>
      <c r="N28" s="277"/>
      <c r="O28" s="277"/>
      <c r="P28" s="277"/>
      <c r="Q28" s="277"/>
      <c r="R28" s="277"/>
      <c r="S28" s="277"/>
      <c r="T28" s="277"/>
      <c r="U28" s="277"/>
    </row>
    <row r="29" spans="2:21" ht="16.5" customHeight="1" x14ac:dyDescent="0.2">
      <c r="B29" s="17"/>
      <c r="C29" s="17"/>
      <c r="D29" s="17"/>
      <c r="E29" s="17"/>
      <c r="F29" s="17"/>
      <c r="G29" s="17"/>
      <c r="H29" s="17"/>
      <c r="I29" s="17"/>
      <c r="J29" s="17"/>
      <c r="K29" s="17"/>
      <c r="L29" s="17"/>
      <c r="M29" s="17"/>
      <c r="N29" s="17"/>
      <c r="O29" s="17"/>
      <c r="P29" s="17"/>
      <c r="Q29" s="17"/>
      <c r="R29" s="17"/>
      <c r="S29" s="17"/>
      <c r="T29" s="17"/>
      <c r="U29" s="17"/>
    </row>
    <row r="30" spans="2:21" ht="21.95" customHeight="1" x14ac:dyDescent="0.2">
      <c r="B30" s="303" t="s">
        <v>67</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281" t="s">
        <v>617</v>
      </c>
      <c r="C31" s="281"/>
      <c r="D31" s="281"/>
      <c r="E31" s="281"/>
      <c r="F31" s="281"/>
      <c r="G31" s="281"/>
      <c r="H31" s="281"/>
      <c r="I31" s="281"/>
      <c r="J31" s="281"/>
      <c r="K31" s="281"/>
      <c r="L31" s="281"/>
      <c r="M31" s="281"/>
      <c r="N31" s="281"/>
      <c r="O31" s="281"/>
      <c r="P31" s="281"/>
      <c r="Q31" s="281"/>
      <c r="R31" s="281"/>
      <c r="S31" s="281"/>
      <c r="T31" s="281"/>
      <c r="U31" s="281"/>
    </row>
    <row r="32" spans="2:21" ht="60" customHeight="1" x14ac:dyDescent="0.2">
      <c r="B32" s="277" t="s">
        <v>663</v>
      </c>
      <c r="C32" s="277"/>
      <c r="D32" s="277"/>
      <c r="E32" s="277"/>
      <c r="F32" s="277"/>
      <c r="G32" s="277"/>
      <c r="H32" s="277"/>
      <c r="I32" s="277"/>
      <c r="J32" s="277"/>
      <c r="K32" s="277"/>
      <c r="L32" s="277"/>
      <c r="M32" s="277"/>
      <c r="N32" s="277"/>
      <c r="O32" s="277"/>
      <c r="P32" s="277"/>
      <c r="Q32" s="277"/>
      <c r="R32" s="277"/>
      <c r="S32" s="277"/>
      <c r="T32" s="277"/>
      <c r="U32" s="277"/>
    </row>
    <row r="33" spans="2:21" ht="60" customHeight="1" x14ac:dyDescent="0.2">
      <c r="B33" s="277" t="s">
        <v>664</v>
      </c>
      <c r="C33" s="277"/>
      <c r="D33" s="277"/>
      <c r="E33" s="277"/>
      <c r="F33" s="277"/>
      <c r="G33" s="277"/>
      <c r="H33" s="277"/>
      <c r="I33" s="277"/>
      <c r="J33" s="277"/>
      <c r="K33" s="277"/>
      <c r="L33" s="277"/>
      <c r="M33" s="277"/>
      <c r="N33" s="277"/>
      <c r="O33" s="277"/>
      <c r="P33" s="277"/>
      <c r="Q33" s="277"/>
      <c r="R33" s="277"/>
      <c r="S33" s="277"/>
      <c r="T33" s="277"/>
      <c r="U33" s="277"/>
    </row>
    <row r="34" spans="2:21" s="1" customFormat="1" ht="24.95" customHeight="1" x14ac:dyDescent="0.25">
      <c r="B34" s="299" t="s">
        <v>620</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77" t="s">
        <v>665</v>
      </c>
      <c r="C35" s="277"/>
      <c r="D35" s="277"/>
      <c r="E35" s="277"/>
      <c r="F35" s="277"/>
      <c r="G35" s="277"/>
      <c r="H35" s="277"/>
      <c r="I35" s="277"/>
      <c r="J35" s="277"/>
      <c r="K35" s="277"/>
      <c r="L35" s="277"/>
      <c r="M35" s="277"/>
      <c r="N35" s="277"/>
      <c r="O35" s="277"/>
      <c r="P35" s="277"/>
      <c r="Q35" s="277"/>
      <c r="R35" s="277"/>
      <c r="S35" s="277"/>
      <c r="T35" s="277"/>
      <c r="U35" s="277"/>
    </row>
    <row r="36" spans="2:21" ht="60" customHeight="1" x14ac:dyDescent="0.2">
      <c r="B36" s="277" t="s">
        <v>666</v>
      </c>
      <c r="C36" s="277"/>
      <c r="D36" s="277"/>
      <c r="E36" s="277"/>
      <c r="F36" s="277"/>
      <c r="G36" s="277"/>
      <c r="H36" s="277"/>
      <c r="I36" s="277"/>
      <c r="J36" s="277"/>
      <c r="K36" s="277"/>
      <c r="L36" s="277"/>
      <c r="M36" s="277"/>
      <c r="N36" s="277"/>
      <c r="O36" s="277"/>
      <c r="P36" s="277"/>
      <c r="Q36" s="277"/>
      <c r="R36" s="277"/>
      <c r="S36" s="277"/>
      <c r="T36" s="277"/>
      <c r="U36" s="277"/>
    </row>
    <row r="37" spans="2:21" ht="60" customHeight="1" x14ac:dyDescent="0.2">
      <c r="B37" s="277"/>
      <c r="C37" s="277"/>
      <c r="D37" s="277"/>
      <c r="E37" s="277"/>
      <c r="F37" s="277"/>
      <c r="G37" s="277"/>
      <c r="H37" s="277"/>
      <c r="I37" s="277"/>
      <c r="J37" s="277"/>
      <c r="K37" s="277"/>
      <c r="L37" s="277"/>
      <c r="M37" s="277"/>
      <c r="N37" s="277"/>
      <c r="O37" s="277"/>
      <c r="P37" s="277"/>
      <c r="Q37" s="277"/>
      <c r="R37" s="277"/>
      <c r="S37" s="277"/>
      <c r="T37" s="277"/>
      <c r="U37" s="277"/>
    </row>
    <row r="39" spans="2:21" x14ac:dyDescent="0.2">
      <c r="B39" s="271" t="s">
        <v>68</v>
      </c>
      <c r="C39" s="271"/>
      <c r="D39" s="271"/>
      <c r="E39" s="271"/>
      <c r="F39" s="271"/>
      <c r="G39" s="271"/>
      <c r="H39" s="271"/>
      <c r="I39" s="271"/>
      <c r="J39" s="271"/>
      <c r="K39" s="271"/>
      <c r="L39" s="271"/>
      <c r="M39" s="271"/>
      <c r="N39" s="271"/>
      <c r="O39" s="271"/>
      <c r="P39" s="271"/>
      <c r="Q39" s="271"/>
      <c r="R39" s="271"/>
      <c r="S39" s="271"/>
      <c r="T39" s="271"/>
      <c r="U39" s="271"/>
    </row>
    <row r="40" spans="2:21" ht="19.5" x14ac:dyDescent="0.2">
      <c r="B40" s="281" t="s">
        <v>617</v>
      </c>
      <c r="C40" s="281"/>
      <c r="D40" s="281"/>
      <c r="E40" s="281"/>
      <c r="F40" s="281"/>
      <c r="G40" s="281"/>
      <c r="H40" s="281"/>
      <c r="I40" s="281"/>
      <c r="J40" s="281"/>
      <c r="K40" s="281"/>
      <c r="L40" s="281"/>
      <c r="M40" s="281"/>
      <c r="N40" s="281"/>
      <c r="O40" s="281"/>
      <c r="P40" s="281"/>
      <c r="Q40" s="281"/>
      <c r="R40" s="281"/>
      <c r="S40" s="281"/>
      <c r="T40" s="281"/>
      <c r="U40" s="281"/>
    </row>
    <row r="41" spans="2:21" ht="50.25" customHeight="1" x14ac:dyDescent="0.2">
      <c r="B41" s="277"/>
      <c r="C41" s="277"/>
      <c r="D41" s="277"/>
      <c r="E41" s="277"/>
      <c r="F41" s="277"/>
      <c r="G41" s="277"/>
      <c r="H41" s="277"/>
      <c r="I41" s="277"/>
      <c r="J41" s="277"/>
      <c r="K41" s="277"/>
      <c r="L41" s="277"/>
      <c r="M41" s="277"/>
      <c r="N41" s="277"/>
      <c r="O41" s="277"/>
      <c r="P41" s="277"/>
      <c r="Q41" s="277"/>
      <c r="R41" s="277"/>
      <c r="S41" s="277"/>
      <c r="T41" s="277"/>
      <c r="U41" s="277"/>
    </row>
    <row r="42" spans="2:21" ht="51.75" customHeight="1" x14ac:dyDescent="0.2">
      <c r="B42" s="277"/>
      <c r="C42" s="277"/>
      <c r="D42" s="277"/>
      <c r="E42" s="277"/>
      <c r="F42" s="277"/>
      <c r="G42" s="277"/>
      <c r="H42" s="277"/>
      <c r="I42" s="277"/>
      <c r="J42" s="277"/>
      <c r="K42" s="277"/>
      <c r="L42" s="277"/>
      <c r="M42" s="277"/>
      <c r="N42" s="277"/>
      <c r="O42" s="277"/>
      <c r="P42" s="277"/>
      <c r="Q42" s="277"/>
      <c r="R42" s="277"/>
      <c r="S42" s="277"/>
      <c r="T42" s="277"/>
      <c r="U42" s="277"/>
    </row>
    <row r="43" spans="2:21" ht="19.5" x14ac:dyDescent="0.2">
      <c r="B43" s="299" t="s">
        <v>620</v>
      </c>
      <c r="C43" s="299"/>
      <c r="D43" s="299"/>
      <c r="E43" s="299"/>
      <c r="F43" s="299"/>
      <c r="G43" s="299"/>
      <c r="H43" s="299"/>
      <c r="I43" s="299"/>
      <c r="J43" s="299"/>
      <c r="K43" s="299"/>
      <c r="L43" s="299"/>
      <c r="M43" s="299"/>
      <c r="N43" s="299"/>
      <c r="O43" s="299"/>
      <c r="P43" s="299"/>
      <c r="Q43" s="299"/>
      <c r="R43" s="299"/>
      <c r="S43" s="299"/>
      <c r="T43" s="299"/>
      <c r="U43" s="299"/>
    </row>
    <row r="44" spans="2:21" ht="45" customHeight="1" x14ac:dyDescent="0.2">
      <c r="B44" s="277"/>
      <c r="C44" s="277"/>
      <c r="D44" s="277"/>
      <c r="E44" s="277"/>
      <c r="F44" s="277"/>
      <c r="G44" s="277"/>
      <c r="H44" s="277"/>
      <c r="I44" s="277"/>
      <c r="J44" s="277"/>
      <c r="K44" s="277"/>
      <c r="L44" s="277"/>
      <c r="M44" s="277"/>
      <c r="N44" s="277"/>
      <c r="O44" s="277"/>
      <c r="P44" s="277"/>
      <c r="Q44" s="277"/>
      <c r="R44" s="277"/>
      <c r="S44" s="277"/>
      <c r="T44" s="277"/>
      <c r="U44" s="277"/>
    </row>
    <row r="45" spans="2:21" ht="52.5" customHeight="1" x14ac:dyDescent="0.2">
      <c r="B45" s="277"/>
      <c r="C45" s="277"/>
      <c r="D45" s="277"/>
      <c r="E45" s="277"/>
      <c r="F45" s="277"/>
      <c r="G45" s="277"/>
      <c r="H45" s="277"/>
      <c r="I45" s="277"/>
      <c r="J45" s="277"/>
      <c r="K45" s="277"/>
      <c r="L45" s="277"/>
      <c r="M45" s="277"/>
      <c r="N45" s="277"/>
      <c r="O45" s="277"/>
      <c r="P45" s="277"/>
      <c r="Q45" s="277"/>
      <c r="R45" s="277"/>
      <c r="S45" s="277"/>
      <c r="T45" s="277"/>
      <c r="U45" s="277"/>
    </row>
    <row r="46" spans="2:21" ht="55.5" customHeight="1" x14ac:dyDescent="0.2">
      <c r="B46" s="277"/>
      <c r="C46" s="277"/>
      <c r="D46" s="277"/>
      <c r="E46" s="277"/>
      <c r="F46" s="277"/>
      <c r="G46" s="277"/>
      <c r="H46" s="277"/>
      <c r="I46" s="277"/>
      <c r="J46" s="277"/>
      <c r="K46" s="277"/>
      <c r="L46" s="277"/>
      <c r="M46" s="277"/>
      <c r="N46" s="277"/>
      <c r="O46" s="277"/>
      <c r="P46" s="277"/>
      <c r="Q46" s="277"/>
      <c r="R46" s="277"/>
      <c r="S46" s="277"/>
      <c r="T46" s="277"/>
      <c r="U46" s="277"/>
    </row>
    <row r="65495" spans="2:22" x14ac:dyDescent="0.2">
      <c r="B65495" s="23" t="s">
        <v>58</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2">
      <c r="B65496" s="24" t="s">
        <v>59</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2">
      <c r="B65497" s="24" t="s">
        <v>60</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6:U46"/>
    <mergeCell ref="B2:B3"/>
    <mergeCell ref="G3:G9"/>
    <mergeCell ref="L3:L9"/>
    <mergeCell ref="V2:V3"/>
    <mergeCell ref="B41:U41"/>
    <mergeCell ref="B42:U42"/>
    <mergeCell ref="B43:U43"/>
    <mergeCell ref="B44:U44"/>
    <mergeCell ref="B45:U45"/>
    <mergeCell ref="B35:U35"/>
    <mergeCell ref="B36:U36"/>
    <mergeCell ref="B37:U37"/>
    <mergeCell ref="B39:U39"/>
    <mergeCell ref="B40:U40"/>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65497"/>
  <sheetViews>
    <sheetView showGridLines="0" topLeftCell="A34" zoomScale="70" zoomScaleNormal="70" workbookViewId="0">
      <selection activeCell="B37" sqref="B37:U37"/>
    </sheetView>
  </sheetViews>
  <sheetFormatPr baseColWidth="10" defaultColWidth="11.42578125" defaultRowHeight="15" x14ac:dyDescent="0.2"/>
  <cols>
    <col min="1" max="1" width="1.42578125" style="2" customWidth="1"/>
    <col min="2" max="2" width="38.28515625" style="2" customWidth="1"/>
    <col min="3" max="3" width="7.7109375" style="2" customWidth="1"/>
    <col min="4" max="4" width="8.85546875" style="2" customWidth="1"/>
    <col min="5" max="6" width="7.7109375" style="2" customWidth="1"/>
    <col min="7" max="7" width="1.7109375" style="2" customWidth="1"/>
    <col min="8" max="11" width="7.7109375" style="2" customWidth="1"/>
    <col min="12" max="12" width="1.7109375" style="2" customWidth="1"/>
    <col min="13" max="16" width="7.7109375" style="2" customWidth="1"/>
    <col min="17" max="17" width="3.28515625" style="2" customWidth="1"/>
    <col min="18" max="21" width="7.7109375" style="2" customWidth="1"/>
    <col min="22" max="27" width="11.42578125" style="2"/>
    <col min="28" max="28" width="2" style="2" customWidth="1"/>
    <col min="29" max="33" width="11.42578125" style="2"/>
    <col min="34" max="34" width="1.85546875" style="2" customWidth="1"/>
    <col min="35" max="16384" width="11.42578125" style="2"/>
  </cols>
  <sheetData>
    <row r="1" spans="2:22" ht="6" customHeight="1" x14ac:dyDescent="0.2"/>
    <row r="2" spans="2:22" ht="22.5" customHeight="1" x14ac:dyDescent="0.2">
      <c r="B2" s="284" t="s">
        <v>522</v>
      </c>
      <c r="C2" s="268" t="s">
        <v>65</v>
      </c>
      <c r="D2" s="268"/>
      <c r="E2" s="268"/>
      <c r="F2" s="268"/>
      <c r="G2" s="3"/>
      <c r="H2" s="269" t="s">
        <v>66</v>
      </c>
      <c r="I2" s="269"/>
      <c r="J2" s="269"/>
      <c r="K2" s="269"/>
      <c r="L2" s="3"/>
      <c r="M2" s="270" t="s">
        <v>67</v>
      </c>
      <c r="N2" s="270"/>
      <c r="O2" s="270"/>
      <c r="P2" s="270"/>
      <c r="Q2" s="18"/>
      <c r="R2" s="271" t="s">
        <v>68</v>
      </c>
      <c r="S2" s="271"/>
      <c r="T2" s="271"/>
      <c r="U2" s="271"/>
      <c r="V2" s="290"/>
    </row>
    <row r="3" spans="2:22" ht="24.75" customHeight="1" x14ac:dyDescent="0.2">
      <c r="B3" s="285"/>
      <c r="C3" s="4">
        <v>1</v>
      </c>
      <c r="D3" s="4">
        <v>2</v>
      </c>
      <c r="E3" s="5">
        <v>3</v>
      </c>
      <c r="F3" s="6">
        <v>4</v>
      </c>
      <c r="G3" s="286"/>
      <c r="H3" s="4">
        <v>1</v>
      </c>
      <c r="I3" s="4">
        <v>2</v>
      </c>
      <c r="J3" s="5">
        <v>3</v>
      </c>
      <c r="K3" s="6">
        <v>4</v>
      </c>
      <c r="L3" s="288"/>
      <c r="M3" s="4">
        <v>1</v>
      </c>
      <c r="N3" s="4">
        <v>2</v>
      </c>
      <c r="O3" s="5">
        <v>3</v>
      </c>
      <c r="P3" s="6">
        <v>4</v>
      </c>
      <c r="Q3" s="19"/>
      <c r="R3" s="4">
        <v>1</v>
      </c>
      <c r="S3" s="4">
        <v>2</v>
      </c>
      <c r="T3" s="5">
        <v>3</v>
      </c>
      <c r="U3" s="6">
        <v>4</v>
      </c>
      <c r="V3" s="290"/>
    </row>
    <row r="4" spans="2:22" ht="38.1" customHeight="1" x14ac:dyDescent="0.2">
      <c r="B4" s="7" t="s">
        <v>523</v>
      </c>
      <c r="C4" s="8">
        <f>Autoevaluación!R122/SUM(Autoevaluación!R122:R125)</f>
        <v>0.25</v>
      </c>
      <c r="D4" s="9">
        <f>Autoevaluación!R123/SUM(Autoevaluación!R122:R125)</f>
        <v>0.75</v>
      </c>
      <c r="E4" s="9">
        <f>Autoevaluación!R124/SUM(Autoevaluación!R122:R125)</f>
        <v>0</v>
      </c>
      <c r="F4" s="9">
        <f>Autoevaluación!R125/SUM(Autoevaluación!R122:R125)</f>
        <v>0</v>
      </c>
      <c r="G4" s="287"/>
      <c r="H4" s="9">
        <v>0.35</v>
      </c>
      <c r="I4" s="9">
        <v>0.15</v>
      </c>
      <c r="J4" s="9">
        <v>0.25</v>
      </c>
      <c r="K4" s="9">
        <v>0.25</v>
      </c>
      <c r="L4" s="289"/>
      <c r="M4" s="9">
        <v>0.3</v>
      </c>
      <c r="N4" s="9">
        <v>0.2</v>
      </c>
      <c r="O4" s="9">
        <v>0.25</v>
      </c>
      <c r="P4" s="9">
        <v>0.25</v>
      </c>
      <c r="Q4" s="20"/>
      <c r="R4" s="9"/>
      <c r="S4" s="9"/>
      <c r="T4" s="9"/>
      <c r="U4" s="9" t="e">
        <f>Autoevaluación!U125/SUM(Autoevaluación!U122:U125)</f>
        <v>#DIV/0!</v>
      </c>
    </row>
    <row r="5" spans="2:22" ht="38.1" customHeight="1" x14ac:dyDescent="0.2">
      <c r="B5" s="10" t="s">
        <v>549</v>
      </c>
      <c r="C5" s="8">
        <f>Autoevaluación!R128/SUM(Autoevaluación!R128:R131)</f>
        <v>0.25</v>
      </c>
      <c r="D5" s="9">
        <f>Autoevaluación!R129/SUM(Autoevaluación!R128:R131)</f>
        <v>0.5</v>
      </c>
      <c r="E5" s="9">
        <f>Autoevaluación!R130/SUM(Autoevaluación!R128:R131)</f>
        <v>0.25</v>
      </c>
      <c r="F5" s="9">
        <f>Autoevaluación!R131/SUM(Autoevaluación!R128:R131)</f>
        <v>0</v>
      </c>
      <c r="G5" s="287"/>
      <c r="H5" s="9">
        <v>0.25</v>
      </c>
      <c r="I5" s="9">
        <v>0.5</v>
      </c>
      <c r="J5" s="9">
        <v>0.25</v>
      </c>
      <c r="K5" s="9">
        <f>Autoevaluación!S131/SUM(Autoevaluación!S128:S131)</f>
        <v>0</v>
      </c>
      <c r="L5" s="289"/>
      <c r="M5" s="9">
        <v>0.3</v>
      </c>
      <c r="N5" s="9">
        <v>0.25</v>
      </c>
      <c r="O5" s="9">
        <v>0.2</v>
      </c>
      <c r="P5" s="9">
        <v>0.25</v>
      </c>
      <c r="Q5" s="20"/>
      <c r="R5" s="9"/>
      <c r="S5" s="9"/>
      <c r="T5" s="9"/>
      <c r="U5" s="9" t="e">
        <f>Autoevaluación!U131/SUM(Autoevaluación!U128:U131)</f>
        <v>#DIV/0!</v>
      </c>
    </row>
    <row r="6" spans="2:22" ht="38.1" customHeight="1" x14ac:dyDescent="0.2">
      <c r="B6" s="10" t="s">
        <v>577</v>
      </c>
      <c r="C6" s="8">
        <f>Autoevaluación!R134/SUM(Autoevaluación!R134:R136)</f>
        <v>0</v>
      </c>
      <c r="D6" s="9">
        <f>Autoevaluación!R135/SUM(Autoevaluación!R134:R136)</f>
        <v>0.66666666666666696</v>
      </c>
      <c r="E6" s="9">
        <f>Autoevaluación!R136/SUM(Autoevaluación!R134:R136)</f>
        <v>0.33333333333333298</v>
      </c>
      <c r="F6" s="9">
        <f>Autoevaluación!R137/SUM(Autoevaluación!R134:R137)</f>
        <v>0</v>
      </c>
      <c r="G6" s="287"/>
      <c r="H6" s="9">
        <v>0.3</v>
      </c>
      <c r="I6" s="9">
        <v>0.2</v>
      </c>
      <c r="J6" s="9">
        <v>0.2</v>
      </c>
      <c r="K6" s="9">
        <v>0.3</v>
      </c>
      <c r="L6" s="289"/>
      <c r="M6" s="9">
        <v>0.3</v>
      </c>
      <c r="N6" s="9">
        <v>0.2</v>
      </c>
      <c r="O6" s="9">
        <v>0.2</v>
      </c>
      <c r="P6" s="9">
        <v>0.3</v>
      </c>
      <c r="Q6" s="20"/>
      <c r="R6" s="9"/>
      <c r="S6" s="9"/>
      <c r="T6" s="9"/>
      <c r="U6" s="9" t="e">
        <f>Autoevaluación!U137/SUM(Autoevaluación!U134:U137)</f>
        <v>#DIV/0!</v>
      </c>
      <c r="V6" s="21"/>
    </row>
    <row r="7" spans="2:22" ht="38.1" customHeight="1" x14ac:dyDescent="0.2">
      <c r="B7" s="7" t="s">
        <v>595</v>
      </c>
      <c r="C7" s="8">
        <f>Autoevaluación!R139/SUM(Autoevaluación!R139:R141)</f>
        <v>0.66666666666666696</v>
      </c>
      <c r="D7" s="9">
        <f>Autoevaluación!R140/SUM(Autoevaluación!R139:R141)</f>
        <v>0</v>
      </c>
      <c r="E7" s="9">
        <f>Autoevaluación!R141/SUM(Autoevaluación!R139:R141)</f>
        <v>0.33333333333333298</v>
      </c>
      <c r="F7" s="9">
        <f>Autoevaluación!R142/SUM(Autoevaluación!R139:R142)</f>
        <v>0</v>
      </c>
      <c r="G7" s="287"/>
      <c r="H7" s="9">
        <v>0.7</v>
      </c>
      <c r="I7" s="9">
        <v>0.1</v>
      </c>
      <c r="J7" s="9">
        <v>0.1</v>
      </c>
      <c r="K7" s="9">
        <v>0.1</v>
      </c>
      <c r="L7" s="289"/>
      <c r="M7" s="9">
        <v>0.5</v>
      </c>
      <c r="N7" s="9">
        <v>0.2</v>
      </c>
      <c r="O7" s="9">
        <v>0.1</v>
      </c>
      <c r="P7" s="9">
        <v>0.2</v>
      </c>
      <c r="Q7" s="20"/>
      <c r="R7" s="9"/>
      <c r="S7" s="9"/>
      <c r="T7" s="9"/>
      <c r="U7" s="9" t="e">
        <f>Autoevaluación!U142/SUM(Autoevaluación!U139:U142)</f>
        <v>#DIV/0!</v>
      </c>
    </row>
    <row r="8" spans="2:22" ht="38.1" customHeight="1" x14ac:dyDescent="0.2">
      <c r="B8" s="11"/>
      <c r="C8" s="9"/>
      <c r="D8" s="9"/>
      <c r="E8" s="9"/>
      <c r="F8" s="9"/>
      <c r="G8" s="287"/>
      <c r="H8" s="9"/>
      <c r="I8" s="9"/>
      <c r="J8" s="9"/>
      <c r="K8" s="9"/>
      <c r="L8" s="289"/>
      <c r="M8" s="9"/>
      <c r="N8" s="9"/>
      <c r="O8" s="9"/>
      <c r="P8" s="9"/>
      <c r="Q8" s="20"/>
      <c r="R8" s="9"/>
      <c r="S8" s="9"/>
      <c r="T8" s="9"/>
      <c r="U8" s="9"/>
    </row>
    <row r="9" spans="2:22" ht="38.1" customHeight="1" x14ac:dyDescent="0.2">
      <c r="B9" s="12"/>
      <c r="C9" s="9"/>
      <c r="D9" s="9"/>
      <c r="E9" s="9"/>
      <c r="F9" s="9"/>
      <c r="G9" s="287"/>
      <c r="H9" s="9"/>
      <c r="I9" s="9"/>
      <c r="J9" s="9"/>
      <c r="K9" s="9"/>
      <c r="L9" s="289"/>
      <c r="M9" s="9"/>
      <c r="N9" s="9"/>
      <c r="O9" s="9"/>
      <c r="P9" s="9"/>
      <c r="Q9" s="20"/>
      <c r="R9" s="9"/>
      <c r="S9" s="9"/>
      <c r="T9" s="9"/>
      <c r="U9" s="9"/>
    </row>
    <row r="10" spans="2:22" ht="42" customHeight="1" x14ac:dyDescent="0.2">
      <c r="B10" s="13" t="s">
        <v>667</v>
      </c>
      <c r="C10" s="14">
        <f>AVERAGE(C4:C9)</f>
        <v>0.29166666666666702</v>
      </c>
      <c r="D10" s="14">
        <f>AVERAGE(D4:D9)</f>
        <v>0.47916666666666702</v>
      </c>
      <c r="E10" s="14">
        <f>AVERAGE(E4:E9)</f>
        <v>0.22916666666666699</v>
      </c>
      <c r="F10" s="14">
        <f>AVERAGE(F4:F9)</f>
        <v>0</v>
      </c>
      <c r="G10" s="15"/>
      <c r="H10" s="14">
        <f>AVERAGE(H4:H9)</f>
        <v>0.4</v>
      </c>
      <c r="I10" s="14">
        <f>AVERAGE(I4:I9)</f>
        <v>0.23749999999999999</v>
      </c>
      <c r="J10" s="14">
        <f>AVERAGE(J4:J9)</f>
        <v>0.2</v>
      </c>
      <c r="K10" s="14">
        <f>AVERAGE(K4:K9)</f>
        <v>0.16250000000000001</v>
      </c>
      <c r="L10" s="15"/>
      <c r="M10" s="14">
        <f>AVERAGE(M4:M9)</f>
        <v>0.35</v>
      </c>
      <c r="N10" s="14">
        <f>AVERAGE(N4:N9)</f>
        <v>0.21249999999999999</v>
      </c>
      <c r="O10" s="14">
        <f>AVERAGE(O4:O9)</f>
        <v>0.1875</v>
      </c>
      <c r="P10" s="14">
        <f>AVERAGE(P4:P9)</f>
        <v>0.25</v>
      </c>
      <c r="Q10" s="22"/>
      <c r="R10" s="14" t="e">
        <f>AVERAGE(R4:R9)</f>
        <v>#DIV/0!</v>
      </c>
      <c r="S10" s="14" t="e">
        <f>AVERAGE(S4:S9)</f>
        <v>#DIV/0!</v>
      </c>
      <c r="T10" s="14" t="e">
        <f>AVERAGE(T4:T9)</f>
        <v>#DIV/0!</v>
      </c>
      <c r="U10" s="14" t="e">
        <f>AVERAGE(U4:U9)</f>
        <v>#DIV/0!</v>
      </c>
    </row>
    <row r="11" spans="2:22" x14ac:dyDescent="0.2">
      <c r="B11" s="16"/>
      <c r="C11" s="16"/>
      <c r="D11" s="16"/>
      <c r="E11" s="16"/>
      <c r="F11" s="15"/>
      <c r="G11" s="15"/>
      <c r="H11" s="15"/>
      <c r="I11" s="15"/>
      <c r="J11" s="15"/>
      <c r="K11" s="15"/>
      <c r="L11" s="15"/>
      <c r="M11" s="15"/>
      <c r="N11" s="15"/>
      <c r="O11" s="15"/>
      <c r="P11" s="15"/>
      <c r="Q11" s="15"/>
      <c r="R11" s="15"/>
      <c r="S11" s="15"/>
      <c r="T11" s="15"/>
      <c r="U11" s="15"/>
    </row>
    <row r="12" spans="2:22" ht="21.95" customHeight="1" x14ac:dyDescent="0.2">
      <c r="B12" s="268" t="s">
        <v>65</v>
      </c>
      <c r="C12" s="268"/>
      <c r="D12" s="268"/>
      <c r="E12" s="268"/>
      <c r="F12" s="268"/>
      <c r="G12" s="268"/>
      <c r="H12" s="268"/>
      <c r="I12" s="268"/>
      <c r="J12" s="268"/>
      <c r="K12" s="268"/>
      <c r="L12" s="268"/>
      <c r="M12" s="268"/>
      <c r="N12" s="268"/>
      <c r="O12" s="268"/>
      <c r="P12" s="268"/>
      <c r="Q12" s="268"/>
      <c r="R12" s="268"/>
      <c r="S12" s="268"/>
      <c r="T12" s="268"/>
      <c r="U12" s="268"/>
    </row>
    <row r="13" spans="2:22" ht="24.95" customHeight="1" x14ac:dyDescent="0.2">
      <c r="B13" s="295" t="s">
        <v>617</v>
      </c>
      <c r="C13" s="295"/>
      <c r="D13" s="295"/>
      <c r="E13" s="295"/>
      <c r="F13" s="295"/>
      <c r="G13" s="295"/>
      <c r="H13" s="295"/>
      <c r="I13" s="295"/>
      <c r="J13" s="295"/>
      <c r="K13" s="295"/>
      <c r="L13" s="295"/>
      <c r="M13" s="295"/>
      <c r="N13" s="295"/>
      <c r="O13" s="295"/>
      <c r="P13" s="295"/>
      <c r="Q13" s="295"/>
      <c r="R13" s="295"/>
      <c r="S13" s="295"/>
      <c r="T13" s="295"/>
      <c r="U13" s="295"/>
    </row>
    <row r="14" spans="2:22" ht="60" customHeight="1" x14ac:dyDescent="0.2">
      <c r="B14" s="277" t="s">
        <v>668</v>
      </c>
      <c r="C14" s="277"/>
      <c r="D14" s="277"/>
      <c r="E14" s="277"/>
      <c r="F14" s="277"/>
      <c r="G14" s="277"/>
      <c r="H14" s="277"/>
      <c r="I14" s="277"/>
      <c r="J14" s="277"/>
      <c r="K14" s="277"/>
      <c r="L14" s="277"/>
      <c r="M14" s="277"/>
      <c r="N14" s="277"/>
      <c r="O14" s="277"/>
      <c r="P14" s="277"/>
      <c r="Q14" s="277"/>
      <c r="R14" s="277"/>
      <c r="S14" s="277"/>
      <c r="T14" s="277"/>
      <c r="U14" s="277"/>
    </row>
    <row r="15" spans="2:22" ht="60" customHeight="1" x14ac:dyDescent="0.2">
      <c r="B15" s="277" t="s">
        <v>669</v>
      </c>
      <c r="C15" s="277"/>
      <c r="D15" s="277"/>
      <c r="E15" s="277"/>
      <c r="F15" s="277"/>
      <c r="G15" s="277"/>
      <c r="H15" s="277"/>
      <c r="I15" s="277"/>
      <c r="J15" s="277"/>
      <c r="K15" s="277"/>
      <c r="L15" s="277"/>
      <c r="M15" s="277"/>
      <c r="N15" s="277"/>
      <c r="O15" s="277"/>
      <c r="P15" s="277"/>
      <c r="Q15" s="277"/>
      <c r="R15" s="277"/>
      <c r="S15" s="277"/>
      <c r="T15" s="277"/>
      <c r="U15" s="277"/>
    </row>
    <row r="16" spans="2:22" s="1" customFormat="1" ht="24.95" customHeight="1" x14ac:dyDescent="0.25">
      <c r="B16" s="299" t="s">
        <v>659</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277" t="s">
        <v>670</v>
      </c>
      <c r="C17" s="277"/>
      <c r="D17" s="277"/>
      <c r="E17" s="277"/>
      <c r="F17" s="277"/>
      <c r="G17" s="277"/>
      <c r="H17" s="277"/>
      <c r="I17" s="277"/>
      <c r="J17" s="277"/>
      <c r="K17" s="277"/>
      <c r="L17" s="277"/>
      <c r="M17" s="277"/>
      <c r="N17" s="277"/>
      <c r="O17" s="277"/>
      <c r="P17" s="277"/>
      <c r="Q17" s="277"/>
      <c r="R17" s="277"/>
      <c r="S17" s="277"/>
      <c r="T17" s="277"/>
      <c r="U17" s="277"/>
    </row>
    <row r="18" spans="2:21" ht="60" customHeight="1" x14ac:dyDescent="0.2">
      <c r="B18" s="277" t="s">
        <v>671</v>
      </c>
      <c r="C18" s="277"/>
      <c r="D18" s="277"/>
      <c r="E18" s="277"/>
      <c r="F18" s="277"/>
      <c r="G18" s="277"/>
      <c r="H18" s="277"/>
      <c r="I18" s="277"/>
      <c r="J18" s="277"/>
      <c r="K18" s="277"/>
      <c r="L18" s="277"/>
      <c r="M18" s="277"/>
      <c r="N18" s="277"/>
      <c r="O18" s="277"/>
      <c r="P18" s="277"/>
      <c r="Q18" s="277"/>
      <c r="R18" s="277"/>
      <c r="S18" s="277"/>
      <c r="T18" s="277"/>
      <c r="U18" s="277"/>
    </row>
    <row r="19" spans="2:21" ht="60" customHeight="1" x14ac:dyDescent="0.2">
      <c r="B19" s="277" t="s">
        <v>672</v>
      </c>
      <c r="C19" s="277"/>
      <c r="D19" s="277"/>
      <c r="E19" s="277"/>
      <c r="F19" s="277"/>
      <c r="G19" s="277"/>
      <c r="H19" s="277"/>
      <c r="I19" s="277"/>
      <c r="J19" s="277"/>
      <c r="K19" s="277"/>
      <c r="L19" s="277"/>
      <c r="M19" s="277"/>
      <c r="N19" s="277"/>
      <c r="O19" s="277"/>
      <c r="P19" s="277"/>
      <c r="Q19" s="277"/>
      <c r="R19" s="277"/>
      <c r="S19" s="277"/>
      <c r="T19" s="277"/>
      <c r="U19" s="277"/>
    </row>
    <row r="20" spans="2:21" ht="16.5" customHeight="1" x14ac:dyDescent="0.2">
      <c r="B20" s="17"/>
      <c r="C20" s="17"/>
      <c r="D20" s="17"/>
      <c r="E20" s="17"/>
      <c r="F20" s="17"/>
      <c r="G20" s="17"/>
      <c r="H20" s="17"/>
      <c r="I20" s="17"/>
      <c r="J20" s="17"/>
      <c r="K20" s="17"/>
      <c r="L20" s="17"/>
      <c r="M20" s="17"/>
      <c r="N20" s="17"/>
      <c r="O20" s="17"/>
      <c r="P20" s="17"/>
      <c r="Q20" s="17"/>
      <c r="R20" s="17"/>
      <c r="S20" s="17"/>
      <c r="T20" s="17"/>
      <c r="U20" s="17"/>
    </row>
    <row r="21" spans="2:21" ht="21.95" customHeight="1" x14ac:dyDescent="0.2">
      <c r="B21" s="280" t="s">
        <v>66</v>
      </c>
      <c r="C21" s="280"/>
      <c r="D21" s="280"/>
      <c r="E21" s="280"/>
      <c r="F21" s="280"/>
      <c r="G21" s="280"/>
      <c r="H21" s="280"/>
      <c r="I21" s="280"/>
      <c r="J21" s="280"/>
      <c r="K21" s="280"/>
      <c r="L21" s="280"/>
      <c r="M21" s="280"/>
      <c r="N21" s="280"/>
      <c r="O21" s="280"/>
      <c r="P21" s="280"/>
      <c r="Q21" s="280"/>
      <c r="R21" s="280"/>
      <c r="S21" s="280"/>
      <c r="T21" s="280"/>
      <c r="U21" s="280"/>
    </row>
    <row r="22" spans="2:21" ht="24.95" customHeight="1" x14ac:dyDescent="0.2">
      <c r="B22" s="281" t="s">
        <v>617</v>
      </c>
      <c r="C22" s="281"/>
      <c r="D22" s="281"/>
      <c r="E22" s="281"/>
      <c r="F22" s="281"/>
      <c r="G22" s="281"/>
      <c r="H22" s="281"/>
      <c r="I22" s="281"/>
      <c r="J22" s="281"/>
      <c r="K22" s="281"/>
      <c r="L22" s="281"/>
      <c r="M22" s="281"/>
      <c r="N22" s="281"/>
      <c r="O22" s="281"/>
      <c r="P22" s="281"/>
      <c r="Q22" s="281"/>
      <c r="R22" s="281"/>
      <c r="S22" s="281"/>
      <c r="T22" s="281"/>
      <c r="U22" s="281"/>
    </row>
    <row r="23" spans="2:21" ht="60" customHeight="1" x14ac:dyDescent="0.2">
      <c r="B23" s="277" t="s">
        <v>673</v>
      </c>
      <c r="C23" s="277"/>
      <c r="D23" s="277"/>
      <c r="E23" s="277"/>
      <c r="F23" s="277"/>
      <c r="G23" s="277"/>
      <c r="H23" s="277"/>
      <c r="I23" s="277"/>
      <c r="J23" s="277"/>
      <c r="K23" s="277"/>
      <c r="L23" s="277"/>
      <c r="M23" s="277"/>
      <c r="N23" s="277"/>
      <c r="O23" s="277"/>
      <c r="P23" s="277"/>
      <c r="Q23" s="277"/>
      <c r="R23" s="277"/>
      <c r="S23" s="277"/>
      <c r="T23" s="277"/>
      <c r="U23" s="277"/>
    </row>
    <row r="24" spans="2:21" ht="60" customHeight="1" x14ac:dyDescent="0.2">
      <c r="B24" s="277" t="s">
        <v>674</v>
      </c>
      <c r="C24" s="277"/>
      <c r="D24" s="277"/>
      <c r="E24" s="277"/>
      <c r="F24" s="277"/>
      <c r="G24" s="277"/>
      <c r="H24" s="277"/>
      <c r="I24" s="277"/>
      <c r="J24" s="277"/>
      <c r="K24" s="277"/>
      <c r="L24" s="277"/>
      <c r="M24" s="277"/>
      <c r="N24" s="277"/>
      <c r="O24" s="277"/>
      <c r="P24" s="277"/>
      <c r="Q24" s="277"/>
      <c r="R24" s="277"/>
      <c r="S24" s="277"/>
      <c r="T24" s="277"/>
      <c r="U24" s="277"/>
    </row>
    <row r="25" spans="2:21" s="1" customFormat="1" ht="24.95" customHeight="1" x14ac:dyDescent="0.25">
      <c r="B25" s="299" t="s">
        <v>620</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77" t="s">
        <v>675</v>
      </c>
      <c r="C26" s="277"/>
      <c r="D26" s="277"/>
      <c r="E26" s="277"/>
      <c r="F26" s="277"/>
      <c r="G26" s="277"/>
      <c r="H26" s="277"/>
      <c r="I26" s="277"/>
      <c r="J26" s="277"/>
      <c r="K26" s="277"/>
      <c r="L26" s="277"/>
      <c r="M26" s="277"/>
      <c r="N26" s="277"/>
      <c r="O26" s="277"/>
      <c r="P26" s="277"/>
      <c r="Q26" s="277"/>
      <c r="R26" s="277"/>
      <c r="S26" s="277"/>
      <c r="T26" s="277"/>
      <c r="U26" s="277"/>
    </row>
    <row r="27" spans="2:21" ht="60" customHeight="1" x14ac:dyDescent="0.2">
      <c r="B27" s="277" t="s">
        <v>676</v>
      </c>
      <c r="C27" s="277"/>
      <c r="D27" s="277"/>
      <c r="E27" s="277"/>
      <c r="F27" s="277"/>
      <c r="G27" s="277"/>
      <c r="H27" s="277"/>
      <c r="I27" s="277"/>
      <c r="J27" s="277"/>
      <c r="K27" s="277"/>
      <c r="L27" s="277"/>
      <c r="M27" s="277"/>
      <c r="N27" s="277"/>
      <c r="O27" s="277"/>
      <c r="P27" s="277"/>
      <c r="Q27" s="277"/>
      <c r="R27" s="277"/>
      <c r="S27" s="277"/>
      <c r="T27" s="277"/>
      <c r="U27" s="277"/>
    </row>
    <row r="28" spans="2:21" ht="60" customHeight="1" x14ac:dyDescent="0.2">
      <c r="B28" s="277" t="s">
        <v>677</v>
      </c>
      <c r="C28" s="277"/>
      <c r="D28" s="277"/>
      <c r="E28" s="277"/>
      <c r="F28" s="277"/>
      <c r="G28" s="277"/>
      <c r="H28" s="277"/>
      <c r="I28" s="277"/>
      <c r="J28" s="277"/>
      <c r="K28" s="277"/>
      <c r="L28" s="277"/>
      <c r="M28" s="277"/>
      <c r="N28" s="277"/>
      <c r="O28" s="277"/>
      <c r="P28" s="277"/>
      <c r="Q28" s="277"/>
      <c r="R28" s="277"/>
      <c r="S28" s="277"/>
      <c r="T28" s="277"/>
      <c r="U28" s="277"/>
    </row>
    <row r="29" spans="2:21" ht="16.5" customHeight="1" x14ac:dyDescent="0.2">
      <c r="B29" s="17"/>
      <c r="C29" s="17"/>
      <c r="D29" s="17"/>
      <c r="E29" s="17"/>
      <c r="F29" s="17"/>
      <c r="G29" s="17"/>
      <c r="H29" s="17"/>
      <c r="I29" s="17"/>
      <c r="J29" s="17"/>
      <c r="K29" s="17"/>
      <c r="L29" s="17"/>
      <c r="M29" s="17"/>
      <c r="N29" s="17"/>
      <c r="O29" s="17"/>
      <c r="P29" s="17"/>
      <c r="Q29" s="17"/>
      <c r="R29" s="17"/>
      <c r="S29" s="17"/>
      <c r="T29" s="17"/>
      <c r="U29" s="17"/>
    </row>
    <row r="30" spans="2:21" ht="21.95" customHeight="1" x14ac:dyDescent="0.2">
      <c r="B30" s="303" t="s">
        <v>67</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301" t="s">
        <v>617</v>
      </c>
      <c r="C31" s="302"/>
      <c r="D31" s="302"/>
      <c r="E31" s="302"/>
      <c r="F31" s="302"/>
      <c r="G31" s="302"/>
      <c r="H31" s="302"/>
      <c r="I31" s="302"/>
      <c r="J31" s="302"/>
      <c r="K31" s="302"/>
      <c r="L31" s="302"/>
      <c r="M31" s="302"/>
      <c r="N31" s="302"/>
      <c r="O31" s="302"/>
      <c r="P31" s="302"/>
      <c r="Q31" s="302"/>
      <c r="R31" s="302"/>
      <c r="S31" s="302"/>
      <c r="T31" s="302"/>
      <c r="U31" s="302"/>
    </row>
    <row r="32" spans="2:21" ht="60" customHeight="1" x14ac:dyDescent="0.2">
      <c r="B32" s="277" t="s">
        <v>678</v>
      </c>
      <c r="C32" s="277"/>
      <c r="D32" s="277"/>
      <c r="E32" s="277"/>
      <c r="F32" s="277"/>
      <c r="G32" s="277"/>
      <c r="H32" s="277"/>
      <c r="I32" s="277"/>
      <c r="J32" s="277"/>
      <c r="K32" s="277"/>
      <c r="L32" s="277"/>
      <c r="M32" s="277"/>
      <c r="N32" s="277"/>
      <c r="O32" s="277"/>
      <c r="P32" s="277"/>
      <c r="Q32" s="277"/>
      <c r="R32" s="277"/>
      <c r="S32" s="277"/>
      <c r="T32" s="277"/>
      <c r="U32" s="277"/>
    </row>
    <row r="33" spans="2:21" ht="60" customHeight="1" x14ac:dyDescent="0.2">
      <c r="B33" s="277" t="s">
        <v>679</v>
      </c>
      <c r="C33" s="277"/>
      <c r="D33" s="277"/>
      <c r="E33" s="277"/>
      <c r="F33" s="277"/>
      <c r="G33" s="277"/>
      <c r="H33" s="277"/>
      <c r="I33" s="277"/>
      <c r="J33" s="277"/>
      <c r="K33" s="277"/>
      <c r="L33" s="277"/>
      <c r="M33" s="277"/>
      <c r="N33" s="277"/>
      <c r="O33" s="277"/>
      <c r="P33" s="277"/>
      <c r="Q33" s="277"/>
      <c r="R33" s="277"/>
      <c r="S33" s="277"/>
      <c r="T33" s="277"/>
      <c r="U33" s="277"/>
    </row>
    <row r="34" spans="2:21" s="1" customFormat="1" ht="24.95" customHeight="1" x14ac:dyDescent="0.25">
      <c r="B34" s="299" t="s">
        <v>659</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77" t="s">
        <v>680</v>
      </c>
      <c r="C35" s="277"/>
      <c r="D35" s="277"/>
      <c r="E35" s="277"/>
      <c r="F35" s="277"/>
      <c r="G35" s="277"/>
      <c r="H35" s="277"/>
      <c r="I35" s="277"/>
      <c r="J35" s="277"/>
      <c r="K35" s="277"/>
      <c r="L35" s="277"/>
      <c r="M35" s="277"/>
      <c r="N35" s="277"/>
      <c r="O35" s="277"/>
      <c r="P35" s="277"/>
      <c r="Q35" s="277"/>
      <c r="R35" s="277"/>
      <c r="S35" s="277"/>
      <c r="T35" s="277"/>
      <c r="U35" s="277"/>
    </row>
    <row r="36" spans="2:21" ht="60" customHeight="1" x14ac:dyDescent="0.2">
      <c r="B36" s="277" t="s">
        <v>681</v>
      </c>
      <c r="C36" s="277"/>
      <c r="D36" s="277"/>
      <c r="E36" s="277"/>
      <c r="F36" s="277"/>
      <c r="G36" s="277"/>
      <c r="H36" s="277"/>
      <c r="I36" s="277"/>
      <c r="J36" s="277"/>
      <c r="K36" s="277"/>
      <c r="L36" s="277"/>
      <c r="M36" s="277"/>
      <c r="N36" s="277"/>
      <c r="O36" s="277"/>
      <c r="P36" s="277"/>
      <c r="Q36" s="277"/>
      <c r="R36" s="277"/>
      <c r="S36" s="277"/>
      <c r="T36" s="277"/>
      <c r="U36" s="277"/>
    </row>
    <row r="37" spans="2:21" ht="60" customHeight="1" x14ac:dyDescent="0.2">
      <c r="B37" s="277" t="s">
        <v>682</v>
      </c>
      <c r="C37" s="277"/>
      <c r="D37" s="277"/>
      <c r="E37" s="277"/>
      <c r="F37" s="277"/>
      <c r="G37" s="277"/>
      <c r="H37" s="277"/>
      <c r="I37" s="277"/>
      <c r="J37" s="277"/>
      <c r="K37" s="277"/>
      <c r="L37" s="277"/>
      <c r="M37" s="277"/>
      <c r="N37" s="277"/>
      <c r="O37" s="277"/>
      <c r="P37" s="277"/>
      <c r="Q37" s="277"/>
      <c r="R37" s="277"/>
      <c r="S37" s="277"/>
      <c r="T37" s="277"/>
      <c r="U37" s="277"/>
    </row>
    <row r="40" spans="2:21" x14ac:dyDescent="0.2">
      <c r="B40" s="271" t="s">
        <v>68</v>
      </c>
      <c r="C40" s="271"/>
      <c r="D40" s="271"/>
      <c r="E40" s="271"/>
      <c r="F40" s="271"/>
      <c r="G40" s="271"/>
      <c r="H40" s="271"/>
      <c r="I40" s="271"/>
      <c r="J40" s="271"/>
      <c r="K40" s="271"/>
      <c r="L40" s="271"/>
      <c r="M40" s="271"/>
      <c r="N40" s="271"/>
      <c r="O40" s="271"/>
      <c r="P40" s="271"/>
      <c r="Q40" s="271"/>
      <c r="R40" s="271"/>
      <c r="S40" s="271"/>
      <c r="T40" s="271"/>
      <c r="U40" s="271"/>
    </row>
    <row r="41" spans="2:21" ht="19.5" x14ac:dyDescent="0.2">
      <c r="B41" s="301" t="s">
        <v>617</v>
      </c>
      <c r="C41" s="302"/>
      <c r="D41" s="302"/>
      <c r="E41" s="302"/>
      <c r="F41" s="302"/>
      <c r="G41" s="302"/>
      <c r="H41" s="302"/>
      <c r="I41" s="302"/>
      <c r="J41" s="302"/>
      <c r="K41" s="302"/>
      <c r="L41" s="302"/>
      <c r="M41" s="302"/>
      <c r="N41" s="302"/>
      <c r="O41" s="302"/>
      <c r="P41" s="302"/>
      <c r="Q41" s="302"/>
      <c r="R41" s="302"/>
      <c r="S41" s="302"/>
      <c r="T41" s="302"/>
      <c r="U41" s="302"/>
    </row>
    <row r="42" spans="2:21" ht="62.25" customHeight="1" x14ac:dyDescent="0.2">
      <c r="B42" s="277"/>
      <c r="C42" s="277"/>
      <c r="D42" s="277"/>
      <c r="E42" s="277"/>
      <c r="F42" s="277"/>
      <c r="G42" s="277"/>
      <c r="H42" s="277"/>
      <c r="I42" s="277"/>
      <c r="J42" s="277"/>
      <c r="K42" s="277"/>
      <c r="L42" s="277"/>
      <c r="M42" s="277"/>
      <c r="N42" s="277"/>
      <c r="O42" s="277"/>
      <c r="P42" s="277"/>
      <c r="Q42" s="277"/>
      <c r="R42" s="277"/>
      <c r="S42" s="277"/>
      <c r="T42" s="277"/>
      <c r="U42" s="277"/>
    </row>
    <row r="43" spans="2:21" ht="64.5" customHeight="1" x14ac:dyDescent="0.2">
      <c r="B43" s="277"/>
      <c r="C43" s="277"/>
      <c r="D43" s="277"/>
      <c r="E43" s="277"/>
      <c r="F43" s="277"/>
      <c r="G43" s="277"/>
      <c r="H43" s="277"/>
      <c r="I43" s="277"/>
      <c r="J43" s="277"/>
      <c r="K43" s="277"/>
      <c r="L43" s="277"/>
      <c r="M43" s="277"/>
      <c r="N43" s="277"/>
      <c r="O43" s="277"/>
      <c r="P43" s="277"/>
      <c r="Q43" s="277"/>
      <c r="R43" s="277"/>
      <c r="S43" s="277"/>
      <c r="T43" s="277"/>
      <c r="U43" s="277"/>
    </row>
    <row r="44" spans="2:21" ht="19.5" x14ac:dyDescent="0.2">
      <c r="B44" s="299" t="s">
        <v>659</v>
      </c>
      <c r="C44" s="299"/>
      <c r="D44" s="299"/>
      <c r="E44" s="299"/>
      <c r="F44" s="299"/>
      <c r="G44" s="299"/>
      <c r="H44" s="299"/>
      <c r="I44" s="299"/>
      <c r="J44" s="299"/>
      <c r="K44" s="299"/>
      <c r="L44" s="299"/>
      <c r="M44" s="299"/>
      <c r="N44" s="299"/>
      <c r="O44" s="299"/>
      <c r="P44" s="299"/>
      <c r="Q44" s="299"/>
      <c r="R44" s="299"/>
      <c r="S44" s="299"/>
      <c r="T44" s="299"/>
      <c r="U44" s="299"/>
    </row>
    <row r="45" spans="2:21" ht="54.75" customHeight="1" x14ac:dyDescent="0.2">
      <c r="B45" s="277"/>
      <c r="C45" s="277"/>
      <c r="D45" s="277"/>
      <c r="E45" s="277"/>
      <c r="F45" s="277"/>
      <c r="G45" s="277"/>
      <c r="H45" s="277"/>
      <c r="I45" s="277"/>
      <c r="J45" s="277"/>
      <c r="K45" s="277"/>
      <c r="L45" s="277"/>
      <c r="M45" s="277"/>
      <c r="N45" s="277"/>
      <c r="O45" s="277"/>
      <c r="P45" s="277"/>
      <c r="Q45" s="277"/>
      <c r="R45" s="277"/>
      <c r="S45" s="277"/>
      <c r="T45" s="277"/>
      <c r="U45" s="277"/>
    </row>
    <row r="46" spans="2:21" ht="61.5" customHeight="1" x14ac:dyDescent="0.2">
      <c r="B46" s="277"/>
      <c r="C46" s="277"/>
      <c r="D46" s="277"/>
      <c r="E46" s="277"/>
      <c r="F46" s="277"/>
      <c r="G46" s="277"/>
      <c r="H46" s="277"/>
      <c r="I46" s="277"/>
      <c r="J46" s="277"/>
      <c r="K46" s="277"/>
      <c r="L46" s="277"/>
      <c r="M46" s="277"/>
      <c r="N46" s="277"/>
      <c r="O46" s="277"/>
      <c r="P46" s="277"/>
      <c r="Q46" s="277"/>
      <c r="R46" s="277"/>
      <c r="S46" s="277"/>
      <c r="T46" s="277"/>
      <c r="U46" s="277"/>
    </row>
    <row r="47" spans="2:21" ht="64.5" customHeight="1" x14ac:dyDescent="0.2">
      <c r="B47" s="277"/>
      <c r="C47" s="277"/>
      <c r="D47" s="277"/>
      <c r="E47" s="277"/>
      <c r="F47" s="277"/>
      <c r="G47" s="277"/>
      <c r="H47" s="277"/>
      <c r="I47" s="277"/>
      <c r="J47" s="277"/>
      <c r="K47" s="277"/>
      <c r="L47" s="277"/>
      <c r="M47" s="277"/>
      <c r="N47" s="277"/>
      <c r="O47" s="277"/>
      <c r="P47" s="277"/>
      <c r="Q47" s="277"/>
      <c r="R47" s="277"/>
      <c r="S47" s="277"/>
      <c r="T47" s="277"/>
      <c r="U47" s="277"/>
    </row>
    <row r="65495" spans="2:22" x14ac:dyDescent="0.2">
      <c r="B65495" s="23" t="s">
        <v>58</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2">
      <c r="B65496" s="24" t="s">
        <v>59</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2">
      <c r="B65497" s="24" t="s">
        <v>60</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47:U47"/>
    <mergeCell ref="B2:B3"/>
    <mergeCell ref="G3:G9"/>
    <mergeCell ref="L3:L9"/>
    <mergeCell ref="V2:V3"/>
    <mergeCell ref="B42:U42"/>
    <mergeCell ref="B43:U43"/>
    <mergeCell ref="B44:U44"/>
    <mergeCell ref="B45:U45"/>
    <mergeCell ref="B46:U46"/>
    <mergeCell ref="B35:U35"/>
    <mergeCell ref="B36:U36"/>
    <mergeCell ref="B37:U37"/>
    <mergeCell ref="B40:U40"/>
    <mergeCell ref="B41:U41"/>
    <mergeCell ref="B30:U30"/>
    <mergeCell ref="B31:U31"/>
    <mergeCell ref="B32:U32"/>
    <mergeCell ref="B33:U33"/>
    <mergeCell ref="B34:U34"/>
    <mergeCell ref="B24:U24"/>
    <mergeCell ref="B25:U25"/>
    <mergeCell ref="B26:U26"/>
    <mergeCell ref="B27:U27"/>
    <mergeCell ref="B28:U28"/>
    <mergeCell ref="B18:U18"/>
    <mergeCell ref="B19:U19"/>
    <mergeCell ref="B21:U21"/>
    <mergeCell ref="B22:U22"/>
    <mergeCell ref="B23:U23"/>
    <mergeCell ref="B13:U13"/>
    <mergeCell ref="B14:U14"/>
    <mergeCell ref="B15:U15"/>
    <mergeCell ref="B16:U16"/>
    <mergeCell ref="B17:U17"/>
    <mergeCell ref="C2:F2"/>
    <mergeCell ref="H2:K2"/>
    <mergeCell ref="M2:P2"/>
    <mergeCell ref="R2:U2"/>
    <mergeCell ref="B12:U12"/>
  </mergeCells>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LENOVO</cp:lastModifiedBy>
  <cp:lastPrinted>2011-10-07T14:16:00Z</cp:lastPrinted>
  <dcterms:created xsi:type="dcterms:W3CDTF">2010-02-23T19:10:00Z</dcterms:created>
  <dcterms:modified xsi:type="dcterms:W3CDTF">2026-02-10T00:06:40Z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18C4EB0CDB244839B61AF4BB3577BF86_13</vt:lpwstr>
  </property>
  <property fmtid="{D5CDD505-2E9C-101B-9397-08002B2CF9AE}" pid="3" name="KSOProductBuildVer">
    <vt:lpwstr>2058-12.2.0.23196</vt:lpwstr>
  </property>
</Properties>
</file>