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02"/>
  <workbookPr codeName="ThisWorkbook" defaultThemeVersion="124226"/>
  <mc:AlternateContent xmlns:mc="http://schemas.openxmlformats.org/markup-compatibility/2006">
    <mc:Choice Requires="x15">
      <x15ac:absPath xmlns:x15ac="http://schemas.microsoft.com/office/spreadsheetml/2010/11/ac" url="C:\Users\USUARIO\Documents\AÑO 2026\ENJAMBRE 2026\CARPETA 1 GESTION DE LA EVALUACION\"/>
    </mc:Choice>
  </mc:AlternateContent>
  <xr:revisionPtr revIDLastSave="0" documentId="13_ncr:1_{5D9C71FA-7528-4DC7-A62D-CD31B98E6FF3}" xr6:coauthVersionLast="47" xr6:coauthVersionMax="47" xr10:uidLastSave="{00000000-0000-0000-0000-000000000000}"/>
  <bookViews>
    <workbookView xWindow="-110" yWindow="-110" windowWidth="19420" windowHeight="1030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U87" i="1"/>
  <c r="U92" i="1"/>
  <c r="U5" i="6" s="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T7" i="4" s="1"/>
  <c r="U77" i="1"/>
  <c r="T75" i="1"/>
  <c r="T76" i="1"/>
  <c r="T77" i="1"/>
  <c r="R84" i="1"/>
  <c r="R85" i="1"/>
  <c r="R86" i="1"/>
  <c r="R87" i="1"/>
  <c r="S84" i="1"/>
  <c r="T84" i="1"/>
  <c r="T85" i="1"/>
  <c r="T86" i="1"/>
  <c r="T87" i="1"/>
  <c r="U84" i="1"/>
  <c r="S85" i="1"/>
  <c r="S86" i="1"/>
  <c r="S87" i="1"/>
  <c r="U85" i="1"/>
  <c r="U86" i="1"/>
  <c r="R89" i="1"/>
  <c r="S89" i="1"/>
  <c r="S90" i="1"/>
  <c r="S91" i="1"/>
  <c r="J5" i="6" s="1"/>
  <c r="S92" i="1"/>
  <c r="T89" i="1"/>
  <c r="T90" i="1"/>
  <c r="T91" i="1"/>
  <c r="T92" i="1"/>
  <c r="R90" i="1"/>
  <c r="R91" i="1"/>
  <c r="R92" i="1"/>
  <c r="R98" i="1"/>
  <c r="R99" i="1"/>
  <c r="R100" i="1"/>
  <c r="R101" i="1"/>
  <c r="T98" i="1"/>
  <c r="T101" i="1"/>
  <c r="T99" i="1"/>
  <c r="T100" i="1"/>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M4" i="2" l="1"/>
  <c r="U4" i="4"/>
  <c r="U10" i="4" s="1"/>
  <c r="K8" i="2"/>
  <c r="U7" i="4"/>
  <c r="P8" i="2"/>
  <c r="P5" i="2"/>
  <c r="P5" i="5"/>
  <c r="U9" i="2"/>
  <c r="P4" i="2"/>
  <c r="S5" i="6"/>
  <c r="O4" i="5"/>
  <c r="R4" i="2"/>
  <c r="E5" i="4"/>
  <c r="C5" i="2"/>
  <c r="U4" i="5"/>
  <c r="U10" i="5" s="1"/>
  <c r="P6" i="6"/>
  <c r="P6" i="4"/>
  <c r="S8" i="2"/>
  <c r="O7" i="6"/>
  <c r="M6" i="4"/>
  <c r="S4" i="4"/>
  <c r="S10" i="4" s="1"/>
  <c r="U6" i="4"/>
  <c r="K5" i="4"/>
  <c r="E7" i="4"/>
  <c r="M7" i="2"/>
  <c r="C6" i="5"/>
  <c r="S4" i="6"/>
  <c r="S10" i="6" s="1"/>
  <c r="U6" i="5"/>
  <c r="T4" i="5"/>
  <c r="T10" i="5" s="1"/>
  <c r="O5" i="4"/>
  <c r="C4" i="2"/>
  <c r="T5" i="5"/>
  <c r="M5" i="4"/>
  <c r="O8" i="2"/>
  <c r="N6" i="5"/>
  <c r="R4" i="4"/>
  <c r="R10" i="4" s="1"/>
  <c r="N8" i="2"/>
  <c r="R5" i="6"/>
  <c r="E5" i="5"/>
  <c r="P7" i="5"/>
  <c r="D7" i="6"/>
  <c r="R7" i="2"/>
  <c r="M6" i="2"/>
  <c r="N5" i="2"/>
  <c r="O4" i="2"/>
  <c r="T4" i="4"/>
  <c r="T10" i="4" s="1"/>
  <c r="S5" i="5"/>
  <c r="M4" i="5"/>
  <c r="P7" i="4"/>
  <c r="J6" i="2"/>
  <c r="I5" i="2"/>
  <c r="N4" i="2"/>
  <c r="N5" i="5"/>
  <c r="M8" i="2"/>
  <c r="S7" i="5"/>
  <c r="O6" i="6"/>
  <c r="F7" i="4"/>
  <c r="C8" i="2"/>
  <c r="P7" i="2"/>
  <c r="U6" i="6"/>
  <c r="O8" i="6"/>
  <c r="E7" i="6"/>
  <c r="M6" i="5"/>
  <c r="O7" i="5"/>
  <c r="T6" i="5"/>
  <c r="H4" i="5"/>
  <c r="R7" i="6"/>
  <c r="P4" i="4"/>
  <c r="N9" i="2"/>
  <c r="R5" i="2"/>
  <c r="S6" i="6"/>
  <c r="R6" i="5"/>
  <c r="U8" i="2"/>
  <c r="N4" i="6"/>
  <c r="R7" i="4"/>
  <c r="R4" i="6"/>
  <c r="R10" i="6" s="1"/>
  <c r="P9" i="2"/>
  <c r="T6" i="4"/>
  <c r="T8" i="2"/>
  <c r="S6" i="4"/>
  <c r="T6" i="2"/>
  <c r="O7" i="4"/>
  <c r="T5" i="4"/>
  <c r="M7" i="5"/>
  <c r="O9" i="2"/>
  <c r="R8" i="2"/>
  <c r="P6" i="2"/>
  <c r="H7" i="5"/>
  <c r="E6" i="5"/>
  <c r="F7" i="6"/>
  <c r="N7" i="6"/>
  <c r="C6" i="6"/>
  <c r="O6" i="4"/>
  <c r="F5" i="4"/>
  <c r="O4" i="4"/>
  <c r="F9" i="2"/>
  <c r="J7" i="2"/>
  <c r="H7" i="2"/>
  <c r="O6" i="2"/>
  <c r="N4" i="5"/>
  <c r="P7" i="6"/>
  <c r="O4" i="6"/>
  <c r="N6" i="4"/>
  <c r="F7" i="2"/>
  <c r="T4" i="2"/>
  <c r="H4" i="2"/>
  <c r="T6" i="6"/>
  <c r="O5" i="2"/>
  <c r="M6" i="6"/>
  <c r="C6" i="2"/>
  <c r="E4" i="5"/>
  <c r="N5" i="4"/>
  <c r="N7" i="5"/>
  <c r="J4" i="5"/>
  <c r="D5" i="2"/>
  <c r="N7" i="4"/>
  <c r="N7" i="2"/>
  <c r="U5" i="5"/>
  <c r="U8" i="6"/>
  <c r="U4" i="2"/>
  <c r="T5" i="6"/>
  <c r="N8" i="6"/>
  <c r="F4" i="2"/>
  <c r="P4" i="5"/>
  <c r="P10" i="5" s="1"/>
  <c r="T7" i="2"/>
  <c r="S5" i="2"/>
  <c r="R6" i="6"/>
  <c r="O5" i="5"/>
  <c r="S4" i="5"/>
  <c r="S10" i="5" s="1"/>
  <c r="J9" i="2"/>
  <c r="O7" i="2"/>
  <c r="T7" i="5"/>
  <c r="R6" i="4"/>
  <c r="T9" i="2"/>
  <c r="I4" i="5"/>
  <c r="R9" i="2"/>
  <c r="J5" i="2"/>
  <c r="K4" i="5"/>
  <c r="U7" i="6"/>
  <c r="P4" i="6"/>
  <c r="S7" i="4"/>
  <c r="S5" i="4"/>
  <c r="M9" i="2"/>
  <c r="U7" i="2"/>
  <c r="P6" i="5"/>
  <c r="R5" i="5"/>
  <c r="T7" i="6"/>
  <c r="O6" i="5"/>
  <c r="T4" i="6"/>
  <c r="T10" i="6" s="1"/>
  <c r="P5" i="4"/>
  <c r="N4" i="4"/>
  <c r="S7" i="2"/>
  <c r="D7" i="4"/>
  <c r="U5" i="4"/>
  <c r="I4" i="4"/>
  <c r="U5" i="2"/>
  <c r="N6" i="2"/>
  <c r="R6" i="2"/>
  <c r="K9" i="2"/>
  <c r="M5" i="2"/>
  <c r="S6" i="2"/>
  <c r="S8" i="6"/>
  <c r="N5" i="6"/>
  <c r="U4" i="6"/>
  <c r="U10" i="6" s="1"/>
  <c r="S7" i="6"/>
  <c r="R7" i="5"/>
  <c r="C4" i="6"/>
  <c r="I6" i="2"/>
  <c r="E4" i="2"/>
  <c r="K7" i="2"/>
  <c r="H6" i="2"/>
  <c r="M4" i="4"/>
  <c r="M7" i="4"/>
  <c r="U7" i="5"/>
  <c r="I5" i="6"/>
  <c r="D6" i="4"/>
  <c r="I5" i="4"/>
  <c r="K4" i="2"/>
  <c r="R5" i="4"/>
  <c r="F6" i="2"/>
  <c r="K6" i="2"/>
  <c r="T5" i="2"/>
  <c r="M8" i="6"/>
  <c r="K5" i="6"/>
  <c r="E6" i="4"/>
  <c r="I7" i="2"/>
  <c r="I9" i="2"/>
  <c r="S9" i="2"/>
  <c r="I4" i="2"/>
  <c r="S6" i="5"/>
  <c r="I8" i="2"/>
  <c r="J6" i="5"/>
  <c r="F4" i="5"/>
  <c r="M4" i="6"/>
  <c r="E6" i="2"/>
  <c r="H5" i="2"/>
  <c r="J4" i="2"/>
  <c r="P8" i="6"/>
  <c r="N6" i="6"/>
  <c r="T8" i="6"/>
  <c r="H4" i="4"/>
  <c r="C7" i="4"/>
  <c r="E7" i="2"/>
  <c r="C7" i="6"/>
  <c r="R8" i="6"/>
  <c r="D6" i="2"/>
  <c r="E8" i="6"/>
  <c r="D6" i="5"/>
  <c r="J5" i="5"/>
  <c r="D4" i="5"/>
  <c r="M7" i="6"/>
  <c r="K7" i="4"/>
  <c r="J6" i="4"/>
  <c r="C5" i="4"/>
  <c r="E5" i="2"/>
  <c r="S4" i="2"/>
  <c r="C7" i="5"/>
  <c r="R4" i="5"/>
  <c r="R10" i="5" s="1"/>
  <c r="D5" i="5"/>
  <c r="C7" i="2"/>
  <c r="F4" i="6"/>
  <c r="U6" i="2"/>
  <c r="C9" i="2"/>
  <c r="K7" i="6"/>
  <c r="H5" i="4"/>
  <c r="M5" i="5"/>
  <c r="E7" i="5"/>
  <c r="D5" i="4"/>
  <c r="J8" i="2"/>
  <c r="I7" i="5"/>
  <c r="J7" i="5"/>
  <c r="H8" i="6"/>
  <c r="K8" i="6"/>
  <c r="I6" i="6"/>
  <c r="K4" i="6"/>
  <c r="H4" i="6"/>
  <c r="J4" i="4"/>
  <c r="H7" i="6"/>
  <c r="I7" i="6"/>
  <c r="J7" i="6"/>
  <c r="I8" i="6"/>
  <c r="J8" i="6"/>
  <c r="J6" i="6"/>
  <c r="H6" i="6"/>
  <c r="H5" i="6"/>
  <c r="P5" i="6"/>
  <c r="O5" i="6"/>
  <c r="E5" i="6"/>
  <c r="M5" i="6"/>
  <c r="C5" i="6"/>
  <c r="I4" i="6"/>
  <c r="J4" i="6"/>
  <c r="J10" i="6" s="1"/>
  <c r="H9" i="2"/>
  <c r="H8" i="2"/>
  <c r="K5" i="2"/>
  <c r="K6" i="6"/>
  <c r="I7" i="4"/>
  <c r="H7" i="4"/>
  <c r="J7" i="4"/>
  <c r="K7" i="5"/>
  <c r="I6" i="5"/>
  <c r="H6" i="5"/>
  <c r="K6" i="5"/>
  <c r="K5" i="5"/>
  <c r="H5" i="5"/>
  <c r="I5" i="5"/>
  <c r="K6" i="4"/>
  <c r="I6" i="4"/>
  <c r="H6" i="4"/>
  <c r="J5" i="4"/>
  <c r="K4" i="4"/>
  <c r="E9" i="2"/>
  <c r="D9" i="2"/>
  <c r="F8" i="2"/>
  <c r="E8" i="2"/>
  <c r="D8" i="2"/>
  <c r="D7" i="2"/>
  <c r="F5" i="2"/>
  <c r="D4" i="2"/>
  <c r="F8" i="6"/>
  <c r="D8" i="6"/>
  <c r="C8" i="6"/>
  <c r="E6" i="6"/>
  <c r="F6" i="6"/>
  <c r="D6" i="6"/>
  <c r="F5" i="6"/>
  <c r="D5" i="6"/>
  <c r="D4" i="6"/>
  <c r="E4" i="6"/>
  <c r="F7" i="5"/>
  <c r="D7" i="5"/>
  <c r="F6" i="5"/>
  <c r="F5" i="5"/>
  <c r="C5" i="5"/>
  <c r="C4" i="5"/>
  <c r="D4" i="4"/>
  <c r="F6" i="4"/>
  <c r="C6" i="4"/>
  <c r="F4" i="4"/>
  <c r="E4" i="4"/>
  <c r="C4" i="4"/>
  <c r="N10" i="5" l="1"/>
  <c r="M10" i="5"/>
  <c r="O10" i="5"/>
  <c r="M10" i="2"/>
  <c r="N10" i="2"/>
  <c r="R10" i="2"/>
  <c r="M10" i="4"/>
  <c r="P10" i="4"/>
  <c r="N10" i="4"/>
  <c r="O10" i="4"/>
  <c r="O10" i="2"/>
  <c r="P10" i="2"/>
  <c r="P10" i="6"/>
  <c r="N10" i="6"/>
  <c r="M10" i="6"/>
  <c r="O10" i="6"/>
  <c r="U10" i="2"/>
  <c r="C10" i="6"/>
  <c r="H10" i="4"/>
  <c r="H10" i="5"/>
  <c r="C10" i="2"/>
  <c r="S10" i="2"/>
  <c r="K10" i="2"/>
  <c r="E10" i="5"/>
  <c r="T10" i="2"/>
  <c r="D10" i="4"/>
  <c r="E10" i="2"/>
  <c r="C10" i="5"/>
  <c r="J10" i="2"/>
  <c r="I10" i="5"/>
  <c r="D10" i="5"/>
  <c r="I10" i="2"/>
  <c r="I10" i="4"/>
  <c r="J10" i="5"/>
  <c r="K10" i="4"/>
  <c r="K10" i="5"/>
  <c r="H10" i="2"/>
  <c r="J10" i="4"/>
  <c r="E10" i="4"/>
  <c r="D10" i="2"/>
  <c r="F10" i="2"/>
  <c r="F10" i="4"/>
  <c r="K10" i="6"/>
  <c r="I10" i="6"/>
  <c r="H10" i="6"/>
  <c r="F10" i="6"/>
  <c r="E10" i="6"/>
  <c r="D10" i="6"/>
  <c r="F10" i="5"/>
  <c r="C10" i="4"/>
</calcChain>
</file>

<file path=xl/sharedStrings.xml><?xml version="1.0" encoding="utf-8"?>
<sst xmlns="http://schemas.openxmlformats.org/spreadsheetml/2006/main" count="900" uniqueCount="602">
  <si>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</si>
  <si>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</si>
  <si>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</si>
  <si>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</si>
  <si>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</si>
  <si>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</si>
  <si>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</si>
  <si>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</si>
  <si>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</si>
  <si>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</si>
  <si>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</si>
  <si>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</si>
  <si>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</si>
  <si>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</si>
  <si>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</si>
  <si>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</si>
  <si>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</si>
  <si>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</si>
  <si>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</si>
  <si>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</si>
  <si>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</si>
  <si>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</si>
  <si>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</si>
  <si>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</si>
  <si>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</si>
  <si>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</si>
  <si>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</si>
  <si>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</si>
  <si>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</si>
  <si>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</si>
  <si>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</si>
  <si>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</si>
  <si>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</si>
  <si>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</si>
  <si>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</si>
  <si>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</si>
  <si>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</si>
  <si>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</si>
  <si>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</si>
  <si>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</si>
  <si>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</si>
  <si>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</si>
  <si>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</si>
  <si>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</si>
  <si>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</si>
  <si>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</si>
  <si>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</si>
  <si>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</si>
  <si>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</si>
  <si>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</si>
  <si>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</si>
  <si>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</si>
  <si>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</si>
  <si>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</si>
  <si>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</si>
  <si>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</si>
  <si>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</si>
  <si>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</si>
  <si>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</si>
  <si>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</si>
  <si>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</si>
  <si>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</si>
  <si>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</si>
  <si>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</si>
  <si>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</si>
  <si>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</si>
  <si>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</si>
  <si>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</si>
  <si>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</si>
  <si>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</si>
  <si>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</si>
  <si>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</si>
  <si>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</si>
  <si>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</si>
  <si>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</si>
  <si>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</si>
  <si>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</si>
  <si>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</si>
  <si>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</si>
  <si>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</si>
  <si>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</si>
  <si>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</si>
  <si>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</si>
  <si>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</si>
  <si>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</si>
  <si>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</si>
  <si>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</si>
  <si>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</si>
  <si>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</si>
  <si>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</si>
  <si>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</si>
  <si>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</si>
  <si>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</si>
  <si>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</si>
  <si>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</si>
  <si>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</si>
  <si>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</si>
  <si>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</si>
  <si>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</si>
  <si>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</si>
  <si>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</si>
  <si>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</si>
  <si>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</si>
  <si>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</si>
  <si>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</si>
  <si>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</si>
  <si>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</si>
  <si>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</si>
  <si>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</si>
  <si>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</si>
  <si>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</si>
  <si>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</si>
  <si>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</si>
  <si>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</si>
  <si>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</si>
  <si>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</si>
  <si>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</si>
  <si>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</si>
  <si>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</si>
  <si>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</si>
  <si>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</si>
  <si>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</si>
  <si>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</si>
  <si>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</si>
  <si>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</si>
  <si>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</si>
  <si>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</si>
  <si>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</si>
  <si>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</si>
  <si>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</si>
  <si>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</si>
  <si>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</si>
  <si>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</si>
  <si>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</si>
  <si>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</si>
  <si>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</si>
  <si>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</si>
  <si>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</si>
  <si>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</si>
  <si>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</si>
  <si>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</si>
  <si>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</si>
  <si>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</si>
  <si>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</si>
  <si>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</si>
  <si>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</si>
  <si>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</si>
  <si>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</si>
  <si>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</si>
  <si>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</si>
  <si>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</si>
  <si>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</si>
  <si>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</si>
  <si>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</si>
  <si>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</si>
  <si>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</si>
  <si>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</si>
  <si>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</si>
  <si>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</si>
  <si>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</si>
  <si>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</si>
  <si>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</si>
  <si>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</si>
  <si>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</si>
  <si>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</si>
  <si>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</si>
  <si>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</si>
  <si>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</si>
  <si>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</si>
  <si>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</si>
  <si>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</si>
  <si>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</si>
  <si>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</si>
  <si>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</si>
  <si>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</si>
  <si>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</si>
  <si>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</si>
  <si>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</si>
  <si>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</si>
  <si>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 xml:space="preserve">Planes de área entregados </t>
  </si>
  <si>
    <t>Existe modelo pedagógico y enfoque metodológico, con apropiación y pertinencia  por todos los docentes y publicado en cada salón de clase.</t>
  </si>
  <si>
    <t>Plan de compras es liderado por el rector y avalado por el consejo directivo</t>
  </si>
  <si>
    <t>plan de compras</t>
  </si>
  <si>
    <t>La institucion cumple con las horas establecidas por el MEN, faltaria su evaluación periodica.</t>
  </si>
  <si>
    <t>Formato de seguimiento academico.</t>
  </si>
  <si>
    <t>Los docentes aplican la politica de las tareas escolares de acuerdo a los criterios propios de su area</t>
  </si>
  <si>
    <t>planes de aula de los docentes y guias de aprendizaje</t>
  </si>
  <si>
    <t>planilla de asistencia a colegio abierto y planes de apoyo a refuerzo y recuperación de los estudiantes.</t>
  </si>
  <si>
    <t>planes de Aula</t>
  </si>
  <si>
    <t>La institucion cuenta con un sistema de evaluacion periodica lo que permite el seguimientos a los bajos rendimientos academico, aunque falta apropiación por los padres de familia.</t>
  </si>
  <si>
    <t>acta de comision de evaluacion y promocion por periodo, planes de apoyo, actas de socialización del SIE a padres de familia y estudiantes.</t>
  </si>
  <si>
    <t>La institución implementa un mecanismo de recuperación por periodo y una nivelación anual.</t>
  </si>
  <si>
    <t xml:space="preserve">formato de asistencia a recuperaciones y nivelaciones.   Formato de notificación a padres de familia.   Actas de nivelación medio fisico. </t>
  </si>
  <si>
    <t>Existe una politica de inclusion para EcD, asi mismo un plan de recuperacion para estudiantes de condicion normal.</t>
  </si>
  <si>
    <t xml:space="preserve">acta de comision, acta de inclusion educativas  y actividades de recuperacion </t>
  </si>
  <si>
    <t>AÑO  2023</t>
  </si>
  <si>
    <t>Falta consolidar el documento de plan de estudios en las áreas de religión, artistica, etica,  informática, inglés</t>
  </si>
  <si>
    <t>Enfoque y modelo pedagógico en medio físico y magnético presente en el PEI.  Proyectos de investigación adscritos a ONDAS</t>
  </si>
  <si>
    <t>Se cuenta con una politica de evaluacion de acuerdo con el modelo pedagogico y las  politicas direccionadas por MEN.  Se hace periodicamente revisión de los resultados de las pruebas externas y actualización del SIEE</t>
  </si>
  <si>
    <t>Evaluaciones de calidad, análisis de pruebas externas (evaluar para avanzar, saber 11).</t>
  </si>
  <si>
    <t xml:space="preserve">Se unifican las estrategias didacticas para las areas y proyectos transversales. Uso de herramientas tic y guias de aprendizaje. </t>
  </si>
  <si>
    <t xml:space="preserve">guias de aprendizaje de las diferentes asignaturas y evidencias de ejecución de algunos proyectos transversales, olimpiadas matematicas, festival de humanidades, </t>
  </si>
  <si>
    <t>La mayoria de los doocentes aplica el formato de seguimiento curricular.</t>
  </si>
  <si>
    <t>Existe una comunicación asertiva entre padres de familia y docentes a través de la estrategia de colegio abierto y con los estudiantes se ofrecen muchos mecanismos de refuerzo para evitar el bajo rendimiento académico. Falta seguimiento a las relaciones de aula</t>
  </si>
  <si>
    <t>Los docentes aplican el formato de planeación curricular politica institucional. Falta evaluación y seguimiento</t>
  </si>
  <si>
    <t>Formatos de usos de recursos. Evidencia fotograficas de recursos .</t>
  </si>
  <si>
    <t xml:space="preserve">Los docentes manejan los recursos institucionales pero estan limitados a la conectividad.  </t>
  </si>
  <si>
    <t>Los estudiantes de la media técnica en monitoreo ambiental se involucraron en la elección de los contenidos del proyecto de investigación en la articulción SENA-MEN</t>
  </si>
  <si>
    <t>proyectos SENA de los estudiantes de undécimo grado 2023</t>
  </si>
  <si>
    <t>la institución cuenta con un seguimiento sistematico de los resultados academicos  y los analiza en los encuentros con padres de familia en colegio abierto. En particular este año 2023 con el cambio de plataforma webcolegios el seguimiento y ajuste fue permanente.</t>
  </si>
  <si>
    <t>planillas de calificación, actas de colegio abierto, planilla de asistencia a colegio abierto, actas de comisión y evaluación de cada periodo, organización de notas en la plataforma webcolegios.</t>
  </si>
  <si>
    <t>las pruebas de avancemos ha sido herramienta fundamental de análisis al desarrollo de competencias y seguimiento de las prácticas pedagógicas de las áreas evaluadas. Creando ajustes en el PMI para el 2024</t>
  </si>
  <si>
    <t>Análisis de los resultados consolidado por áreas evaluadas desde tercero a undecimo grado</t>
  </si>
  <si>
    <t>Existe una politica institucional de control y seguimiento a la asistencia y los estudiantes que presentan la dificultad son remitidos a psicologia para valoración e inician proceso disciplinario. Falta evaluación y seguimiento.</t>
  </si>
  <si>
    <t>Formato de asistencia y remisión a psicologia.</t>
  </si>
  <si>
    <t>Se cuenta con una base de datos  de estudiantes egresados los ultimos 10 años.  Se realizó una integración con los mismos para celebrar  los 70 años de la institución educativa.</t>
  </si>
  <si>
    <t xml:space="preserve">listado de egresados. </t>
  </si>
  <si>
    <t>INSTITUCIÓN EDUCATIVA SANTIAGO APÓSTOL</t>
  </si>
  <si>
    <t>SANTIAGO</t>
  </si>
  <si>
    <t xml:space="preserve">Calle 2 No 4-40 Barrio Centro </t>
  </si>
  <si>
    <t>iesantiagoapostol2023@gmail.com</t>
  </si>
  <si>
    <t>JOSE SAMUEL GARCIA GARCIA</t>
  </si>
  <si>
    <t>DOCENTE</t>
  </si>
  <si>
    <t>YENLY ESPERANZA CAICEDO MOLINA</t>
  </si>
  <si>
    <t>DOCENTE DE APOYO</t>
  </si>
  <si>
    <t>majoye10_05@hotmail.com</t>
  </si>
  <si>
    <t xml:space="preserve">JOSE SAMUEL GARCIA GARCIA </t>
  </si>
  <si>
    <t xml:space="preserve">RECTOR </t>
  </si>
  <si>
    <t>samuelipa@gmail.com</t>
  </si>
  <si>
    <t>Ls Institución Educativa y la sede conocen la política de inclusión de tención a la población que experimenta barreras para el aprendizaje y la participapción, trabjan conjuntamene para diseñar modelos flexibles que permitan la inclusión y la atención, a estas personas y los da a conocer a la comunidad.</t>
  </si>
  <si>
    <t>Plataforma Educativa.
Caracterización a estudiantes
Valoración psicológica del estudiante.
Remisión a EPS.
Seguimiento a padres de familia
Registros de E c D en el SIMAT.
PIAR.</t>
  </si>
  <si>
    <t>No aplica</t>
  </si>
  <si>
    <t>La Institución cuenta con mecanismos que le permiten conocer las necesidades educativas y estudiantes y divulga esta informacón a la comunidad; los estudiantes encuentran elementos de identificacion con la institución.</t>
  </si>
  <si>
    <t>Plataforma Educativa 3.0.  grupos de whatsApp titulares de cada grado, Colegio abierto, formatos de evidencia</t>
  </si>
  <si>
    <t>La Institución se interesa de forma programátia en la proyección personal y el futuro de sjus estudiantes; este programa es conocida por la comunidad educativa, que lo apoya y lo enriquece.</t>
  </si>
  <si>
    <t>Existe proyecto pero se debe actualizar, se trasversalizó con las áreas de Religión y Etica y Valores</t>
  </si>
  <si>
    <t>Existe proyecto de Escuela de padres, se realizaron 4 escuelas de padres sobre: abuso sexual, sustancias psicoactivas, uso de las redes sociales.</t>
  </si>
  <si>
    <t>Libro de actas, evidencia fotografica, mensajes de whatsaap, registro de asistencia</t>
  </si>
  <si>
    <t>La Institucion cuenta con una estrategia de interacción con la comunidad que orienta, da sentido a las acciones que se planean conjuntamente y dan respuestas a problemáticas y necesidades que apuntan al mejoramiento de las condiciones de vida de la comunidad y los estudiantes.</t>
  </si>
  <si>
    <t>actas, evidencia fotografica, registro de asistencia, guias pedagógicas.</t>
  </si>
  <si>
    <t>La comunidad se encuetra informadada respecto de los programas y posibilidades de uso de los recursos de la institución y los utiliza asimismo, en la sede, los padres de familia apoyan con el aseo en las aulas de clase.</t>
  </si>
  <si>
    <t>Evidencia fotográfica</t>
  </si>
  <si>
    <t xml:space="preserve">El impacto del servicio social estudiantil es evalaudo por la institución y se tienen en cuenta tanto necesidades y expectativas de la comunidad como su satisfacción con estos programas. </t>
  </si>
  <si>
    <t>Libro de actas, registro fotográfico, formato de seguimiento, formatos de informe.</t>
  </si>
  <si>
    <t>Existe proyecto de gobierno escolar, la Institución Educativa crea espacios para promover alternativas de participación de se realizaron elecciones de los estudiantes se realizó elecciones de personero y contralor.</t>
  </si>
  <si>
    <t xml:space="preserve">Proyecto, formatos de inscrjipción de cada proyecto evidencia fotográfica, actas de elección, </t>
  </si>
  <si>
    <t>Posee canales de comunicación como el whatsApp para  invitar a padre de familia además conocen los derechos y deberes, se encuetra constituida legalmente.</t>
  </si>
  <si>
    <t xml:space="preserve">Libro de actas, registro de asistencia, evidencia fotográfica, registro de formaliuzación. </t>
  </si>
  <si>
    <t>Los padres de familia participan en las actividades programadas por la Institución Educativa como escuela de padres, izadas de bandera, Colegio abierto, entrega de boletines, actividades culturales, religiosas y deportivas.</t>
  </si>
  <si>
    <t>Registro de asistencia a las reuniones de escuela de padres, colegio abierto, asamblea de padres, evidencia fotográfica.</t>
  </si>
  <si>
    <t>La Institución Educativa cuenta con el proyecto de prevención de riesgos lo cual hacen parte del PRAE</t>
  </si>
  <si>
    <t>Proyecto, evidencia fotográfica.</t>
  </si>
  <si>
    <t xml:space="preserve">La Institución Educativa cuenta con el apoyo de entidades como PONAL (antinarcóticos) profesionales de la salud, favoreciendo los aprendizajes de los estudiantes y comunidad previniendo sobre los riesgos del contexto escolar.  </t>
  </si>
  <si>
    <t xml:space="preserve">evidencia fotográfica. </t>
  </si>
  <si>
    <t>La Institución Educativa cuenta con algunos planes de acción para accidentes de diferentes riesgo</t>
  </si>
  <si>
    <t>evidencia fotográfica primeros auxilios</t>
  </si>
  <si>
    <t>El proceso de matricula es oportuno y hay apropiación del mismo , se presenta contratiempo por falta de recurso humano.</t>
  </si>
  <si>
    <t xml:space="preserve">Plataforma  Webcolegios .                                   Plataforma SIMAT y SIMPADE actualizada.               </t>
  </si>
  <si>
    <t>La institución cuenta con personal capaz  que constantemente y de manera oportuna  expiden constancias y certificados a estudiantes y exalumnos.</t>
  </si>
  <si>
    <t>Registro y control de matricula actualizado en forma fìsica y virtual actualizada en Plataforma SIMAT y SIMPADE ..</t>
  </si>
  <si>
    <t>La institución cuenta con el servicio de la plataforma webcolegios que nos  ha permitido la entrega de boletines e información periodica de cada uno de los estudiantes sin ningún contratiempo.</t>
  </si>
  <si>
    <t xml:space="preserve">Plataforma  Webcolegios.                                           Plataforma SIMAT y SIMPADE actualizada.               </t>
  </si>
  <si>
    <t>La institución educativa presenta mejora , teniendo en cuenta el presupuesto anual y los aportes hechos por la alcaldia municipal y exalumnos .</t>
  </si>
  <si>
    <t>Presupuesto anual.                                                 Regalías.</t>
  </si>
  <si>
    <t xml:space="preserve">La institución cuenta con un plan de ornato , embellecimiento y mantenimiento locativo </t>
  </si>
  <si>
    <t>El plan de embellecimiento de la instituciòn y el mantenimiento locativo de las aulas y diferentes espacios , sociales , culturales y deportivos .</t>
  </si>
  <si>
    <t>La institución hace seguimiento al prestamo de los espacios locativos mediante formatos yinstitucionales.</t>
  </si>
  <si>
    <t>Formatos diligenciado de prestamos y usos y  servicios.</t>
  </si>
  <si>
    <t>El plan de adquisición de recursos para el aprendizaje es continua y se ajusta a las necesidades y recursos con los que cuenta la institución educativa .</t>
  </si>
  <si>
    <t>Plan de presupuesto anual.                     Plan de gestión de recursos.</t>
  </si>
  <si>
    <t>El uso de los recursos del estado en material pedagógico y didáctico para los estudiantes se adquieren teniendo en cuenta el presupuesto anual  . Del mismo modo se lleva un formato de requerimiento y necesidades de cada uno de los por departamentos .</t>
  </si>
  <si>
    <t xml:space="preserve">Plan del presupesto anual                                        Plan de gestion de recursos                                    Formato de necesidades y recursos por departamentos                                                    </t>
  </si>
  <si>
    <t>El mantenimento de los equipos se hace  al presentar alguna falla y no de  manera preventiva de acuerdo al presupuesto con que se cuenta.</t>
  </si>
  <si>
    <t xml:space="preserve">Plan de presupuesto anual    Plan de compras </t>
  </si>
  <si>
    <t>Se cuenta con el plan de gestión de riesgos físicos actualizado con la formación de grupos brigadistas pero no hay  apropiación  del mismo.</t>
  </si>
  <si>
    <t xml:space="preserve">Plan de gestion de riesgos y la conformación de las diferentes brigadas.                                   </t>
  </si>
  <si>
    <t>La I.E cuenta con servicios como el PAE , psicologia y transporte escolar , estos se ofrecen a los estudiantes oportunamente gracias a que se cuenta con el apoyo de otras entidadescomo la alcaldía municipal que cubre la totalidad del gasto del transporte de los estudiantes de las diferentes veredas de nuestro municipio ,sin embargo  no podemos atender la totalidad de la poblaciòn estudianti con el PAEl , pues solo se atiende los estudiantes priorizados segùn las directrices de los programas , aunque se tiene en cuenta los requerimientos del cronograma escolar, además el servicio de psicologia es incipiente debido que solo contamos con los servicios los meses que la alcaldía contrata , ya que por medio de la administración es que la institución puede prestar este servicio , no obstante la población y problemáticas que presentan nuestros educandos es mayor cada día.</t>
  </si>
  <si>
    <t>Servicio de restaurante escolar PAE . Servicio de Transporte escolar para los estudiantes de las zonas rurales.            Apoyo de Psicologia por parte de la lacaldia municipal.                                 Control y registro de estudiantes beneficiarios bajo formatos institucionales.</t>
  </si>
  <si>
    <t>La instituciòn educativa cuenta con el servicio de la docente de aula de apoyo . Ademàs se maneja la flexibilidad curricular dentro de las pràcticas pedagògicas como apoyo  a los estudiantes que presentan dificultades obteniendo un juicio valorativo BAJO en el proceso enseñanza aprendizaje  o con dificultades de interacción en el desarrollo de actividades y talleres en las diferentes àreas del conocimiento.</t>
  </si>
  <si>
    <t xml:space="preserve">Evidencia fotografica                                 Flexibilidad academica                                       Planes de refuerzo                                          Actividades lùdico pedagògicas                             Apoyo de psicologia                                                </t>
  </si>
  <si>
    <t xml:space="preserve">Los docentes y el personal administrativo de la I.E Santiago Apòstol en su mayoria cumplen con el perfil profesional del àrea o asigntura a cargo, puesto que  cuentan con los estudios de postgrados como especilaizaciones y maestrias en competencias propio de su àrea de desempeño , no obstante se encuentran en continua preparación académica, cumpliendo a cabalidad con cada una de las labores dadas , ademàs ofrece disponibilidad de tiempo para el desarrollo de las actividades curriculares y extracurriculares propuestas y aquellas asignadas dentro del en el calendario escolar . </t>
  </si>
  <si>
    <t>Hoja de vida de docentes , administrativos y servicios generales con sus respectivos soportes y decretos.                       Resoluciòn de asignaciòn acadèmica</t>
  </si>
  <si>
    <t xml:space="preserve">Mediante reunión interna con el personal nuevo en la institucion se realiza por parte del Sr  rector y se presenta a la comunidad en asamblea general de padres de familia. No obstante , falta dejar  constancia con lista de chequeo de los aspectos fundamentales que se informan al docente en la respectiva inducción. </t>
  </si>
  <si>
    <t>Induccion en forma oral, e interna por parte del rector o coordinador dando aspectos relevantes de la I.E</t>
  </si>
  <si>
    <t>Existen políticas internas y espacios programados de capacitaciones por parte de  las entidades externas que realiza el llamado a programas de formación de acuerdo a las necesidades y perfiles docentes con los que cuenta la institución como Pruebas Saber 11°, Consorcio Natura , Alcaldía municipal , Gobernación del Departamento , SED y el  MEN.</t>
  </si>
  <si>
    <t>Certificaciones de las capacitaciones.           Material fotografico.                                   Proyectos desarrollados</t>
  </si>
  <si>
    <t>El proceso del tiempo , periodos de clase  dedicados por el docente a  la atención directa de sus estudiantes en actividades pedagógicas correspondientes a las áreas obligatorias y fundamentales y a las asignaturas optativas, de conformidad con el plan de estudios ,se realiza cumpliendo las normas y requerimientos por el MEN y SED , tomando en cuenta los perfiles de los docentes por medio de relaciones internas y se realizan ajustes según las necesidades que se presenten en la institución por parte del Rector.</t>
  </si>
  <si>
    <t>Resoluciones internas de carga academica y de inicio de actividades académicas .</t>
  </si>
  <si>
    <t>Los docentes y administrativos en la IE conocen el horizonte institucional y sus principios , de manera constante participan activamente  con toda disposición en actividades escolares y extra curriculares mostrando su compromiso y sentido de  pertenencia para con la institución</t>
  </si>
  <si>
    <t xml:space="preserve">Actas de asistencias a reuniones  semanas institucionales                                                  Actas de asistencia a eventos y actividades  Material fotografico reuniones y convivencias.            Fotografias del seguimiento del trabajo extracurricular. </t>
  </si>
  <si>
    <t>La evaluación anual de desempeño de los docentes 1278 y del  personal administrativo se realiza de forma eficiente dando cumplimiento a las normas, requerimientos y fechas establecidas por la SED y MEN.</t>
  </si>
  <si>
    <t>Formatos de Evaluacion de desempeños docentes 1278                                                   Formatos de Evaluacion de desempeños administrativos</t>
  </si>
  <si>
    <t>No existe una política institucional clara para reconocimiento de logros de docentes y administrativos pero los estímulos y exaltaciones se realizan en consenso con la comunidad de acuerdo a los logros académicos, deportivos, investigativos, culturales, entre otros</t>
  </si>
  <si>
    <t>Evidencias fotograficas en Actos y reuniones conmemorativas</t>
  </si>
  <si>
    <t xml:space="preserve">Existe una política de apoyo a la investigación pero está en la etapa de inicio. Esta genera interés en el desarrollo de las áreas de conocimiento y la producción de materiales en la media técnica que cuenta la institución en concordancia con el proyecto educativo institucional y la articulación con el SENA. Siendo este año muy fructífero pues nuestros estudiantes de la Media Técnica participaron en el programa ONDAS en Bogotá , Olimpiadas matemáticas de la UIS estudiantes de primaria y secundaria ,programas que van a tener continuidad en nuestra institución educativa. </t>
  </si>
  <si>
    <t>Grupo de investigacion modalidad tecnica monitoreo ambiental</t>
  </si>
  <si>
    <t xml:space="preserve">La IE cuenta con el comité de convivencia escolar y así mismo cumple con sus funciones como mediadores en las situaciones que se presenten entre los docentes y administrativos cumpliendo con el manual de convivencia institucional. </t>
  </si>
  <si>
    <t>Actas de comité de convivencia            Manual de Convivencia</t>
  </si>
  <si>
    <t>Las actividades propuestas se desarrollan en acuerdo con todo el personal que labora en la institución y se realizan según el tiempo y disposición programados en el calendario escolar.</t>
  </si>
  <si>
    <t>Calendario académico,                                         Evidencia fotografica</t>
  </si>
  <si>
    <t>La I.E realiza un presupuesto anual teniendo en cuenta todas las necesidades de sus sedes y a la normatividad vigente, ajustado al plan operativo, el PEI, plan de mejoramiento. De mismo modo se ajusta o modifica para llegar al mejor manejo de los recursos.</t>
  </si>
  <si>
    <t xml:space="preserve">PEI                                                                       Plan de mejoramiento                                         Plan Operativo Anual  </t>
  </si>
  <si>
    <t xml:space="preserve">La IE cumple con la contabilidad como requisito establecido por ley, y se realizan informes periódicos de manera oportuna. </t>
  </si>
  <si>
    <t>Libros contables y auxiliares</t>
  </si>
  <si>
    <t>Los procesos de recaudo de ingresos y realización de gastos son claros y conocimiento público, los cuales se dan a conocer en la rendición de cuentas anual. Cada uno de los mismos coincide y son coherentes con los planteados en los planes de compras y gastos estipulados y aprobados por el consejo directivo.</t>
  </si>
  <si>
    <t>Libros contables y auxiliares.                     Informes financieros trimestrales.                                      Programa contable TNS.</t>
  </si>
  <si>
    <t>La institucion educativa realiza anualmente su rendicion de cuentas a la comunidad educativa, igualmente hace sus informes periodicos a las autoridades correspondientes de manera adecuada , oportuna y eficaz,  con un seguimiento y ajuste segun tiempos establecidos  apropiados cuando lo requiera.</t>
  </si>
  <si>
    <t>Rendicion de cuentas anual a la comunidad educativa                                                                  Informes financieros entregados a las autoridades educativas</t>
  </si>
  <si>
    <t>Están establecidos en la Institución</t>
  </si>
  <si>
    <t>En los salones de clase se encuentran publicados en cartelera.</t>
  </si>
  <si>
    <t>La Institución tiene establecidas las metas Institucionales</t>
  </si>
  <si>
    <t>Están redactadas en el PEI</t>
  </si>
  <si>
    <t>Se establece un plan para dar a conocer el direccionamiento</t>
  </si>
  <si>
    <t>Se encuentran publicada en el salón de clase</t>
  </si>
  <si>
    <t>Se aplica una política de inclusión y diversidad</t>
  </si>
  <si>
    <t>A traves de los libros reglamentarios de la Institución y legalizados en el SAC</t>
  </si>
  <si>
    <t>Se establece a través de un organigrama, en algunas actividades pedagógicas estamos adquiriendo reconocimiento a nivel municipal</t>
  </si>
  <si>
    <t xml:space="preserve">Fotografias, PEI,  actas de seguimineto y fotografia </t>
  </si>
  <si>
    <t>Hay articulación con el SENA, SECRETARIA DE EDUCACIÓN, ALCALDIA MUNICIPAL.</t>
  </si>
  <si>
    <t>En actas y material fotográfico</t>
  </si>
  <si>
    <t>Cuenta con un modelo pedagógico  cognitivo - social</t>
  </si>
  <si>
    <t>Se escuentra publicado en el PEI</t>
  </si>
  <si>
    <t>Se realiza evalución al terminar cada periodo. Se toma como referencia las pruebas de evaluar para avanzar de 3 a 11, se realiza el plan de mejora en las áreas básicas</t>
  </si>
  <si>
    <t>A través de Mapa de Retos estadisticas establecidas por el ICFES en la plataforma enjambre</t>
  </si>
  <si>
    <t>Se realiza evaluación  Institucional  y seguimiento</t>
  </si>
  <si>
    <t>Hay formatos establecidos para dar la información</t>
  </si>
  <si>
    <t>Se nombra al inicio de año de acuerdo a las normas legales</t>
  </si>
  <si>
    <t xml:space="preserve">En libros reglamentarios </t>
  </si>
  <si>
    <t>Establecido y funcionando cuando se requiere</t>
  </si>
  <si>
    <t>Libro de actas</t>
  </si>
  <si>
    <t>Se nombran al inicio del año escolar, se reune al finalizar cada periodo</t>
  </si>
  <si>
    <t>Está organizado durante el año</t>
  </si>
  <si>
    <t>Actas del comité de convivencia</t>
  </si>
  <si>
    <t>Se nombran al inicio del año escolar, se reunen esporadicamente</t>
  </si>
  <si>
    <t>Actas</t>
  </si>
  <si>
    <t>Se realiza elección democrática en la Institución</t>
  </si>
  <si>
    <t>Existen actas y material fotográfico</t>
  </si>
  <si>
    <t>Se realizan en la entrega de boletines y cuando se requiere</t>
  </si>
  <si>
    <t>Actas de asistencia y material fotográfico</t>
  </si>
  <si>
    <t>Está organizada y legalizada</t>
  </si>
  <si>
    <t>Libros reglamentarios</t>
  </si>
  <si>
    <t>Grupos de whatsapp, correo electrónico,  Plataforma web colegios</t>
  </si>
  <si>
    <t>Archivo Institucional</t>
  </si>
  <si>
    <t>Hay conformados grupos de trabajo por Gestión</t>
  </si>
  <si>
    <t>Documentos, fotografías</t>
  </si>
  <si>
    <t>Se estableció una política para el reconocimiento de logros.</t>
  </si>
  <si>
    <t>Evaluación Institucional , PMI 2022</t>
  </si>
  <si>
    <t>Se destacan alguna actividades</t>
  </si>
  <si>
    <t xml:space="preserve">Documentos </t>
  </si>
  <si>
    <t>Hay participación y sentido de pertenencia, se resalta la diversidad y participación en los eventos extracurriculares</t>
  </si>
  <si>
    <t>Material fotográfico</t>
  </si>
  <si>
    <t xml:space="preserve">Cumple con algunas normas de seguridad. </t>
  </si>
  <si>
    <t>Infraestructura</t>
  </si>
  <si>
    <t>Se realiza con estudiantes nuevos al iniciar su actividad académica</t>
  </si>
  <si>
    <t>Se aplican estrategias didacticas para motivar el aprendizaje</t>
  </si>
  <si>
    <t>Guías metodológicas, Videos,  material fotográfico.</t>
  </si>
  <si>
    <t>Existe manual de convivencia, y se actualiza constantemente.</t>
  </si>
  <si>
    <t>Documento impresiso</t>
  </si>
  <si>
    <t>Se desarrollan durante el año en diferentes celebraciones</t>
  </si>
  <si>
    <t>Cuentan con servicios de restaurante escolar, Tienda escolar, Servicio de transporte, Psicología.</t>
  </si>
  <si>
    <t>Actas, planillas de control,  historia clínica, fotografías</t>
  </si>
  <si>
    <t>Existe comité de convivencia, se aplican rutas de atención</t>
  </si>
  <si>
    <t>Actas de atención, documentos de seguimiento</t>
  </si>
  <si>
    <t>Comité de convivencia, Comisaría de familia, infancia a dolescencia, Salud pública, Personería</t>
  </si>
  <si>
    <t>Actas, firma de compromisos, remisiones, plataforma SIUCE</t>
  </si>
  <si>
    <t>No hay total  compromiso del Padre con la Institución.</t>
  </si>
  <si>
    <t>Actas de reunuiones, control de asistencia</t>
  </si>
  <si>
    <t>Existe una relación virtual</t>
  </si>
  <si>
    <t>Correo electrónico, grupos de whatsap</t>
  </si>
  <si>
    <t>Mantenie relacoión con el SENA , Administración Municipal, Diferentes Instituciones educativas del Dpto, polícia Nal, comisaría de familia, personería, salud pública.</t>
  </si>
  <si>
    <t>Propuesta SENA, SEAN, Olimpiadas matemáticas, Actas, Fotografias</t>
  </si>
  <si>
    <t>No hay alianzas, por falta de solidez organizacional.</t>
  </si>
  <si>
    <t>No existe</t>
  </si>
  <si>
    <t>proyectos SENA de los estudiantes de undécimo grado 2024</t>
  </si>
  <si>
    <t>la I.E. y la sede Gonzalo Rivera Laguadon conoce la politica de atencion a la  población que experimentan barreras para el aprendizaje, realizan PIAR, jevaluaciones flexibles, permite la inclusión y la atención de las personas y la dan a conocer a la comunidad.</t>
  </si>
  <si>
    <t>Plataforma Educativa, caracterizacion a estudiantes, valoración psicológica, informe anual de competencias, PIAR, remision a EPS,  seguimiento a padres de familia,  registro en el SIMAT</t>
  </si>
  <si>
    <t>La I.E. cuenta con mecanismos  le permiten conocer las necesidades y expectativas de los estudiantes y divulga esta información en su comunidad.</t>
  </si>
  <si>
    <t>Plataforma educacativa,  grupos de whatsapp de padres de familia, colegio abierto, entrega de boletines, escuela de padres, fortmatos y evidencia fotográfica.</t>
  </si>
  <si>
    <t>La institución se interesa por el bienestar y futuro de sus estudiantes y la comunidad lo conoce y lo diversifica</t>
  </si>
  <si>
    <t xml:space="preserve">Existe proyecto y se trasversaliza con las aeas de Etica y Valores y Religion. </t>
  </si>
  <si>
    <t>La escuela de padres es respaldada por los padres de familia con su acompañamiento e interés y es divulgada en los grupos de whatsapp de los acudientes.</t>
  </si>
  <si>
    <t>Libro de actas, formato de asistencia, registro fotográfico.</t>
  </si>
  <si>
    <t>Orientación psicologica a estudiantes y padres de familia, remisiones a EPS, orientación docente de apoyo a EconD y padres de familia. Actas, formato de asistencia, evidencia fotográfica.</t>
  </si>
  <si>
    <t>Evidencia fotografica.</t>
  </si>
  <si>
    <t>El impacto del servicio social estudiantil es evalaudo por la institución Educativa y se tienen en cuenta tanto necesidades y expectativas de la comunidad como su satisfacción con estos programas.</t>
  </si>
  <si>
    <t>Libro de actas, proyectos realizados por los  estudiantes,  registro fotográfico, formato de seguimiento, formatos de informe, Sustentación del proyecto.</t>
  </si>
  <si>
    <t>Existe proyecto de gobierno escolar, la Institución Educativa crea espacios para promover alternativas de participación de los estudiantes, se realizó elecciones de personero y contralor.</t>
  </si>
  <si>
    <t>Existe proyecto, formatos de inscripción, listado de asistencia de estudiantes, evidencia fotográfica, actas de elección.</t>
  </si>
  <si>
    <t>Posee canales de comunicación como el whatsApp de padres de familia para   invitarlos a las asambleas, conocen los derechos y deberes, se encuetra constituida legalmente.</t>
  </si>
  <si>
    <t>Libro de actas, registro de asistencia, evidencia fotográfica, registro de formaliuzación</t>
  </si>
  <si>
    <t>Registro de asistencia a las reuniones de escuela de padres, colegio abierto, asamblea de padres, evidencia fotográfica</t>
  </si>
  <si>
    <t>remisiones y seguimiento por parte de orientación escolar, e ralizaron algunas convivencias con estudiantes y padres de familia, talleres en aulas de clase.</t>
  </si>
  <si>
    <t>La Institución Educativa cuenta con algunos planes de acciónfrente a accidenrtes.</t>
  </si>
  <si>
    <t xml:space="preserve">camilla, registro de remision al centro de salud. </t>
  </si>
  <si>
    <t>a institución cuenta con un seguimiento sistematico de los resultados academicos  y los analiza en los encuentros con padres de familia en colegio abierto. En particular este año 2023 con el cambio de plataforma webcolegios el seguimiento y ajuste fue permanente.</t>
  </si>
  <si>
    <t xml:space="preserve">ormato de asistencia a recuperaciones y nivelaciones.   Formato de notificación a padres de familia.   Actas de nivelación medio fisico. </t>
  </si>
  <si>
    <t>Se cuenta con una base de datos  de estudiantes egresados los ultimos 2 años.  Se realizó una integración con los mismos para celebrar  los 71 años de la institución educativa.</t>
  </si>
  <si>
    <t>Seguimierntos continuo de los  dos ultimos años atraves google drive.</t>
  </si>
  <si>
    <t>Se realiza análisis de las pruebas saber 11 para determinar plan de mejoramiento en las áreas evaluadas</t>
  </si>
  <si>
    <t>plan de fortalecimiento académico 2023-2024</t>
  </si>
  <si>
    <t>Se presentó folleto a los docentes para la divulgación. Ademas esta publicado en aulas de clase</t>
  </si>
  <si>
    <t>Folleto. Carteleras</t>
  </si>
  <si>
    <t>Se encuentra definidas en el PEI</t>
  </si>
  <si>
    <t>Está publicada en los salones de clase</t>
  </si>
  <si>
    <t>En carteleras de salones de clase</t>
  </si>
  <si>
    <t>Hay política de inclusión</t>
  </si>
  <si>
    <t>Está establecido a través del organigrama</t>
  </si>
  <si>
    <t>Cartelera</t>
  </si>
  <si>
    <t>Documento escrito</t>
  </si>
  <si>
    <t>Modelo pedagógico establecido</t>
  </si>
  <si>
    <t>Se realiza evalución al terminar cada periodo</t>
  </si>
  <si>
    <t>Estadisticas en plataforma de notas</t>
  </si>
  <si>
    <t>Se realiza evaluación final.</t>
  </si>
  <si>
    <t>Se aplican formatos</t>
  </si>
  <si>
    <t>Se nombra al inicio del año</t>
  </si>
  <si>
    <t>Documentos</t>
  </si>
  <si>
    <t>Está organizado</t>
  </si>
  <si>
    <t>Está  organizado funciona de acuerdo a la norma</t>
  </si>
  <si>
    <t>Esta organizado</t>
  </si>
  <si>
    <t>Se llevan actas</t>
  </si>
  <si>
    <t>Se organiza al principio de año</t>
  </si>
  <si>
    <t>Acta de nombramiento</t>
  </si>
  <si>
    <t>Elegído democraticamente</t>
  </si>
  <si>
    <t>Actas de nombramiento</t>
  </si>
  <si>
    <t>Se organiza al iniciar el año</t>
  </si>
  <si>
    <t>Existen actas de nombramiento</t>
  </si>
  <si>
    <t>Esta organizado y legalizado en camara de Comercio</t>
  </si>
  <si>
    <t xml:space="preserve">Actas </t>
  </si>
  <si>
    <t xml:space="preserve"> Organizado en grupos de whatsapp, correo electronico, plataforma de notas</t>
  </si>
  <si>
    <t>Está organizado en grupos de gestión</t>
  </si>
  <si>
    <t>Hay política de logros establecida</t>
  </si>
  <si>
    <t>Se destacan ciertas actividades académicas</t>
  </si>
  <si>
    <t>Fotografias</t>
  </si>
  <si>
    <t>Infraestructura con algunas deficiencias</t>
  </si>
  <si>
    <t>Se realiza alinicio del año a estudiantes nuevos y docentes</t>
  </si>
  <si>
    <t>Hay manual de convivencia y se resignifica periodicamente</t>
  </si>
  <si>
    <t>Documento impreso</t>
  </si>
  <si>
    <t>Se desarrollan durante el año escolar</t>
  </si>
  <si>
    <t>Comité de convivencia aplicando rutas de atención</t>
  </si>
  <si>
    <t>El compromiso de los Padres de Familia no se ve reflejado en el acompañamiento</t>
  </si>
  <si>
    <t>Correo electrónico, grupos de whatsap, plataformas</t>
  </si>
  <si>
    <t>El proceso de matricula es oportuno, inclusiuvo y hay apropiación del mismo , continuamos con  contratiempo por falta de recurso humano , haciendo que el proceso no sea ágil y  que responda a las necesidades de los estudiantes, familias y la institución.</t>
  </si>
  <si>
    <t>La institución cuenta con personal capacitado y competente  que  de manera apropiada  expiden constancias y certificados a estudiantes y exalumnos cuando lo requiera.</t>
  </si>
  <si>
    <t>La institución educativa muestra mejora , teniendo en cuenta el presupuesto anual y los aportes hechos por la alcaldia municipal y exalumnos .</t>
  </si>
  <si>
    <t>La institución cuenta con un plan de ornato , embellecimiento y mantenimiento locativo , con docentes de la técnica y estudiantes de grado undecimo en articulación con el trabajo social obligatorio.</t>
  </si>
  <si>
    <t>El    seguimiento al prestamo de los espacios locativos lla I.E  la hace mediante los formatos institucionales .</t>
  </si>
  <si>
    <t>La adquisición de recursos para el aprendizaje es continua y se ajusta a las necesidades y los recursos con los que cuenta la institución y se hace mediante un plan  plenamente estudiado y analizado por la Institución Educativa.</t>
  </si>
  <si>
    <t>El material pedagógico y didáctico para los estudiantes se adquieren teniendo en cuenta el presupuesto anual con los aportes hechos por el estado. De la  manera  se lleva un formato de requerimiento y necesidades de cada uno de los por departamentos .</t>
  </si>
  <si>
    <t>La institución educativa  cuenta con el plan de gestión de riesgos físicos actualizado , con la respectiva conformación de las brigadas , pero no hay  apropiación  del mismo.</t>
  </si>
  <si>
    <t xml:space="preserve">Documento del  Plan de gestion de riesgos y  el acta de conformación de las diferentes brigadas.                                   </t>
  </si>
  <si>
    <t>La I.E cuenta con servicios con el Programa de Alimentación Escolar PAE, Orientadora escolar (psicologia)   y transporte escolar , estos se ofrecen a los estudiantes oportunamente gracias a que se cuenta con el apoyo de otras entidades como la alcaldía municipal que cubre la totalidad del gasto del transporte de los estudiantes de las diferentes veredas de nuestro municipio , por otro lado  no podemos atender la totalidad de la poblaciòn estudiantil con el PAE , pues solo se atiende los estudiantes priorizados segùn las directrices de los programas , a pesar de que  se tiene en cuenta los requerimientos del cronograma escolar; el servicio de psicologia  mejoramos   puesto que este año  contamos con la docente en propiedad (periodo de prueba) a pesar de eso,  la población y problemáticas que presentan nuestros educandos es mayor cada día.</t>
  </si>
  <si>
    <t xml:space="preserve">El personal directivo, docente y administrativo de la I.E Santiago Apòstol en su mayoria cumplen con el perfil profesional del àrea o asignturas a cargo, dado que  cuentan con la preparación académica y disponen de los conocimientos adquiridos  con estudios de postgrados como especilaizaciones , maestrias y doctorados , estudios en  competencias propio de su àrea de desempeño , no obstante se encuentran en continua preparación académica, cumpliendo a cabalidad con cada una de las funciones  asignadas  dadas , asimismo ofrece disponibilidad de tiempo para el desarrollo de las actividades curriculares y extracurriculares propuestas y aquellas asignadas dentro del en el calendario escolar . </t>
  </si>
  <si>
    <t xml:space="preserve">Los docentes y administrativos como miembros de la comunidad educativa  , conocen plenamente el horizonte institucional , sus principios  y de manera permanente se involucran de manera activa y con total disposición en actividades tanto escolares como extracurriculares, demostrando su compromiso y sentido de pertenencia hacia la institución.  </t>
  </si>
  <si>
    <t>Formatos de Evaluacion de desempeños docentes 1278.                                                   Formatos de Evaluacion de desempeños administrativos.</t>
  </si>
  <si>
    <t>Evidencias en redes sociales como whatsapp , Facebook y página Web, fotográficas, actas   de actos civico y culturales y reuniones conmemorativas.</t>
  </si>
  <si>
    <t>La institución cuenta con una política de apoyo a la investigación que, aunque se encuentra en su etapa inicial, ya genera un notable interés en el desarrollo de diversas áreas del conocimiento y en la producción de materiales en la media técnica. Esto se alinea con el proyecto educativo institucional y fortalece la articulación con el SENA. Este año ha sido especialmente fructífero, ya que estudiantes de primaria y secundaria,participaron activamente en las Olimpiadas Matemáticas de la UIS. cuyos programas tienen continuidad dentro de lainstitución.</t>
  </si>
  <si>
    <t>Los grupos de investigación de la modalidad técnica  en promotoría ambiental ….</t>
  </si>
  <si>
    <t xml:space="preserve">La IE cuenta con el comité de convivencia escolar y así mismo cumple con sus funciones como mediadores en las situaciones que se presenten entre los docentes y administrativos cumpliendo con el manual de convivencia institucional , promoviendo un ambiente sano, seguro y en armonia para todos los miembros de la comunidad educativa. </t>
  </si>
  <si>
    <t>Las iniciativas diseñadas se alinean con el trabajo institucional, ajustándose a los tiempos y la organización establecidos en el cronograma académico..</t>
  </si>
  <si>
    <t>Anualmente, la IE prepara un presupuesto considerando las necesidades de todas sus sedes, respetando la normativa vigente y ajustándose al plan operativo, al PEI y al plan de mejoramiento. Este se adapta según sea necesario para una gestión óptima de los recursos.</t>
  </si>
  <si>
    <t xml:space="preserve">PEI , Plan de mejoramiento,                                         Plan Operativo Anual  </t>
  </si>
  <si>
    <t>La institución educativa garantiza la contabilidad acorde a las normativas legales, presentando informes periódicos de forma oportuna.</t>
  </si>
  <si>
    <t>Los procesos de recaudo de ingresos y realización de gastos son claros y conocimiento público, los cuales se dan a conocer en la rendición de cuentas anual. Cada uno de los mismos coinciden  y son coherentes con los planteados en los planes de compras y gastos estipulados y aprobados por el consejo directivo.</t>
  </si>
  <si>
    <t>Cada año , la institución educativa presenta su rendición de cuentas a la comunidad educativa y reporta de forma periodica a las autoridades correspondientes, asegurando puntualidad, eficacia y precisión, con seguimiento y ajustes conforme a los tiempos establecidos cuando sea requerido.</t>
  </si>
  <si>
    <t>Están registradas en el PEI, falta seguimiento</t>
  </si>
  <si>
    <t>Aparece  en carpetas de inclusión, PIAR,y boletines de calificaciones.  Se entrega informe anual de competencias para EcD</t>
  </si>
  <si>
    <t>Articulación con el SENA en la técnica por competencias en monitoreo ambiental</t>
  </si>
  <si>
    <t>Publicado en el PEI y articulado en el plan de estudio</t>
  </si>
  <si>
    <t>La Institución Educativa cuenta con el proyecto de prevención de riesgos lo cual hace parte del PRAE, perono esta reconocido por la comunidad.</t>
  </si>
  <si>
    <t>La Institución Educativa cuenta con el apoyo de entidades como: profesionales de la salud, orientadora escolar favoreciendo los aprendizajes de los estudiantes y comunidad previniendo sobre los riesgos del contexto escolar, falta el seguimiento a los factores de riesgo identificados.</t>
  </si>
  <si>
    <t>LLILVERTH ERESTO ACERO ORTEGA</t>
  </si>
  <si>
    <t>llilverth@hotmail.es</t>
  </si>
  <si>
    <t>SANDRA PATRICIA JAIMES GARCIA</t>
  </si>
  <si>
    <t>patico1973.spjg@gmail.com</t>
  </si>
  <si>
    <t>Actas del la comisión de evaluación y promoción</t>
  </si>
  <si>
    <t>LUZ ELID PEÑALOZA VILLAMIZAR</t>
  </si>
  <si>
    <t>luzmar1320@hotmail.com</t>
  </si>
  <si>
    <t xml:space="preserve">La matricula se realliza con el debido proceso y documentación para soportar su vigencia </t>
  </si>
  <si>
    <t xml:space="preserve">La Institución cuenta con un archivo actualizado de los procesos académicos, en plataforma y en físico. </t>
  </si>
  <si>
    <t xml:space="preserve">Plataforma  Webcolegios  y secretaría de la I.E.                                                   </t>
  </si>
  <si>
    <t>Plataforma Webcolegios</t>
  </si>
  <si>
    <t>La Institución cuenta con plataforma de Web  colegios que permite mantener actualizados los desempeños de cada estudiante entre ellos nuestros estudiantes de discapacidad. La plataforma está abierta a los acudientess para que se mantengan actualizados en las notas de sus acudidos. Se revisa periodicamente y se adapta las actualizaciones que se requieren.</t>
  </si>
  <si>
    <t>La institución asegura los recursos para cumplir el programa de mantenimiento de su
planta física. Se hacen aportes externos por la alcaldia municipal y exalumnos .</t>
  </si>
  <si>
    <t xml:space="preserve">Presupuesto anual.                                                </t>
  </si>
  <si>
    <t>La Institución educativa cuenta con un plan de ornato, accesibilidad y embellecimiento de la planta física se lleva a cabo periódicamente y cuenta con la participación de los diferentes estamentos de la comunidad educativa.</t>
  </si>
  <si>
    <t>La I.E tiene formatos de seguimiento de los espacios locativos.</t>
  </si>
  <si>
    <t>La I.E garantiza la disponibilidad oportuna de los mismos dirigidos a prevenir las barreras y potenciar la participación de todos los estudiantes, en concordancia con el direccionamiento estratégico y las necesidades de los docentes y estudiantes.</t>
  </si>
  <si>
    <t>El material pedagógico y didáctico para los estudiantes se adquieren teniendo en cuenta el presupuesto anual con los aportes hechos por el estado. De la  manera  se lleva un formato de requerimiento y necesidades de cada uno de los por departamentos . está
articulado con la propuesta pedagógica de la
institución.</t>
  </si>
  <si>
    <t>El mantenimento de los equipos se hace  de forma correctiva y no de  manera preventiva de acuerdo al presupuesto con que se cuenta.</t>
  </si>
  <si>
    <t>Servicios de transporte, restaurante, cafetería y salud (enfermería, odontología, orientación escolar)</t>
  </si>
  <si>
    <t>Servicio de restaurante escolar PAE . Servicio de Transporte escolar para los estudiantes de las zonas rurales.   Docente orientador en nombramiento oficial,                             Control y registro de estudiantes beneficiarios bajo formatos institucionales.</t>
  </si>
  <si>
    <t>El personal directivo, docente y administrativo de la I.E Santiago Apòstol en su mayoria cumplen con el perfil profesional del àrea o asignturas a cargo, dado que  cuentan con la preparación académica y disponen de los conocimientos adquiridos  con estudios de postgrados como especilaizaciones , maestrias y doctorados , estudios en  competencias propio de su àrea de desempeño , no obstante se encuentran en continua preparación académica, cumpliendo a cabalidad con cada una de las funciones  asignadas  dadas , asimismo ofrece disponibilidad de tiempo para el desarrollo de las actividades curriculares y extracurriculares propuestas y aquellas asignadas dentro del en el calendario escolar . Es necesario que cada docente se encuentre ubicado en el perfil que le corresponde para tener idoneidad en el momento de impartir la asignatura correspondiente.</t>
  </si>
  <si>
    <t>La inducción del personal nuevo en la institución se lleva a cabo mediante una reunión interna liderada por el señor rector, y su presentación oficial se realiza ante la comunidad en una asamblea general de padres de familia. Sin embargo, es necesario documentar esta actividad mediante una lista de chequeo que registre los aspectos fundamentales informados al docente durante dicho proceso."</t>
  </si>
  <si>
    <t>La inducción  y reinducción  del personal en la institución se lleva a cabo mediante una reunión interna liderada por el señor rector, y su presentación oficial se realiza ante la comunidad en una asamblea general de padres de familia. Sin embargo, es necesario documentar esta actividad mediante una lista de chequeo que registre los aspectos fundamentales informados al docente durante dicho proceso.</t>
  </si>
  <si>
    <t>Existen políticas internas y espacios programados de capacitaciones por parte de  las entidades externas que realiza el llamado a programas de formación de acuerdo a las necesidades y perfiles docentes con los que cuenta la institución como Pruebas Saber 11°, Corpoeducación, Alcaldía municipal , Gobernación del Departamento , FECODE, SED y el  MEN.</t>
  </si>
  <si>
    <t xml:space="preserve">El horizaonte institucional es conocido por los docentes y administrativos como miembros de la comunidad educativa,  de manera permanente se involucran de forma activa y con total disposición en actividades tanto escolares como extracurriculares, demostrando su compromiso y sentido de pertenencia hacia la institución.  </t>
  </si>
  <si>
    <t>La I.E. no cuenta con una política institucional clara para reconocimiento de logros de docentes y administrativos pero los estímulos y exaltaciones se realizan en consenso con la comunidad de acuerdo a los logros académicos, deportivos, investigativos, culturales, entre otros</t>
  </si>
  <si>
    <t>La IE prepara un presupuesto considerando las necesidades de todas sus sedes, respetando la normativa vigente y ajustándose al plan operativo, al PEI y al plan de mejoramiento. Este se adapta según sea necesario para una gestión óptima de los recursos.</t>
  </si>
  <si>
    <t>Se lleva la contabilidad acorde a las normativas legales, presentando informes periódicos de forma oportuna.</t>
  </si>
  <si>
    <t>La I.E. cuenta con procesos de recaudo de ingresos y realización de gastos son claros y conocimiento público, los cuales se dan a conocer en la rendición de cuentas anual. Cada uno de los mismos coinciden  y son coherentes con los planteados en los planes de compras y gastos estipulados y aprobados por el consejo directivo.</t>
  </si>
  <si>
    <t>La institución educativa presenta su rendición de cuentas a la comunidad educativa y reporta de manera anual a las autoridades correspondientes, asegurando puntualidad, eficacia y precisión, con seguimiento y ajustes conforme a los tiempos establecidos cuando sea requerido.</t>
  </si>
  <si>
    <t xml:space="preserve">Se cuenta con servicios con el Programa de Alimentación Escolar PAE, Orientadora escolar  y transporte escolar , estos se ofrecen a los estudiantes oportunamente gracias a que se cuenta con el apoyo de otras entidades como la alcaldía municipal que cubre la totalidad del gasto del transporte de los estudiantes de las diferentes veredas de nuestro municipio , por otro lado  no podemos atender la totalidad de la poblaciòn estudiantil con el PAE , pues solo se atiende los estudiantes priorizados segùn las directrices de los programas , a pesar de que  se tiene en cuenta los requerimientos del cronograma escolar; el servicio de orientación  escolar m   cuenta con la docente en propiedad brindando un servicio eficaz y oportuno. </t>
  </si>
  <si>
    <t>Como parte del apoyo a los estudiantes con dificultades en el proceso de enseñanza-aprendizaje (calificados con un juicio valorativo BAJO) o con problemas de interacción en las actividades, la institución educativa maneja la flexibilidad curricular dentro de sus prácticas pedagógicas y cuenta con el servicio de un docente de aula de apoyo.</t>
  </si>
  <si>
    <t xml:space="preserve">actas de nivelacion                                    evidencia fotografica                                      actividades y planes de refuerzo           apoyo de sicologia                             flexibilidad academica </t>
  </si>
  <si>
    <t xml:space="preserve">Se tiene consoliddo el documento de plan de estudios en todas las áreas. </t>
  </si>
  <si>
    <t>Planes de área entregados actulizados</t>
  </si>
  <si>
    <t xml:space="preserve">Enfoque y modelo pedagógico en medio físico y magnético presente en el PEI.  </t>
  </si>
  <si>
    <t>Plan de compras</t>
  </si>
  <si>
    <t xml:space="preserve">Guias de aprendizaje de las diferentes asignaturas y evidencias de ejecución de algunos proyectos transversales, olimpiadas matematicas, festival de humanidades. </t>
  </si>
  <si>
    <t>Los docentes manejan los recursos institucionales para el fortalecimiento de enseñanza aprendizaje.</t>
  </si>
  <si>
    <t>Evidencia fotograficas de recursos .</t>
  </si>
  <si>
    <t>La mayoria de los docentes aplica el formato de seguimiento curricular.</t>
  </si>
  <si>
    <t>Existe una comunicación asertiva entre padres de familia y docentes a través de la estrategia de colegio abierto y con los estudiantes se ofrecen muchos mecanismos de refuerzo para evitar el bajo rendimiento académico. ya tenemos un seguimiento a las relaciones de aula.</t>
  </si>
  <si>
    <t>Planilla de asistencia a colegio abierto y planes de apoyo a refuerzo, nivelacion  de los estudiantes con desempeño bajo y observador del estudiante.</t>
  </si>
  <si>
    <t>Planes de Aula</t>
  </si>
  <si>
    <t>Los estudiantes de la media técnica en competencias en monitoreo ambiental se involucraron en la elección de los  proyecto de investigación en la articulción SENA-MEN</t>
  </si>
  <si>
    <t>Proyectos SENA de los estudiantes de undécimo grado 2025</t>
  </si>
  <si>
    <t>La institucion cuenta con un sistema de evaluacion periodica lo que permite el seguimientos a los estudiantes bajos rendimientos academico,  falta  de acompañamiento del proceso escolar por parte de los padres de familia.</t>
  </si>
  <si>
    <t>Acta de comision de evaluacion y promocion por periodo, planes de apoyo, actas de socialización del SIE a padres de familia y estudiantes.</t>
  </si>
  <si>
    <t>La institución cuenta con un seguimiento sistematico de los resultados academicos  y los analiza en los encuentros con padres de familia en colegio abierto. Contando con la plataforma webcolegios donde se muestran las actas, planillas, estadisticas periodo a periodo  y un ajuste es permanente.</t>
  </si>
  <si>
    <t>Se realiza análisis de las pruebas saber 11 para determinar plan de mejoramiento en las áreas evaluadas.</t>
  </si>
  <si>
    <t>Plan de fortalecimiento académico 2024-2025</t>
  </si>
  <si>
    <t xml:space="preserve">Formato de asistencia a recuperaciones y nivelaciones.   Formato de notificación a padres de familia.   Actas de nivelación medio fisico. </t>
  </si>
  <si>
    <t>Se cuenta con una base de datos  de estudiantes egresados los ultimos  años.  Se realizó una integración con los mismos para celebrar  los 71 años de la institución educativa.</t>
  </si>
  <si>
    <t>Seguimierntos continuo de los  tres ultimos años atraves google drive.</t>
  </si>
  <si>
    <t>Se han hecho los ajustes pertinentes de acuerdo a las necesidades de los estudiantes</t>
  </si>
  <si>
    <t>Las Metas están establecidas y responden a las necesidades institucionales.</t>
  </si>
  <si>
    <t>Se publican en carteleras en aulas de clase</t>
  </si>
  <si>
    <t>Se publica en documentos y carteleras. Ademas se realiza una jornada de inducciòn a toda la comunidad Educativa</t>
  </si>
  <si>
    <t>Fotografìas, folleto, carteleras, Actas de inducción</t>
  </si>
  <si>
    <t>Se realizan ajustes y seguimiento con el apoyo de la docente de inclusión</t>
  </si>
  <si>
    <t>PIAR, caracterización en la plataforma de notas, actas documentos, Diagnóstico</t>
  </si>
  <si>
    <t>Existen criterios básicos establecidos para definir la diversidad</t>
  </si>
  <si>
    <t>Actas y seguimiento.</t>
  </si>
  <si>
    <t>Se articulan y se trabaja en equipo</t>
  </si>
  <si>
    <t>Documentos Institucionales, proyectos establecidos</t>
  </si>
  <si>
    <t>Existe una estrategia pedagógica establecida</t>
  </si>
  <si>
    <t>Documento impreso y digital</t>
  </si>
  <si>
    <t>Se utiliza la información en su mayoria sistematizados y digitales</t>
  </si>
  <si>
    <t>Plataforma de notas, archivos institucionales, redes sociales</t>
  </si>
  <si>
    <t xml:space="preserve">Se implementa el proceso de autoevaluación integral </t>
  </si>
  <si>
    <t>Actas, fotografías, documentos digitales.</t>
  </si>
  <si>
    <t xml:space="preserve">Se reunen de acuerdo a la necesidad </t>
  </si>
  <si>
    <t>Se reune ordinariamente, cuenta con aporte de sus miembros, tomando desiciones sobre procesos pedagógicos.</t>
  </si>
  <si>
    <t>SIEE, Actas de comisión de evaluación, plataforma de notas, Actas de consejo académico.</t>
  </si>
  <si>
    <t>Se evaluan resultados para mejorar el proceso académico</t>
  </si>
  <si>
    <t>Actas de comites de evaluación</t>
  </si>
  <si>
    <t>Se reune periodicamente para evaluar resultados de sus acciones y desiciones para fotalecer la sana convivencia</t>
  </si>
  <si>
    <t>Actas de comité de convivencia, actas de segiuimiento a estudiantes</t>
  </si>
  <si>
    <t>Se reunen y toman desiciones para su mejoramiento</t>
  </si>
  <si>
    <t>Actas de consejo estudiantil</t>
  </si>
  <si>
    <t>Desarrolla programas a favor de la comunidad educativa</t>
  </si>
  <si>
    <t>Fotografías</t>
  </si>
  <si>
    <t>Se reune periodicamente para tomar desiciones</t>
  </si>
  <si>
    <t xml:space="preserve"> Falta que establezcan un cronograma de reuniones</t>
  </si>
  <si>
    <t>Actas. Fotografìas</t>
  </si>
  <si>
    <t>Evalua y se usan los diferentes medios de comunicación</t>
  </si>
  <si>
    <t>Redes sociales, circulares</t>
  </si>
  <si>
    <t>Se desarrollan proyectos Institucionales en equipos de trabajo.</t>
  </si>
  <si>
    <t>Documento, PEI, SIEE</t>
  </si>
  <si>
    <t>Se cuenta con un sistema de reconocimiento de logros</t>
  </si>
  <si>
    <t>Política intitucional de reconocimiento de logros</t>
  </si>
  <si>
    <t>Se divulgan las practicas pedagogicas en diferentes escenarios.</t>
  </si>
  <si>
    <t>Fotografías, redes sociales</t>
  </si>
  <si>
    <t>Hay participación y sentido de pertenencia, se resalta la diversidad se realizan eventos extracurriculares</t>
  </si>
  <si>
    <t>Fotografias, participación a eventos externos</t>
  </si>
  <si>
    <t>La infraestructura se ha venido mejorando los pisos, pintura, cielo razos</t>
  </si>
  <si>
    <t>Se cuenta con programa de inducción el cual se hace al inicio del año escolar</t>
  </si>
  <si>
    <t>Fotografías. Documento</t>
  </si>
  <si>
    <t>Se observa un mejoramiento hacia el aprendizaje</t>
  </si>
  <si>
    <t>Se reviza periodicamente para hacer los ajustes</t>
  </si>
  <si>
    <t>PEI. Actas de comité de evaluación</t>
  </si>
  <si>
    <t>Cuenta con una programación de actividadespara la formación integral</t>
  </si>
  <si>
    <t xml:space="preserve">Fotografías. </t>
  </si>
  <si>
    <t>Se cuenta con servicios de restaurante, transporte escolar, dotación de uniformes, y utiles escolares</t>
  </si>
  <si>
    <t>Convenios</t>
  </si>
  <si>
    <t>Evalua y ajusta el funcionamiento del comité de convivencia, aplicando estrategias para solucionar conflictos, atención de Padres der Familia</t>
  </si>
  <si>
    <t>Se evaluan acciones para solucionar los casos tipo II y III y se reporta al SIUCE</t>
  </si>
  <si>
    <t>Se realizan evaluación de politicas de comunicación</t>
  </si>
  <si>
    <t>Se realiza intercambio de comunicaciones</t>
  </si>
  <si>
    <t>Redes sociales, pagina web, correos intitucionales</t>
  </si>
  <si>
    <t>Se tiene acuerdo y alianzas con instituciones SENA</t>
  </si>
  <si>
    <t>No hay alianzas  , falta organizarlos</t>
  </si>
  <si>
    <t>La I.E. conoce la politica de atencion a la  población que experimentan barreras para el aprendizaje, realizan PIAR, evaluaciones, guias pedagógicas o talleres con ajustes curriculares, permite la inclusión y la atención de las personas y la dan a conocer a la comunidad.</t>
  </si>
  <si>
    <t>Actas, evidencia fotográfica, guias pedagógicas, plataforma educativa, boletines, PIAR, Informe anual de competencias.</t>
  </si>
  <si>
    <t xml:space="preserve">La I.E. cuenta con mecanismos que permiten conocer las necesidades de los estudiantes y lo divulga a los padres de familia </t>
  </si>
  <si>
    <t>actas de reunion de padres de familia, evidencia fotografica, aporte de la comunidad</t>
  </si>
  <si>
    <t xml:space="preserve">La institución se interesa por el bienestar y futuro de sus estudiantes con el proyeco de vida. Falta implemetar en todos los grados </t>
  </si>
  <si>
    <t>existe proyecto, los docentes y estudiantes lo conocen, se ha desarrollado y falta darlo socializarlo a la comunidad</t>
  </si>
  <si>
    <t>La escuela de padres es respaldada por los padres de familia con su acompañamiento e interés y es divulgada por los en los grupos de whatsapp de los acudientes.</t>
  </si>
  <si>
    <t>Actas, evidencia fotografica.</t>
  </si>
  <si>
    <t xml:space="preserve">Actas, evidencia fotografica, lista de asistencia, remisiiones a estudiantes a EPS, orientacion y sensibilizacion docente de apoyo a padres de familia y estudiantes, </t>
  </si>
  <si>
    <t>videncia fotográfica.</t>
  </si>
  <si>
    <t>La Institucion Educativa posee canales de comunicación como el grupo de whatsApp de padres de familia para   invitarlos a las asambleas, conocen los derechos y deberes, se encuetra constituida legalmente.</t>
  </si>
  <si>
    <t>La asociacion de padres de familia está legalizado tiene personeria juridica, libro de actas, evidencias fotograficas</t>
  </si>
  <si>
    <t>La Institución Educativa cuenta con proyeto de riesgo fisico pero no está trasversalizado con educacion ambiental</t>
  </si>
  <si>
    <t>Proyecto</t>
  </si>
  <si>
    <t>La Institución Educativa cuenta con proyecto de riesgos psicosociales y tiene el apoyo de entidades como: profesionales de la salud, orientadora escolar, PONAL antinarcoticos, favoreciend o los aprendizajes de los estudiantes y comunidad previniendo sobre los riesgos del contexto escolar, falta el seguimiento a los factores de riesgo identificados.</t>
  </si>
  <si>
    <t xml:space="preserve">Actas, lista de asistencia, evidencia fotográfica </t>
  </si>
  <si>
    <t>La Institución Educativa cuenta con algunos planes de acción frente a accidenrtes.</t>
  </si>
  <si>
    <t>camilla, registro de remision al centro de salud, dos simulacros de evacuacion. Evdiencia fotográfica.</t>
  </si>
  <si>
    <t>5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</si>
</sst>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7" borderId="2" xfId="0" applyFont="1" applyFill="1" applyBorder="1" applyAlignment="1" applyProtection="1">
      <alignment horizontal="left" wrapText="1"/>
      <protection locked="0"/>
    </xf>
    <xf numFmtId="0" fontId="35" fillId="17" borderId="3" xfId="0" applyFont="1" applyFill="1" applyBorder="1" applyAlignment="1" applyProtection="1">
      <alignment horizontal="left" vertical="center" wrapText="1"/>
      <protection locked="0"/>
    </xf>
    <xf numFmtId="0" fontId="35" fillId="17" borderId="2" xfId="0" applyFont="1" applyFill="1" applyBorder="1" applyAlignment="1" applyProtection="1">
      <alignment horizontal="left" vertical="center" wrapText="1"/>
      <protection locked="0"/>
    </xf>
    <xf numFmtId="0" fontId="35" fillId="17" borderId="2" xfId="0" applyFont="1" applyFill="1" applyBorder="1" applyAlignment="1" applyProtection="1">
      <alignment vertical="top" wrapText="1"/>
      <protection locked="0"/>
    </xf>
    <xf numFmtId="0" fontId="0" fillId="15" borderId="2" xfId="0" applyFill="1" applyBorder="1" applyAlignment="1" applyProtection="1">
      <alignment horizontal="left" vertical="justify" wrapText="1"/>
      <protection locked="0"/>
    </xf>
    <xf numFmtId="0" fontId="32" fillId="0" borderId="0" xfId="0" applyFont="1" applyAlignment="1" applyProtection="1">
      <alignment horizontal="left" vertical="center" wrapText="1"/>
      <protection locked="0"/>
    </xf>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7"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12" fillId="0" borderId="4" xfId="0" applyFont="1" applyBorder="1" applyAlignment="1" applyProtection="1">
      <alignment horizontal="right"/>
      <protection locked="0"/>
    </xf>
    <xf numFmtId="0" fontId="38" fillId="6" borderId="6"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0.9</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0.3</c:v>
                </c:pt>
                <c:pt idx="3">
                  <c:v>0.6</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0.3</c:v>
                </c:pt>
                <c:pt idx="3">
                  <c:v>0.6</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0.3</c:v>
                </c:pt>
                <c:pt idx="3">
                  <c:v>0.6</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0.3</c:v>
                </c:pt>
                <c:pt idx="3">
                  <c:v>0.6</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23" name="18 Imagen">
          <a:hlinkClick xmlns:r="http://schemas.openxmlformats.org/officeDocument/2006/relationships" r:id="rId23" tooltip="IR A RESUMEN"/>
          <a:extLst>
            <a:ext uri="{FF2B5EF4-FFF2-40B4-BE49-F238E27FC236}">
              <a16:creationId xmlns:a16="http://schemas.microsoft.com/office/drawing/2014/main" id="{99D3EBEA-0DDA-4D4D-9A34-C3D9B6354C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24" name="20 Imagen">
          <a:hlinkClick xmlns:r="http://schemas.openxmlformats.org/officeDocument/2006/relationships" r:id="rId25" tooltip="IR A RESUMEN"/>
          <a:extLst>
            <a:ext uri="{FF2B5EF4-FFF2-40B4-BE49-F238E27FC236}">
              <a16:creationId xmlns:a16="http://schemas.microsoft.com/office/drawing/2014/main" id="{6A9149D7-6DBC-4A50-9E77-4084D443633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25" name="21 Imagen">
          <a:hlinkClick xmlns:r="http://schemas.openxmlformats.org/officeDocument/2006/relationships" r:id="rId26" tooltip="IR A RESUMEN"/>
          <a:extLst>
            <a:ext uri="{FF2B5EF4-FFF2-40B4-BE49-F238E27FC236}">
              <a16:creationId xmlns:a16="http://schemas.microsoft.com/office/drawing/2014/main" id="{EE9E78AC-1B7D-47E8-8053-746A1487B9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6" name="2 Imagen">
          <a:hlinkClick xmlns:r="http://schemas.openxmlformats.org/officeDocument/2006/relationships" r:id="rId1" tooltip="IR A RESUMEN"/>
          <a:extLst>
            <a:ext uri="{FF2B5EF4-FFF2-40B4-BE49-F238E27FC236}">
              <a16:creationId xmlns:a16="http://schemas.microsoft.com/office/drawing/2014/main" id="{FAAFBB0E-11D9-44C0-8BDC-A2377B0709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7" name="3 Imagen">
          <a:hlinkClick xmlns:r="http://schemas.openxmlformats.org/officeDocument/2006/relationships" r:id="rId3" tooltip="IR A RESUMEN"/>
          <a:extLst>
            <a:ext uri="{FF2B5EF4-FFF2-40B4-BE49-F238E27FC236}">
              <a16:creationId xmlns:a16="http://schemas.microsoft.com/office/drawing/2014/main" id="{34A45A3C-919C-4A27-99B6-67C32D2C514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8" name="4 Imagen">
          <a:hlinkClick xmlns:r="http://schemas.openxmlformats.org/officeDocument/2006/relationships" r:id="rId5" tooltip="IR A RESUMEN"/>
          <a:extLst>
            <a:ext uri="{FF2B5EF4-FFF2-40B4-BE49-F238E27FC236}">
              <a16:creationId xmlns:a16="http://schemas.microsoft.com/office/drawing/2014/main" id="{E3970385-0B3E-440A-8835-77D297D755C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29" name="5 Imagen">
          <a:hlinkClick xmlns:r="http://schemas.openxmlformats.org/officeDocument/2006/relationships" r:id="rId7" tooltip="IR A RESUMEN"/>
          <a:extLst>
            <a:ext uri="{FF2B5EF4-FFF2-40B4-BE49-F238E27FC236}">
              <a16:creationId xmlns:a16="http://schemas.microsoft.com/office/drawing/2014/main" id="{2F2C200E-6E0C-4A55-A709-5A747FED4ED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0" name="7 Imagen">
          <a:hlinkClick xmlns:r="http://schemas.openxmlformats.org/officeDocument/2006/relationships" r:id="rId8" tooltip="IR A RESUMEN"/>
          <a:extLst>
            <a:ext uri="{FF2B5EF4-FFF2-40B4-BE49-F238E27FC236}">
              <a16:creationId xmlns:a16="http://schemas.microsoft.com/office/drawing/2014/main" id="{7A9EC6A4-F765-4F0A-B0FC-580FF2769CB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1" name="8 Imagen">
          <a:hlinkClick xmlns:r="http://schemas.openxmlformats.org/officeDocument/2006/relationships" r:id="rId9" tooltip="IR A RESUMEN"/>
          <a:extLst>
            <a:ext uri="{FF2B5EF4-FFF2-40B4-BE49-F238E27FC236}">
              <a16:creationId xmlns:a16="http://schemas.microsoft.com/office/drawing/2014/main" id="{A9D6762D-4365-4758-9D2F-EEA248C337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47650"/>
    <xdr:pic>
      <xdr:nvPicPr>
        <xdr:cNvPr id="32" name="15 Imagen">
          <a:hlinkClick xmlns:r="http://schemas.openxmlformats.org/officeDocument/2006/relationships" r:id="rId19" tooltip="IR A RESUMEN"/>
          <a:extLst>
            <a:ext uri="{FF2B5EF4-FFF2-40B4-BE49-F238E27FC236}">
              <a16:creationId xmlns:a16="http://schemas.microsoft.com/office/drawing/2014/main" id="{11A11B49-D30D-4D4F-8A92-1FC693E301D3}"/>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980122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2" name="15 Imagen">
          <a:hlinkClick xmlns:r="http://schemas.openxmlformats.org/officeDocument/2006/relationships" r:id="rId19" tooltip="IR A RESUMEN"/>
          <a:extLst>
            <a:ext uri="{FF2B5EF4-FFF2-40B4-BE49-F238E27FC236}">
              <a16:creationId xmlns:a16="http://schemas.microsoft.com/office/drawing/2014/main" id="{DB0DA672-3544-4692-94FA-464CC626017E}"/>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9805988" y="35055572"/>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C1" zoomScale="118" zoomScaleNormal="118" workbookViewId="0">
      <selection activeCell="H8" sqref="H8:I8"/>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277"/>
      <c r="B1" s="278"/>
      <c r="C1" s="285" t="s">
        <v>168</v>
      </c>
      <c r="D1" s="286"/>
      <c r="E1" s="286"/>
      <c r="F1" s="286"/>
      <c r="G1" s="286"/>
      <c r="H1" s="283" t="s">
        <v>169</v>
      </c>
      <c r="I1" s="284"/>
    </row>
    <row r="2" spans="1:13" ht="18.75" customHeight="1" x14ac:dyDescent="0.35">
      <c r="A2" s="279"/>
      <c r="B2" s="280"/>
      <c r="C2" s="285" t="s">
        <v>170</v>
      </c>
      <c r="D2" s="286"/>
      <c r="E2" s="286"/>
      <c r="F2" s="286"/>
      <c r="G2" s="286"/>
      <c r="H2" s="44">
        <v>41241</v>
      </c>
      <c r="I2" s="45" t="s">
        <v>174</v>
      </c>
    </row>
    <row r="3" spans="1:13" ht="21" customHeight="1" x14ac:dyDescent="0.35">
      <c r="A3" s="281"/>
      <c r="B3" s="282"/>
      <c r="C3" s="285" t="s">
        <v>171</v>
      </c>
      <c r="D3" s="286"/>
      <c r="E3" s="286"/>
      <c r="F3" s="286"/>
      <c r="G3" s="286"/>
      <c r="H3" s="283" t="s">
        <v>172</v>
      </c>
      <c r="I3" s="284"/>
    </row>
    <row r="4" spans="1:13" ht="5.25" customHeight="1" x14ac:dyDescent="0.3"/>
    <row r="5" spans="1:13" ht="34.5" customHeight="1" x14ac:dyDescent="0.3">
      <c r="A5" s="236" t="s">
        <v>163</v>
      </c>
      <c r="B5" s="236"/>
      <c r="C5" s="236"/>
      <c r="D5" s="236"/>
      <c r="E5" s="236"/>
      <c r="F5" s="236"/>
      <c r="G5" s="236"/>
      <c r="H5" s="236"/>
      <c r="I5" s="236"/>
      <c r="K5" s="237" t="s">
        <v>139</v>
      </c>
      <c r="L5" s="237"/>
      <c r="M5" s="237"/>
    </row>
    <row r="6" spans="1:13" ht="23.25" customHeight="1" x14ac:dyDescent="0.3">
      <c r="A6" s="238" t="s">
        <v>161</v>
      </c>
      <c r="B6" s="239"/>
      <c r="C6" s="239"/>
      <c r="D6" s="239"/>
      <c r="E6" s="239"/>
      <c r="F6" s="268" t="s">
        <v>140</v>
      </c>
      <c r="G6" s="269"/>
      <c r="H6" s="269"/>
      <c r="I6" s="269"/>
      <c r="K6" s="47" t="s">
        <v>141</v>
      </c>
      <c r="L6" s="48" t="s">
        <v>142</v>
      </c>
      <c r="M6" s="49" t="s">
        <v>143</v>
      </c>
    </row>
    <row r="7" spans="1:13" ht="20.149999999999999" customHeight="1" x14ac:dyDescent="0.3">
      <c r="A7" s="240" t="s">
        <v>217</v>
      </c>
      <c r="B7" s="241"/>
      <c r="C7" s="241"/>
      <c r="D7" s="241"/>
      <c r="E7" s="241"/>
      <c r="F7" s="270" t="s">
        <v>601</v>
      </c>
      <c r="G7" s="270"/>
      <c r="H7" s="270"/>
      <c r="I7" s="270"/>
      <c r="K7" s="242" t="s">
        <v>165</v>
      </c>
      <c r="L7" s="57" t="s">
        <v>144</v>
      </c>
      <c r="M7" s="243" t="s">
        <v>145</v>
      </c>
    </row>
    <row r="8" spans="1:13" ht="33.75" customHeight="1" x14ac:dyDescent="0.3">
      <c r="A8" s="240"/>
      <c r="B8" s="241"/>
      <c r="C8" s="241"/>
      <c r="D8" s="241"/>
      <c r="E8" s="241"/>
      <c r="F8" s="244" t="s">
        <v>159</v>
      </c>
      <c r="G8" s="245"/>
      <c r="H8" s="246">
        <v>154680000015</v>
      </c>
      <c r="I8" s="247"/>
      <c r="K8" s="243"/>
      <c r="L8" s="57" t="s">
        <v>158</v>
      </c>
      <c r="M8" s="243"/>
    </row>
    <row r="9" spans="1:13" ht="20.149999999999999" customHeight="1" x14ac:dyDescent="0.3">
      <c r="A9" s="42" t="s">
        <v>146</v>
      </c>
      <c r="B9" s="43"/>
      <c r="C9" s="273" t="s">
        <v>219</v>
      </c>
      <c r="D9" s="273"/>
      <c r="E9" s="274"/>
      <c r="F9" s="275" t="s">
        <v>162</v>
      </c>
      <c r="G9" s="276"/>
      <c r="H9" s="250" t="s">
        <v>218</v>
      </c>
      <c r="I9" s="251"/>
      <c r="K9" s="243"/>
      <c r="L9" s="57" t="s">
        <v>147</v>
      </c>
      <c r="M9" s="243" t="s">
        <v>148</v>
      </c>
    </row>
    <row r="10" spans="1:13" ht="20.149999999999999" customHeight="1" x14ac:dyDescent="0.3">
      <c r="A10" s="271" t="s">
        <v>167</v>
      </c>
      <c r="B10" s="272"/>
      <c r="C10" s="273" t="s">
        <v>220</v>
      </c>
      <c r="D10" s="273"/>
      <c r="E10" s="273"/>
      <c r="F10" s="274"/>
      <c r="G10" s="46" t="s">
        <v>149</v>
      </c>
      <c r="H10" s="248">
        <v>3124376237</v>
      </c>
      <c r="I10" s="249"/>
      <c r="K10" s="243"/>
      <c r="L10" s="57" t="s">
        <v>150</v>
      </c>
      <c r="M10" s="243"/>
    </row>
    <row r="11" spans="1:13" ht="20.149999999999999" customHeight="1" x14ac:dyDescent="0.3">
      <c r="A11" s="271" t="s">
        <v>164</v>
      </c>
      <c r="B11" s="272"/>
      <c r="C11" s="273" t="s">
        <v>221</v>
      </c>
      <c r="D11" s="273"/>
      <c r="E11" s="273"/>
      <c r="F11" s="274"/>
      <c r="G11" s="46" t="s">
        <v>173</v>
      </c>
      <c r="H11" s="252"/>
      <c r="I11" s="253"/>
      <c r="K11" s="254"/>
      <c r="L11" s="58"/>
      <c r="M11" s="58"/>
    </row>
    <row r="12" spans="1:13" ht="19.5" customHeight="1" x14ac:dyDescent="0.3">
      <c r="A12" s="256" t="s">
        <v>151</v>
      </c>
      <c r="B12" s="257"/>
      <c r="C12" s="257"/>
      <c r="D12" s="257"/>
      <c r="E12" s="257"/>
      <c r="F12" s="257"/>
      <c r="G12" s="257"/>
      <c r="H12" s="257"/>
      <c r="I12" s="258"/>
      <c r="K12" s="255"/>
      <c r="L12" s="58"/>
      <c r="M12" s="255"/>
    </row>
    <row r="13" spans="1:13" ht="20.149999999999999" customHeight="1" x14ac:dyDescent="0.3">
      <c r="A13" s="259" t="s">
        <v>152</v>
      </c>
      <c r="B13" s="259"/>
      <c r="C13" s="259"/>
      <c r="D13" s="259" t="s">
        <v>153</v>
      </c>
      <c r="E13" s="259"/>
      <c r="F13" s="259"/>
      <c r="G13" s="259" t="s">
        <v>160</v>
      </c>
      <c r="H13" s="259"/>
      <c r="I13" s="259"/>
      <c r="K13" s="255"/>
      <c r="L13" s="58"/>
      <c r="M13" s="255"/>
    </row>
    <row r="14" spans="1:13" ht="20.149999999999999" customHeight="1" x14ac:dyDescent="0.3">
      <c r="A14" s="260" t="s">
        <v>470</v>
      </c>
      <c r="B14" s="260"/>
      <c r="C14" s="260"/>
      <c r="D14" s="260" t="s">
        <v>222</v>
      </c>
      <c r="E14" s="260"/>
      <c r="F14" s="260"/>
      <c r="G14" s="260" t="s">
        <v>471</v>
      </c>
      <c r="H14" s="260"/>
      <c r="I14" s="260"/>
      <c r="K14" s="255"/>
      <c r="L14" s="58"/>
      <c r="M14" s="255"/>
    </row>
    <row r="15" spans="1:13" ht="20.149999999999999" customHeight="1" x14ac:dyDescent="0.3">
      <c r="A15" s="260" t="s">
        <v>475</v>
      </c>
      <c r="B15" s="260"/>
      <c r="C15" s="260"/>
      <c r="D15" s="260" t="s">
        <v>222</v>
      </c>
      <c r="E15" s="260"/>
      <c r="F15" s="260"/>
      <c r="G15" s="260" t="s">
        <v>476</v>
      </c>
      <c r="H15" s="260"/>
      <c r="I15" s="260"/>
      <c r="K15" s="255"/>
      <c r="L15" s="58"/>
      <c r="M15" s="58"/>
    </row>
    <row r="16" spans="1:13" ht="20.149999999999999" customHeight="1" x14ac:dyDescent="0.3">
      <c r="A16" s="260" t="s">
        <v>472</v>
      </c>
      <c r="B16" s="260"/>
      <c r="C16" s="260"/>
      <c r="D16" s="260" t="s">
        <v>222</v>
      </c>
      <c r="E16" s="260"/>
      <c r="F16" s="260"/>
      <c r="G16" s="260" t="s">
        <v>473</v>
      </c>
      <c r="H16" s="260"/>
      <c r="I16" s="260"/>
      <c r="K16" s="255"/>
      <c r="L16" s="58"/>
      <c r="M16" s="58"/>
    </row>
    <row r="17" spans="1:13" ht="20.149999999999999" customHeight="1" x14ac:dyDescent="0.3">
      <c r="A17" s="260" t="s">
        <v>223</v>
      </c>
      <c r="B17" s="260"/>
      <c r="C17" s="260"/>
      <c r="D17" s="260" t="s">
        <v>224</v>
      </c>
      <c r="E17" s="260"/>
      <c r="F17" s="260"/>
      <c r="G17" s="260" t="s">
        <v>225</v>
      </c>
      <c r="H17" s="260"/>
      <c r="I17" s="260"/>
      <c r="K17" s="255"/>
      <c r="L17" s="58"/>
      <c r="M17" s="58"/>
    </row>
    <row r="18" spans="1:13" ht="20.149999999999999" customHeight="1" x14ac:dyDescent="0.3">
      <c r="A18" s="260"/>
      <c r="B18" s="260"/>
      <c r="C18" s="260"/>
      <c r="D18" s="260"/>
      <c r="E18" s="260"/>
      <c r="F18" s="260"/>
      <c r="G18" s="260"/>
      <c r="H18" s="260"/>
      <c r="I18" s="260"/>
      <c r="K18" s="261"/>
      <c r="L18" s="58"/>
      <c r="M18" s="58"/>
    </row>
    <row r="19" spans="1:13" ht="20.149999999999999" customHeight="1" x14ac:dyDescent="0.3">
      <c r="A19" s="260"/>
      <c r="B19" s="260"/>
      <c r="C19" s="260"/>
      <c r="D19" s="260"/>
      <c r="E19" s="260"/>
      <c r="F19" s="260"/>
      <c r="G19" s="260"/>
      <c r="H19" s="260"/>
      <c r="I19" s="260"/>
      <c r="K19" s="255"/>
      <c r="L19" s="58"/>
      <c r="M19" s="58"/>
    </row>
    <row r="20" spans="1:13" ht="20.149999999999999" customHeight="1" x14ac:dyDescent="0.3">
      <c r="A20" s="260"/>
      <c r="B20" s="260"/>
      <c r="C20" s="260"/>
      <c r="D20" s="260"/>
      <c r="E20" s="260"/>
      <c r="F20" s="260"/>
      <c r="G20" s="260"/>
      <c r="H20" s="260"/>
      <c r="I20" s="260"/>
      <c r="K20" s="255"/>
      <c r="L20" s="58"/>
      <c r="M20" s="58"/>
    </row>
    <row r="21" spans="1:13" ht="20.149999999999999" customHeight="1" x14ac:dyDescent="0.3">
      <c r="A21" s="260"/>
      <c r="B21" s="260"/>
      <c r="C21" s="260"/>
      <c r="D21" s="260"/>
      <c r="E21" s="260"/>
      <c r="F21" s="260"/>
      <c r="G21" s="260"/>
      <c r="H21" s="260"/>
      <c r="I21" s="260"/>
      <c r="K21" s="255"/>
      <c r="L21" s="58"/>
      <c r="M21" s="59"/>
    </row>
    <row r="22" spans="1:13" ht="20.149999999999999" customHeight="1" x14ac:dyDescent="0.3">
      <c r="A22" s="260"/>
      <c r="B22" s="260"/>
      <c r="C22" s="260"/>
      <c r="D22" s="260"/>
      <c r="E22" s="260"/>
      <c r="F22" s="260"/>
      <c r="G22" s="260"/>
      <c r="H22" s="260"/>
      <c r="I22" s="260"/>
    </row>
    <row r="23" spans="1:13" s="19" customFormat="1" ht="20" x14ac:dyDescent="0.4">
      <c r="A23" s="262"/>
      <c r="B23" s="262"/>
      <c r="C23" s="262"/>
      <c r="D23" s="262"/>
      <c r="E23" s="262"/>
      <c r="F23" s="262"/>
      <c r="G23" s="262"/>
      <c r="H23" s="262"/>
      <c r="I23" s="262"/>
      <c r="K23" s="263"/>
      <c r="L23" s="263"/>
    </row>
    <row r="24" spans="1:13" ht="30" customHeight="1" x14ac:dyDescent="0.3">
      <c r="A24" s="264" t="s">
        <v>154</v>
      </c>
      <c r="B24" s="264"/>
      <c r="C24" s="264"/>
      <c r="D24" s="264"/>
      <c r="E24" s="264"/>
      <c r="F24" s="264"/>
      <c r="G24" s="264"/>
      <c r="H24" s="264"/>
      <c r="I24" s="264"/>
      <c r="K24" s="20"/>
      <c r="L24" s="20"/>
    </row>
    <row r="25" spans="1:13" ht="33.75" customHeight="1" x14ac:dyDescent="0.3">
      <c r="A25" s="259" t="s">
        <v>152</v>
      </c>
      <c r="B25" s="259"/>
      <c r="C25" s="259"/>
      <c r="D25" s="259" t="s">
        <v>153</v>
      </c>
      <c r="E25" s="259"/>
      <c r="F25" s="259"/>
      <c r="G25" s="259" t="s">
        <v>23</v>
      </c>
      <c r="H25" s="259"/>
      <c r="I25" s="259"/>
      <c r="K25" s="21"/>
      <c r="L25" s="22"/>
      <c r="M25" s="18" t="s">
        <v>155</v>
      </c>
    </row>
    <row r="26" spans="1:13" ht="20.149999999999999" customHeight="1" x14ac:dyDescent="0.3">
      <c r="A26" s="260" t="s">
        <v>470</v>
      </c>
      <c r="B26" s="260"/>
      <c r="C26" s="260"/>
      <c r="D26" s="260" t="s">
        <v>222</v>
      </c>
      <c r="E26" s="260"/>
      <c r="F26" s="260"/>
      <c r="G26" s="260" t="s">
        <v>471</v>
      </c>
      <c r="H26" s="260"/>
      <c r="I26" s="260"/>
      <c r="K26" s="21"/>
      <c r="L26" s="22"/>
    </row>
    <row r="27" spans="1:13" ht="20.149999999999999" customHeight="1" x14ac:dyDescent="0.3">
      <c r="A27" s="260" t="s">
        <v>475</v>
      </c>
      <c r="B27" s="260"/>
      <c r="C27" s="260"/>
      <c r="D27" s="260" t="s">
        <v>222</v>
      </c>
      <c r="E27" s="260"/>
      <c r="F27" s="260"/>
      <c r="G27" s="260" t="s">
        <v>476</v>
      </c>
      <c r="H27" s="260"/>
      <c r="I27" s="260"/>
      <c r="K27" s="21"/>
      <c r="L27" s="23"/>
    </row>
    <row r="28" spans="1:13" ht="20.149999999999999" customHeight="1" x14ac:dyDescent="0.3">
      <c r="A28" s="260" t="s">
        <v>472</v>
      </c>
      <c r="B28" s="260"/>
      <c r="C28" s="260"/>
      <c r="D28" s="260" t="s">
        <v>222</v>
      </c>
      <c r="E28" s="260"/>
      <c r="F28" s="260"/>
      <c r="G28" s="260" t="s">
        <v>473</v>
      </c>
      <c r="H28" s="260"/>
      <c r="I28" s="260"/>
      <c r="K28" s="21"/>
      <c r="L28" s="23"/>
    </row>
    <row r="29" spans="1:13" ht="20.149999999999999" customHeight="1" x14ac:dyDescent="0.3">
      <c r="A29" s="260" t="s">
        <v>223</v>
      </c>
      <c r="B29" s="260"/>
      <c r="C29" s="260"/>
      <c r="D29" s="260" t="s">
        <v>224</v>
      </c>
      <c r="E29" s="260"/>
      <c r="F29" s="260"/>
      <c r="G29" s="260" t="s">
        <v>225</v>
      </c>
      <c r="H29" s="260"/>
      <c r="I29" s="260"/>
      <c r="K29" s="21"/>
      <c r="L29" s="22"/>
    </row>
    <row r="30" spans="1:13" ht="20.149999999999999" customHeight="1" x14ac:dyDescent="0.3">
      <c r="A30" s="260" t="s">
        <v>226</v>
      </c>
      <c r="B30" s="260"/>
      <c r="C30" s="260"/>
      <c r="D30" s="260" t="s">
        <v>227</v>
      </c>
      <c r="E30" s="260"/>
      <c r="F30" s="260"/>
      <c r="G30" s="260" t="s">
        <v>228</v>
      </c>
      <c r="H30" s="260"/>
      <c r="I30" s="260"/>
      <c r="K30" s="21"/>
      <c r="L30" s="23"/>
    </row>
    <row r="31" spans="1:13" ht="20.149999999999999" customHeight="1" x14ac:dyDescent="0.3">
      <c r="A31" s="260"/>
      <c r="B31" s="260"/>
      <c r="C31" s="260"/>
      <c r="D31" s="260"/>
      <c r="E31" s="260"/>
      <c r="F31" s="260"/>
      <c r="G31" s="260"/>
      <c r="H31" s="260"/>
      <c r="I31" s="260"/>
      <c r="K31" s="21"/>
      <c r="L31" s="24"/>
    </row>
    <row r="32" spans="1:13" ht="20.149999999999999" customHeight="1" x14ac:dyDescent="0.3">
      <c r="A32" s="260"/>
      <c r="B32" s="260"/>
      <c r="C32" s="260"/>
      <c r="D32" s="260"/>
      <c r="E32" s="260"/>
      <c r="F32" s="260"/>
      <c r="G32" s="260"/>
      <c r="H32" s="260"/>
      <c r="I32" s="260"/>
      <c r="K32" s="265"/>
      <c r="L32" s="22"/>
    </row>
    <row r="33" spans="11:12" ht="15.5" x14ac:dyDescent="0.35">
      <c r="K33" s="265"/>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266" t="s">
        <v>29</v>
      </c>
      <c r="B65526" s="266"/>
      <c r="C65526" s="266"/>
      <c r="D65526" s="266"/>
      <c r="E65526" s="266"/>
    </row>
    <row r="65527" spans="1:5" x14ac:dyDescent="0.3">
      <c r="A65527" s="267" t="s">
        <v>30</v>
      </c>
      <c r="B65527" s="267"/>
      <c r="C65527" s="267"/>
      <c r="D65527" s="267"/>
      <c r="E65527" s="267"/>
    </row>
    <row r="65528" spans="1:5" x14ac:dyDescent="0.3">
      <c r="A65528" s="267" t="s">
        <v>31</v>
      </c>
      <c r="B65528" s="267"/>
      <c r="C65528" s="267"/>
      <c r="D65528" s="267"/>
      <c r="E65528" s="267"/>
    </row>
    <row r="65529" spans="1:5" x14ac:dyDescent="0.3">
      <c r="A65529" s="18" t="s">
        <v>156</v>
      </c>
      <c r="D65529" s="18" t="s">
        <v>157</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Normal="100" workbookViewId="0">
      <selection activeCell="L13" sqref="L13"/>
    </sheetView>
  </sheetViews>
  <sheetFormatPr baseColWidth="10" defaultColWidth="11.453125" defaultRowHeight="14" x14ac:dyDescent="0.3"/>
  <cols>
    <col min="1" max="1" width="0.453125" style="85" customWidth="1"/>
    <col min="2" max="2" width="1.453125" style="85" customWidth="1"/>
    <col min="3" max="3" width="44.7265625" style="85" customWidth="1"/>
    <col min="4" max="4" width="11.7265625" style="138" customWidth="1"/>
    <col min="5" max="6" width="33.7265625" style="120" customWidth="1"/>
    <col min="7" max="7" width="11.7265625" style="138" customWidth="1"/>
    <col min="8" max="9" width="33.7265625" style="120" customWidth="1"/>
    <col min="10" max="10" width="11.7265625" style="138" customWidth="1"/>
    <col min="11" max="12" width="33.7265625" style="120" customWidth="1"/>
    <col min="13" max="13" width="11.7265625" style="138" customWidth="1"/>
    <col min="14" max="15" width="33.7265625" style="120" customWidth="1"/>
    <col min="16" max="16" width="3.1796875" style="85" customWidth="1"/>
    <col min="17" max="17" width="2.453125" style="85" customWidth="1"/>
    <col min="18" max="18" width="7.453125" style="85" hidden="1" customWidth="1"/>
    <col min="19" max="20" width="7.1796875" style="85" hidden="1" customWidth="1"/>
    <col min="21" max="21" width="7" style="85" hidden="1" customWidth="1"/>
    <col min="22" max="22" width="11.453125" style="85"/>
    <col min="23" max="23" width="13" style="85" customWidth="1"/>
    <col min="24" max="24" width="15.81640625" style="85" customWidth="1"/>
    <col min="25" max="25" width="13" style="85" customWidth="1"/>
    <col min="26" max="27" width="11.453125" style="85" customWidth="1"/>
    <col min="28" max="16384" width="11.453125" style="85"/>
  </cols>
  <sheetData>
    <row r="1" spans="1:21" ht="33" customHeight="1" x14ac:dyDescent="0.3">
      <c r="B1" s="212" t="s">
        <v>123</v>
      </c>
      <c r="C1" s="212"/>
      <c r="D1" s="212"/>
      <c r="E1" s="212"/>
      <c r="F1" s="212"/>
      <c r="G1" s="212"/>
      <c r="H1" s="212"/>
      <c r="I1" s="212"/>
      <c r="J1" s="213"/>
      <c r="K1" s="213"/>
      <c r="L1" s="86"/>
      <c r="M1" s="86"/>
      <c r="N1" s="86"/>
      <c r="O1" s="86"/>
    </row>
    <row r="2" spans="1:21" ht="15.5" x14ac:dyDescent="0.3">
      <c r="B2" s="214" t="s">
        <v>27</v>
      </c>
      <c r="C2" s="214"/>
      <c r="D2" s="167" t="s">
        <v>175</v>
      </c>
      <c r="E2" s="167"/>
      <c r="F2" s="167"/>
      <c r="G2" s="168" t="s">
        <v>176</v>
      </c>
      <c r="H2" s="168"/>
      <c r="I2" s="168"/>
      <c r="J2" s="169" t="s">
        <v>177</v>
      </c>
      <c r="K2" s="169"/>
      <c r="L2" s="169"/>
      <c r="M2" s="229" t="s">
        <v>178</v>
      </c>
      <c r="N2" s="229"/>
      <c r="O2" s="229"/>
      <c r="Q2" s="85">
        <v>1</v>
      </c>
    </row>
    <row r="3" spans="1:21" ht="15" customHeight="1" x14ac:dyDescent="0.3">
      <c r="B3" s="214"/>
      <c r="C3" s="214"/>
      <c r="D3" s="174" t="s">
        <v>34</v>
      </c>
      <c r="E3" s="172" t="s">
        <v>121</v>
      </c>
      <c r="F3" s="172" t="s">
        <v>124</v>
      </c>
      <c r="G3" s="170" t="s">
        <v>34</v>
      </c>
      <c r="H3" s="172" t="s">
        <v>121</v>
      </c>
      <c r="I3" s="172" t="s">
        <v>124</v>
      </c>
      <c r="J3" s="170" t="s">
        <v>34</v>
      </c>
      <c r="K3" s="179" t="s">
        <v>121</v>
      </c>
      <c r="L3" s="173" t="s">
        <v>124</v>
      </c>
      <c r="M3" s="170" t="s">
        <v>34</v>
      </c>
      <c r="N3" s="179" t="s">
        <v>121</v>
      </c>
      <c r="O3" s="173" t="s">
        <v>124</v>
      </c>
      <c r="Q3" s="85">
        <v>2</v>
      </c>
    </row>
    <row r="4" spans="1:21" ht="15.75" customHeight="1" x14ac:dyDescent="0.3">
      <c r="B4" s="214"/>
      <c r="C4" s="214"/>
      <c r="D4" s="175"/>
      <c r="E4" s="173"/>
      <c r="F4" s="173"/>
      <c r="G4" s="171"/>
      <c r="H4" s="173"/>
      <c r="I4" s="173"/>
      <c r="J4" s="171"/>
      <c r="K4" s="180"/>
      <c r="L4" s="190"/>
      <c r="M4" s="171"/>
      <c r="N4" s="180"/>
      <c r="O4" s="190"/>
      <c r="Q4" s="85">
        <v>3</v>
      </c>
    </row>
    <row r="5" spans="1:21" ht="15.5" x14ac:dyDescent="0.3">
      <c r="B5" s="214"/>
      <c r="C5" s="214"/>
      <c r="D5" s="87"/>
      <c r="E5" s="88"/>
      <c r="F5" s="88"/>
      <c r="G5" s="89"/>
      <c r="H5" s="90"/>
      <c r="I5" s="90"/>
      <c r="J5" s="89"/>
      <c r="K5" s="91"/>
      <c r="L5" s="90"/>
      <c r="M5" s="89"/>
      <c r="N5" s="91"/>
      <c r="O5" s="90"/>
      <c r="Q5" s="85">
        <v>4</v>
      </c>
    </row>
    <row r="6" spans="1:21" ht="17.5" x14ac:dyDescent="0.3">
      <c r="A6" s="166"/>
      <c r="B6" s="222"/>
      <c r="C6" s="92" t="s">
        <v>73</v>
      </c>
      <c r="D6" s="93"/>
      <c r="E6" s="93"/>
      <c r="F6" s="93"/>
      <c r="G6" s="93"/>
      <c r="H6" s="93"/>
      <c r="I6" s="93"/>
      <c r="J6" s="93"/>
      <c r="K6" s="93"/>
      <c r="L6" s="94"/>
      <c r="M6" s="93"/>
      <c r="N6" s="93"/>
      <c r="O6" s="94"/>
    </row>
    <row r="7" spans="1:21" ht="40" customHeight="1" x14ac:dyDescent="0.3">
      <c r="A7" s="166"/>
      <c r="B7" s="223"/>
      <c r="C7" s="95" t="s">
        <v>33</v>
      </c>
      <c r="D7" s="26">
        <v>3</v>
      </c>
      <c r="E7" s="60" t="s">
        <v>308</v>
      </c>
      <c r="F7" s="60" t="s">
        <v>309</v>
      </c>
      <c r="G7" s="79">
        <v>3</v>
      </c>
      <c r="H7" s="61" t="s">
        <v>400</v>
      </c>
      <c r="I7" s="61" t="s">
        <v>401</v>
      </c>
      <c r="J7" s="81">
        <v>4</v>
      </c>
      <c r="K7" s="62" t="s">
        <v>525</v>
      </c>
      <c r="L7" s="63" t="s">
        <v>436</v>
      </c>
      <c r="M7" s="83"/>
      <c r="N7" s="64"/>
      <c r="O7" s="65"/>
      <c r="R7" s="85">
        <f>COUNTIF(D7:D10,"1")</f>
        <v>0</v>
      </c>
      <c r="S7" s="85">
        <f>COUNTIF(G7:G10,"1")</f>
        <v>0</v>
      </c>
      <c r="T7" s="85">
        <f>COUNTIF(J7:J10,"1")</f>
        <v>0</v>
      </c>
      <c r="U7" s="85">
        <f>COUNTIF(M7:M10,"1")</f>
        <v>0</v>
      </c>
    </row>
    <row r="8" spans="1:21" ht="40" customHeight="1" x14ac:dyDescent="0.3">
      <c r="A8" s="166"/>
      <c r="B8" s="223"/>
      <c r="C8" s="96" t="s">
        <v>35</v>
      </c>
      <c r="D8" s="26">
        <v>3</v>
      </c>
      <c r="E8" s="60" t="s">
        <v>310</v>
      </c>
      <c r="F8" s="60" t="s">
        <v>311</v>
      </c>
      <c r="G8" s="79">
        <v>3</v>
      </c>
      <c r="H8" s="66" t="s">
        <v>464</v>
      </c>
      <c r="I8" s="61" t="s">
        <v>402</v>
      </c>
      <c r="J8" s="81">
        <v>3</v>
      </c>
      <c r="K8" s="67" t="s">
        <v>526</v>
      </c>
      <c r="L8" s="63" t="s">
        <v>527</v>
      </c>
      <c r="M8" s="83"/>
      <c r="N8" s="68"/>
      <c r="O8" s="65"/>
      <c r="R8" s="85">
        <f>COUNTIF(D7:D10,"2")</f>
        <v>0</v>
      </c>
      <c r="S8" s="85">
        <f>COUNTIF(G7:G10,"2")</f>
        <v>0</v>
      </c>
      <c r="T8" s="85">
        <f>COUNTIF(J7:J10,"2")</f>
        <v>0</v>
      </c>
      <c r="U8" s="85">
        <f>COUNTIF(M7:M10,"2")</f>
        <v>0</v>
      </c>
    </row>
    <row r="9" spans="1:21" ht="40" customHeight="1" x14ac:dyDescent="0.3">
      <c r="A9" s="166"/>
      <c r="B9" s="223"/>
      <c r="C9" s="97" t="s">
        <v>36</v>
      </c>
      <c r="D9" s="26">
        <v>3</v>
      </c>
      <c r="E9" s="60" t="s">
        <v>312</v>
      </c>
      <c r="F9" s="60" t="s">
        <v>313</v>
      </c>
      <c r="G9" s="79">
        <v>3</v>
      </c>
      <c r="H9" s="66" t="s">
        <v>403</v>
      </c>
      <c r="I9" s="61" t="s">
        <v>404</v>
      </c>
      <c r="J9" s="81">
        <v>3</v>
      </c>
      <c r="K9" s="67" t="s">
        <v>528</v>
      </c>
      <c r="L9" s="63" t="s">
        <v>529</v>
      </c>
      <c r="M9" s="83"/>
      <c r="N9" s="68"/>
      <c r="O9" s="65"/>
      <c r="R9" s="85">
        <f>COUNTIF(D7:D10,"3")</f>
        <v>3</v>
      </c>
      <c r="S9" s="85">
        <f>COUNTIF(G7:G10,"3")</f>
        <v>3</v>
      </c>
      <c r="T9" s="85">
        <f>COUNTIF(J7:J10,"3")</f>
        <v>2</v>
      </c>
      <c r="U9" s="85">
        <f>COUNTIF(M7:M10,"3")</f>
        <v>0</v>
      </c>
    </row>
    <row r="10" spans="1:21" ht="40" customHeight="1" x14ac:dyDescent="0.3">
      <c r="A10" s="166"/>
      <c r="B10" s="224"/>
      <c r="C10" s="97" t="s">
        <v>37</v>
      </c>
      <c r="D10" s="26">
        <v>4</v>
      </c>
      <c r="E10" s="60" t="s">
        <v>314</v>
      </c>
      <c r="F10" s="60" t="s">
        <v>315</v>
      </c>
      <c r="G10" s="79">
        <v>4</v>
      </c>
      <c r="H10" s="66" t="s">
        <v>405</v>
      </c>
      <c r="I10" s="61" t="s">
        <v>465</v>
      </c>
      <c r="J10" s="81">
        <v>4</v>
      </c>
      <c r="K10" s="67" t="s">
        <v>530</v>
      </c>
      <c r="L10" s="63" t="s">
        <v>531</v>
      </c>
      <c r="M10" s="83"/>
      <c r="N10" s="68"/>
      <c r="O10" s="65"/>
      <c r="R10" s="85">
        <f>COUNTIF(D7:D10,"4")</f>
        <v>1</v>
      </c>
      <c r="S10" s="85">
        <f>COUNTIF(G7:G10,"4")</f>
        <v>1</v>
      </c>
      <c r="T10" s="85">
        <f>COUNTIF(J7:J10,"4")</f>
        <v>2</v>
      </c>
      <c r="U10" s="85">
        <f>COUNTIF(M7:M10,"4")</f>
        <v>0</v>
      </c>
    </row>
    <row r="11" spans="1:21" ht="6" customHeight="1" x14ac:dyDescent="0.3">
      <c r="B11" s="219"/>
      <c r="C11" s="220"/>
      <c r="D11" s="220"/>
      <c r="E11" s="220"/>
      <c r="F11" s="220"/>
      <c r="G11" s="220"/>
      <c r="H11" s="220"/>
      <c r="I11" s="220"/>
      <c r="J11" s="220"/>
      <c r="K11" s="221"/>
      <c r="L11" s="98"/>
      <c r="M11" s="99"/>
      <c r="N11" s="98"/>
      <c r="O11" s="98"/>
      <c r="Q11" s="85">
        <f>COUNTIF(D7:D10,"1")</f>
        <v>0</v>
      </c>
      <c r="R11" s="85">
        <f>COUNTIF(D7:D10,"1")</f>
        <v>0</v>
      </c>
      <c r="S11" s="85">
        <f>COUNTIF(D7:D10,"3")</f>
        <v>3</v>
      </c>
    </row>
    <row r="12" spans="1:21" ht="17.5" x14ac:dyDescent="0.3">
      <c r="A12" s="166"/>
      <c r="B12" s="187"/>
      <c r="C12" s="100" t="s">
        <v>72</v>
      </c>
      <c r="D12" s="101"/>
      <c r="E12" s="101"/>
      <c r="F12" s="101"/>
      <c r="G12" s="101"/>
      <c r="H12" s="101"/>
      <c r="I12" s="101"/>
      <c r="J12" s="101"/>
      <c r="K12" s="102"/>
      <c r="L12" s="103"/>
      <c r="M12" s="101"/>
      <c r="N12" s="102"/>
      <c r="O12" s="103"/>
    </row>
    <row r="13" spans="1:21" ht="40" customHeight="1" x14ac:dyDescent="0.3">
      <c r="A13" s="166"/>
      <c r="B13" s="188"/>
      <c r="C13" s="104" t="s">
        <v>38</v>
      </c>
      <c r="D13" s="27">
        <v>3</v>
      </c>
      <c r="E13" s="60" t="s">
        <v>316</v>
      </c>
      <c r="F13" s="69" t="s">
        <v>317</v>
      </c>
      <c r="G13" s="80">
        <v>3</v>
      </c>
      <c r="H13" s="61" t="s">
        <v>406</v>
      </c>
      <c r="I13" s="61" t="s">
        <v>407</v>
      </c>
      <c r="J13" s="82">
        <v>3</v>
      </c>
      <c r="K13" s="70" t="s">
        <v>532</v>
      </c>
      <c r="L13" s="71" t="s">
        <v>533</v>
      </c>
      <c r="M13" s="84"/>
      <c r="N13" s="72"/>
      <c r="O13" s="73"/>
      <c r="R13" s="85">
        <f>COUNTIF(D13:D17,"1")</f>
        <v>0</v>
      </c>
      <c r="S13" s="85">
        <f>COUNTIF(G13:G17,"1")</f>
        <v>0</v>
      </c>
      <c r="T13" s="85">
        <f>COUNTIF(J13:J17,"1")</f>
        <v>0</v>
      </c>
      <c r="U13" s="85">
        <f>COUNTIF(M13:M17,"1")</f>
        <v>0</v>
      </c>
    </row>
    <row r="14" spans="1:21" ht="40" customHeight="1" x14ac:dyDescent="0.3">
      <c r="A14" s="166"/>
      <c r="B14" s="188"/>
      <c r="C14" s="96" t="s">
        <v>39</v>
      </c>
      <c r="D14" s="27">
        <v>3</v>
      </c>
      <c r="E14" s="74" t="s">
        <v>318</v>
      </c>
      <c r="F14" s="69" t="s">
        <v>319</v>
      </c>
      <c r="G14" s="80">
        <v>3</v>
      </c>
      <c r="H14" s="66" t="s">
        <v>466</v>
      </c>
      <c r="I14" s="61" t="s">
        <v>408</v>
      </c>
      <c r="J14" s="82">
        <v>4</v>
      </c>
      <c r="K14" s="71" t="s">
        <v>534</v>
      </c>
      <c r="L14" s="71" t="s">
        <v>535</v>
      </c>
      <c r="M14" s="84"/>
      <c r="N14" s="73"/>
      <c r="O14" s="73"/>
      <c r="R14" s="85">
        <f>COUNTIF(D13:D17,"2")</f>
        <v>0</v>
      </c>
      <c r="S14" s="85">
        <f>COUNTIF(G13:G17,"2")</f>
        <v>0</v>
      </c>
      <c r="T14" s="85">
        <f>COUNTIF(J13:J17,"2")</f>
        <v>0</v>
      </c>
      <c r="U14" s="85">
        <f>COUNTIF(M13:M17,"2")</f>
        <v>0</v>
      </c>
    </row>
    <row r="15" spans="1:21" ht="40" customHeight="1" x14ac:dyDescent="0.3">
      <c r="A15" s="166"/>
      <c r="B15" s="188"/>
      <c r="C15" s="96" t="s">
        <v>40</v>
      </c>
      <c r="D15" s="27">
        <v>3</v>
      </c>
      <c r="E15" s="74" t="s">
        <v>320</v>
      </c>
      <c r="F15" s="69" t="s">
        <v>321</v>
      </c>
      <c r="G15" s="80">
        <v>3</v>
      </c>
      <c r="H15" s="66" t="s">
        <v>409</v>
      </c>
      <c r="I15" s="61" t="s">
        <v>467</v>
      </c>
      <c r="J15" s="82">
        <v>3</v>
      </c>
      <c r="K15" s="71" t="s">
        <v>536</v>
      </c>
      <c r="L15" s="71" t="s">
        <v>537</v>
      </c>
      <c r="M15" s="84"/>
      <c r="N15" s="73"/>
      <c r="O15" s="73"/>
      <c r="R15" s="85">
        <f>COUNTIF(D13:D17,"3")</f>
        <v>5</v>
      </c>
      <c r="S15" s="85">
        <f>COUNTIF(G13:G17,"3")</f>
        <v>5</v>
      </c>
      <c r="T15" s="85">
        <f>COUNTIF(J13:J17,"3")</f>
        <v>3</v>
      </c>
      <c r="U15" s="85">
        <f>COUNTIF(M13:M17,"3")</f>
        <v>0</v>
      </c>
    </row>
    <row r="16" spans="1:21" ht="40" customHeight="1" x14ac:dyDescent="0.3">
      <c r="A16" s="166"/>
      <c r="B16" s="188"/>
      <c r="C16" s="97" t="s">
        <v>41</v>
      </c>
      <c r="D16" s="27">
        <v>3</v>
      </c>
      <c r="E16" s="74" t="s">
        <v>322</v>
      </c>
      <c r="F16" s="69" t="s">
        <v>323</v>
      </c>
      <c r="G16" s="80">
        <v>3</v>
      </c>
      <c r="H16" s="66" t="s">
        <v>410</v>
      </c>
      <c r="I16" s="61" t="s">
        <v>411</v>
      </c>
      <c r="J16" s="82">
        <v>4</v>
      </c>
      <c r="K16" s="71" t="s">
        <v>538</v>
      </c>
      <c r="L16" s="71" t="s">
        <v>539</v>
      </c>
      <c r="M16" s="84"/>
      <c r="N16" s="73"/>
      <c r="O16" s="73"/>
      <c r="R16" s="85">
        <f>COUNTIF(D13:D17,"4")</f>
        <v>0</v>
      </c>
      <c r="S16" s="85">
        <f>COUNTIF(G13:G17,"4")</f>
        <v>0</v>
      </c>
      <c r="T16" s="85">
        <f>COUNTIF(J13:J17,"4")</f>
        <v>2</v>
      </c>
      <c r="U16" s="85">
        <f>COUNTIF(M13:M17,"4")</f>
        <v>0</v>
      </c>
    </row>
    <row r="17" spans="1:21" ht="40" customHeight="1" x14ac:dyDescent="0.3">
      <c r="A17" s="166"/>
      <c r="B17" s="189"/>
      <c r="C17" s="96" t="s">
        <v>42</v>
      </c>
      <c r="D17" s="27">
        <v>3</v>
      </c>
      <c r="E17" s="74" t="s">
        <v>324</v>
      </c>
      <c r="F17" s="69" t="s">
        <v>325</v>
      </c>
      <c r="G17" s="80">
        <v>3</v>
      </c>
      <c r="H17" s="66" t="s">
        <v>412</v>
      </c>
      <c r="I17" s="61" t="s">
        <v>413</v>
      </c>
      <c r="J17" s="82">
        <v>3</v>
      </c>
      <c r="K17" s="71" t="s">
        <v>540</v>
      </c>
      <c r="L17" s="71" t="s">
        <v>541</v>
      </c>
      <c r="M17" s="84"/>
      <c r="N17" s="73"/>
      <c r="O17" s="73"/>
    </row>
    <row r="18" spans="1:21" ht="7.5" customHeight="1" x14ac:dyDescent="0.3">
      <c r="B18" s="176"/>
      <c r="C18" s="177"/>
      <c r="D18" s="177"/>
      <c r="E18" s="177"/>
      <c r="F18" s="177"/>
      <c r="G18" s="177"/>
      <c r="H18" s="177"/>
      <c r="I18" s="177"/>
      <c r="J18" s="177"/>
      <c r="K18" s="178"/>
      <c r="L18" s="98"/>
      <c r="M18" s="99"/>
      <c r="N18" s="98"/>
      <c r="O18" s="98"/>
    </row>
    <row r="19" spans="1:21" ht="17.5" x14ac:dyDescent="0.3">
      <c r="A19" s="166"/>
      <c r="B19" s="187"/>
      <c r="C19" s="100" t="s">
        <v>43</v>
      </c>
      <c r="D19" s="101"/>
      <c r="E19" s="101"/>
      <c r="F19" s="101"/>
      <c r="G19" s="101"/>
      <c r="H19" s="101"/>
      <c r="I19" s="101"/>
      <c r="J19" s="101"/>
      <c r="K19" s="102"/>
      <c r="L19" s="103"/>
      <c r="M19" s="101"/>
      <c r="N19" s="102"/>
      <c r="O19" s="103"/>
    </row>
    <row r="20" spans="1:21" ht="40" customHeight="1" x14ac:dyDescent="0.3">
      <c r="A20" s="166"/>
      <c r="B20" s="225"/>
      <c r="C20" s="105" t="s">
        <v>44</v>
      </c>
      <c r="D20" s="27">
        <v>3</v>
      </c>
      <c r="E20" s="60" t="s">
        <v>326</v>
      </c>
      <c r="F20" s="60" t="s">
        <v>327</v>
      </c>
      <c r="G20" s="80">
        <v>3</v>
      </c>
      <c r="H20" s="61" t="s">
        <v>414</v>
      </c>
      <c r="I20" s="61" t="s">
        <v>415</v>
      </c>
      <c r="J20" s="82">
        <v>3</v>
      </c>
      <c r="K20" s="75" t="s">
        <v>542</v>
      </c>
      <c r="L20" s="76" t="s">
        <v>329</v>
      </c>
      <c r="M20" s="84"/>
      <c r="N20" s="77"/>
      <c r="O20" s="78"/>
      <c r="R20" s="85">
        <f>COUNTIF(D20:D27,"1")</f>
        <v>0</v>
      </c>
      <c r="S20" s="85">
        <f>COUNTIF(G20:G27,"1")</f>
        <v>0</v>
      </c>
      <c r="T20" s="85">
        <f>COUNTIF(J20:J27,"1")</f>
        <v>0</v>
      </c>
      <c r="U20" s="85">
        <f>COUNTIF(M20:M27,"1")</f>
        <v>0</v>
      </c>
    </row>
    <row r="21" spans="1:21" ht="40" customHeight="1" x14ac:dyDescent="0.3">
      <c r="A21" s="166"/>
      <c r="B21" s="225"/>
      <c r="C21" s="106" t="s">
        <v>45</v>
      </c>
      <c r="D21" s="27">
        <v>4</v>
      </c>
      <c r="E21" s="74" t="s">
        <v>328</v>
      </c>
      <c r="F21" s="60" t="s">
        <v>329</v>
      </c>
      <c r="G21" s="80">
        <v>4</v>
      </c>
      <c r="H21" s="66" t="s">
        <v>416</v>
      </c>
      <c r="I21" s="61" t="s">
        <v>329</v>
      </c>
      <c r="J21" s="82">
        <v>4</v>
      </c>
      <c r="K21" s="76" t="s">
        <v>543</v>
      </c>
      <c r="L21" s="76" t="s">
        <v>544</v>
      </c>
      <c r="M21" s="84"/>
      <c r="N21" s="78"/>
      <c r="O21" s="78"/>
      <c r="R21" s="85">
        <f>COUNTIF(D20:D27,"2")</f>
        <v>1</v>
      </c>
      <c r="S21" s="85">
        <f>COUNTIF(G20:G27,"2")</f>
        <v>1</v>
      </c>
      <c r="T21" s="85">
        <f>COUNTIF(J20:J27,"2")</f>
        <v>1</v>
      </c>
      <c r="U21" s="85">
        <f>COUNTIF(M20:M27,"2")</f>
        <v>0</v>
      </c>
    </row>
    <row r="22" spans="1:21" ht="40" customHeight="1" x14ac:dyDescent="0.3">
      <c r="A22" s="166"/>
      <c r="B22" s="225"/>
      <c r="C22" s="106" t="s">
        <v>46</v>
      </c>
      <c r="D22" s="27">
        <v>4</v>
      </c>
      <c r="E22" s="74" t="s">
        <v>330</v>
      </c>
      <c r="F22" s="60" t="s">
        <v>474</v>
      </c>
      <c r="G22" s="80">
        <v>4</v>
      </c>
      <c r="H22" s="66" t="s">
        <v>417</v>
      </c>
      <c r="I22" s="61" t="s">
        <v>334</v>
      </c>
      <c r="J22" s="82">
        <v>4</v>
      </c>
      <c r="K22" s="76" t="s">
        <v>545</v>
      </c>
      <c r="L22" s="76" t="s">
        <v>546</v>
      </c>
      <c r="M22" s="84"/>
      <c r="N22" s="78"/>
      <c r="O22" s="78"/>
      <c r="R22" s="85">
        <f>COUNTIF(D20:D27,"3")</f>
        <v>4</v>
      </c>
      <c r="S22" s="85">
        <f>COUNTIF(G20:G27,"3")</f>
        <v>4</v>
      </c>
      <c r="T22" s="85">
        <f>COUNTIF(J20:J27,"3")</f>
        <v>3</v>
      </c>
      <c r="U22" s="85">
        <f>COUNTIF(M20:M27,"3")</f>
        <v>0</v>
      </c>
    </row>
    <row r="23" spans="1:21" ht="40" customHeight="1" x14ac:dyDescent="0.3">
      <c r="A23" s="166"/>
      <c r="B23" s="225"/>
      <c r="C23" s="106" t="s">
        <v>47</v>
      </c>
      <c r="D23" s="27">
        <v>3</v>
      </c>
      <c r="E23" s="74" t="s">
        <v>331</v>
      </c>
      <c r="F23" s="60" t="s">
        <v>332</v>
      </c>
      <c r="G23" s="80">
        <v>3</v>
      </c>
      <c r="H23" s="66" t="s">
        <v>418</v>
      </c>
      <c r="I23" s="61" t="s">
        <v>419</v>
      </c>
      <c r="J23" s="82">
        <v>4</v>
      </c>
      <c r="K23" s="76" t="s">
        <v>547</v>
      </c>
      <c r="L23" s="76" t="s">
        <v>548</v>
      </c>
      <c r="M23" s="84"/>
      <c r="N23" s="78"/>
      <c r="O23" s="78"/>
      <c r="R23" s="85">
        <f>COUNTIF(D20:D27,"4")</f>
        <v>3</v>
      </c>
      <c r="S23" s="85">
        <f>COUNTIF(G20:G27,"4")</f>
        <v>3</v>
      </c>
      <c r="T23" s="85">
        <f>COUNTIF(J20:J27,"4")</f>
        <v>4</v>
      </c>
      <c r="U23" s="85">
        <f>COUNTIF(M20:M27,"4")</f>
        <v>0</v>
      </c>
    </row>
    <row r="24" spans="1:21" ht="40" customHeight="1" x14ac:dyDescent="0.3">
      <c r="A24" s="166"/>
      <c r="B24" s="225"/>
      <c r="C24" s="106" t="s">
        <v>48</v>
      </c>
      <c r="D24" s="27">
        <v>2</v>
      </c>
      <c r="E24" s="74" t="s">
        <v>333</v>
      </c>
      <c r="F24" s="60" t="s">
        <v>334</v>
      </c>
      <c r="G24" s="80">
        <v>2</v>
      </c>
      <c r="H24" s="66" t="s">
        <v>420</v>
      </c>
      <c r="I24" s="61" t="s">
        <v>421</v>
      </c>
      <c r="J24" s="82">
        <v>2</v>
      </c>
      <c r="K24" s="76" t="s">
        <v>549</v>
      </c>
      <c r="L24" s="76" t="s">
        <v>550</v>
      </c>
      <c r="M24" s="84"/>
      <c r="N24" s="78"/>
      <c r="O24" s="78"/>
    </row>
    <row r="25" spans="1:21" ht="40" customHeight="1" x14ac:dyDescent="0.3">
      <c r="A25" s="166"/>
      <c r="B25" s="225"/>
      <c r="C25" s="106" t="s">
        <v>49</v>
      </c>
      <c r="D25" s="27">
        <v>4</v>
      </c>
      <c r="E25" s="74" t="s">
        <v>335</v>
      </c>
      <c r="F25" s="60" t="s">
        <v>336</v>
      </c>
      <c r="G25" s="80">
        <v>4</v>
      </c>
      <c r="H25" s="66" t="s">
        <v>422</v>
      </c>
      <c r="I25" s="61" t="s">
        <v>423</v>
      </c>
      <c r="J25" s="82">
        <v>4</v>
      </c>
      <c r="K25" s="76" t="s">
        <v>551</v>
      </c>
      <c r="L25" s="76" t="s">
        <v>552</v>
      </c>
      <c r="M25" s="84"/>
      <c r="N25" s="78"/>
      <c r="O25" s="78"/>
    </row>
    <row r="26" spans="1:21" ht="40" customHeight="1" x14ac:dyDescent="0.3">
      <c r="A26" s="166"/>
      <c r="B26" s="225"/>
      <c r="C26" s="106" t="s">
        <v>50</v>
      </c>
      <c r="D26" s="27">
        <v>3</v>
      </c>
      <c r="E26" s="74" t="s">
        <v>337</v>
      </c>
      <c r="F26" s="60" t="s">
        <v>338</v>
      </c>
      <c r="G26" s="80">
        <v>3</v>
      </c>
      <c r="H26" s="66" t="s">
        <v>424</v>
      </c>
      <c r="I26" s="61" t="s">
        <v>425</v>
      </c>
      <c r="J26" s="82">
        <v>3</v>
      </c>
      <c r="K26" s="76" t="s">
        <v>553</v>
      </c>
      <c r="L26" s="76" t="s">
        <v>334</v>
      </c>
      <c r="M26" s="84"/>
      <c r="N26" s="78"/>
      <c r="O26" s="78"/>
    </row>
    <row r="27" spans="1:21" ht="40" customHeight="1" x14ac:dyDescent="0.3">
      <c r="A27" s="166"/>
      <c r="B27" s="226"/>
      <c r="C27" s="106" t="s">
        <v>51</v>
      </c>
      <c r="D27" s="27">
        <v>3</v>
      </c>
      <c r="E27" s="74" t="s">
        <v>339</v>
      </c>
      <c r="F27" s="60" t="s">
        <v>340</v>
      </c>
      <c r="G27" s="80">
        <v>3</v>
      </c>
      <c r="H27" s="66" t="s">
        <v>426</v>
      </c>
      <c r="I27" s="61" t="s">
        <v>427</v>
      </c>
      <c r="J27" s="82">
        <v>3</v>
      </c>
      <c r="K27" s="76" t="s">
        <v>554</v>
      </c>
      <c r="L27" s="76" t="s">
        <v>555</v>
      </c>
      <c r="M27" s="84"/>
      <c r="N27" s="78"/>
      <c r="O27" s="78"/>
    </row>
    <row r="28" spans="1:21" ht="7.5" customHeight="1" x14ac:dyDescent="0.3">
      <c r="B28" s="203"/>
      <c r="C28" s="204"/>
      <c r="D28" s="204"/>
      <c r="E28" s="204"/>
      <c r="F28" s="204"/>
      <c r="G28" s="204"/>
      <c r="H28" s="204"/>
      <c r="I28" s="204"/>
      <c r="J28" s="204"/>
      <c r="K28" s="227"/>
      <c r="L28" s="98"/>
      <c r="M28" s="99"/>
      <c r="N28" s="98"/>
      <c r="O28" s="98"/>
    </row>
    <row r="29" spans="1:21" ht="17.5" x14ac:dyDescent="0.3">
      <c r="A29" s="166"/>
      <c r="B29" s="187"/>
      <c r="C29" s="100" t="s">
        <v>52</v>
      </c>
      <c r="D29" s="101"/>
      <c r="E29" s="101"/>
      <c r="F29" s="101"/>
      <c r="G29" s="101"/>
      <c r="H29" s="101"/>
      <c r="I29" s="101"/>
      <c r="J29" s="101"/>
      <c r="K29" s="102"/>
      <c r="L29" s="103"/>
      <c r="M29" s="101"/>
      <c r="N29" s="102"/>
      <c r="O29" s="103"/>
    </row>
    <row r="30" spans="1:21" ht="40" customHeight="1" x14ac:dyDescent="0.3">
      <c r="A30" s="166"/>
      <c r="B30" s="188"/>
      <c r="C30" s="104" t="s">
        <v>53</v>
      </c>
      <c r="D30" s="27">
        <v>4</v>
      </c>
      <c r="E30" s="60" t="s">
        <v>341</v>
      </c>
      <c r="F30" s="60" t="s">
        <v>342</v>
      </c>
      <c r="G30" s="80">
        <v>4</v>
      </c>
      <c r="H30" s="61" t="s">
        <v>428</v>
      </c>
      <c r="I30" s="61" t="s">
        <v>342</v>
      </c>
      <c r="J30" s="82">
        <v>4</v>
      </c>
      <c r="K30" s="75" t="s">
        <v>556</v>
      </c>
      <c r="L30" s="76" t="s">
        <v>557</v>
      </c>
      <c r="M30" s="84"/>
      <c r="N30" s="77"/>
      <c r="O30" s="78"/>
      <c r="R30" s="85">
        <f>COUNTIF(D30:D33,"1")</f>
        <v>0</v>
      </c>
      <c r="S30" s="85">
        <f>COUNTIF(G30:G33,"1")</f>
        <v>0</v>
      </c>
      <c r="T30" s="85">
        <f>COUNTIF(J30:J33,"1")</f>
        <v>0</v>
      </c>
      <c r="U30" s="85">
        <f>COUNTIF(M30:M33,"1")</f>
        <v>0</v>
      </c>
    </row>
    <row r="31" spans="1:21" ht="40" customHeight="1" x14ac:dyDescent="0.3">
      <c r="A31" s="166"/>
      <c r="B31" s="188"/>
      <c r="C31" s="96" t="s">
        <v>54</v>
      </c>
      <c r="D31" s="27">
        <v>3</v>
      </c>
      <c r="E31" s="74" t="s">
        <v>343</v>
      </c>
      <c r="F31" s="60" t="s">
        <v>344</v>
      </c>
      <c r="G31" s="80">
        <v>3</v>
      </c>
      <c r="H31" s="66" t="s">
        <v>429</v>
      </c>
      <c r="I31" s="61" t="s">
        <v>415</v>
      </c>
      <c r="J31" s="82">
        <v>3</v>
      </c>
      <c r="K31" s="76" t="s">
        <v>558</v>
      </c>
      <c r="L31" s="76" t="s">
        <v>559</v>
      </c>
      <c r="M31" s="84"/>
      <c r="N31" s="78"/>
      <c r="O31" s="78"/>
      <c r="R31" s="85">
        <f>COUNTIF(D30:D33,"2")</f>
        <v>1</v>
      </c>
      <c r="S31" s="85">
        <f>COUNTIF(G30:G33,"2")</f>
        <v>0</v>
      </c>
      <c r="T31" s="85">
        <f>COUNTIF(J30:J33,"2")</f>
        <v>0</v>
      </c>
      <c r="U31" s="85">
        <f>COUNTIF(M30:M33,"2")</f>
        <v>0</v>
      </c>
    </row>
    <row r="32" spans="1:21" ht="40" customHeight="1" x14ac:dyDescent="0.3">
      <c r="A32" s="166"/>
      <c r="B32" s="188"/>
      <c r="C32" s="96" t="s">
        <v>55</v>
      </c>
      <c r="D32" s="27">
        <v>2</v>
      </c>
      <c r="E32" s="74" t="s">
        <v>345</v>
      </c>
      <c r="F32" s="60" t="s">
        <v>346</v>
      </c>
      <c r="G32" s="80">
        <v>3</v>
      </c>
      <c r="H32" s="66" t="s">
        <v>430</v>
      </c>
      <c r="I32" s="61" t="s">
        <v>415</v>
      </c>
      <c r="J32" s="82">
        <v>3</v>
      </c>
      <c r="K32" s="76" t="s">
        <v>560</v>
      </c>
      <c r="L32" s="76" t="s">
        <v>561</v>
      </c>
      <c r="M32" s="84"/>
      <c r="N32" s="78"/>
      <c r="O32" s="78"/>
      <c r="R32" s="85">
        <f>COUNTIF(D30:D33,"3")</f>
        <v>2</v>
      </c>
      <c r="S32" s="85">
        <f>COUNTIF(G30:G33,"3")</f>
        <v>3</v>
      </c>
      <c r="T32" s="85">
        <f>COUNTIF(J30:J33,"31")</f>
        <v>0</v>
      </c>
      <c r="U32" s="85">
        <f>COUNTIF(M30:M33,"3")</f>
        <v>0</v>
      </c>
    </row>
    <row r="33" spans="1:21" ht="40" customHeight="1" x14ac:dyDescent="0.3">
      <c r="A33" s="166"/>
      <c r="B33" s="189"/>
      <c r="C33" s="96" t="s">
        <v>56</v>
      </c>
      <c r="D33" s="27">
        <v>3</v>
      </c>
      <c r="E33" s="74" t="s">
        <v>347</v>
      </c>
      <c r="F33" s="60" t="s">
        <v>348</v>
      </c>
      <c r="G33" s="80">
        <v>3</v>
      </c>
      <c r="H33" s="66" t="s">
        <v>431</v>
      </c>
      <c r="I33" s="61" t="s">
        <v>415</v>
      </c>
      <c r="J33" s="82">
        <v>3</v>
      </c>
      <c r="K33" s="76" t="s">
        <v>562</v>
      </c>
      <c r="L33" s="76" t="s">
        <v>563</v>
      </c>
      <c r="M33" s="84"/>
      <c r="N33" s="78"/>
      <c r="O33" s="78"/>
      <c r="R33" s="85">
        <f>COUNTIF(D30:D33,"4")</f>
        <v>1</v>
      </c>
      <c r="S33" s="85">
        <f>COUNTIF(G30:G33,"4")</f>
        <v>1</v>
      </c>
      <c r="T33" s="85">
        <f>COUNTIF(J30:J33,"4")</f>
        <v>1</v>
      </c>
      <c r="U33" s="85">
        <f>COUNTIF(M30:M33,"4")</f>
        <v>0</v>
      </c>
    </row>
    <row r="34" spans="1:21" ht="9" customHeight="1" x14ac:dyDescent="0.3">
      <c r="B34" s="176"/>
      <c r="C34" s="177"/>
      <c r="D34" s="177"/>
      <c r="E34" s="177"/>
      <c r="F34" s="177"/>
      <c r="G34" s="177"/>
      <c r="H34" s="177"/>
      <c r="I34" s="177"/>
      <c r="J34" s="177"/>
      <c r="K34" s="178"/>
      <c r="L34" s="98"/>
      <c r="M34" s="99"/>
      <c r="N34" s="98"/>
      <c r="O34" s="98"/>
    </row>
    <row r="35" spans="1:21" ht="17.5" x14ac:dyDescent="0.3">
      <c r="A35" s="166"/>
      <c r="B35" s="187"/>
      <c r="C35" s="107" t="s">
        <v>57</v>
      </c>
      <c r="D35" s="228"/>
      <c r="E35" s="228"/>
      <c r="F35" s="228"/>
      <c r="G35" s="228"/>
      <c r="H35" s="228"/>
      <c r="I35" s="228"/>
      <c r="J35" s="228"/>
      <c r="K35" s="228"/>
      <c r="L35" s="108"/>
      <c r="M35" s="109"/>
      <c r="N35" s="109"/>
      <c r="O35" s="108"/>
    </row>
    <row r="36" spans="1:21" ht="40" customHeight="1" x14ac:dyDescent="0.3">
      <c r="A36" s="166"/>
      <c r="B36" s="188"/>
      <c r="C36" s="104" t="s">
        <v>58</v>
      </c>
      <c r="D36" s="27">
        <v>4</v>
      </c>
      <c r="E36" s="60" t="s">
        <v>349</v>
      </c>
      <c r="F36" s="60" t="s">
        <v>350</v>
      </c>
      <c r="G36" s="80">
        <v>4</v>
      </c>
      <c r="H36" s="61" t="s">
        <v>349</v>
      </c>
      <c r="I36" s="61" t="s">
        <v>432</v>
      </c>
      <c r="J36" s="82">
        <v>4</v>
      </c>
      <c r="K36" s="75" t="s">
        <v>564</v>
      </c>
      <c r="L36" s="76" t="s">
        <v>565</v>
      </c>
      <c r="M36" s="84"/>
      <c r="N36" s="77"/>
      <c r="O36" s="78"/>
      <c r="R36" s="85">
        <f>COUNTIF(D36:D44,"1")</f>
        <v>0</v>
      </c>
      <c r="S36" s="85">
        <f>COUNTIF(G36:G44,"1")</f>
        <v>0</v>
      </c>
      <c r="T36" s="85">
        <f>COUNTIF(J36:J44,"1")</f>
        <v>0</v>
      </c>
      <c r="U36" s="85">
        <f>COUNTIF(M36:M44,"1")</f>
        <v>0</v>
      </c>
    </row>
    <row r="37" spans="1:21" ht="40" customHeight="1" x14ac:dyDescent="0.3">
      <c r="A37" s="166"/>
      <c r="B37" s="188"/>
      <c r="C37" s="96" t="s">
        <v>59</v>
      </c>
      <c r="D37" s="27">
        <v>3</v>
      </c>
      <c r="E37" s="74" t="s">
        <v>351</v>
      </c>
      <c r="F37" s="60" t="s">
        <v>352</v>
      </c>
      <c r="G37" s="80">
        <v>3</v>
      </c>
      <c r="H37" s="66" t="s">
        <v>433</v>
      </c>
      <c r="I37" s="61" t="s">
        <v>352</v>
      </c>
      <c r="J37" s="82">
        <v>3</v>
      </c>
      <c r="K37" s="76" t="s">
        <v>566</v>
      </c>
      <c r="L37" s="76" t="s">
        <v>352</v>
      </c>
      <c r="M37" s="84"/>
      <c r="N37" s="78"/>
      <c r="O37" s="78"/>
      <c r="R37" s="85">
        <f>COUNTIF(D36:D44,"2")</f>
        <v>0</v>
      </c>
      <c r="S37" s="85">
        <f>COUNTIF(G36:G44,"2")</f>
        <v>0</v>
      </c>
      <c r="T37" s="85">
        <f>COUNTIF(J36:J44,"2")</f>
        <v>0</v>
      </c>
      <c r="U37" s="85">
        <f>COUNTIF(M36:M44,"2")</f>
        <v>0</v>
      </c>
    </row>
    <row r="38" spans="1:21" ht="40" customHeight="1" x14ac:dyDescent="0.3">
      <c r="A38" s="166"/>
      <c r="B38" s="188"/>
      <c r="C38" s="96" t="s">
        <v>60</v>
      </c>
      <c r="D38" s="27">
        <v>3</v>
      </c>
      <c r="E38" s="74" t="s">
        <v>353</v>
      </c>
      <c r="F38" s="60" t="s">
        <v>350</v>
      </c>
      <c r="G38" s="80">
        <v>3</v>
      </c>
      <c r="H38" s="66" t="s">
        <v>434</v>
      </c>
      <c r="I38" s="61" t="s">
        <v>350</v>
      </c>
      <c r="J38" s="82">
        <v>3</v>
      </c>
      <c r="K38" s="76" t="s">
        <v>567</v>
      </c>
      <c r="L38" s="76" t="s">
        <v>568</v>
      </c>
      <c r="M38" s="84"/>
      <c r="N38" s="78"/>
      <c r="O38" s="78"/>
      <c r="R38" s="85">
        <f>COUNTIF(D36:D44,"3")</f>
        <v>8</v>
      </c>
      <c r="S38" s="85">
        <f>COUNTIF(G36:G44,"3")</f>
        <v>8</v>
      </c>
      <c r="T38" s="85">
        <f>COUNTIF(J36:J44,"3")</f>
        <v>6</v>
      </c>
      <c r="U38" s="85">
        <f>COUNTIF(M36:M44,"3")</f>
        <v>0</v>
      </c>
    </row>
    <row r="39" spans="1:21" ht="40" customHeight="1" x14ac:dyDescent="0.3">
      <c r="A39" s="166"/>
      <c r="B39" s="188"/>
      <c r="C39" s="96" t="s">
        <v>61</v>
      </c>
      <c r="D39" s="27">
        <v>3</v>
      </c>
      <c r="E39" s="74" t="s">
        <v>354</v>
      </c>
      <c r="F39" s="60" t="s">
        <v>355</v>
      </c>
      <c r="G39" s="80">
        <v>3</v>
      </c>
      <c r="H39" s="66" t="s">
        <v>354</v>
      </c>
      <c r="I39" s="61" t="s">
        <v>355</v>
      </c>
      <c r="J39" s="82">
        <v>3</v>
      </c>
      <c r="K39" s="76" t="s">
        <v>569</v>
      </c>
      <c r="L39" s="76" t="s">
        <v>427</v>
      </c>
      <c r="M39" s="84"/>
      <c r="N39" s="78"/>
      <c r="O39" s="78"/>
      <c r="R39" s="85">
        <f>COUNTIF(D36:D44,"4")</f>
        <v>1</v>
      </c>
      <c r="S39" s="85">
        <f>COUNTIF(G36:G44,"4")</f>
        <v>1</v>
      </c>
      <c r="T39" s="85">
        <f>COUNTIF(J36:J44,"4")</f>
        <v>3</v>
      </c>
      <c r="U39" s="85">
        <f>COUNTIF(M36:M44,"4")</f>
        <v>0</v>
      </c>
    </row>
    <row r="40" spans="1:21" ht="40" customHeight="1" x14ac:dyDescent="0.3">
      <c r="A40" s="166"/>
      <c r="B40" s="188"/>
      <c r="C40" s="96" t="s">
        <v>62</v>
      </c>
      <c r="D40" s="27">
        <v>3</v>
      </c>
      <c r="E40" s="74" t="s">
        <v>356</v>
      </c>
      <c r="F40" s="60" t="s">
        <v>357</v>
      </c>
      <c r="G40" s="80">
        <v>3</v>
      </c>
      <c r="H40" s="66" t="s">
        <v>435</v>
      </c>
      <c r="I40" s="61" t="s">
        <v>436</v>
      </c>
      <c r="J40" s="82">
        <v>3</v>
      </c>
      <c r="K40" s="76" t="s">
        <v>570</v>
      </c>
      <c r="L40" s="76" t="s">
        <v>571</v>
      </c>
      <c r="M40" s="84"/>
      <c r="N40" s="78"/>
      <c r="O40" s="78"/>
    </row>
    <row r="41" spans="1:21" ht="40" customHeight="1" x14ac:dyDescent="0.3">
      <c r="A41" s="166"/>
      <c r="B41" s="188"/>
      <c r="C41" s="96" t="s">
        <v>63</v>
      </c>
      <c r="D41" s="27">
        <v>3</v>
      </c>
      <c r="E41" s="74" t="s">
        <v>358</v>
      </c>
      <c r="F41" s="60" t="s">
        <v>350</v>
      </c>
      <c r="G41" s="80">
        <v>3</v>
      </c>
      <c r="H41" s="66" t="s">
        <v>437</v>
      </c>
      <c r="I41" s="61" t="s">
        <v>350</v>
      </c>
      <c r="J41" s="82">
        <v>3</v>
      </c>
      <c r="K41" s="76" t="s">
        <v>572</v>
      </c>
      <c r="L41" s="76" t="s">
        <v>573</v>
      </c>
      <c r="M41" s="84"/>
      <c r="N41" s="78"/>
      <c r="O41" s="78"/>
    </row>
    <row r="42" spans="1:21" ht="40" customHeight="1" x14ac:dyDescent="0.3">
      <c r="A42" s="166"/>
      <c r="B42" s="188"/>
      <c r="C42" s="96" t="s">
        <v>64</v>
      </c>
      <c r="D42" s="27">
        <v>3</v>
      </c>
      <c r="E42" s="74" t="s">
        <v>359</v>
      </c>
      <c r="F42" s="60" t="s">
        <v>360</v>
      </c>
      <c r="G42" s="80">
        <v>3</v>
      </c>
      <c r="H42" s="66" t="s">
        <v>359</v>
      </c>
      <c r="I42" s="61" t="s">
        <v>360</v>
      </c>
      <c r="J42" s="82">
        <v>3</v>
      </c>
      <c r="K42" s="76" t="s">
        <v>574</v>
      </c>
      <c r="L42" s="76" t="s">
        <v>575</v>
      </c>
      <c r="M42" s="84"/>
      <c r="N42" s="78"/>
      <c r="O42" s="78"/>
    </row>
    <row r="43" spans="1:21" ht="40" customHeight="1" x14ac:dyDescent="0.3">
      <c r="A43" s="166"/>
      <c r="B43" s="188"/>
      <c r="C43" s="96" t="s">
        <v>65</v>
      </c>
      <c r="D43" s="27">
        <v>3</v>
      </c>
      <c r="E43" s="74" t="s">
        <v>361</v>
      </c>
      <c r="F43" s="60" t="s">
        <v>362</v>
      </c>
      <c r="G43" s="80">
        <v>3</v>
      </c>
      <c r="H43" s="66" t="s">
        <v>438</v>
      </c>
      <c r="I43" s="61" t="s">
        <v>362</v>
      </c>
      <c r="J43" s="82">
        <v>4</v>
      </c>
      <c r="K43" s="76" t="s">
        <v>576</v>
      </c>
      <c r="L43" s="76" t="s">
        <v>427</v>
      </c>
      <c r="M43" s="84"/>
      <c r="N43" s="78"/>
      <c r="O43" s="78"/>
    </row>
    <row r="44" spans="1:21" ht="40" customHeight="1" x14ac:dyDescent="0.3">
      <c r="A44" s="166"/>
      <c r="B44" s="189"/>
      <c r="C44" s="96" t="s">
        <v>66</v>
      </c>
      <c r="D44" s="27">
        <v>3</v>
      </c>
      <c r="E44" s="74" t="s">
        <v>363</v>
      </c>
      <c r="F44" s="60" t="s">
        <v>364</v>
      </c>
      <c r="G44" s="80">
        <v>3</v>
      </c>
      <c r="H44" s="66" t="s">
        <v>363</v>
      </c>
      <c r="I44" s="61" t="s">
        <v>364</v>
      </c>
      <c r="J44" s="82">
        <v>4</v>
      </c>
      <c r="K44" s="76" t="s">
        <v>577</v>
      </c>
      <c r="L44" s="76" t="s">
        <v>427</v>
      </c>
      <c r="M44" s="84"/>
      <c r="N44" s="78"/>
      <c r="O44" s="78"/>
    </row>
    <row r="45" spans="1:21" ht="6.75" customHeight="1" x14ac:dyDescent="0.3">
      <c r="B45" s="176"/>
      <c r="C45" s="177"/>
      <c r="D45" s="177"/>
      <c r="E45" s="177"/>
      <c r="F45" s="177"/>
      <c r="G45" s="177"/>
      <c r="H45" s="177"/>
      <c r="I45" s="177"/>
      <c r="J45" s="177"/>
      <c r="K45" s="178"/>
      <c r="L45" s="98"/>
      <c r="M45" s="99"/>
      <c r="N45" s="98"/>
      <c r="O45" s="98"/>
    </row>
    <row r="46" spans="1:21" ht="17.5" x14ac:dyDescent="0.3">
      <c r="A46" s="166"/>
      <c r="B46" s="187"/>
      <c r="C46" s="100" t="s">
        <v>67</v>
      </c>
      <c r="D46" s="101"/>
      <c r="E46" s="101"/>
      <c r="F46" s="101"/>
      <c r="G46" s="101"/>
      <c r="H46" s="101"/>
      <c r="I46" s="101"/>
      <c r="J46" s="101"/>
      <c r="K46" s="102"/>
      <c r="L46" s="103"/>
      <c r="M46" s="101"/>
      <c r="N46" s="102"/>
      <c r="O46" s="103"/>
    </row>
    <row r="47" spans="1:21" ht="40" customHeight="1" x14ac:dyDescent="0.3">
      <c r="A47" s="166"/>
      <c r="B47" s="188"/>
      <c r="C47" s="104" t="s">
        <v>68</v>
      </c>
      <c r="D47" s="27">
        <v>3</v>
      </c>
      <c r="E47" s="30" t="s">
        <v>365</v>
      </c>
      <c r="F47" s="30" t="s">
        <v>366</v>
      </c>
      <c r="G47" s="28">
        <v>3</v>
      </c>
      <c r="H47" s="32" t="s">
        <v>439</v>
      </c>
      <c r="I47" s="32" t="s">
        <v>366</v>
      </c>
      <c r="J47" s="29">
        <v>3</v>
      </c>
      <c r="K47" s="34" t="s">
        <v>578</v>
      </c>
      <c r="L47" s="35" t="s">
        <v>334</v>
      </c>
      <c r="M47" s="52"/>
      <c r="N47" s="50"/>
      <c r="O47" s="51"/>
      <c r="R47" s="85">
        <f>COUNTIF(D47:D50,"1")</f>
        <v>0</v>
      </c>
      <c r="S47" s="85">
        <f>COUNTIF(G47:G50,"1")</f>
        <v>0</v>
      </c>
      <c r="T47" s="85">
        <f>COUNTIF(J47:J50,"1")</f>
        <v>0</v>
      </c>
      <c r="U47" s="85">
        <f>COUNTIF(M47:M50,"1")</f>
        <v>0</v>
      </c>
    </row>
    <row r="48" spans="1:21" ht="40" customHeight="1" x14ac:dyDescent="0.3">
      <c r="A48" s="166"/>
      <c r="B48" s="188"/>
      <c r="C48" s="96" t="s">
        <v>69</v>
      </c>
      <c r="D48" s="27">
        <v>3</v>
      </c>
      <c r="E48" s="31" t="s">
        <v>367</v>
      </c>
      <c r="F48" s="30" t="s">
        <v>368</v>
      </c>
      <c r="G48" s="28">
        <v>3</v>
      </c>
      <c r="H48" s="33" t="s">
        <v>367</v>
      </c>
      <c r="I48" s="32" t="s">
        <v>440</v>
      </c>
      <c r="J48" s="29">
        <v>3</v>
      </c>
      <c r="K48" s="35" t="s">
        <v>579</v>
      </c>
      <c r="L48" s="35" t="s">
        <v>580</v>
      </c>
      <c r="M48" s="52"/>
      <c r="N48" s="51"/>
      <c r="O48" s="51"/>
      <c r="R48" s="85">
        <f>COUNTIF(D47:D50,"2")</f>
        <v>1</v>
      </c>
      <c r="S48" s="85">
        <f>COUNTIF(G47:G50,"2")</f>
        <v>1</v>
      </c>
      <c r="T48" s="85">
        <f>COUNTIF(J47:J50,"2")</f>
        <v>1</v>
      </c>
      <c r="U48" s="85">
        <f>COUNTIF(M47:M50,"2")</f>
        <v>0</v>
      </c>
    </row>
    <row r="49" spans="1:21" ht="40" customHeight="1" x14ac:dyDescent="0.3">
      <c r="A49" s="166"/>
      <c r="B49" s="188"/>
      <c r="C49" s="96" t="s">
        <v>70</v>
      </c>
      <c r="D49" s="27">
        <v>3</v>
      </c>
      <c r="E49" s="31" t="s">
        <v>369</v>
      </c>
      <c r="F49" s="30" t="s">
        <v>370</v>
      </c>
      <c r="G49" s="28">
        <v>3</v>
      </c>
      <c r="H49" s="33" t="s">
        <v>369</v>
      </c>
      <c r="I49" s="32" t="s">
        <v>370</v>
      </c>
      <c r="J49" s="29">
        <v>3</v>
      </c>
      <c r="K49" s="35" t="s">
        <v>581</v>
      </c>
      <c r="L49" s="35" t="s">
        <v>415</v>
      </c>
      <c r="M49" s="52"/>
      <c r="N49" s="51"/>
      <c r="O49" s="51"/>
      <c r="R49" s="85">
        <f>COUNTIF(D47:D50,"3")</f>
        <v>3</v>
      </c>
      <c r="S49" s="85">
        <f>COUNTIF(G47:G50,"3")</f>
        <v>3</v>
      </c>
      <c r="T49" s="85">
        <f>COUNTIF(J47:J50,"3")</f>
        <v>3</v>
      </c>
      <c r="U49" s="85">
        <f>COUNTIF(M47:M50,"3")</f>
        <v>0</v>
      </c>
    </row>
    <row r="50" spans="1:21" ht="40" customHeight="1" x14ac:dyDescent="0.3">
      <c r="A50" s="166"/>
      <c r="B50" s="189"/>
      <c r="C50" s="96" t="s">
        <v>71</v>
      </c>
      <c r="D50" s="27">
        <v>2</v>
      </c>
      <c r="E50" s="31" t="s">
        <v>371</v>
      </c>
      <c r="F50" s="30" t="s">
        <v>372</v>
      </c>
      <c r="G50" s="28">
        <v>2</v>
      </c>
      <c r="H50" s="33" t="s">
        <v>371</v>
      </c>
      <c r="I50" s="32" t="s">
        <v>372</v>
      </c>
      <c r="J50" s="29">
        <v>2</v>
      </c>
      <c r="K50" s="35" t="s">
        <v>582</v>
      </c>
      <c r="L50" s="35" t="s">
        <v>372</v>
      </c>
      <c r="M50" s="52"/>
      <c r="N50" s="51"/>
      <c r="O50" s="51"/>
      <c r="R50" s="85">
        <f>COUNTIF(D47:D50,"4")</f>
        <v>0</v>
      </c>
      <c r="S50" s="85">
        <f>COUNTIF(G47:G50,"4")</f>
        <v>0</v>
      </c>
      <c r="T50" s="85">
        <f>COUNTIF(J47:J50,"4")</f>
        <v>0</v>
      </c>
      <c r="U50" s="85">
        <f>COUNTIF(M47:M50,"4")</f>
        <v>0</v>
      </c>
    </row>
    <row r="51" spans="1:21" ht="8.25" customHeight="1" x14ac:dyDescent="0.3">
      <c r="B51" s="176"/>
      <c r="C51" s="177"/>
      <c r="D51" s="177"/>
      <c r="E51" s="177"/>
      <c r="F51" s="177"/>
      <c r="G51" s="177"/>
      <c r="H51" s="177"/>
      <c r="I51" s="177"/>
      <c r="J51" s="177"/>
      <c r="K51" s="178"/>
      <c r="L51" s="98"/>
      <c r="M51" s="99"/>
      <c r="N51" s="98"/>
      <c r="O51" s="98"/>
    </row>
    <row r="52" spans="1:21" ht="24" customHeight="1" x14ac:dyDescent="0.3">
      <c r="B52" s="206" t="s">
        <v>26</v>
      </c>
      <c r="C52" s="207"/>
      <c r="D52" s="198">
        <v>2023</v>
      </c>
      <c r="E52" s="199"/>
      <c r="F52" s="200"/>
      <c r="G52" s="181">
        <v>2024</v>
      </c>
      <c r="H52" s="182"/>
      <c r="I52" s="183"/>
      <c r="J52" s="184">
        <v>2025</v>
      </c>
      <c r="K52" s="185"/>
      <c r="L52" s="186"/>
      <c r="M52" s="230">
        <v>2026</v>
      </c>
      <c r="N52" s="231"/>
      <c r="O52" s="232"/>
    </row>
    <row r="53" spans="1:21" ht="33" customHeight="1" x14ac:dyDescent="0.3">
      <c r="B53" s="208"/>
      <c r="C53" s="209"/>
      <c r="D53" s="110" t="s">
        <v>34</v>
      </c>
      <c r="E53" s="111" t="s">
        <v>121</v>
      </c>
      <c r="F53" s="111" t="s">
        <v>124</v>
      </c>
      <c r="G53" s="110" t="s">
        <v>34</v>
      </c>
      <c r="H53" s="111" t="s">
        <v>121</v>
      </c>
      <c r="I53" s="111" t="s">
        <v>124</v>
      </c>
      <c r="J53" s="110" t="s">
        <v>34</v>
      </c>
      <c r="K53" s="111" t="s">
        <v>121</v>
      </c>
      <c r="L53" s="112" t="s">
        <v>124</v>
      </c>
      <c r="M53" s="110"/>
      <c r="N53" s="111"/>
      <c r="O53" s="112"/>
    </row>
    <row r="54" spans="1:21" ht="17.5" x14ac:dyDescent="0.3">
      <c r="A54" s="166"/>
      <c r="B54" s="113"/>
      <c r="C54" s="211" t="s">
        <v>74</v>
      </c>
      <c r="D54" s="193"/>
      <c r="E54" s="193"/>
      <c r="F54" s="193"/>
      <c r="G54" s="193"/>
      <c r="H54" s="193"/>
      <c r="I54" s="193"/>
      <c r="J54" s="193"/>
      <c r="K54" s="193"/>
      <c r="L54" s="114"/>
      <c r="M54" s="115"/>
      <c r="N54" s="115"/>
      <c r="O54" s="114"/>
    </row>
    <row r="55" spans="1:21" ht="30" customHeight="1" x14ac:dyDescent="0.3">
      <c r="A55" s="166"/>
      <c r="B55" s="116"/>
      <c r="C55" s="104" t="s">
        <v>75</v>
      </c>
      <c r="D55" s="84">
        <v>2</v>
      </c>
      <c r="E55" s="77" t="s">
        <v>196</v>
      </c>
      <c r="F55" s="78" t="s">
        <v>179</v>
      </c>
      <c r="G55" s="80">
        <v>2</v>
      </c>
      <c r="H55" s="61" t="s">
        <v>196</v>
      </c>
      <c r="I55" s="78" t="s">
        <v>179</v>
      </c>
      <c r="J55" s="82">
        <v>3</v>
      </c>
      <c r="K55" s="75" t="s">
        <v>504</v>
      </c>
      <c r="L55" s="76" t="s">
        <v>505</v>
      </c>
      <c r="M55" s="84"/>
      <c r="N55" s="77"/>
      <c r="O55" s="78"/>
      <c r="R55" s="85">
        <f>COUNTIF(D55:D59,"1")</f>
        <v>0</v>
      </c>
      <c r="S55" s="85">
        <f>COUNTIF(G55:G59,"1")</f>
        <v>0</v>
      </c>
      <c r="T55" s="85">
        <f>COUNTIF(J55:J59,"1")</f>
        <v>0</v>
      </c>
      <c r="U55" s="85">
        <f>COUNTIF(M55:M59,"1")</f>
        <v>0</v>
      </c>
    </row>
    <row r="56" spans="1:21" ht="30" customHeight="1" x14ac:dyDescent="0.3">
      <c r="A56" s="166"/>
      <c r="B56" s="116"/>
      <c r="C56" s="96" t="s">
        <v>76</v>
      </c>
      <c r="D56" s="84">
        <v>3</v>
      </c>
      <c r="E56" s="78" t="s">
        <v>180</v>
      </c>
      <c r="F56" s="78" t="s">
        <v>197</v>
      </c>
      <c r="G56" s="80">
        <v>3</v>
      </c>
      <c r="H56" s="78" t="s">
        <v>180</v>
      </c>
      <c r="I56" s="78" t="s">
        <v>197</v>
      </c>
      <c r="J56" s="82">
        <v>3</v>
      </c>
      <c r="K56" s="76" t="s">
        <v>180</v>
      </c>
      <c r="L56" s="76" t="s">
        <v>506</v>
      </c>
      <c r="M56" s="84"/>
      <c r="N56" s="78"/>
      <c r="O56" s="78"/>
      <c r="R56" s="85">
        <f>COUNTIF(D55:D59,"2")</f>
        <v>2</v>
      </c>
      <c r="S56" s="85">
        <f>COUNTIF(G55:G59,"2")</f>
        <v>1</v>
      </c>
      <c r="T56" s="85">
        <f>COUNTIF(J55:J59,"2")</f>
        <v>0</v>
      </c>
      <c r="U56" s="85">
        <f>COUNTIF(M55:M59,"2")</f>
        <v>0</v>
      </c>
    </row>
    <row r="57" spans="1:21" ht="30" customHeight="1" x14ac:dyDescent="0.3">
      <c r="A57" s="166"/>
      <c r="B57" s="116"/>
      <c r="C57" s="96" t="s">
        <v>77</v>
      </c>
      <c r="D57" s="84">
        <v>2</v>
      </c>
      <c r="E57" s="78" t="s">
        <v>181</v>
      </c>
      <c r="F57" s="78" t="s">
        <v>182</v>
      </c>
      <c r="G57" s="80">
        <v>3</v>
      </c>
      <c r="H57" s="78" t="s">
        <v>181</v>
      </c>
      <c r="I57" s="78" t="s">
        <v>182</v>
      </c>
      <c r="J57" s="82">
        <v>3</v>
      </c>
      <c r="K57" s="76" t="s">
        <v>181</v>
      </c>
      <c r="L57" s="76" t="s">
        <v>507</v>
      </c>
      <c r="M57" s="84"/>
      <c r="N57" s="78"/>
      <c r="O57" s="78"/>
      <c r="R57" s="85">
        <f>COUNTIF(D55:D59,"3")</f>
        <v>2</v>
      </c>
      <c r="S57" s="85">
        <f>COUNTIF(G55:G59,"3")</f>
        <v>3</v>
      </c>
      <c r="T57" s="85">
        <f>COUNTIF(J55:J59,"3")</f>
        <v>4</v>
      </c>
      <c r="U57" s="85">
        <f>COUNTIF(M55:M59,"3")</f>
        <v>0</v>
      </c>
    </row>
    <row r="58" spans="1:21" ht="30" customHeight="1" x14ac:dyDescent="0.3">
      <c r="A58" s="166"/>
      <c r="B58" s="116"/>
      <c r="C58" s="96" t="s">
        <v>78</v>
      </c>
      <c r="D58" s="84">
        <v>3</v>
      </c>
      <c r="E58" s="160" t="s">
        <v>183</v>
      </c>
      <c r="F58" s="77" t="s">
        <v>184</v>
      </c>
      <c r="G58" s="80">
        <v>3</v>
      </c>
      <c r="H58" s="160" t="s">
        <v>183</v>
      </c>
      <c r="I58" s="77" t="s">
        <v>184</v>
      </c>
      <c r="J58" s="82">
        <v>3</v>
      </c>
      <c r="K58" s="76" t="s">
        <v>183</v>
      </c>
      <c r="L58" s="76" t="s">
        <v>184</v>
      </c>
      <c r="M58" s="84"/>
      <c r="N58" s="78"/>
      <c r="O58" s="78"/>
      <c r="R58" s="85">
        <f>COUNTIF(D55:D59,"4")</f>
        <v>1</v>
      </c>
      <c r="S58" s="85">
        <f>COUNTIF(G55:G59,"4")</f>
        <v>1</v>
      </c>
      <c r="T58" s="85">
        <f>COUNTIF(J55:J59,"4")</f>
        <v>1</v>
      </c>
      <c r="U58" s="85">
        <f>COUNTIF(M55:M59,"4")</f>
        <v>0</v>
      </c>
    </row>
    <row r="59" spans="1:21" ht="30" customHeight="1" x14ac:dyDescent="0.3">
      <c r="A59" s="166"/>
      <c r="B59" s="117"/>
      <c r="C59" s="96" t="s">
        <v>79</v>
      </c>
      <c r="D59" s="84">
        <v>4</v>
      </c>
      <c r="E59" s="160" t="s">
        <v>198</v>
      </c>
      <c r="F59" s="77" t="s">
        <v>199</v>
      </c>
      <c r="G59" s="80">
        <v>4</v>
      </c>
      <c r="H59" s="160" t="s">
        <v>198</v>
      </c>
      <c r="I59" s="77" t="s">
        <v>199</v>
      </c>
      <c r="J59" s="82">
        <v>4</v>
      </c>
      <c r="K59" s="160" t="s">
        <v>198</v>
      </c>
      <c r="L59" s="76" t="s">
        <v>199</v>
      </c>
      <c r="M59" s="84"/>
      <c r="N59" s="78"/>
      <c r="O59" s="78"/>
    </row>
    <row r="60" spans="1:21" ht="6.75" customHeight="1" x14ac:dyDescent="0.3">
      <c r="B60" s="191"/>
      <c r="C60" s="192"/>
      <c r="D60" s="118"/>
      <c r="E60" s="119"/>
      <c r="F60" s="119"/>
      <c r="G60" s="118"/>
      <c r="H60" s="119"/>
      <c r="I60" s="119"/>
      <c r="J60" s="118"/>
      <c r="K60" s="119"/>
      <c r="M60" s="118"/>
      <c r="N60" s="119"/>
    </row>
    <row r="61" spans="1:21" ht="17.5" x14ac:dyDescent="0.3">
      <c r="A61" s="166"/>
      <c r="B61" s="113"/>
      <c r="C61" s="211" t="s">
        <v>80</v>
      </c>
      <c r="D61" s="193"/>
      <c r="E61" s="193"/>
      <c r="F61" s="193"/>
      <c r="G61" s="193"/>
      <c r="H61" s="193"/>
      <c r="I61" s="193"/>
      <c r="J61" s="193"/>
      <c r="K61" s="194"/>
      <c r="L61" s="115"/>
      <c r="M61" s="115"/>
      <c r="N61" s="115"/>
      <c r="O61" s="115"/>
    </row>
    <row r="62" spans="1:21" ht="30" customHeight="1" x14ac:dyDescent="0.3">
      <c r="A62" s="166"/>
      <c r="B62" s="121"/>
      <c r="C62" s="95" t="s">
        <v>81</v>
      </c>
      <c r="D62" s="84">
        <v>3</v>
      </c>
      <c r="E62" s="161" t="s">
        <v>200</v>
      </c>
      <c r="F62" s="77" t="s">
        <v>201</v>
      </c>
      <c r="G62" s="80">
        <v>3</v>
      </c>
      <c r="H62" s="161" t="s">
        <v>200</v>
      </c>
      <c r="I62" s="77" t="s">
        <v>201</v>
      </c>
      <c r="J62" s="82">
        <v>3</v>
      </c>
      <c r="K62" s="161" t="s">
        <v>200</v>
      </c>
      <c r="L62" s="77" t="s">
        <v>508</v>
      </c>
      <c r="M62" s="84"/>
      <c r="N62" s="78"/>
      <c r="O62" s="78"/>
      <c r="R62" s="85">
        <f>COUNTIF(D62:D65,"1")</f>
        <v>0</v>
      </c>
      <c r="S62" s="85">
        <f>COUNTIF(G62:G65,"1")</f>
        <v>0</v>
      </c>
      <c r="T62" s="85">
        <f>COUNTIF(J62:J65,"1")</f>
        <v>0</v>
      </c>
      <c r="U62" s="85">
        <f>COUNTIF(M62:M65,"1")</f>
        <v>0</v>
      </c>
    </row>
    <row r="63" spans="1:21" ht="30" customHeight="1" x14ac:dyDescent="0.3">
      <c r="A63" s="166"/>
      <c r="B63" s="116"/>
      <c r="C63" s="96" t="s">
        <v>82</v>
      </c>
      <c r="D63" s="84">
        <v>2</v>
      </c>
      <c r="E63" s="162" t="s">
        <v>185</v>
      </c>
      <c r="F63" s="77" t="s">
        <v>186</v>
      </c>
      <c r="G63" s="80">
        <v>2</v>
      </c>
      <c r="H63" s="162" t="s">
        <v>185</v>
      </c>
      <c r="I63" s="77" t="s">
        <v>186</v>
      </c>
      <c r="J63" s="82">
        <v>2</v>
      </c>
      <c r="K63" s="162" t="s">
        <v>185</v>
      </c>
      <c r="L63" s="77" t="s">
        <v>186</v>
      </c>
      <c r="M63" s="84"/>
      <c r="N63" s="78"/>
      <c r="O63" s="78"/>
      <c r="R63" s="85">
        <f>COUNTIF(D62:D65,"2")</f>
        <v>1</v>
      </c>
      <c r="S63" s="85">
        <f>COUNTIF(G62:G65,"2")</f>
        <v>1</v>
      </c>
      <c r="T63" s="85">
        <f>COUNTIF(J62:J65,"2")</f>
        <v>1</v>
      </c>
      <c r="U63" s="85">
        <f>COUNTIF(M62:M65,"2")</f>
        <v>0</v>
      </c>
    </row>
    <row r="64" spans="1:21" ht="30" customHeight="1" x14ac:dyDescent="0.3">
      <c r="A64" s="166"/>
      <c r="B64" s="116"/>
      <c r="C64" s="96" t="s">
        <v>83</v>
      </c>
      <c r="D64" s="84">
        <v>3</v>
      </c>
      <c r="E64" s="162" t="s">
        <v>206</v>
      </c>
      <c r="F64" s="77" t="s">
        <v>205</v>
      </c>
      <c r="G64" s="80">
        <v>3</v>
      </c>
      <c r="H64" s="162" t="s">
        <v>206</v>
      </c>
      <c r="I64" s="77" t="s">
        <v>205</v>
      </c>
      <c r="J64" s="82">
        <v>3</v>
      </c>
      <c r="K64" s="76" t="s">
        <v>509</v>
      </c>
      <c r="L64" s="76" t="s">
        <v>510</v>
      </c>
      <c r="M64" s="84"/>
      <c r="N64" s="78"/>
      <c r="O64" s="78"/>
      <c r="R64" s="85">
        <f>COUNTIF(D62:D65,"3")</f>
        <v>3</v>
      </c>
      <c r="S64" s="85">
        <f>COUNTIF(G62:G65,"3")</f>
        <v>3</v>
      </c>
      <c r="T64" s="85">
        <f>COUNTIF(J62:J65,"3")</f>
        <v>3</v>
      </c>
      <c r="U64" s="85">
        <f>COUNTIF(M62:M65,"3")</f>
        <v>0</v>
      </c>
    </row>
    <row r="65" spans="1:21" ht="30" customHeight="1" x14ac:dyDescent="0.3">
      <c r="A65" s="166"/>
      <c r="B65" s="117"/>
      <c r="C65" s="96" t="s">
        <v>84</v>
      </c>
      <c r="D65" s="84">
        <v>3</v>
      </c>
      <c r="E65" s="162" t="s">
        <v>202</v>
      </c>
      <c r="F65" s="77" t="s">
        <v>184</v>
      </c>
      <c r="G65" s="80">
        <v>3</v>
      </c>
      <c r="H65" s="162" t="s">
        <v>202</v>
      </c>
      <c r="I65" s="77" t="s">
        <v>184</v>
      </c>
      <c r="J65" s="82">
        <v>3</v>
      </c>
      <c r="K65" s="162" t="s">
        <v>511</v>
      </c>
      <c r="L65" s="77" t="s">
        <v>184</v>
      </c>
      <c r="M65" s="84"/>
      <c r="N65" s="78"/>
      <c r="O65" s="78"/>
      <c r="R65" s="85">
        <f>COUNTIF(D62:D65,"4")</f>
        <v>0</v>
      </c>
      <c r="S65" s="85">
        <f>COUNTIF(G62:G65,"4")</f>
        <v>0</v>
      </c>
      <c r="T65" s="85">
        <f>COUNTIF(J62:J65,"4")</f>
        <v>0</v>
      </c>
      <c r="U65" s="85">
        <f>COUNTIF(M62:M65,"4")</f>
        <v>0</v>
      </c>
    </row>
    <row r="66" spans="1:21" ht="9" customHeight="1" x14ac:dyDescent="0.3">
      <c r="B66" s="203"/>
      <c r="C66" s="204"/>
      <c r="D66" s="204"/>
      <c r="E66" s="204"/>
      <c r="F66" s="204"/>
      <c r="G66" s="204"/>
      <c r="H66" s="204"/>
      <c r="I66" s="204"/>
      <c r="J66" s="204"/>
      <c r="K66" s="205"/>
      <c r="L66" s="98"/>
      <c r="M66" s="99"/>
      <c r="N66" s="98"/>
      <c r="O66" s="98"/>
    </row>
    <row r="67" spans="1:21" ht="17.5" x14ac:dyDescent="0.3">
      <c r="A67" s="166"/>
      <c r="B67" s="113"/>
      <c r="C67" s="211" t="s">
        <v>166</v>
      </c>
      <c r="D67" s="193"/>
      <c r="E67" s="193"/>
      <c r="F67" s="193"/>
      <c r="G67" s="193"/>
      <c r="H67" s="193"/>
      <c r="I67" s="193"/>
      <c r="J67" s="193"/>
      <c r="K67" s="194"/>
      <c r="L67" s="122"/>
      <c r="M67" s="122"/>
      <c r="N67" s="122"/>
      <c r="O67" s="122"/>
    </row>
    <row r="68" spans="1:21" ht="30" customHeight="1" x14ac:dyDescent="0.3">
      <c r="A68" s="166"/>
      <c r="B68" s="116"/>
      <c r="C68" s="104" t="s">
        <v>85</v>
      </c>
      <c r="D68" s="84">
        <v>3</v>
      </c>
      <c r="E68" s="78" t="s">
        <v>203</v>
      </c>
      <c r="F68" s="78" t="s">
        <v>187</v>
      </c>
      <c r="G68" s="80">
        <v>3</v>
      </c>
      <c r="H68" s="78" t="s">
        <v>203</v>
      </c>
      <c r="I68" s="78" t="s">
        <v>187</v>
      </c>
      <c r="J68" s="82">
        <v>3</v>
      </c>
      <c r="K68" s="78" t="s">
        <v>512</v>
      </c>
      <c r="L68" s="78" t="s">
        <v>513</v>
      </c>
      <c r="M68" s="84"/>
      <c r="N68" s="78"/>
      <c r="O68" s="78"/>
      <c r="R68" s="85">
        <f>COUNTIF(D68:D71,"1")</f>
        <v>0</v>
      </c>
      <c r="S68" s="85">
        <f>COUNTIF(G68:G71,"1")</f>
        <v>0</v>
      </c>
      <c r="T68" s="85">
        <f>COUNTIF(J68:J71,"1")</f>
        <v>0</v>
      </c>
      <c r="U68" s="85">
        <f>COUNTIF(M68:M71,"1")</f>
        <v>0</v>
      </c>
    </row>
    <row r="69" spans="1:21" ht="30" customHeight="1" x14ac:dyDescent="0.3">
      <c r="A69" s="166"/>
      <c r="B69" s="116"/>
      <c r="C69" s="96" t="s">
        <v>86</v>
      </c>
      <c r="D69" s="84">
        <v>3</v>
      </c>
      <c r="E69" s="78" t="s">
        <v>204</v>
      </c>
      <c r="F69" s="77" t="s">
        <v>188</v>
      </c>
      <c r="G69" s="80">
        <v>3</v>
      </c>
      <c r="H69" s="78" t="s">
        <v>204</v>
      </c>
      <c r="I69" s="77" t="s">
        <v>188</v>
      </c>
      <c r="J69" s="82">
        <v>3</v>
      </c>
      <c r="K69" s="78" t="s">
        <v>204</v>
      </c>
      <c r="L69" s="77" t="s">
        <v>514</v>
      </c>
      <c r="M69" s="84"/>
      <c r="N69" s="78"/>
      <c r="O69" s="78"/>
      <c r="R69" s="85">
        <f>COUNTIF(D68:D71,"2")</f>
        <v>0</v>
      </c>
      <c r="S69" s="85">
        <f>COUNTIF(G68:G71,"2")</f>
        <v>0</v>
      </c>
      <c r="T69" s="85">
        <f>COUNTIF(J68:J71,"2")</f>
        <v>0</v>
      </c>
      <c r="U69" s="85">
        <f>COUNTIF(M68:M71,"2")</f>
        <v>0</v>
      </c>
    </row>
    <row r="70" spans="1:21" ht="30" customHeight="1" x14ac:dyDescent="0.3">
      <c r="A70" s="166"/>
      <c r="B70" s="116"/>
      <c r="C70" s="96" t="s">
        <v>87</v>
      </c>
      <c r="D70" s="84">
        <v>3</v>
      </c>
      <c r="E70" s="78" t="s">
        <v>207</v>
      </c>
      <c r="F70" s="78" t="s">
        <v>208</v>
      </c>
      <c r="G70" s="80">
        <v>3</v>
      </c>
      <c r="H70" s="78" t="s">
        <v>207</v>
      </c>
      <c r="I70" s="78" t="s">
        <v>373</v>
      </c>
      <c r="J70" s="82">
        <v>3</v>
      </c>
      <c r="K70" s="76" t="s">
        <v>515</v>
      </c>
      <c r="L70" s="76" t="s">
        <v>516</v>
      </c>
      <c r="M70" s="84"/>
      <c r="N70" s="78"/>
      <c r="O70" s="78"/>
      <c r="R70" s="85">
        <f>COUNTIF(D68:D71,"3")</f>
        <v>4</v>
      </c>
      <c r="S70" s="85">
        <f>COUNTIF(G68:G71,"3")</f>
        <v>4</v>
      </c>
      <c r="T70" s="85">
        <f>COUNTIF(J68:J71,"3")</f>
        <v>4</v>
      </c>
      <c r="U70" s="85">
        <f>COUNTIF(M68:M71,"3")</f>
        <v>0</v>
      </c>
    </row>
    <row r="71" spans="1:21" ht="30" customHeight="1" x14ac:dyDescent="0.3">
      <c r="A71" s="166"/>
      <c r="B71" s="117"/>
      <c r="C71" s="96" t="s">
        <v>88</v>
      </c>
      <c r="D71" s="84">
        <v>3</v>
      </c>
      <c r="E71" s="78" t="s">
        <v>189</v>
      </c>
      <c r="F71" s="77" t="s">
        <v>190</v>
      </c>
      <c r="G71" s="80">
        <v>3</v>
      </c>
      <c r="H71" s="78" t="s">
        <v>189</v>
      </c>
      <c r="I71" s="77" t="s">
        <v>190</v>
      </c>
      <c r="J71" s="82">
        <v>3</v>
      </c>
      <c r="K71" s="78" t="s">
        <v>517</v>
      </c>
      <c r="L71" s="76" t="s">
        <v>518</v>
      </c>
      <c r="M71" s="84"/>
      <c r="N71" s="78"/>
      <c r="O71" s="78"/>
      <c r="R71" s="85">
        <f>COUNTIF(D68:D71,"4")</f>
        <v>0</v>
      </c>
      <c r="S71" s="85">
        <f>COUNTIF(G68:G71,"4")</f>
        <v>0</v>
      </c>
      <c r="T71" s="85">
        <f>COUNTIF(J68:J71,"4")</f>
        <v>0</v>
      </c>
      <c r="U71" s="85">
        <f>COUNTIF(M68:M71,"4")</f>
        <v>0</v>
      </c>
    </row>
    <row r="72" spans="1:21" ht="8.25" customHeight="1" x14ac:dyDescent="0.3">
      <c r="B72" s="203"/>
      <c r="C72" s="204"/>
      <c r="D72" s="204"/>
      <c r="E72" s="204"/>
      <c r="F72" s="204"/>
      <c r="G72" s="204"/>
      <c r="H72" s="204"/>
      <c r="I72" s="204"/>
      <c r="J72" s="204"/>
      <c r="K72" s="205"/>
      <c r="L72" s="98"/>
      <c r="M72" s="99"/>
      <c r="N72" s="98"/>
      <c r="O72" s="98"/>
    </row>
    <row r="73" spans="1:21" ht="17.5" x14ac:dyDescent="0.3">
      <c r="A73" s="166"/>
      <c r="B73" s="113"/>
      <c r="C73" s="211" t="s">
        <v>89</v>
      </c>
      <c r="D73" s="193"/>
      <c r="E73" s="193"/>
      <c r="F73" s="193"/>
      <c r="G73" s="193"/>
      <c r="H73" s="193"/>
      <c r="I73" s="193"/>
      <c r="J73" s="193"/>
      <c r="K73" s="194"/>
      <c r="L73" s="115"/>
      <c r="M73" s="115"/>
      <c r="N73" s="115"/>
      <c r="O73" s="115"/>
    </row>
    <row r="74" spans="1:21" ht="30" customHeight="1" x14ac:dyDescent="0.3">
      <c r="A74" s="166"/>
      <c r="B74" s="116"/>
      <c r="C74" s="104" t="s">
        <v>90</v>
      </c>
      <c r="D74" s="84">
        <v>4</v>
      </c>
      <c r="E74" s="78" t="s">
        <v>209</v>
      </c>
      <c r="F74" s="78" t="s">
        <v>210</v>
      </c>
      <c r="G74" s="80">
        <v>4</v>
      </c>
      <c r="H74" s="61" t="s">
        <v>394</v>
      </c>
      <c r="I74" s="61" t="s">
        <v>212</v>
      </c>
      <c r="J74" s="82">
        <v>4</v>
      </c>
      <c r="K74" s="61" t="s">
        <v>519</v>
      </c>
      <c r="L74" s="76" t="s">
        <v>212</v>
      </c>
      <c r="M74" s="84"/>
      <c r="N74" s="78"/>
      <c r="O74" s="78"/>
      <c r="R74" s="85">
        <f>COUNTIF(D74:D79,"1")</f>
        <v>0</v>
      </c>
      <c r="S74" s="85">
        <f>COUNTIF(G74:G79,"1")</f>
        <v>0</v>
      </c>
      <c r="T74" s="85">
        <f>COUNTIF(J74:J79,"1")</f>
        <v>0</v>
      </c>
      <c r="U74" s="85">
        <f>COUNTIF(M74:M79,"1")</f>
        <v>0</v>
      </c>
    </row>
    <row r="75" spans="1:21" ht="30" customHeight="1" x14ac:dyDescent="0.3">
      <c r="A75" s="166"/>
      <c r="B75" s="116"/>
      <c r="C75" s="96" t="s">
        <v>91</v>
      </c>
      <c r="D75" s="84">
        <v>4</v>
      </c>
      <c r="E75" s="78" t="s">
        <v>211</v>
      </c>
      <c r="F75" s="78" t="s">
        <v>212</v>
      </c>
      <c r="G75" s="80">
        <v>4</v>
      </c>
      <c r="H75" s="66" t="s">
        <v>398</v>
      </c>
      <c r="I75" s="61" t="s">
        <v>399</v>
      </c>
      <c r="J75" s="82">
        <v>4</v>
      </c>
      <c r="K75" s="66" t="s">
        <v>520</v>
      </c>
      <c r="L75" s="76" t="s">
        <v>521</v>
      </c>
      <c r="M75" s="84"/>
      <c r="N75" s="78"/>
      <c r="O75" s="78"/>
      <c r="R75" s="85">
        <f>COUNTIF(D74:D79,"2")</f>
        <v>2</v>
      </c>
      <c r="S75" s="85">
        <f>COUNTIF(G74:G79,"2")</f>
        <v>1</v>
      </c>
      <c r="T75" s="85">
        <f>COUNTIF(J74:J79,"2")</f>
        <v>0</v>
      </c>
      <c r="U75" s="85">
        <f>COUNTIF(M74:M79,"2")</f>
        <v>0</v>
      </c>
    </row>
    <row r="76" spans="1:21" ht="30" customHeight="1" x14ac:dyDescent="0.3">
      <c r="A76" s="166"/>
      <c r="B76" s="116"/>
      <c r="C76" s="96" t="s">
        <v>92</v>
      </c>
      <c r="D76" s="84">
        <v>3</v>
      </c>
      <c r="E76" s="78" t="s">
        <v>213</v>
      </c>
      <c r="F76" s="77" t="s">
        <v>214</v>
      </c>
      <c r="G76" s="80">
        <v>3</v>
      </c>
      <c r="H76" s="66" t="s">
        <v>213</v>
      </c>
      <c r="I76" s="61" t="s">
        <v>214</v>
      </c>
      <c r="J76" s="82">
        <v>3</v>
      </c>
      <c r="K76" s="76" t="s">
        <v>213</v>
      </c>
      <c r="L76" s="76" t="s">
        <v>214</v>
      </c>
      <c r="M76" s="84"/>
      <c r="N76" s="78"/>
      <c r="O76" s="78"/>
      <c r="R76" s="85">
        <f>COUNTIF(D74:D79,"2")</f>
        <v>2</v>
      </c>
      <c r="S76" s="85">
        <f>COUNTIF(G74:G79,"3")</f>
        <v>3</v>
      </c>
      <c r="T76" s="85">
        <f>COUNTIF(J74:J79,"3")</f>
        <v>4</v>
      </c>
      <c r="U76" s="85">
        <f>COUNTIF(M74:M79,"3")</f>
        <v>0</v>
      </c>
    </row>
    <row r="77" spans="1:21" ht="30" customHeight="1" x14ac:dyDescent="0.3">
      <c r="A77" s="166"/>
      <c r="B77" s="116"/>
      <c r="C77" s="96" t="s">
        <v>93</v>
      </c>
      <c r="D77" s="84">
        <v>3</v>
      </c>
      <c r="E77" s="78" t="s">
        <v>191</v>
      </c>
      <c r="F77" s="78" t="s">
        <v>192</v>
      </c>
      <c r="G77" s="80">
        <v>3</v>
      </c>
      <c r="H77" s="66" t="s">
        <v>191</v>
      </c>
      <c r="I77" s="61" t="s">
        <v>395</v>
      </c>
      <c r="J77" s="82">
        <v>3</v>
      </c>
      <c r="K77" s="66" t="s">
        <v>191</v>
      </c>
      <c r="L77" s="61" t="s">
        <v>522</v>
      </c>
      <c r="M77" s="84"/>
      <c r="N77" s="78"/>
      <c r="O77" s="78"/>
      <c r="R77" s="85">
        <f>COUNTIF(D74:D79,"4")</f>
        <v>2</v>
      </c>
      <c r="S77" s="85">
        <f>COUNTIF(G74:G79,"4")</f>
        <v>2</v>
      </c>
      <c r="T77" s="85">
        <f>COUNTIF(J74:J79,"4")</f>
        <v>2</v>
      </c>
      <c r="U77" s="85">
        <f>COUNTIF(M74:M79,"4")</f>
        <v>0</v>
      </c>
    </row>
    <row r="78" spans="1:21" ht="30" customHeight="1" x14ac:dyDescent="0.3">
      <c r="A78" s="166"/>
      <c r="B78" s="121"/>
      <c r="C78" s="97" t="s">
        <v>94</v>
      </c>
      <c r="D78" s="84">
        <v>2</v>
      </c>
      <c r="E78" s="78" t="s">
        <v>193</v>
      </c>
      <c r="F78" s="77" t="s">
        <v>194</v>
      </c>
      <c r="G78" s="80">
        <v>2</v>
      </c>
      <c r="H78" s="66" t="s">
        <v>193</v>
      </c>
      <c r="I78" s="77" t="s">
        <v>194</v>
      </c>
      <c r="J78" s="82">
        <v>3</v>
      </c>
      <c r="K78" s="76" t="s">
        <v>193</v>
      </c>
      <c r="L78" s="76" t="s">
        <v>194</v>
      </c>
      <c r="M78" s="84"/>
      <c r="N78" s="78"/>
      <c r="O78" s="78"/>
    </row>
    <row r="79" spans="1:21" ht="30" customHeight="1" x14ac:dyDescent="0.3">
      <c r="A79" s="166"/>
      <c r="B79" s="117"/>
      <c r="C79" s="96" t="s">
        <v>95</v>
      </c>
      <c r="D79" s="84">
        <v>2</v>
      </c>
      <c r="E79" s="78" t="s">
        <v>215</v>
      </c>
      <c r="F79" s="77" t="s">
        <v>216</v>
      </c>
      <c r="G79" s="80">
        <v>3</v>
      </c>
      <c r="H79" s="66" t="s">
        <v>396</v>
      </c>
      <c r="I79" s="61" t="s">
        <v>397</v>
      </c>
      <c r="J79" s="82">
        <v>3</v>
      </c>
      <c r="K79" s="66" t="s">
        <v>523</v>
      </c>
      <c r="L79" s="61" t="s">
        <v>524</v>
      </c>
      <c r="M79" s="84"/>
      <c r="N79" s="78"/>
      <c r="O79" s="78"/>
    </row>
    <row r="80" spans="1:21" ht="9" customHeight="1" x14ac:dyDescent="0.3">
      <c r="B80" s="191"/>
      <c r="C80" s="192"/>
      <c r="D80" s="118"/>
      <c r="E80" s="119"/>
      <c r="F80" s="119"/>
      <c r="G80" s="118"/>
      <c r="H80" s="119"/>
      <c r="I80" s="119"/>
      <c r="J80" s="118"/>
      <c r="K80" s="123"/>
      <c r="M80" s="118"/>
      <c r="N80" s="123"/>
    </row>
    <row r="81" spans="1:21" ht="18.75" customHeight="1" x14ac:dyDescent="0.3">
      <c r="B81" s="215" t="s">
        <v>96</v>
      </c>
      <c r="C81" s="216"/>
      <c r="D81" s="198" t="s">
        <v>195</v>
      </c>
      <c r="E81" s="199"/>
      <c r="F81" s="200"/>
      <c r="G81" s="181">
        <v>2024</v>
      </c>
      <c r="H81" s="182"/>
      <c r="I81" s="183"/>
      <c r="J81" s="184">
        <v>2025</v>
      </c>
      <c r="K81" s="185"/>
      <c r="L81" s="186"/>
      <c r="M81" s="230">
        <v>2026</v>
      </c>
      <c r="N81" s="231"/>
      <c r="O81" s="232"/>
    </row>
    <row r="82" spans="1:21" ht="34.5" customHeight="1" x14ac:dyDescent="0.3">
      <c r="B82" s="217"/>
      <c r="C82" s="218"/>
      <c r="D82" s="110" t="s">
        <v>34</v>
      </c>
      <c r="E82" s="111" t="s">
        <v>121</v>
      </c>
      <c r="F82" s="111"/>
      <c r="G82" s="110" t="s">
        <v>34</v>
      </c>
      <c r="H82" s="111" t="s">
        <v>121</v>
      </c>
      <c r="I82" s="111" t="s">
        <v>124</v>
      </c>
      <c r="J82" s="110" t="s">
        <v>34</v>
      </c>
      <c r="K82" s="111" t="s">
        <v>121</v>
      </c>
      <c r="L82" s="112" t="s">
        <v>124</v>
      </c>
      <c r="M82" s="110" t="s">
        <v>34</v>
      </c>
      <c r="N82" s="111" t="s">
        <v>121</v>
      </c>
      <c r="O82" s="112" t="s">
        <v>124</v>
      </c>
    </row>
    <row r="83" spans="1:21" ht="17.5" x14ac:dyDescent="0.3">
      <c r="A83" s="166"/>
      <c r="B83" s="124"/>
      <c r="C83" s="193" t="s">
        <v>97</v>
      </c>
      <c r="D83" s="193"/>
      <c r="E83" s="193"/>
      <c r="F83" s="193"/>
      <c r="G83" s="193"/>
      <c r="H83" s="193"/>
      <c r="I83" s="193"/>
      <c r="J83" s="193"/>
      <c r="K83" s="193"/>
      <c r="L83" s="125"/>
      <c r="M83" s="126"/>
      <c r="N83" s="126"/>
      <c r="O83" s="125"/>
    </row>
    <row r="84" spans="1:21" ht="30" customHeight="1" x14ac:dyDescent="0.3">
      <c r="A84" s="166"/>
      <c r="B84" s="117"/>
      <c r="C84" s="104" t="s">
        <v>98</v>
      </c>
      <c r="D84" s="27">
        <v>3</v>
      </c>
      <c r="E84" s="74" t="s">
        <v>256</v>
      </c>
      <c r="F84" s="51" t="s">
        <v>257</v>
      </c>
      <c r="G84" s="80">
        <v>4</v>
      </c>
      <c r="H84" s="74" t="s">
        <v>441</v>
      </c>
      <c r="I84" s="51" t="s">
        <v>257</v>
      </c>
      <c r="J84" s="82">
        <v>4</v>
      </c>
      <c r="K84" s="76" t="s">
        <v>477</v>
      </c>
      <c r="L84" s="76" t="s">
        <v>257</v>
      </c>
      <c r="M84" s="84"/>
      <c r="N84" s="78"/>
      <c r="O84" s="78"/>
      <c r="R84" s="85">
        <f>COUNTIF(D84:D86,"1")</f>
        <v>0</v>
      </c>
      <c r="S84" s="85">
        <f>COUNTIF(G84:G86,"1")</f>
        <v>0</v>
      </c>
      <c r="T84" s="85">
        <f>COUNTIF(J84:J86,"1")</f>
        <v>0</v>
      </c>
      <c r="U84" s="85">
        <f>COUNTIF(M84:M86,"1")</f>
        <v>0</v>
      </c>
    </row>
    <row r="85" spans="1:21" ht="30" customHeight="1" x14ac:dyDescent="0.3">
      <c r="A85" s="166"/>
      <c r="B85" s="124"/>
      <c r="C85" s="96" t="s">
        <v>99</v>
      </c>
      <c r="D85" s="27">
        <v>3</v>
      </c>
      <c r="E85" s="74" t="s">
        <v>258</v>
      </c>
      <c r="F85" s="51" t="s">
        <v>259</v>
      </c>
      <c r="G85" s="80">
        <v>4</v>
      </c>
      <c r="H85" s="74" t="s">
        <v>442</v>
      </c>
      <c r="I85" s="51" t="s">
        <v>259</v>
      </c>
      <c r="J85" s="82">
        <v>4</v>
      </c>
      <c r="K85" s="76" t="s">
        <v>478</v>
      </c>
      <c r="L85" s="76" t="s">
        <v>479</v>
      </c>
      <c r="M85" s="84"/>
      <c r="N85" s="78"/>
      <c r="O85" s="78"/>
      <c r="R85" s="85">
        <f>COUNTIF(D84:D86,"2")</f>
        <v>0</v>
      </c>
      <c r="S85" s="85">
        <f>COUNTIF(G84:G86,"2")</f>
        <v>0</v>
      </c>
      <c r="T85" s="85">
        <f>COUNTIF(J84:J86,"2")</f>
        <v>0</v>
      </c>
      <c r="U85" s="85">
        <f>COUNTIF(M84:M86,"2")</f>
        <v>0</v>
      </c>
    </row>
    <row r="86" spans="1:21" ht="30" customHeight="1" x14ac:dyDescent="0.3">
      <c r="A86" s="166"/>
      <c r="B86" s="124"/>
      <c r="C86" s="96" t="s">
        <v>100</v>
      </c>
      <c r="D86" s="27">
        <v>3</v>
      </c>
      <c r="E86" s="74" t="s">
        <v>260</v>
      </c>
      <c r="F86" s="51" t="s">
        <v>261</v>
      </c>
      <c r="G86" s="80">
        <v>3</v>
      </c>
      <c r="H86" s="74" t="s">
        <v>260</v>
      </c>
      <c r="I86" s="51" t="s">
        <v>261</v>
      </c>
      <c r="J86" s="82">
        <v>4</v>
      </c>
      <c r="K86" s="76" t="s">
        <v>481</v>
      </c>
      <c r="L86" s="76" t="s">
        <v>480</v>
      </c>
      <c r="M86" s="84"/>
      <c r="N86" s="78"/>
      <c r="O86" s="78"/>
      <c r="R86" s="85">
        <f>COUNTIF(D84:D86,"3")</f>
        <v>3</v>
      </c>
      <c r="S86" s="85">
        <f>COUNTIF(G84:G86,"3")</f>
        <v>1</v>
      </c>
      <c r="T86" s="85">
        <f>COUNTIF(J84:J86,"3")</f>
        <v>0</v>
      </c>
      <c r="U86" s="85">
        <f>COUNTIF(M84:M86,"3")</f>
        <v>0</v>
      </c>
    </row>
    <row r="87" spans="1:21" ht="21" customHeight="1" x14ac:dyDescent="0.3">
      <c r="B87" s="191"/>
      <c r="C87" s="192"/>
      <c r="D87" s="118"/>
      <c r="E87" s="119"/>
      <c r="F87" s="119"/>
      <c r="G87" s="118"/>
      <c r="H87" s="119"/>
      <c r="I87" s="119"/>
      <c r="J87" s="118"/>
      <c r="K87" s="119"/>
      <c r="M87" s="118"/>
      <c r="N87" s="119"/>
      <c r="R87" s="85">
        <f>COUNTIF(D84:D86,"4")</f>
        <v>0</v>
      </c>
      <c r="S87" s="85">
        <f>COUNTIF(G84:G86,"4")</f>
        <v>2</v>
      </c>
      <c r="T87" s="85">
        <f>COUNTIF(J84:J86,"4")</f>
        <v>3</v>
      </c>
      <c r="U87" s="85">
        <f>COUNTIF(M84:M86,"4")</f>
        <v>0</v>
      </c>
    </row>
    <row r="88" spans="1:21" ht="17.5" x14ac:dyDescent="0.35">
      <c r="A88" s="166"/>
      <c r="B88" s="127"/>
      <c r="C88" s="234" t="s">
        <v>101</v>
      </c>
      <c r="D88" s="210"/>
      <c r="E88" s="210"/>
      <c r="F88" s="210"/>
      <c r="G88" s="210"/>
      <c r="H88" s="210"/>
      <c r="I88" s="210"/>
      <c r="J88" s="210"/>
      <c r="K88" s="235"/>
      <c r="L88" s="115"/>
      <c r="M88" s="115"/>
      <c r="N88" s="115"/>
      <c r="O88" s="115"/>
    </row>
    <row r="89" spans="1:21" ht="30" customHeight="1" x14ac:dyDescent="0.3">
      <c r="A89" s="166"/>
      <c r="B89" s="117"/>
      <c r="C89" s="95" t="s">
        <v>102</v>
      </c>
      <c r="D89" s="27">
        <v>3</v>
      </c>
      <c r="E89" s="60" t="s">
        <v>262</v>
      </c>
      <c r="F89" s="60" t="s">
        <v>263</v>
      </c>
      <c r="G89" s="80">
        <v>3</v>
      </c>
      <c r="H89" s="60" t="s">
        <v>443</v>
      </c>
      <c r="I89" s="60" t="s">
        <v>263</v>
      </c>
      <c r="J89" s="82">
        <v>3</v>
      </c>
      <c r="K89" s="76" t="s">
        <v>482</v>
      </c>
      <c r="L89" s="76" t="s">
        <v>483</v>
      </c>
      <c r="M89" s="84"/>
      <c r="N89" s="78"/>
      <c r="O89" s="78"/>
      <c r="R89" s="85">
        <f>COUNTIF(D89:D95,"1")</f>
        <v>0</v>
      </c>
      <c r="S89" s="85">
        <f>COUNTIF(G89:G95,"1")</f>
        <v>0</v>
      </c>
      <c r="T89" s="85">
        <f>COUNTIF(J89:J95,"1")</f>
        <v>0</v>
      </c>
      <c r="U89" s="85">
        <f>COUNTIF(M89:M95,"1")</f>
        <v>0</v>
      </c>
    </row>
    <row r="90" spans="1:21" ht="30" customHeight="1" x14ac:dyDescent="0.3">
      <c r="A90" s="166"/>
      <c r="B90" s="128"/>
      <c r="C90" s="97" t="s">
        <v>103</v>
      </c>
      <c r="D90" s="27">
        <v>3</v>
      </c>
      <c r="E90" s="74" t="s">
        <v>264</v>
      </c>
      <c r="F90" s="51" t="s">
        <v>265</v>
      </c>
      <c r="G90" s="80">
        <v>3</v>
      </c>
      <c r="H90" s="74" t="s">
        <v>444</v>
      </c>
      <c r="I90" s="51" t="s">
        <v>265</v>
      </c>
      <c r="J90" s="82">
        <v>3</v>
      </c>
      <c r="K90" s="164" t="s">
        <v>484</v>
      </c>
      <c r="L90" s="76" t="s">
        <v>265</v>
      </c>
      <c r="M90" s="84"/>
      <c r="N90" s="78"/>
      <c r="O90" s="78"/>
      <c r="R90" s="85">
        <f>COUNTIF(D89:D95,"2")</f>
        <v>0</v>
      </c>
      <c r="S90" s="85">
        <f>COUNTIF(G89:G95,"2")</f>
        <v>0</v>
      </c>
      <c r="T90" s="85">
        <f>COUNTIF(J89:J95,"2")</f>
        <v>0</v>
      </c>
      <c r="U90" s="85">
        <f>COUNTIF(M89:M95,"2")</f>
        <v>0</v>
      </c>
    </row>
    <row r="91" spans="1:21" ht="30" customHeight="1" x14ac:dyDescent="0.3">
      <c r="A91" s="166"/>
      <c r="B91" s="124"/>
      <c r="C91" s="96" t="s">
        <v>104</v>
      </c>
      <c r="D91" s="27">
        <v>3</v>
      </c>
      <c r="E91" s="74" t="s">
        <v>266</v>
      </c>
      <c r="F91" s="51" t="s">
        <v>267</v>
      </c>
      <c r="G91" s="80">
        <v>3</v>
      </c>
      <c r="H91" s="74" t="s">
        <v>445</v>
      </c>
      <c r="I91" s="51" t="s">
        <v>267</v>
      </c>
      <c r="J91" s="82">
        <v>3</v>
      </c>
      <c r="K91" s="76" t="s">
        <v>485</v>
      </c>
      <c r="L91" s="76" t="s">
        <v>267</v>
      </c>
      <c r="M91" s="84"/>
      <c r="N91" s="78"/>
      <c r="O91" s="78"/>
      <c r="R91" s="85">
        <f>COUNTIF(D89:D95,"3")</f>
        <v>7</v>
      </c>
      <c r="S91" s="85">
        <f>COUNTIF(G89:G95,"3")</f>
        <v>7</v>
      </c>
      <c r="T91" s="85">
        <f>COUNTIF(J89:J95,"3")</f>
        <v>7</v>
      </c>
      <c r="U91" s="85">
        <f>COUNTIF(M89:M95,"3")</f>
        <v>0</v>
      </c>
    </row>
    <row r="92" spans="1:21" ht="30" customHeight="1" x14ac:dyDescent="0.3">
      <c r="A92" s="166"/>
      <c r="B92" s="124"/>
      <c r="C92" s="97" t="s">
        <v>105</v>
      </c>
      <c r="D92" s="27">
        <v>3</v>
      </c>
      <c r="E92" s="78" t="s">
        <v>268</v>
      </c>
      <c r="F92" s="60" t="s">
        <v>269</v>
      </c>
      <c r="G92" s="80">
        <v>3</v>
      </c>
      <c r="H92" s="78" t="s">
        <v>446</v>
      </c>
      <c r="I92" s="60" t="s">
        <v>269</v>
      </c>
      <c r="J92" s="82">
        <v>3</v>
      </c>
      <c r="K92" s="164" t="s">
        <v>486</v>
      </c>
      <c r="L92" s="76" t="s">
        <v>269</v>
      </c>
      <c r="M92" s="84"/>
      <c r="N92" s="78"/>
      <c r="O92" s="78"/>
      <c r="R92" s="85">
        <f>COUNTIF(D89:D95,"4")</f>
        <v>0</v>
      </c>
      <c r="S92" s="85">
        <f>COUNTIF(G89:G95,"4")</f>
        <v>0</v>
      </c>
      <c r="T92" s="85">
        <f>COUNTIF(J89:J95,"4")</f>
        <v>0</v>
      </c>
      <c r="U92" s="85">
        <f>COUNTIF(M89:M95,"4")</f>
        <v>0</v>
      </c>
    </row>
    <row r="93" spans="1:21" ht="30" customHeight="1" x14ac:dyDescent="0.3">
      <c r="A93" s="166"/>
      <c r="B93" s="124"/>
      <c r="C93" s="96" t="s">
        <v>106</v>
      </c>
      <c r="D93" s="27">
        <v>3</v>
      </c>
      <c r="E93" s="78" t="s">
        <v>270</v>
      </c>
      <c r="F93" s="78" t="s">
        <v>271</v>
      </c>
      <c r="G93" s="80">
        <v>3</v>
      </c>
      <c r="H93" s="78" t="s">
        <v>447</v>
      </c>
      <c r="I93" s="78" t="s">
        <v>271</v>
      </c>
      <c r="J93" s="82">
        <v>3</v>
      </c>
      <c r="K93" s="165" t="s">
        <v>487</v>
      </c>
      <c r="L93" s="76" t="s">
        <v>271</v>
      </c>
      <c r="M93" s="84"/>
      <c r="N93" s="78"/>
      <c r="O93" s="78"/>
    </row>
    <row r="94" spans="1:21" ht="30" customHeight="1" x14ac:dyDescent="0.3">
      <c r="A94" s="166"/>
      <c r="B94" s="128"/>
      <c r="C94" s="97" t="s">
        <v>107</v>
      </c>
      <c r="D94" s="27">
        <v>3</v>
      </c>
      <c r="E94" s="78" t="s">
        <v>272</v>
      </c>
      <c r="F94" s="78" t="s">
        <v>273</v>
      </c>
      <c r="G94" s="80">
        <v>3</v>
      </c>
      <c r="H94" s="78" t="s">
        <v>272</v>
      </c>
      <c r="I94" s="78" t="s">
        <v>273</v>
      </c>
      <c r="J94" s="82">
        <v>3</v>
      </c>
      <c r="K94" s="76" t="s">
        <v>488</v>
      </c>
      <c r="L94" s="76" t="s">
        <v>273</v>
      </c>
      <c r="M94" s="84"/>
      <c r="N94" s="78"/>
      <c r="O94" s="78"/>
    </row>
    <row r="95" spans="1:21" ht="30" customHeight="1" x14ac:dyDescent="0.3">
      <c r="A95" s="166"/>
      <c r="B95" s="124"/>
      <c r="C95" s="96" t="s">
        <v>108</v>
      </c>
      <c r="D95" s="27">
        <v>3</v>
      </c>
      <c r="E95" s="78" t="s">
        <v>274</v>
      </c>
      <c r="F95" s="77" t="s">
        <v>275</v>
      </c>
      <c r="G95" s="80">
        <v>3</v>
      </c>
      <c r="H95" s="78" t="s">
        <v>448</v>
      </c>
      <c r="I95" s="77" t="s">
        <v>449</v>
      </c>
      <c r="J95" s="82">
        <v>3</v>
      </c>
      <c r="K95" s="76" t="s">
        <v>448</v>
      </c>
      <c r="L95" s="76" t="s">
        <v>449</v>
      </c>
      <c r="M95" s="84"/>
      <c r="N95" s="78"/>
      <c r="O95" s="78"/>
    </row>
    <row r="96" spans="1:21" ht="5.25" customHeight="1" x14ac:dyDescent="0.3">
      <c r="B96" s="195"/>
      <c r="C96" s="233"/>
      <c r="D96" s="118"/>
      <c r="E96" s="119"/>
      <c r="F96" s="119"/>
      <c r="G96" s="118"/>
      <c r="H96" s="119"/>
      <c r="I96" s="119"/>
      <c r="J96" s="118"/>
      <c r="K96" s="123"/>
      <c r="M96" s="118"/>
      <c r="N96" s="123"/>
    </row>
    <row r="97" spans="1:21" ht="17.5" x14ac:dyDescent="0.3">
      <c r="A97" s="166"/>
      <c r="B97" s="113"/>
      <c r="C97" s="210" t="s">
        <v>25</v>
      </c>
      <c r="D97" s="210"/>
      <c r="E97" s="210"/>
      <c r="F97" s="210"/>
      <c r="G97" s="210"/>
      <c r="H97" s="210"/>
      <c r="I97" s="210"/>
      <c r="J97" s="210"/>
      <c r="K97" s="210"/>
      <c r="L97" s="211"/>
      <c r="M97" s="129"/>
      <c r="N97" s="129"/>
      <c r="O97" s="130"/>
    </row>
    <row r="98" spans="1:21" ht="253" x14ac:dyDescent="0.3">
      <c r="A98" s="166"/>
      <c r="B98" s="121"/>
      <c r="C98" s="95" t="s">
        <v>489</v>
      </c>
      <c r="D98" s="27">
        <v>3</v>
      </c>
      <c r="E98" s="50" t="s">
        <v>276</v>
      </c>
      <c r="F98" s="50" t="s">
        <v>277</v>
      </c>
      <c r="G98" s="28">
        <v>4</v>
      </c>
      <c r="H98" s="50" t="s">
        <v>450</v>
      </c>
      <c r="I98" s="50" t="s">
        <v>277</v>
      </c>
      <c r="J98" s="29">
        <v>4</v>
      </c>
      <c r="K98" s="35" t="s">
        <v>501</v>
      </c>
      <c r="L98" s="35" t="s">
        <v>490</v>
      </c>
      <c r="M98" s="52"/>
      <c r="N98" s="51"/>
      <c r="O98" s="51"/>
      <c r="R98" s="85">
        <f>COUNTIF(D98:D99,"1")</f>
        <v>0</v>
      </c>
      <c r="S98" s="85">
        <f>COUNTIF(G98:G99,"1")</f>
        <v>0</v>
      </c>
      <c r="T98" s="85">
        <f>COUNTIF(J98:J99,"1")</f>
        <v>0</v>
      </c>
      <c r="U98" s="85">
        <f>COUNTIF(M98:M99,"1")</f>
        <v>0</v>
      </c>
    </row>
    <row r="99" spans="1:21" ht="115" x14ac:dyDescent="0.3">
      <c r="A99" s="166"/>
      <c r="B99" s="131"/>
      <c r="C99" s="97" t="s">
        <v>109</v>
      </c>
      <c r="D99" s="27">
        <v>3</v>
      </c>
      <c r="E99" s="163" t="s">
        <v>278</v>
      </c>
      <c r="F99" s="51" t="s">
        <v>279</v>
      </c>
      <c r="G99" s="28">
        <v>3</v>
      </c>
      <c r="H99" s="163" t="s">
        <v>278</v>
      </c>
      <c r="I99" s="51" t="s">
        <v>279</v>
      </c>
      <c r="J99" s="29">
        <v>3</v>
      </c>
      <c r="K99" s="35" t="s">
        <v>502</v>
      </c>
      <c r="L99" s="35" t="s">
        <v>503</v>
      </c>
      <c r="M99" s="52"/>
      <c r="N99" s="51"/>
      <c r="O99" s="51"/>
      <c r="R99" s="85">
        <f>COUNTIF(D98:D99,"2")</f>
        <v>0</v>
      </c>
      <c r="S99" s="85">
        <f>COUNTIF(G98:G99,"2")</f>
        <v>0</v>
      </c>
      <c r="T99" s="85">
        <f>COUNTIF(J98:J99,"2")</f>
        <v>0</v>
      </c>
      <c r="U99" s="85">
        <f>COUNTIF(M98:M99,"2")</f>
        <v>0</v>
      </c>
    </row>
    <row r="100" spans="1:21" ht="8.25" customHeight="1" x14ac:dyDescent="0.3">
      <c r="B100" s="191"/>
      <c r="C100" s="192"/>
      <c r="D100" s="118"/>
      <c r="E100" s="119"/>
      <c r="F100" s="119"/>
      <c r="G100" s="118"/>
      <c r="H100" s="119"/>
      <c r="I100" s="119"/>
      <c r="J100" s="118"/>
      <c r="K100" s="123"/>
      <c r="M100" s="118"/>
      <c r="N100" s="123"/>
      <c r="R100" s="85">
        <f>COUNTIF(D98:D99,"3")</f>
        <v>2</v>
      </c>
      <c r="S100" s="85">
        <f>COUNTIF(G98:G99,"3")</f>
        <v>1</v>
      </c>
      <c r="T100" s="85">
        <f>COUNTIF(J98:J99,"3")</f>
        <v>1</v>
      </c>
      <c r="U100" s="85">
        <f>COUNTIF(M98:M99,"3")</f>
        <v>0</v>
      </c>
    </row>
    <row r="101" spans="1:21" ht="17.5" x14ac:dyDescent="0.3">
      <c r="A101" s="166"/>
      <c r="B101" s="124"/>
      <c r="C101" s="193" t="s">
        <v>110</v>
      </c>
      <c r="D101" s="193"/>
      <c r="E101" s="193"/>
      <c r="F101" s="193"/>
      <c r="G101" s="193"/>
      <c r="H101" s="193"/>
      <c r="I101" s="193"/>
      <c r="J101" s="193"/>
      <c r="K101" s="194"/>
      <c r="L101" s="115"/>
      <c r="M101" s="115"/>
      <c r="N101" s="115"/>
      <c r="O101" s="115"/>
      <c r="R101" s="85">
        <f>COUNTIF(D98:D99,"4")</f>
        <v>0</v>
      </c>
      <c r="S101" s="85">
        <f>COUNTIF(G98:G99,"4")</f>
        <v>1</v>
      </c>
      <c r="T101" s="85">
        <f>COUNTIF(J98:J99,"4")</f>
        <v>1</v>
      </c>
      <c r="U101" s="85">
        <f>COUNTIF(M98:M99,"4")</f>
        <v>0</v>
      </c>
    </row>
    <row r="102" spans="1:21" ht="30" customHeight="1" x14ac:dyDescent="0.3">
      <c r="A102" s="166"/>
      <c r="B102" s="117"/>
      <c r="C102" s="104" t="s">
        <v>111</v>
      </c>
      <c r="D102" s="27">
        <v>3</v>
      </c>
      <c r="E102" s="78" t="s">
        <v>280</v>
      </c>
      <c r="F102" s="51" t="s">
        <v>281</v>
      </c>
      <c r="G102" s="80">
        <v>4</v>
      </c>
      <c r="H102" s="78" t="s">
        <v>451</v>
      </c>
      <c r="I102" s="51" t="s">
        <v>281</v>
      </c>
      <c r="J102" s="82">
        <v>4</v>
      </c>
      <c r="K102" s="76" t="s">
        <v>491</v>
      </c>
      <c r="L102" s="76" t="s">
        <v>281</v>
      </c>
      <c r="M102" s="84"/>
      <c r="N102" s="78"/>
      <c r="O102" s="78"/>
      <c r="R102" s="85">
        <f>COUNTIF(D102:D111,"1")</f>
        <v>0</v>
      </c>
      <c r="S102" s="85">
        <f>COUNTIF(G102:G111,"1")</f>
        <v>0</v>
      </c>
      <c r="T102" s="85">
        <f>COUNTIF(J102:J111,"1")</f>
        <v>0</v>
      </c>
      <c r="U102" s="85">
        <f>COUNTIF(M102:M111,"1")</f>
        <v>0</v>
      </c>
    </row>
    <row r="103" spans="1:21" ht="30" customHeight="1" x14ac:dyDescent="0.3">
      <c r="A103" s="166"/>
      <c r="B103" s="124"/>
      <c r="C103" s="96" t="s">
        <v>112</v>
      </c>
      <c r="D103" s="27">
        <v>3</v>
      </c>
      <c r="E103" s="78" t="s">
        <v>282</v>
      </c>
      <c r="F103" s="51" t="s">
        <v>283</v>
      </c>
      <c r="G103" s="80">
        <v>3</v>
      </c>
      <c r="H103" s="78" t="s">
        <v>492</v>
      </c>
      <c r="I103" s="78" t="s">
        <v>282</v>
      </c>
      <c r="J103" s="82">
        <v>3</v>
      </c>
      <c r="K103" s="76" t="s">
        <v>493</v>
      </c>
      <c r="L103" s="76" t="s">
        <v>282</v>
      </c>
      <c r="M103" s="84"/>
      <c r="N103" s="78"/>
      <c r="O103" s="78"/>
      <c r="R103" s="85">
        <f>COUNTIF(D102:D111,"2")</f>
        <v>1</v>
      </c>
      <c r="S103" s="85">
        <f>COUNTIF(G102:G111,"2")</f>
        <v>1</v>
      </c>
      <c r="T103" s="85">
        <f>COUNTIF(J102:J111,"2")</f>
        <v>1</v>
      </c>
      <c r="U103" s="85">
        <f>COUNTIF(M102:M111,"2")</f>
        <v>0</v>
      </c>
    </row>
    <row r="104" spans="1:21" ht="30" customHeight="1" x14ac:dyDescent="0.3">
      <c r="A104" s="166"/>
      <c r="B104" s="124"/>
      <c r="C104" s="96" t="s">
        <v>113</v>
      </c>
      <c r="D104" s="27">
        <v>3</v>
      </c>
      <c r="E104" s="78" t="s">
        <v>284</v>
      </c>
      <c r="F104" s="51" t="s">
        <v>285</v>
      </c>
      <c r="G104" s="80">
        <v>3</v>
      </c>
      <c r="H104" s="78" t="s">
        <v>284</v>
      </c>
      <c r="I104" s="51" t="s">
        <v>285</v>
      </c>
      <c r="J104" s="82">
        <v>3</v>
      </c>
      <c r="K104" s="76" t="s">
        <v>494</v>
      </c>
      <c r="L104" s="76" t="s">
        <v>285</v>
      </c>
      <c r="M104" s="84"/>
      <c r="N104" s="78"/>
      <c r="O104" s="78"/>
      <c r="R104" s="85">
        <f>COUNTIF(D102:D111,"3")</f>
        <v>9</v>
      </c>
      <c r="S104" s="85">
        <f>COUNTIF(G102:G111,"3")</f>
        <v>3</v>
      </c>
      <c r="T104" s="85">
        <f>COUNTIF(J102:J111,"3")</f>
        <v>3</v>
      </c>
      <c r="U104" s="85">
        <f>COUNTIF(M102:M111,"3")</f>
        <v>0</v>
      </c>
    </row>
    <row r="105" spans="1:21" ht="30" customHeight="1" x14ac:dyDescent="0.3">
      <c r="A105" s="166"/>
      <c r="B105" s="124"/>
      <c r="C105" s="96" t="s">
        <v>114</v>
      </c>
      <c r="D105" s="27">
        <v>3</v>
      </c>
      <c r="E105" s="78" t="s">
        <v>286</v>
      </c>
      <c r="F105" s="51" t="s">
        <v>287</v>
      </c>
      <c r="G105" s="80">
        <v>4</v>
      </c>
      <c r="H105" s="78" t="s">
        <v>286</v>
      </c>
      <c r="I105" s="51" t="s">
        <v>287</v>
      </c>
      <c r="J105" s="82">
        <v>4</v>
      </c>
      <c r="K105" s="76" t="s">
        <v>286</v>
      </c>
      <c r="L105" s="76" t="s">
        <v>287</v>
      </c>
      <c r="M105" s="84"/>
      <c r="N105" s="78"/>
      <c r="O105" s="78"/>
      <c r="R105" s="85">
        <f>COUNTIF(D102:D111,"4")</f>
        <v>0</v>
      </c>
      <c r="S105" s="85">
        <f>COUNTIF(G102:G111,"4")</f>
        <v>6</v>
      </c>
      <c r="T105" s="85">
        <f>COUNTIF(J102:J111,"4")</f>
        <v>6</v>
      </c>
      <c r="U105" s="85">
        <f>COUNTIF(M102:M111,"4")</f>
        <v>0</v>
      </c>
    </row>
    <row r="106" spans="1:21" ht="30" customHeight="1" x14ac:dyDescent="0.3">
      <c r="A106" s="166"/>
      <c r="B106" s="124"/>
      <c r="C106" s="96" t="s">
        <v>115</v>
      </c>
      <c r="D106" s="27">
        <v>3</v>
      </c>
      <c r="E106" s="78" t="s">
        <v>288</v>
      </c>
      <c r="F106" s="51" t="s">
        <v>289</v>
      </c>
      <c r="G106" s="80">
        <v>4</v>
      </c>
      <c r="H106" s="78" t="s">
        <v>452</v>
      </c>
      <c r="I106" s="51" t="s">
        <v>289</v>
      </c>
      <c r="J106" s="82">
        <v>4</v>
      </c>
      <c r="K106" s="76" t="s">
        <v>495</v>
      </c>
      <c r="L106" s="76" t="s">
        <v>289</v>
      </c>
      <c r="M106" s="84"/>
      <c r="N106" s="78"/>
      <c r="O106" s="78"/>
    </row>
    <row r="107" spans="1:21" ht="30" customHeight="1" x14ac:dyDescent="0.3">
      <c r="A107" s="166"/>
      <c r="B107" s="124"/>
      <c r="C107" s="96" t="s">
        <v>116</v>
      </c>
      <c r="D107" s="27">
        <v>3</v>
      </c>
      <c r="E107" s="78" t="s">
        <v>290</v>
      </c>
      <c r="F107" s="51" t="s">
        <v>291</v>
      </c>
      <c r="G107" s="80">
        <v>4</v>
      </c>
      <c r="H107" s="78" t="s">
        <v>290</v>
      </c>
      <c r="I107" s="51" t="s">
        <v>453</v>
      </c>
      <c r="J107" s="82">
        <v>4</v>
      </c>
      <c r="K107" s="76" t="s">
        <v>290</v>
      </c>
      <c r="L107" s="76" t="s">
        <v>453</v>
      </c>
      <c r="M107" s="84"/>
      <c r="N107" s="78"/>
      <c r="O107" s="78"/>
    </row>
    <row r="108" spans="1:21" ht="30" customHeight="1" x14ac:dyDescent="0.3">
      <c r="A108" s="166"/>
      <c r="B108" s="124"/>
      <c r="C108" s="96" t="s">
        <v>117</v>
      </c>
      <c r="D108" s="27">
        <v>3</v>
      </c>
      <c r="E108" s="78" t="s">
        <v>292</v>
      </c>
      <c r="F108" s="51" t="s">
        <v>293</v>
      </c>
      <c r="G108" s="80">
        <v>4</v>
      </c>
      <c r="H108" s="78" t="s">
        <v>292</v>
      </c>
      <c r="I108" s="51" t="s">
        <v>454</v>
      </c>
      <c r="J108" s="82">
        <v>4</v>
      </c>
      <c r="K108" s="76" t="s">
        <v>496</v>
      </c>
      <c r="L108" s="76" t="s">
        <v>454</v>
      </c>
      <c r="M108" s="84"/>
      <c r="N108" s="78"/>
      <c r="O108" s="78"/>
    </row>
    <row r="109" spans="1:21" ht="30" customHeight="1" x14ac:dyDescent="0.3">
      <c r="A109" s="166"/>
      <c r="B109" s="124"/>
      <c r="C109" s="96" t="s">
        <v>118</v>
      </c>
      <c r="D109" s="27">
        <v>2</v>
      </c>
      <c r="E109" s="78" t="s">
        <v>294</v>
      </c>
      <c r="F109" s="51" t="s">
        <v>295</v>
      </c>
      <c r="G109" s="80">
        <v>2</v>
      </c>
      <c r="H109" s="78" t="s">
        <v>455</v>
      </c>
      <c r="I109" s="51" t="s">
        <v>456</v>
      </c>
      <c r="J109" s="82">
        <v>2</v>
      </c>
      <c r="K109" s="76" t="s">
        <v>455</v>
      </c>
      <c r="L109" s="76" t="s">
        <v>456</v>
      </c>
      <c r="M109" s="84"/>
      <c r="N109" s="78"/>
      <c r="O109" s="78"/>
    </row>
    <row r="110" spans="1:21" ht="30" customHeight="1" x14ac:dyDescent="0.3">
      <c r="A110" s="166"/>
      <c r="B110" s="124"/>
      <c r="C110" s="96" t="s">
        <v>119</v>
      </c>
      <c r="D110" s="27">
        <v>3</v>
      </c>
      <c r="E110" s="78" t="s">
        <v>296</v>
      </c>
      <c r="F110" s="51" t="s">
        <v>297</v>
      </c>
      <c r="G110" s="80">
        <v>3</v>
      </c>
      <c r="H110" s="78" t="s">
        <v>457</v>
      </c>
      <c r="I110" s="51" t="s">
        <v>297</v>
      </c>
      <c r="J110" s="82">
        <v>3</v>
      </c>
      <c r="K110" s="76" t="s">
        <v>457</v>
      </c>
      <c r="L110" s="76" t="s">
        <v>297</v>
      </c>
      <c r="M110" s="84"/>
      <c r="N110" s="78"/>
      <c r="O110" s="78"/>
    </row>
    <row r="111" spans="1:21" ht="30" customHeight="1" x14ac:dyDescent="0.3">
      <c r="A111" s="166"/>
      <c r="B111" s="124"/>
      <c r="C111" s="96" t="s">
        <v>120</v>
      </c>
      <c r="D111" s="27">
        <v>3</v>
      </c>
      <c r="E111" s="78" t="s">
        <v>298</v>
      </c>
      <c r="F111" s="51" t="s">
        <v>299</v>
      </c>
      <c r="G111" s="80">
        <v>4</v>
      </c>
      <c r="H111" s="78" t="s">
        <v>458</v>
      </c>
      <c r="I111" s="51" t="s">
        <v>299</v>
      </c>
      <c r="J111" s="82">
        <v>4</v>
      </c>
      <c r="K111" s="76" t="s">
        <v>458</v>
      </c>
      <c r="L111" s="76" t="s">
        <v>299</v>
      </c>
      <c r="M111" s="84"/>
      <c r="N111" s="78"/>
      <c r="O111" s="78"/>
    </row>
    <row r="112" spans="1:21" ht="5.25" customHeight="1" x14ac:dyDescent="0.3">
      <c r="B112" s="195"/>
      <c r="C112" s="196"/>
      <c r="D112" s="132"/>
      <c r="E112" s="133"/>
      <c r="F112" s="133"/>
      <c r="G112" s="132"/>
      <c r="H112" s="133"/>
      <c r="I112" s="133"/>
      <c r="J112" s="132"/>
      <c r="K112" s="134"/>
      <c r="M112" s="132"/>
      <c r="N112" s="134"/>
    </row>
    <row r="113" spans="1:21" ht="17.5" x14ac:dyDescent="0.3">
      <c r="A113" s="166"/>
      <c r="B113" s="124"/>
      <c r="C113" s="193" t="s">
        <v>0</v>
      </c>
      <c r="D113" s="193"/>
      <c r="E113" s="193"/>
      <c r="F113" s="193"/>
      <c r="G113" s="193"/>
      <c r="H113" s="193"/>
      <c r="I113" s="193"/>
      <c r="J113" s="193"/>
      <c r="K113" s="194"/>
      <c r="L113" s="115"/>
      <c r="M113" s="115"/>
      <c r="N113" s="115"/>
      <c r="O113" s="115"/>
    </row>
    <row r="114" spans="1:21" ht="30" customHeight="1" x14ac:dyDescent="0.3">
      <c r="A114" s="166"/>
      <c r="B114" s="128"/>
      <c r="C114" s="97" t="s">
        <v>1</v>
      </c>
      <c r="D114" s="27">
        <v>3</v>
      </c>
      <c r="E114" s="78" t="s">
        <v>300</v>
      </c>
      <c r="F114" s="51" t="s">
        <v>301</v>
      </c>
      <c r="G114" s="80">
        <v>4</v>
      </c>
      <c r="H114" s="78" t="s">
        <v>459</v>
      </c>
      <c r="I114" s="51" t="s">
        <v>460</v>
      </c>
      <c r="J114" s="82">
        <v>4</v>
      </c>
      <c r="K114" s="76" t="s">
        <v>497</v>
      </c>
      <c r="L114" s="76" t="s">
        <v>460</v>
      </c>
      <c r="M114" s="84"/>
      <c r="N114" s="78"/>
      <c r="O114" s="78"/>
      <c r="R114" s="85">
        <f>COUNTIF(D114:D117,"1")</f>
        <v>0</v>
      </c>
      <c r="S114" s="85">
        <f>COUNTIF(G114:G117,"1")</f>
        <v>0</v>
      </c>
      <c r="T114" s="85">
        <f>COUNTIF(J114:J117,"1")</f>
        <v>0</v>
      </c>
      <c r="U114" s="85">
        <f>COUNTIF(M114:M117,"1")</f>
        <v>0</v>
      </c>
    </row>
    <row r="115" spans="1:21" ht="30" customHeight="1" x14ac:dyDescent="0.3">
      <c r="A115" s="166"/>
      <c r="B115" s="124"/>
      <c r="C115" s="96" t="s">
        <v>2</v>
      </c>
      <c r="D115" s="27">
        <v>3</v>
      </c>
      <c r="E115" s="78" t="s">
        <v>302</v>
      </c>
      <c r="F115" s="51" t="s">
        <v>303</v>
      </c>
      <c r="G115" s="80">
        <v>4</v>
      </c>
      <c r="H115" s="78" t="s">
        <v>461</v>
      </c>
      <c r="I115" s="51" t="s">
        <v>303</v>
      </c>
      <c r="J115" s="82">
        <v>4</v>
      </c>
      <c r="K115" s="76" t="s">
        <v>498</v>
      </c>
      <c r="L115" s="76" t="s">
        <v>303</v>
      </c>
      <c r="M115" s="84"/>
      <c r="N115" s="78"/>
      <c r="O115" s="78"/>
      <c r="R115" s="85">
        <f>COUNTIF(D114:D117,"2")</f>
        <v>0</v>
      </c>
      <c r="S115" s="85">
        <f>COUNTIF(G114:G117,"2")</f>
        <v>0</v>
      </c>
      <c r="T115" s="85">
        <f>COUNTIF(J114:J117,"2")</f>
        <v>0</v>
      </c>
      <c r="U115" s="85">
        <f>COUNTIF(M114:M117,"2")</f>
        <v>0</v>
      </c>
    </row>
    <row r="116" spans="1:21" ht="30" customHeight="1" x14ac:dyDescent="0.3">
      <c r="A116" s="166"/>
      <c r="B116" s="124"/>
      <c r="C116" s="96" t="s">
        <v>3</v>
      </c>
      <c r="D116" s="27">
        <v>3</v>
      </c>
      <c r="E116" s="74" t="s">
        <v>304</v>
      </c>
      <c r="F116" s="51" t="s">
        <v>305</v>
      </c>
      <c r="G116" s="80">
        <v>4</v>
      </c>
      <c r="H116" s="74" t="s">
        <v>462</v>
      </c>
      <c r="I116" s="51" t="s">
        <v>305</v>
      </c>
      <c r="J116" s="82">
        <v>4</v>
      </c>
      <c r="K116" s="76" t="s">
        <v>499</v>
      </c>
      <c r="L116" s="76" t="s">
        <v>305</v>
      </c>
      <c r="M116" s="84"/>
      <c r="N116" s="78"/>
      <c r="O116" s="78"/>
      <c r="R116" s="85">
        <f>COUNTIF(D114:D117,"3")</f>
        <v>4</v>
      </c>
      <c r="S116" s="85">
        <f>COUNTIF(G114:G117,"3")</f>
        <v>0</v>
      </c>
      <c r="T116" s="85">
        <f>COUNTIF(J114:J117,"3")</f>
        <v>0</v>
      </c>
      <c r="U116" s="85">
        <f>COUNTIF(M114:M117,"3")</f>
        <v>0</v>
      </c>
    </row>
    <row r="117" spans="1:21" ht="30" customHeight="1" x14ac:dyDescent="0.3">
      <c r="A117" s="166"/>
      <c r="B117" s="124"/>
      <c r="C117" s="96" t="s">
        <v>4</v>
      </c>
      <c r="D117" s="27">
        <v>3</v>
      </c>
      <c r="E117" s="78" t="s">
        <v>306</v>
      </c>
      <c r="F117" s="51" t="s">
        <v>307</v>
      </c>
      <c r="G117" s="80">
        <v>4</v>
      </c>
      <c r="H117" s="78" t="s">
        <v>463</v>
      </c>
      <c r="I117" s="51" t="s">
        <v>307</v>
      </c>
      <c r="J117" s="82">
        <v>4</v>
      </c>
      <c r="K117" s="76" t="s">
        <v>500</v>
      </c>
      <c r="L117" s="76" t="s">
        <v>307</v>
      </c>
      <c r="M117" s="84"/>
      <c r="N117" s="78"/>
      <c r="O117" s="78"/>
      <c r="R117" s="85">
        <f>COUNTIF(D114:D117,"4")</f>
        <v>0</v>
      </c>
      <c r="S117" s="85">
        <f>COUNTIF(G114:G117,"4")</f>
        <v>4</v>
      </c>
      <c r="T117" s="85">
        <f>COUNTIF(J114:J117,"4")</f>
        <v>4</v>
      </c>
      <c r="U117" s="85">
        <f>COUNTIF(M114:M117,"4")</f>
        <v>0</v>
      </c>
    </row>
    <row r="118" spans="1:21" ht="7.5" customHeight="1" x14ac:dyDescent="0.3">
      <c r="B118" s="191"/>
      <c r="C118" s="192"/>
      <c r="D118" s="132"/>
      <c r="E118" s="133"/>
      <c r="F118" s="133"/>
      <c r="G118" s="132"/>
      <c r="H118" s="133"/>
      <c r="I118" s="133"/>
      <c r="J118" s="118"/>
      <c r="K118" s="123"/>
      <c r="M118" s="118"/>
      <c r="N118" s="123"/>
    </row>
    <row r="119" spans="1:21" ht="15.75" customHeight="1" x14ac:dyDescent="0.3">
      <c r="B119" s="206" t="s">
        <v>24</v>
      </c>
      <c r="C119" s="207"/>
      <c r="D119" s="198" t="s">
        <v>195</v>
      </c>
      <c r="E119" s="199"/>
      <c r="F119" s="200"/>
      <c r="G119" s="181" t="s">
        <v>176</v>
      </c>
      <c r="H119" s="182"/>
      <c r="I119" s="183"/>
      <c r="J119" s="197" t="s">
        <v>177</v>
      </c>
      <c r="K119" s="197"/>
      <c r="L119" s="197"/>
      <c r="M119" s="229" t="s">
        <v>178</v>
      </c>
      <c r="N119" s="229"/>
      <c r="O119" s="229"/>
    </row>
    <row r="120" spans="1:21" ht="15.75" customHeight="1" x14ac:dyDescent="0.3">
      <c r="B120" s="208"/>
      <c r="C120" s="209"/>
      <c r="D120" s="110" t="s">
        <v>34</v>
      </c>
      <c r="E120" s="111" t="s">
        <v>121</v>
      </c>
      <c r="F120" s="111"/>
      <c r="G120" s="110" t="s">
        <v>34</v>
      </c>
      <c r="H120" s="111" t="s">
        <v>121</v>
      </c>
      <c r="I120" s="111"/>
      <c r="J120" s="110" t="s">
        <v>34</v>
      </c>
      <c r="K120" s="111" t="s">
        <v>121</v>
      </c>
      <c r="L120" s="135" t="s">
        <v>124</v>
      </c>
      <c r="M120" s="110" t="s">
        <v>34</v>
      </c>
      <c r="N120" s="111" t="s">
        <v>121</v>
      </c>
      <c r="O120" s="135"/>
    </row>
    <row r="121" spans="1:21" ht="17.5" x14ac:dyDescent="0.35">
      <c r="A121" s="166"/>
      <c r="B121" s="127"/>
      <c r="C121" s="193" t="s">
        <v>5</v>
      </c>
      <c r="D121" s="193"/>
      <c r="E121" s="193"/>
      <c r="F121" s="193"/>
      <c r="G121" s="193"/>
      <c r="H121" s="193"/>
      <c r="I121" s="193"/>
      <c r="J121" s="193"/>
      <c r="K121" s="194"/>
      <c r="L121" s="115"/>
      <c r="M121" s="115"/>
      <c r="N121" s="115"/>
      <c r="O121" s="115"/>
    </row>
    <row r="122" spans="1:21" ht="39" customHeight="1" x14ac:dyDescent="0.3">
      <c r="A122" s="166"/>
      <c r="B122" s="131"/>
      <c r="C122" s="136" t="s">
        <v>6</v>
      </c>
      <c r="D122" s="27">
        <v>3</v>
      </c>
      <c r="E122" s="60" t="s">
        <v>229</v>
      </c>
      <c r="F122" s="60" t="s">
        <v>230</v>
      </c>
      <c r="G122" s="80">
        <v>3</v>
      </c>
      <c r="H122" s="61" t="s">
        <v>374</v>
      </c>
      <c r="I122" s="61" t="s">
        <v>375</v>
      </c>
      <c r="J122" s="82">
        <v>3</v>
      </c>
      <c r="K122" s="76" t="s">
        <v>583</v>
      </c>
      <c r="L122" s="76" t="s">
        <v>584</v>
      </c>
      <c r="M122" s="84"/>
      <c r="N122" s="78"/>
      <c r="O122" s="78"/>
      <c r="R122" s="85">
        <f>COUNTIF(D122:D125,"1")</f>
        <v>0</v>
      </c>
      <c r="S122" s="85">
        <f>COUNTIF(G122:G125,"1")</f>
        <v>0</v>
      </c>
      <c r="T122" s="85">
        <f>COUNTIF(J122:J125,"1")</f>
        <v>0</v>
      </c>
      <c r="U122" s="85">
        <f>COUNTIF(M122:M125,"1")</f>
        <v>0</v>
      </c>
    </row>
    <row r="123" spans="1:21" ht="30" customHeight="1" x14ac:dyDescent="0.3">
      <c r="A123" s="166"/>
      <c r="B123" s="128"/>
      <c r="C123" s="97" t="s">
        <v>7</v>
      </c>
      <c r="D123" s="27"/>
      <c r="E123" s="74" t="s">
        <v>231</v>
      </c>
      <c r="F123" s="60" t="s">
        <v>231</v>
      </c>
      <c r="G123" s="80"/>
      <c r="H123" s="66" t="s">
        <v>231</v>
      </c>
      <c r="I123" s="61"/>
      <c r="J123" s="82"/>
      <c r="K123" s="76" t="s">
        <v>231</v>
      </c>
      <c r="L123" s="76" t="s">
        <v>231</v>
      </c>
      <c r="M123" s="84"/>
      <c r="N123" s="78"/>
      <c r="O123" s="78"/>
      <c r="R123" s="85">
        <f>COUNTIF(D122:D125,"2")</f>
        <v>0</v>
      </c>
      <c r="S123" s="85">
        <f>COUNTIF(G122:G125,"2")</f>
        <v>0</v>
      </c>
      <c r="T123" s="85">
        <f>COUNTIF(J122:J125,"2")</f>
        <v>0</v>
      </c>
      <c r="U123" s="85">
        <f>COUNTIF(M122:M125,"2")</f>
        <v>0</v>
      </c>
    </row>
    <row r="124" spans="1:21" ht="30" customHeight="1" x14ac:dyDescent="0.3">
      <c r="A124" s="166"/>
      <c r="B124" s="124"/>
      <c r="C124" s="97" t="s">
        <v>8</v>
      </c>
      <c r="D124" s="27">
        <v>3</v>
      </c>
      <c r="E124" s="74" t="s">
        <v>232</v>
      </c>
      <c r="F124" s="60" t="s">
        <v>233</v>
      </c>
      <c r="G124" s="80">
        <v>3</v>
      </c>
      <c r="H124" s="66" t="s">
        <v>376</v>
      </c>
      <c r="I124" s="61" t="s">
        <v>377</v>
      </c>
      <c r="J124" s="82">
        <v>3</v>
      </c>
      <c r="K124" s="76" t="s">
        <v>585</v>
      </c>
      <c r="L124" s="76" t="s">
        <v>586</v>
      </c>
      <c r="M124" s="84"/>
      <c r="N124" s="78"/>
      <c r="O124" s="78"/>
      <c r="R124" s="85">
        <f>COUNTIF(D122:D125,"3")</f>
        <v>3</v>
      </c>
      <c r="S124" s="85">
        <f>COUNTIF(G122:G125,"3")</f>
        <v>3</v>
      </c>
      <c r="T124" s="85">
        <f>COUNTIF(J122:J125,"3")</f>
        <v>3</v>
      </c>
      <c r="U124" s="85">
        <f>COUNTIF(M122:M125,"3")</f>
        <v>0</v>
      </c>
    </row>
    <row r="125" spans="1:21" ht="30" customHeight="1" x14ac:dyDescent="0.3">
      <c r="A125" s="166"/>
      <c r="B125" s="124"/>
      <c r="C125" s="96" t="s">
        <v>9</v>
      </c>
      <c r="D125" s="27">
        <v>3</v>
      </c>
      <c r="E125" s="74" t="s">
        <v>234</v>
      </c>
      <c r="F125" s="60" t="s">
        <v>235</v>
      </c>
      <c r="G125" s="80">
        <v>3</v>
      </c>
      <c r="H125" s="66" t="s">
        <v>378</v>
      </c>
      <c r="I125" s="61" t="s">
        <v>379</v>
      </c>
      <c r="J125" s="82">
        <v>3</v>
      </c>
      <c r="K125" s="76" t="s">
        <v>587</v>
      </c>
      <c r="L125" s="76" t="s">
        <v>588</v>
      </c>
      <c r="M125" s="84"/>
      <c r="N125" s="78"/>
      <c r="O125" s="78"/>
      <c r="R125" s="85">
        <f>COUNTIF(D122:D125,"4")</f>
        <v>0</v>
      </c>
      <c r="S125" s="85">
        <f>COUNTIF(G122:G125,"4")</f>
        <v>0</v>
      </c>
      <c r="T125" s="85">
        <f>COUNTIF(J122:J125,"4")</f>
        <v>0</v>
      </c>
      <c r="U125" s="85">
        <f>COUNTIF(M122:M125,"4")</f>
        <v>0</v>
      </c>
    </row>
    <row r="126" spans="1:21" ht="8.25" customHeight="1" x14ac:dyDescent="0.3">
      <c r="B126" s="191"/>
      <c r="C126" s="192"/>
      <c r="D126" s="118"/>
      <c r="E126" s="119"/>
      <c r="F126" s="119"/>
      <c r="G126" s="118"/>
      <c r="H126" s="119"/>
      <c r="I126" s="119"/>
      <c r="J126" s="118"/>
      <c r="K126" s="123"/>
      <c r="M126" s="118"/>
      <c r="N126" s="123"/>
    </row>
    <row r="127" spans="1:21" ht="17.5" x14ac:dyDescent="0.3">
      <c r="A127" s="166"/>
      <c r="B127" s="124"/>
      <c r="C127" s="193" t="s">
        <v>10</v>
      </c>
      <c r="D127" s="193"/>
      <c r="E127" s="193"/>
      <c r="F127" s="193"/>
      <c r="G127" s="193"/>
      <c r="H127" s="193"/>
      <c r="I127" s="193"/>
      <c r="J127" s="193"/>
      <c r="K127" s="194"/>
      <c r="L127" s="115"/>
      <c r="M127" s="115"/>
      <c r="N127" s="115"/>
      <c r="O127" s="115"/>
    </row>
    <row r="128" spans="1:21" ht="30" customHeight="1" x14ac:dyDescent="0.3">
      <c r="A128" s="166"/>
      <c r="B128" s="117"/>
      <c r="C128" s="104" t="s">
        <v>11</v>
      </c>
      <c r="D128" s="27">
        <v>3</v>
      </c>
      <c r="E128" s="60" t="s">
        <v>236</v>
      </c>
      <c r="F128" s="60" t="s">
        <v>237</v>
      </c>
      <c r="G128" s="80">
        <v>3</v>
      </c>
      <c r="H128" s="61" t="s">
        <v>380</v>
      </c>
      <c r="I128" s="61" t="s">
        <v>381</v>
      </c>
      <c r="J128" s="82">
        <v>3</v>
      </c>
      <c r="K128" s="76" t="s">
        <v>589</v>
      </c>
      <c r="L128" s="76" t="s">
        <v>590</v>
      </c>
      <c r="M128" s="84"/>
      <c r="N128" s="78"/>
      <c r="O128" s="78"/>
      <c r="R128" s="85">
        <f>COUNTIF(D128:D131,"1")</f>
        <v>0</v>
      </c>
      <c r="S128" s="85">
        <f>COUNTIF(G128:G131,"1")</f>
        <v>0</v>
      </c>
      <c r="T128" s="85">
        <f>COUNTIF(J128:J131,"1")</f>
        <v>0</v>
      </c>
      <c r="U128" s="85">
        <f>COUNTIF(M128:M131,"1")</f>
        <v>0</v>
      </c>
    </row>
    <row r="129" spans="1:21" ht="30" customHeight="1" x14ac:dyDescent="0.3">
      <c r="A129" s="166"/>
      <c r="B129" s="124"/>
      <c r="C129" s="96" t="s">
        <v>12</v>
      </c>
      <c r="D129" s="27">
        <v>3</v>
      </c>
      <c r="E129" s="74" t="s">
        <v>238</v>
      </c>
      <c r="F129" s="60" t="s">
        <v>239</v>
      </c>
      <c r="G129" s="80">
        <v>3</v>
      </c>
      <c r="H129" s="66" t="s">
        <v>238</v>
      </c>
      <c r="I129" s="61" t="s">
        <v>382</v>
      </c>
      <c r="J129" s="82">
        <v>3</v>
      </c>
      <c r="K129" s="76" t="s">
        <v>238</v>
      </c>
      <c r="L129" s="76" t="s">
        <v>591</v>
      </c>
      <c r="M129" s="84"/>
      <c r="N129" s="78"/>
      <c r="O129" s="78"/>
      <c r="R129" s="85">
        <f>COUNTIF(D128:D131,"2")</f>
        <v>0</v>
      </c>
      <c r="S129" s="85">
        <f>COUNTIF(G128:G131,"2")</f>
        <v>0</v>
      </c>
      <c r="T129" s="85">
        <f>COUNTIF(J128:J131,"2")</f>
        <v>0</v>
      </c>
      <c r="U129" s="85">
        <f>COUNTIF(M128:M131,"2")</f>
        <v>0</v>
      </c>
    </row>
    <row r="130" spans="1:21" ht="30" customHeight="1" x14ac:dyDescent="0.3">
      <c r="A130" s="166"/>
      <c r="B130" s="124"/>
      <c r="C130" s="96" t="s">
        <v>13</v>
      </c>
      <c r="D130" s="27">
        <v>3</v>
      </c>
      <c r="E130" s="74" t="s">
        <v>240</v>
      </c>
      <c r="F130" s="60" t="s">
        <v>241</v>
      </c>
      <c r="G130" s="80">
        <v>3</v>
      </c>
      <c r="H130" s="66" t="s">
        <v>240</v>
      </c>
      <c r="I130" s="61" t="s">
        <v>383</v>
      </c>
      <c r="J130" s="82">
        <v>3</v>
      </c>
      <c r="K130" s="76" t="s">
        <v>240</v>
      </c>
      <c r="L130" s="76" t="s">
        <v>592</v>
      </c>
      <c r="M130" s="84"/>
      <c r="N130" s="78"/>
      <c r="O130" s="78"/>
      <c r="R130" s="85">
        <f>COUNTIF(D128:D131,"3")</f>
        <v>3</v>
      </c>
      <c r="S130" s="85">
        <f>COUNTIF(G128:G131,"3")</f>
        <v>3</v>
      </c>
      <c r="T130" s="85">
        <f>COUNTIF(J128:J131,"3")</f>
        <v>3</v>
      </c>
      <c r="U130" s="85">
        <f>COUNTIF(M128:M131,"3")</f>
        <v>0</v>
      </c>
    </row>
    <row r="131" spans="1:21" ht="30" customHeight="1" x14ac:dyDescent="0.3">
      <c r="A131" s="166"/>
      <c r="B131" s="124"/>
      <c r="C131" s="96" t="s">
        <v>14</v>
      </c>
      <c r="D131" s="27">
        <v>4</v>
      </c>
      <c r="E131" s="74" t="s">
        <v>242</v>
      </c>
      <c r="F131" s="60" t="s">
        <v>243</v>
      </c>
      <c r="G131" s="80">
        <v>4</v>
      </c>
      <c r="H131" s="66" t="s">
        <v>384</v>
      </c>
      <c r="I131" s="61" t="s">
        <v>385</v>
      </c>
      <c r="J131" s="82">
        <v>4</v>
      </c>
      <c r="K131" s="76" t="s">
        <v>384</v>
      </c>
      <c r="L131" s="76" t="s">
        <v>385</v>
      </c>
      <c r="M131" s="84"/>
      <c r="N131" s="78"/>
      <c r="O131" s="78"/>
      <c r="R131" s="85">
        <f>COUNTIF(D128:D131,"4")</f>
        <v>1</v>
      </c>
      <c r="S131" s="85">
        <f>COUNTIF(G128:G131,"4")</f>
        <v>1</v>
      </c>
      <c r="T131" s="85">
        <f>COUNTIF(J128:J131,"4")</f>
        <v>1</v>
      </c>
      <c r="U131" s="85">
        <f>COUNTIF(M128:M131,"4")</f>
        <v>0</v>
      </c>
    </row>
    <row r="132" spans="1:21" ht="9" customHeight="1" x14ac:dyDescent="0.3">
      <c r="B132" s="191"/>
      <c r="C132" s="192"/>
      <c r="D132" s="118"/>
      <c r="E132" s="119"/>
      <c r="F132" s="119"/>
      <c r="G132" s="118"/>
      <c r="H132" s="119"/>
      <c r="I132" s="119"/>
      <c r="J132" s="118"/>
      <c r="K132" s="123"/>
      <c r="M132" s="118"/>
      <c r="N132" s="123"/>
    </row>
    <row r="133" spans="1:21" ht="17.5" x14ac:dyDescent="0.3">
      <c r="A133" s="166"/>
      <c r="B133" s="124"/>
      <c r="C133" s="193" t="s">
        <v>15</v>
      </c>
      <c r="D133" s="193"/>
      <c r="E133" s="193"/>
      <c r="F133" s="193"/>
      <c r="G133" s="193"/>
      <c r="H133" s="193"/>
      <c r="I133" s="193"/>
      <c r="J133" s="193"/>
      <c r="K133" s="194"/>
      <c r="L133" s="115"/>
      <c r="M133" s="115"/>
      <c r="N133" s="115"/>
      <c r="O133" s="115"/>
    </row>
    <row r="134" spans="1:21" ht="30" customHeight="1" x14ac:dyDescent="0.3">
      <c r="A134" s="166"/>
      <c r="B134" s="117"/>
      <c r="C134" s="104" t="s">
        <v>16</v>
      </c>
      <c r="D134" s="27">
        <v>4</v>
      </c>
      <c r="E134" s="60" t="s">
        <v>244</v>
      </c>
      <c r="F134" s="60" t="s">
        <v>245</v>
      </c>
      <c r="G134" s="80">
        <v>4</v>
      </c>
      <c r="H134" s="61" t="s">
        <v>386</v>
      </c>
      <c r="I134" s="61" t="s">
        <v>387</v>
      </c>
      <c r="J134" s="82">
        <v>4</v>
      </c>
      <c r="K134" s="76" t="s">
        <v>386</v>
      </c>
      <c r="L134" s="76" t="s">
        <v>386</v>
      </c>
      <c r="M134" s="84"/>
      <c r="N134" s="78"/>
      <c r="O134" s="78"/>
      <c r="R134" s="85">
        <f>COUNTIF(D134:D136,"1")</f>
        <v>0</v>
      </c>
      <c r="S134" s="85">
        <f>COUNTIF(G134:G136,"1")</f>
        <v>0</v>
      </c>
      <c r="T134" s="85">
        <f>COUNTIF(J134:J136,"1")</f>
        <v>0</v>
      </c>
      <c r="U134" s="85">
        <f>COUNTIF(M134:M136,"1")</f>
        <v>0</v>
      </c>
    </row>
    <row r="135" spans="1:21" ht="30" customHeight="1" x14ac:dyDescent="0.3">
      <c r="A135" s="166"/>
      <c r="B135" s="124"/>
      <c r="C135" s="96" t="s">
        <v>17</v>
      </c>
      <c r="D135" s="27">
        <v>3</v>
      </c>
      <c r="E135" s="60" t="s">
        <v>246</v>
      </c>
      <c r="F135" s="60" t="s">
        <v>247</v>
      </c>
      <c r="G135" s="80">
        <v>3</v>
      </c>
      <c r="H135" s="66" t="s">
        <v>388</v>
      </c>
      <c r="I135" s="61" t="s">
        <v>389</v>
      </c>
      <c r="J135" s="82">
        <v>3</v>
      </c>
      <c r="K135" s="76" t="s">
        <v>593</v>
      </c>
      <c r="L135" s="76" t="s">
        <v>594</v>
      </c>
      <c r="M135" s="84"/>
      <c r="N135" s="78"/>
      <c r="O135" s="78"/>
      <c r="R135" s="85">
        <f>COUNTIF(D134:D136,"2")</f>
        <v>0</v>
      </c>
      <c r="S135" s="85">
        <f>COUNTIF(G134:G136,"2")</f>
        <v>0</v>
      </c>
      <c r="T135" s="85">
        <f>COUNTIF(J134:J136,"2")</f>
        <v>0</v>
      </c>
      <c r="U135" s="85">
        <f>COUNTIF(M134:M136,"2")</f>
        <v>0</v>
      </c>
    </row>
    <row r="136" spans="1:21" ht="30" customHeight="1" x14ac:dyDescent="0.3">
      <c r="A136" s="166"/>
      <c r="B136" s="124"/>
      <c r="C136" s="96" t="s">
        <v>18</v>
      </c>
      <c r="D136" s="27">
        <v>3</v>
      </c>
      <c r="E136" s="74" t="s">
        <v>248</v>
      </c>
      <c r="F136" s="60" t="s">
        <v>249</v>
      </c>
      <c r="G136" s="80">
        <v>3</v>
      </c>
      <c r="H136" s="66" t="s">
        <v>248</v>
      </c>
      <c r="I136" s="61" t="s">
        <v>390</v>
      </c>
      <c r="J136" s="82">
        <v>3</v>
      </c>
      <c r="K136" s="76" t="s">
        <v>248</v>
      </c>
      <c r="L136" s="76" t="s">
        <v>390</v>
      </c>
      <c r="M136" s="84"/>
      <c r="N136" s="78"/>
      <c r="O136" s="78"/>
      <c r="R136" s="85">
        <f>COUNTIF(D134:D136,"3")</f>
        <v>2</v>
      </c>
      <c r="S136" s="85">
        <f>COUNTIF(G134:G136,"3")</f>
        <v>2</v>
      </c>
      <c r="T136" s="85">
        <f>COUNTIF(J134:J136,"3")</f>
        <v>2</v>
      </c>
      <c r="U136" s="85">
        <f>COUNTIF(M134:M136,"3")</f>
        <v>0</v>
      </c>
    </row>
    <row r="137" spans="1:21" ht="9" customHeight="1" x14ac:dyDescent="0.3">
      <c r="B137" s="191"/>
      <c r="C137" s="192"/>
      <c r="D137" s="118"/>
      <c r="E137" s="119"/>
      <c r="F137" s="119"/>
      <c r="G137" s="118"/>
      <c r="H137" s="119"/>
      <c r="I137" s="119"/>
      <c r="J137" s="118"/>
      <c r="K137" s="123"/>
      <c r="M137" s="118"/>
      <c r="N137" s="123"/>
      <c r="R137" s="85">
        <f>COUNTIF(D134:D136,"4")</f>
        <v>1</v>
      </c>
      <c r="S137" s="85">
        <f>COUNTIF(G134:G136,"4")</f>
        <v>1</v>
      </c>
      <c r="T137" s="85">
        <f>COUNTIF(J134:J136,"4")</f>
        <v>1</v>
      </c>
    </row>
    <row r="138" spans="1:21" ht="17.5" x14ac:dyDescent="0.3">
      <c r="A138" s="166"/>
      <c r="B138" s="124"/>
      <c r="C138" s="193" t="s">
        <v>19</v>
      </c>
      <c r="D138" s="193"/>
      <c r="E138" s="193"/>
      <c r="F138" s="193"/>
      <c r="G138" s="193"/>
      <c r="H138" s="193"/>
      <c r="I138" s="193"/>
      <c r="J138" s="193"/>
      <c r="K138" s="194"/>
      <c r="L138" s="115"/>
      <c r="M138" s="115"/>
      <c r="N138" s="115"/>
      <c r="O138" s="115"/>
    </row>
    <row r="139" spans="1:21" ht="30" customHeight="1" x14ac:dyDescent="0.3">
      <c r="A139" s="166"/>
      <c r="B139" s="117"/>
      <c r="C139" s="104" t="s">
        <v>20</v>
      </c>
      <c r="D139" s="27">
        <v>2</v>
      </c>
      <c r="E139" s="60" t="s">
        <v>250</v>
      </c>
      <c r="F139" s="60" t="s">
        <v>251</v>
      </c>
      <c r="G139" s="80">
        <v>2</v>
      </c>
      <c r="H139" s="61" t="s">
        <v>468</v>
      </c>
      <c r="I139" s="61" t="s">
        <v>251</v>
      </c>
      <c r="J139" s="82">
        <v>2</v>
      </c>
      <c r="K139" s="76" t="s">
        <v>595</v>
      </c>
      <c r="L139" s="76" t="s">
        <v>596</v>
      </c>
      <c r="M139" s="84"/>
      <c r="N139" s="78"/>
      <c r="O139" s="78"/>
      <c r="P139" s="137"/>
      <c r="Q139" s="137"/>
      <c r="R139" s="85">
        <f>COUNTIF(D139:D141,"1")</f>
        <v>1</v>
      </c>
      <c r="S139" s="85">
        <f>COUNTIF(G139:G141,"1")</f>
        <v>0</v>
      </c>
      <c r="T139" s="85">
        <f>COUNTIF(J139:J141,"1")</f>
        <v>0</v>
      </c>
      <c r="U139" s="85">
        <f>COUNTIF(M139:M141,"1")</f>
        <v>0</v>
      </c>
    </row>
    <row r="140" spans="1:21" ht="30" customHeight="1" x14ac:dyDescent="0.3">
      <c r="A140" s="166"/>
      <c r="B140" s="124"/>
      <c r="C140" s="96" t="s">
        <v>21</v>
      </c>
      <c r="D140" s="27">
        <v>3</v>
      </c>
      <c r="E140" s="74" t="s">
        <v>252</v>
      </c>
      <c r="F140" s="60" t="s">
        <v>253</v>
      </c>
      <c r="G140" s="80">
        <v>3</v>
      </c>
      <c r="H140" s="66" t="s">
        <v>469</v>
      </c>
      <c r="I140" s="61" t="s">
        <v>391</v>
      </c>
      <c r="J140" s="82">
        <v>3</v>
      </c>
      <c r="K140" s="76" t="s">
        <v>597</v>
      </c>
      <c r="L140" s="76" t="s">
        <v>598</v>
      </c>
      <c r="M140" s="84"/>
      <c r="N140" s="78"/>
      <c r="O140" s="78"/>
      <c r="P140" s="137"/>
      <c r="Q140" s="137"/>
      <c r="R140" s="85">
        <f>COUNTIF(D139:D141,"2")</f>
        <v>1</v>
      </c>
      <c r="S140" s="85">
        <f>COUNTIF(G139:G141,"2")</f>
        <v>2</v>
      </c>
      <c r="T140" s="85">
        <f>COUNTIF(J139:J141,"2")</f>
        <v>2</v>
      </c>
      <c r="U140" s="85">
        <f>COUNTIF(M139:M141,"2")</f>
        <v>0</v>
      </c>
    </row>
    <row r="141" spans="1:21" ht="30" customHeight="1" x14ac:dyDescent="0.3">
      <c r="A141" s="166"/>
      <c r="B141" s="124"/>
      <c r="C141" s="96" t="s">
        <v>22</v>
      </c>
      <c r="D141" s="27">
        <v>1</v>
      </c>
      <c r="E141" s="74" t="s">
        <v>254</v>
      </c>
      <c r="F141" s="60" t="s">
        <v>255</v>
      </c>
      <c r="G141" s="80">
        <v>2</v>
      </c>
      <c r="H141" s="66" t="s">
        <v>392</v>
      </c>
      <c r="I141" s="61" t="s">
        <v>393</v>
      </c>
      <c r="J141" s="82">
        <v>2</v>
      </c>
      <c r="K141" s="76" t="s">
        <v>599</v>
      </c>
      <c r="L141" s="76" t="s">
        <v>600</v>
      </c>
      <c r="M141" s="84"/>
      <c r="N141" s="78"/>
      <c r="O141" s="78"/>
      <c r="P141" s="137"/>
      <c r="Q141" s="137"/>
      <c r="R141" s="85">
        <f>COUNTIF(D139:D141,"3")</f>
        <v>1</v>
      </c>
      <c r="S141" s="85">
        <f>COUNTIF(G139:G141,"3")</f>
        <v>1</v>
      </c>
      <c r="T141" s="85">
        <f>COUNTIF(J139:J141,"3")</f>
        <v>1</v>
      </c>
      <c r="U141" s="85">
        <f>COUNTIF(M139:M141,"3")</f>
        <v>0</v>
      </c>
    </row>
    <row r="142" spans="1:21" x14ac:dyDescent="0.3">
      <c r="R142" s="85">
        <f>COUNTIF(D139:D141,"4")</f>
        <v>0</v>
      </c>
      <c r="S142" s="85">
        <f>COUNTIF(G139:G141,"4")</f>
        <v>0</v>
      </c>
      <c r="T142" s="85">
        <f>COUNTIF(J139:J141,"4")</f>
        <v>0</v>
      </c>
    </row>
    <row r="65530" spans="2:6" x14ac:dyDescent="0.3">
      <c r="B65530" s="202" t="s">
        <v>29</v>
      </c>
      <c r="C65530" s="202"/>
      <c r="D65530" s="202"/>
      <c r="E65530" s="202"/>
      <c r="F65530" s="98"/>
    </row>
    <row r="65531" spans="2:6" x14ac:dyDescent="0.3">
      <c r="B65531" s="201" t="s">
        <v>30</v>
      </c>
      <c r="C65531" s="201"/>
      <c r="D65531" s="201"/>
      <c r="E65531" s="201"/>
      <c r="F65531" s="139"/>
    </row>
    <row r="65532" spans="2:6" x14ac:dyDescent="0.3">
      <c r="B65532" s="201" t="s">
        <v>31</v>
      </c>
      <c r="C65532" s="201"/>
      <c r="D65532" s="201"/>
      <c r="E65532" s="201"/>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23">
      <iconSet iconSet="4TrafficLights">
        <cfvo type="percent" val="0"/>
        <cfvo type="num" val="1"/>
        <cfvo type="num" val="3"/>
        <cfvo type="num" val="4"/>
      </iconSet>
    </cfRule>
  </conditionalFormatting>
  <conditionalFormatting sqref="D13:D17">
    <cfRule type="iconSet" priority="22">
      <iconSet iconSet="4TrafficLights">
        <cfvo type="percent" val="0"/>
        <cfvo type="num" val="1"/>
        <cfvo type="num" val="3"/>
        <cfvo type="num" val="4"/>
      </iconSet>
    </cfRule>
  </conditionalFormatting>
  <conditionalFormatting sqref="D20:D27">
    <cfRule type="iconSet" priority="21">
      <iconSet iconSet="4TrafficLights">
        <cfvo type="percent" val="0"/>
        <cfvo type="num" val="1"/>
        <cfvo type="num" val="3"/>
        <cfvo type="num" val="4"/>
      </iconSet>
    </cfRule>
  </conditionalFormatting>
  <conditionalFormatting sqref="D30:D33">
    <cfRule type="iconSet" priority="20">
      <iconSet iconSet="4TrafficLights">
        <cfvo type="percent" val="0"/>
        <cfvo type="num" val="1"/>
        <cfvo type="num" val="3"/>
        <cfvo type="num" val="4"/>
      </iconSet>
    </cfRule>
  </conditionalFormatting>
  <conditionalFormatting sqref="D36:D44">
    <cfRule type="iconSet" priority="19">
      <iconSet iconSet="4TrafficLights">
        <cfvo type="percent" val="0"/>
        <cfvo type="num" val="1"/>
        <cfvo type="num" val="3"/>
        <cfvo type="num" val="4"/>
      </iconSet>
    </cfRule>
  </conditionalFormatting>
  <conditionalFormatting sqref="D47:D50">
    <cfRule type="iconSet" priority="18">
      <iconSet iconSet="4TrafficLights">
        <cfvo type="percent" val="0"/>
        <cfvo type="num" val="1"/>
        <cfvo type="num" val="3"/>
        <cfvo type="num" val="4"/>
      </iconSet>
    </cfRule>
  </conditionalFormatting>
  <conditionalFormatting sqref="D55:D59">
    <cfRule type="iconSet" priority="32">
      <iconSet iconSet="4TrafficLights">
        <cfvo type="percent" val="0"/>
        <cfvo type="num" val="1"/>
        <cfvo type="num" val="3"/>
        <cfvo type="num" val="4"/>
      </iconSet>
    </cfRule>
  </conditionalFormatting>
  <conditionalFormatting sqref="D62:D65">
    <cfRule type="iconSet" priority="31">
      <iconSet iconSet="4TrafficLights">
        <cfvo type="percent" val="0"/>
        <cfvo type="num" val="1"/>
        <cfvo type="num" val="3"/>
        <cfvo type="num" val="4"/>
      </iconSet>
    </cfRule>
  </conditionalFormatting>
  <conditionalFormatting sqref="D68:D71">
    <cfRule type="iconSet" priority="30">
      <iconSet iconSet="4TrafficLights">
        <cfvo type="percent" val="0"/>
        <cfvo type="num" val="1"/>
        <cfvo type="num" val="3"/>
        <cfvo type="num" val="4"/>
      </iconSet>
    </cfRule>
  </conditionalFormatting>
  <conditionalFormatting sqref="D74:D79">
    <cfRule type="iconSet" priority="29">
      <iconSet iconSet="4TrafficLights">
        <cfvo type="percent" val="0"/>
        <cfvo type="num" val="1"/>
        <cfvo type="num" val="3"/>
        <cfvo type="num" val="4"/>
      </iconSet>
    </cfRule>
  </conditionalFormatting>
  <conditionalFormatting sqref="D84:D86">
    <cfRule type="iconSet" priority="80">
      <iconSet iconSet="4TrafficLights">
        <cfvo type="percent" val="0"/>
        <cfvo type="num" val="1"/>
        <cfvo type="num" val="3"/>
        <cfvo type="num" val="4"/>
      </iconSet>
    </cfRule>
  </conditionalFormatting>
  <conditionalFormatting sqref="D89:D95">
    <cfRule type="iconSet" priority="77">
      <iconSet iconSet="4TrafficLights">
        <cfvo type="percent" val="0"/>
        <cfvo type="num" val="1"/>
        <cfvo type="num" val="3"/>
        <cfvo type="num" val="4"/>
      </iconSet>
    </cfRule>
  </conditionalFormatting>
  <conditionalFormatting sqref="D98:D99">
    <cfRule type="iconSet" priority="74">
      <iconSet iconSet="4TrafficLights">
        <cfvo type="percent" val="0"/>
        <cfvo type="num" val="1"/>
        <cfvo type="num" val="3"/>
        <cfvo type="num" val="4"/>
      </iconSet>
    </cfRule>
  </conditionalFormatting>
  <conditionalFormatting sqref="D102:D111">
    <cfRule type="iconSet" priority="71">
      <iconSet iconSet="4TrafficLights">
        <cfvo type="percent" val="0"/>
        <cfvo type="num" val="1"/>
        <cfvo type="num" val="3"/>
        <cfvo type="num" val="4"/>
      </iconSet>
    </cfRule>
  </conditionalFormatting>
  <conditionalFormatting sqref="D114:D117">
    <cfRule type="iconSet" priority="68">
      <iconSet iconSet="4TrafficLights">
        <cfvo type="percent" val="0"/>
        <cfvo type="num" val="1"/>
        <cfvo type="num" val="3"/>
        <cfvo type="num" val="4"/>
      </iconSet>
    </cfRule>
  </conditionalFormatting>
  <conditionalFormatting sqref="D122:D125">
    <cfRule type="iconSet" priority="28">
      <iconSet iconSet="4TrafficLights">
        <cfvo type="percent" val="0"/>
        <cfvo type="num" val="1"/>
        <cfvo type="num" val="3"/>
        <cfvo type="num" val="4"/>
      </iconSet>
    </cfRule>
  </conditionalFormatting>
  <conditionalFormatting sqref="D128:D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25">
      <iconSet iconSet="4TrafficLights">
        <cfvo type="percent" val="0"/>
        <cfvo type="num" val="1"/>
        <cfvo type="num" val="3"/>
        <cfvo type="num" val="4"/>
      </iconSet>
    </cfRule>
  </conditionalFormatting>
  <conditionalFormatting sqref="D139:D141">
    <cfRule type="iconSet" priority="24">
      <iconSet iconSet="4TrafficLights">
        <cfvo type="percent" val="0"/>
        <cfvo type="num" val="1"/>
        <cfvo type="num" val="3"/>
        <cfvo type="num" val="4"/>
      </iconSet>
    </cfRule>
  </conditionalFormatting>
  <conditionalFormatting sqref="G7:G10">
    <cfRule type="iconSet" priority="9">
      <iconSet iconSet="4TrafficLights">
        <cfvo type="percent" val="0"/>
        <cfvo type="num" val="1"/>
        <cfvo type="num" val="3"/>
        <cfvo type="num" val="4"/>
      </iconSet>
    </cfRule>
  </conditionalFormatting>
  <conditionalFormatting sqref="G13:G17">
    <cfRule type="iconSet" priority="8">
      <iconSet iconSet="4TrafficLights">
        <cfvo type="percent" val="0"/>
        <cfvo type="num" val="1"/>
        <cfvo type="num" val="3"/>
        <cfvo type="num" val="4"/>
      </iconSet>
    </cfRule>
  </conditionalFormatting>
  <conditionalFormatting sqref="G20:G27">
    <cfRule type="iconSet" priority="7">
      <iconSet iconSet="4TrafficLights">
        <cfvo type="percent" val="0"/>
        <cfvo type="num" val="1"/>
        <cfvo type="num" val="3"/>
        <cfvo type="num" val="4"/>
      </iconSet>
    </cfRule>
  </conditionalFormatting>
  <conditionalFormatting sqref="G30:G33">
    <cfRule type="iconSet" priority="6">
      <iconSet iconSet="4TrafficLights">
        <cfvo type="percent" val="0"/>
        <cfvo type="num" val="1"/>
        <cfvo type="num" val="3"/>
        <cfvo type="num" val="4"/>
      </iconSet>
    </cfRule>
  </conditionalFormatting>
  <conditionalFormatting sqref="G36:G44">
    <cfRule type="iconSet" priority="5">
      <iconSet iconSet="4TrafficLights">
        <cfvo type="percent" val="0"/>
        <cfvo type="num" val="1"/>
        <cfvo type="num" val="3"/>
        <cfvo type="num" val="4"/>
      </iconSet>
    </cfRule>
  </conditionalFormatting>
  <conditionalFormatting sqref="G47:G50">
    <cfRule type="iconSet" priority="4">
      <iconSet iconSet="4TrafficLights">
        <cfvo type="percent" val="0"/>
        <cfvo type="num" val="1"/>
        <cfvo type="num" val="3"/>
        <cfvo type="num" val="4"/>
      </iconSet>
    </cfRule>
  </conditionalFormatting>
  <conditionalFormatting sqref="G55:G59">
    <cfRule type="iconSet" priority="17">
      <iconSet iconSet="4TrafficLights">
        <cfvo type="percent" val="0"/>
        <cfvo type="num" val="1"/>
        <cfvo type="num" val="3"/>
        <cfvo type="num" val="4"/>
      </iconSet>
    </cfRule>
  </conditionalFormatting>
  <conditionalFormatting sqref="G62:G65">
    <cfRule type="iconSet" priority="16">
      <iconSet iconSet="4TrafficLights">
        <cfvo type="percent" val="0"/>
        <cfvo type="num" val="1"/>
        <cfvo type="num" val="3"/>
        <cfvo type="num" val="4"/>
      </iconSet>
    </cfRule>
  </conditionalFormatting>
  <conditionalFormatting sqref="G68:G71">
    <cfRule type="iconSet" priority="15">
      <iconSet iconSet="4TrafficLights">
        <cfvo type="percent" val="0"/>
        <cfvo type="num" val="1"/>
        <cfvo type="num" val="3"/>
        <cfvo type="num" val="4"/>
      </iconSet>
    </cfRule>
  </conditionalFormatting>
  <conditionalFormatting sqref="G74:G79">
    <cfRule type="iconSet" priority="10">
      <iconSet iconSet="4TrafficLights">
        <cfvo type="percent" val="0"/>
        <cfvo type="num" val="1"/>
        <cfvo type="num" val="3"/>
        <cfvo type="num" val="4"/>
      </iconSet>
    </cfRule>
  </conditionalFormatting>
  <conditionalFormatting sqref="G84:G86">
    <cfRule type="iconSet" priority="79">
      <iconSet iconSet="4TrafficLights">
        <cfvo type="percent" val="0"/>
        <cfvo type="num" val="1"/>
        <cfvo type="num" val="3"/>
        <cfvo type="num" val="4"/>
      </iconSet>
    </cfRule>
  </conditionalFormatting>
  <conditionalFormatting sqref="G89:G95">
    <cfRule type="iconSet" priority="3">
      <iconSet iconSet="4TrafficLights">
        <cfvo type="percent" val="0"/>
        <cfvo type="num" val="1"/>
        <cfvo type="num" val="3"/>
        <cfvo type="num" val="4"/>
      </iconSet>
    </cfRule>
  </conditionalFormatting>
  <conditionalFormatting sqref="G98:G99">
    <cfRule type="iconSet" priority="73">
      <iconSet iconSet="4TrafficLights">
        <cfvo type="percent" val="0"/>
        <cfvo type="num" val="1"/>
        <cfvo type="num" val="3"/>
        <cfvo type="num" val="4"/>
      </iconSet>
    </cfRule>
  </conditionalFormatting>
  <conditionalFormatting sqref="G102:G111">
    <cfRule type="iconSet" priority="2">
      <iconSet iconSet="4TrafficLights">
        <cfvo type="percent" val="0"/>
        <cfvo type="num" val="1"/>
        <cfvo type="num" val="3"/>
        <cfvo type="num" val="4"/>
      </iconSet>
    </cfRule>
  </conditionalFormatting>
  <conditionalFormatting sqref="G114:G117">
    <cfRule type="iconSet" priority="1">
      <iconSet iconSet="4TrafficLights">
        <cfvo type="percent" val="0"/>
        <cfvo type="num" val="1"/>
        <cfvo type="num" val="3"/>
        <cfvo type="num" val="4"/>
      </iconSet>
    </cfRule>
  </conditionalFormatting>
  <conditionalFormatting sqref="G122:G125">
    <cfRule type="iconSet" priority="14">
      <iconSet iconSet="4TrafficLights">
        <cfvo type="percent" val="0"/>
        <cfvo type="num" val="1"/>
        <cfvo type="num" val="3"/>
        <cfvo type="num" val="4"/>
      </iconSet>
    </cfRule>
  </conditionalFormatting>
  <conditionalFormatting sqref="G128:G131">
    <cfRule type="iconSet" priority="13">
      <iconSet iconSet="4TrafficLights">
        <cfvo type="percent" val="0"/>
        <cfvo type="num" val="1"/>
        <cfvo type="num" val="3"/>
        <cfvo type="num" val="4"/>
      </iconSet>
    </cfRule>
  </conditionalFormatting>
  <conditionalFormatting sqref="G134:G136">
    <cfRule type="iconSet" priority="12">
      <iconSet iconSet="4TrafficLights">
        <cfvo type="percent" val="0"/>
        <cfvo type="num" val="1"/>
        <cfvo type="num" val="3"/>
        <cfvo type="num" val="4"/>
      </iconSet>
    </cfRule>
  </conditionalFormatting>
  <conditionalFormatting sqref="G139:G141">
    <cfRule type="iconSet" priority="11">
      <iconSet iconSet="4TrafficLights">
        <cfvo type="percent" val="0"/>
        <cfvo type="num" val="1"/>
        <cfvo type="num" val="3"/>
        <cfvo type="num" val="4"/>
      </iconSet>
    </cfRule>
  </conditionalFormatting>
  <conditionalFormatting sqref="J7:J10">
    <cfRule type="iconSet" priority="170">
      <iconSet iconSet="4TrafficLights">
        <cfvo type="percent" val="0"/>
        <cfvo type="num" val="1"/>
        <cfvo type="num" val="3"/>
        <cfvo type="num" val="4"/>
      </iconSet>
    </cfRule>
  </conditionalFormatting>
  <conditionalFormatting sqref="J13:J17">
    <cfRule type="iconSet" priority="167">
      <iconSet iconSet="4TrafficLights">
        <cfvo type="percent" val="0"/>
        <cfvo type="num" val="1"/>
        <cfvo type="num" val="3"/>
        <cfvo type="num" val="4"/>
      </iconSet>
    </cfRule>
  </conditionalFormatting>
  <conditionalFormatting sqref="J20:J27">
    <cfRule type="iconSet" priority="158">
      <iconSet iconSet="4TrafficLights">
        <cfvo type="percent" val="0"/>
        <cfvo type="num" val="1"/>
        <cfvo type="num" val="3"/>
        <cfvo type="num" val="4"/>
      </iconSet>
    </cfRule>
  </conditionalFormatting>
  <conditionalFormatting sqref="J30:J33">
    <cfRule type="iconSet" priority="153">
      <iconSet iconSet="4TrafficLights">
        <cfvo type="percent" val="0"/>
        <cfvo type="num" val="1"/>
        <cfvo type="num" val="3"/>
        <cfvo type="num" val="4"/>
      </iconSet>
    </cfRule>
  </conditionalFormatting>
  <conditionalFormatting sqref="J36:J44">
    <cfRule type="iconSet" priority="148">
      <iconSet iconSet="4TrafficLights">
        <cfvo type="percent" val="0"/>
        <cfvo type="num" val="1"/>
        <cfvo type="num" val="3"/>
        <cfvo type="num" val="4"/>
      </iconSet>
    </cfRule>
  </conditionalFormatting>
  <conditionalFormatting sqref="J47:J50">
    <cfRule type="iconSet" priority="143">
      <iconSet iconSet="4TrafficLights">
        <cfvo type="percent" val="0"/>
        <cfvo type="num" val="1"/>
        <cfvo type="num" val="3"/>
        <cfvo type="num" val="4"/>
      </iconSet>
    </cfRule>
  </conditionalFormatting>
  <conditionalFormatting sqref="J55:J59">
    <cfRule type="iconSet" priority="138">
      <iconSet iconSet="4TrafficLights">
        <cfvo type="percent" val="0"/>
        <cfvo type="num" val="1"/>
        <cfvo type="num" val="3"/>
        <cfvo type="num" val="4"/>
      </iconSet>
    </cfRule>
  </conditionalFormatting>
  <conditionalFormatting sqref="J62:J65">
    <cfRule type="iconSet" priority="132">
      <iconSet iconSet="4TrafficLights">
        <cfvo type="percent" val="0"/>
        <cfvo type="num" val="1"/>
        <cfvo type="num" val="3"/>
        <cfvo type="num" val="4"/>
      </iconSet>
    </cfRule>
  </conditionalFormatting>
  <conditionalFormatting sqref="J68:J71">
    <cfRule type="iconSet" priority="110">
      <iconSet iconSet="4TrafficLights">
        <cfvo type="percent" val="0"/>
        <cfvo type="num" val="1"/>
        <cfvo type="num" val="3"/>
        <cfvo type="num" val="4"/>
      </iconSet>
    </cfRule>
  </conditionalFormatting>
  <conditionalFormatting sqref="J74:J79">
    <cfRule type="iconSet" priority="93">
      <iconSet iconSet="4TrafficLights">
        <cfvo type="percent" val="0"/>
        <cfvo type="num" val="1"/>
        <cfvo type="num" val="3"/>
        <cfvo type="num" val="4"/>
      </iconSet>
    </cfRule>
  </conditionalFormatting>
  <conditionalFormatting sqref="J84:J86">
    <cfRule type="iconSet" priority="78">
      <iconSet iconSet="4TrafficLights">
        <cfvo type="percent" val="0"/>
        <cfvo type="num" val="1"/>
        <cfvo type="num" val="3"/>
        <cfvo type="num" val="4"/>
      </iconSet>
    </cfRule>
  </conditionalFormatting>
  <conditionalFormatting sqref="J89:J95">
    <cfRule type="iconSet" priority="75">
      <iconSet iconSet="4TrafficLights">
        <cfvo type="percent" val="0"/>
        <cfvo type="num" val="1"/>
        <cfvo type="num" val="3"/>
        <cfvo type="num" val="4"/>
      </iconSet>
    </cfRule>
  </conditionalFormatting>
  <conditionalFormatting sqref="J98:J99">
    <cfRule type="iconSet" priority="72">
      <iconSet iconSet="4TrafficLights">
        <cfvo type="percent" val="0"/>
        <cfvo type="num" val="1"/>
        <cfvo type="num" val="3"/>
        <cfvo type="num" val="4"/>
      </iconSet>
    </cfRule>
  </conditionalFormatting>
  <conditionalFormatting sqref="J102:J111">
    <cfRule type="iconSet" priority="69">
      <iconSet iconSet="4TrafficLights">
        <cfvo type="percent" val="0"/>
        <cfvo type="num" val="1"/>
        <cfvo type="num" val="3"/>
        <cfvo type="num" val="4"/>
      </iconSet>
    </cfRule>
  </conditionalFormatting>
  <conditionalFormatting sqref="J114:J117">
    <cfRule type="iconSet" priority="66">
      <iconSet iconSet="4TrafficLights">
        <cfvo type="percent" val="0"/>
        <cfvo type="num" val="1"/>
        <cfvo type="num" val="3"/>
        <cfvo type="num" val="4"/>
      </iconSet>
    </cfRule>
  </conditionalFormatting>
  <conditionalFormatting sqref="J122:J125">
    <cfRule type="iconSet" priority="63">
      <iconSet iconSet="4TrafficLights">
        <cfvo type="percent" val="0"/>
        <cfvo type="num" val="1"/>
        <cfvo type="num" val="3"/>
        <cfvo type="num" val="4"/>
      </iconSet>
    </cfRule>
  </conditionalFormatting>
  <conditionalFormatting sqref="J128:J131">
    <cfRule type="iconSet" priority="60">
      <iconSet iconSet="4TrafficLights">
        <cfvo type="percent" val="0"/>
        <cfvo type="num" val="1"/>
        <cfvo type="num" val="3"/>
        <cfvo type="num" val="4"/>
      </iconSet>
    </cfRule>
  </conditionalFormatting>
  <conditionalFormatting sqref="J134:J136">
    <cfRule type="iconSet" priority="57">
      <iconSet iconSet="4TrafficLights">
        <cfvo type="percent" val="0"/>
        <cfvo type="num" val="1"/>
        <cfvo type="num" val="3"/>
        <cfvo type="num" val="4"/>
      </iconSet>
    </cfRule>
  </conditionalFormatting>
  <conditionalFormatting sqref="J139:J141">
    <cfRule type="iconSet" priority="54">
      <iconSet iconSet="4TrafficLights">
        <cfvo type="percent" val="0"/>
        <cfvo type="num" val="1"/>
        <cfvo type="num" val="3"/>
        <cfvo type="num" val="4"/>
      </iconSet>
    </cfRule>
  </conditionalFormatting>
  <conditionalFormatting sqref="M7:M10">
    <cfRule type="iconSet" priority="52">
      <iconSet iconSet="4TrafficLights">
        <cfvo type="percent" val="0"/>
        <cfvo type="num" val="1"/>
        <cfvo type="num" val="3"/>
        <cfvo type="num" val="4"/>
      </iconSet>
    </cfRule>
  </conditionalFormatting>
  <conditionalFormatting sqref="M13:M17">
    <cfRule type="iconSet" priority="51">
      <iconSet iconSet="4TrafficLights">
        <cfvo type="percent" val="0"/>
        <cfvo type="num" val="1"/>
        <cfvo type="num" val="3"/>
        <cfvo type="num" val="4"/>
      </iconSet>
    </cfRule>
  </conditionalFormatting>
  <conditionalFormatting sqref="M20:M27">
    <cfRule type="iconSet" priority="50">
      <iconSet iconSet="4TrafficLights">
        <cfvo type="percent" val="0"/>
        <cfvo type="num" val="1"/>
        <cfvo type="num" val="3"/>
        <cfvo type="num" val="4"/>
      </iconSet>
    </cfRule>
  </conditionalFormatting>
  <conditionalFormatting sqref="M30:M33">
    <cfRule type="iconSet" priority="49">
      <iconSet iconSet="4TrafficLights">
        <cfvo type="percent" val="0"/>
        <cfvo type="num" val="1"/>
        <cfvo type="num" val="3"/>
        <cfvo type="num" val="4"/>
      </iconSet>
    </cfRule>
  </conditionalFormatting>
  <conditionalFormatting sqref="M36:M44">
    <cfRule type="iconSet" priority="48">
      <iconSet iconSet="4TrafficLights">
        <cfvo type="percent" val="0"/>
        <cfvo type="num" val="1"/>
        <cfvo type="num" val="3"/>
        <cfvo type="num" val="4"/>
      </iconSet>
    </cfRule>
  </conditionalFormatting>
  <conditionalFormatting sqref="M47:M50">
    <cfRule type="iconSet" priority="47">
      <iconSet iconSet="4TrafficLights">
        <cfvo type="percent" val="0"/>
        <cfvo type="num" val="1"/>
        <cfvo type="num" val="3"/>
        <cfvo type="num" val="4"/>
      </iconSet>
    </cfRule>
  </conditionalFormatting>
  <conditionalFormatting sqref="M55:M59">
    <cfRule type="iconSet" priority="46">
      <iconSet iconSet="4TrafficLights">
        <cfvo type="percent" val="0"/>
        <cfvo type="num" val="1"/>
        <cfvo type="num" val="3"/>
        <cfvo type="num" val="4"/>
      </iconSet>
    </cfRule>
  </conditionalFormatting>
  <conditionalFormatting sqref="M62:M65">
    <cfRule type="iconSet" priority="45">
      <iconSet iconSet="4TrafficLights">
        <cfvo type="percent" val="0"/>
        <cfvo type="num" val="1"/>
        <cfvo type="num" val="3"/>
        <cfvo type="num" val="4"/>
      </iconSet>
    </cfRule>
  </conditionalFormatting>
  <conditionalFormatting sqref="M68:M71">
    <cfRule type="iconSet" priority="44">
      <iconSet iconSet="4TrafficLights">
        <cfvo type="percent" val="0"/>
        <cfvo type="num" val="1"/>
        <cfvo type="num" val="3"/>
        <cfvo type="num" val="4"/>
      </iconSet>
    </cfRule>
  </conditionalFormatting>
  <conditionalFormatting sqref="M74:M79">
    <cfRule type="iconSet" priority="43">
      <iconSet iconSet="4TrafficLights">
        <cfvo type="percent" val="0"/>
        <cfvo type="num" val="1"/>
        <cfvo type="num" val="3"/>
        <cfvo type="num" val="4"/>
      </iconSet>
    </cfRule>
  </conditionalFormatting>
  <conditionalFormatting sqref="M84:M86">
    <cfRule type="iconSet" priority="42">
      <iconSet iconSet="4TrafficLights">
        <cfvo type="percent" val="0"/>
        <cfvo type="num" val="1"/>
        <cfvo type="num" val="3"/>
        <cfvo type="num" val="4"/>
      </iconSet>
    </cfRule>
  </conditionalFormatting>
  <conditionalFormatting sqref="M89:M95">
    <cfRule type="iconSet" priority="41">
      <iconSet iconSet="4TrafficLights">
        <cfvo type="percent" val="0"/>
        <cfvo type="num" val="1"/>
        <cfvo type="num" val="3"/>
        <cfvo type="num" val="4"/>
      </iconSet>
    </cfRule>
  </conditionalFormatting>
  <conditionalFormatting sqref="M98:M99">
    <cfRule type="iconSet" priority="40">
      <iconSet iconSet="4TrafficLights">
        <cfvo type="percent" val="0"/>
        <cfvo type="num" val="1"/>
        <cfvo type="num" val="3"/>
        <cfvo type="num" val="4"/>
      </iconSet>
    </cfRule>
  </conditionalFormatting>
  <conditionalFormatting sqref="M102:M111">
    <cfRule type="iconSet" priority="39">
      <iconSet iconSet="4TrafficLights">
        <cfvo type="percent" val="0"/>
        <cfvo type="num" val="1"/>
        <cfvo type="num" val="3"/>
        <cfvo type="num" val="4"/>
      </iconSet>
    </cfRule>
  </conditionalFormatting>
  <conditionalFormatting sqref="M114:M117">
    <cfRule type="iconSet" priority="38">
      <iconSet iconSet="4TrafficLights">
        <cfvo type="percent" val="0"/>
        <cfvo type="num" val="1"/>
        <cfvo type="num" val="3"/>
        <cfvo type="num" val="4"/>
      </iconSet>
    </cfRule>
  </conditionalFormatting>
  <conditionalFormatting sqref="M122:M125">
    <cfRule type="iconSet" priority="37">
      <iconSet iconSet="4TrafficLights">
        <cfvo type="percent" val="0"/>
        <cfvo type="num" val="1"/>
        <cfvo type="num" val="3"/>
        <cfvo type="num" val="4"/>
      </iconSet>
    </cfRule>
  </conditionalFormatting>
  <conditionalFormatting sqref="M128:M131">
    <cfRule type="iconSet" priority="36">
      <iconSet iconSet="4TrafficLights">
        <cfvo type="percent" val="0"/>
        <cfvo type="num" val="1"/>
        <cfvo type="num" val="3"/>
        <cfvo type="num" val="4"/>
      </iconSet>
    </cfRule>
  </conditionalFormatting>
  <conditionalFormatting sqref="M134:M136">
    <cfRule type="iconSet" priority="35">
      <iconSet iconSet="4TrafficLights">
        <cfvo type="percent" val="0"/>
        <cfvo type="num" val="1"/>
        <cfvo type="num" val="3"/>
        <cfvo type="num" val="4"/>
      </iconSet>
    </cfRule>
  </conditionalFormatting>
  <conditionalFormatting sqref="M139:M141">
    <cfRule type="iconSet" priority="34">
      <iconSet iconSet="4TrafficLights">
        <cfvo type="percent" val="0"/>
        <cfvo type="num" val="1"/>
        <cfvo type="num" val="3"/>
        <cfvo type="num" val="4"/>
      </iconSet>
    </cfRule>
  </conditionalFormatting>
  <conditionalFormatting sqref="P7:P9">
    <cfRule type="iconSet" priority="163">
      <iconSet iconSet="3Flags">
        <cfvo type="percent" val="0"/>
        <cfvo type="num" val="0"/>
        <cfvo type="num" val="1" gte="0"/>
      </iconSet>
    </cfRule>
  </conditionalFormatting>
  <conditionalFormatting sqref="Q7">
    <cfRule type="cellIs" dxfId="1" priority="164"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12" sqref="B12:U12"/>
    </sheetView>
  </sheetViews>
  <sheetFormatPr baseColWidth="10" defaultColWidth="11.453125" defaultRowHeight="15" x14ac:dyDescent="0.3"/>
  <cols>
    <col min="1" max="1" width="1.453125" style="140" customWidth="1"/>
    <col min="2" max="2" width="34.7265625" style="140" customWidth="1"/>
    <col min="3" max="6" width="7.7265625" style="140" customWidth="1"/>
    <col min="7" max="7" width="1.7265625" style="140" customWidth="1"/>
    <col min="8" max="11" width="7.7265625" style="140" customWidth="1"/>
    <col min="12" max="12" width="1.7265625" style="140" customWidth="1"/>
    <col min="13" max="16" width="7.7265625" style="140" customWidth="1"/>
    <col min="17" max="17" width="2.1796875" style="140" customWidth="1"/>
    <col min="18" max="21" width="7.7265625" style="140" customWidth="1"/>
    <col min="22" max="27" width="11.453125" style="140"/>
    <col min="28" max="28" width="2" style="140" customWidth="1"/>
    <col min="29" max="33" width="11.453125" style="140"/>
    <col min="34" max="34" width="1.81640625" style="140" customWidth="1"/>
    <col min="35" max="16384" width="11.453125" style="140"/>
  </cols>
  <sheetData>
    <row r="1" spans="2:22" ht="6" customHeight="1" x14ac:dyDescent="0.3"/>
    <row r="2" spans="2:22" ht="22.5" customHeight="1" x14ac:dyDescent="0.3">
      <c r="B2" s="291" t="s">
        <v>27</v>
      </c>
      <c r="C2" s="290" t="s">
        <v>175</v>
      </c>
      <c r="D2" s="290"/>
      <c r="E2" s="290"/>
      <c r="F2" s="290"/>
      <c r="G2" s="141"/>
      <c r="H2" s="288" t="s">
        <v>176</v>
      </c>
      <c r="I2" s="288"/>
      <c r="J2" s="288"/>
      <c r="K2" s="288"/>
      <c r="L2" s="141"/>
      <c r="M2" s="289" t="s">
        <v>177</v>
      </c>
      <c r="N2" s="289"/>
      <c r="O2" s="289"/>
      <c r="P2" s="289"/>
      <c r="Q2" s="142"/>
      <c r="R2" s="297" t="s">
        <v>178</v>
      </c>
      <c r="S2" s="297"/>
      <c r="T2" s="297"/>
      <c r="U2" s="297"/>
      <c r="V2" s="287"/>
    </row>
    <row r="3" spans="2:22" ht="24.75" customHeight="1" thickBot="1" x14ac:dyDescent="0.35">
      <c r="B3" s="292"/>
      <c r="C3" s="143">
        <v>1</v>
      </c>
      <c r="D3" s="143">
        <v>2</v>
      </c>
      <c r="E3" s="144">
        <v>3</v>
      </c>
      <c r="F3" s="145">
        <v>4</v>
      </c>
      <c r="G3" s="295"/>
      <c r="H3" s="143">
        <v>1</v>
      </c>
      <c r="I3" s="143">
        <v>2</v>
      </c>
      <c r="J3" s="144">
        <v>3</v>
      </c>
      <c r="K3" s="145">
        <v>4</v>
      </c>
      <c r="L3" s="293"/>
      <c r="M3" s="143">
        <v>1</v>
      </c>
      <c r="N3" s="143">
        <v>2</v>
      </c>
      <c r="O3" s="144">
        <v>3</v>
      </c>
      <c r="P3" s="145">
        <v>4</v>
      </c>
      <c r="Q3" s="142"/>
      <c r="R3" s="143">
        <v>1</v>
      </c>
      <c r="S3" s="143">
        <v>2</v>
      </c>
      <c r="T3" s="144">
        <v>3</v>
      </c>
      <c r="U3" s="145">
        <v>4</v>
      </c>
      <c r="V3" s="287"/>
    </row>
    <row r="4" spans="2:22" ht="38.15" customHeight="1" thickTop="1" thickBot="1" x14ac:dyDescent="0.35">
      <c r="B4" s="146" t="s">
        <v>73</v>
      </c>
      <c r="C4" s="147">
        <f>Autoevaluación!R7/SUM(Autoevaluación!R7:R10)</f>
        <v>0</v>
      </c>
      <c r="D4" s="148">
        <f>Autoevaluación!R8/SUM(Autoevaluación!R7:R10)</f>
        <v>0</v>
      </c>
      <c r="E4" s="148">
        <f>Autoevaluación!R9/SUM(Autoevaluación!R7:R10)</f>
        <v>0.75</v>
      </c>
      <c r="F4" s="148">
        <f>Autoevaluación!R10/SUM(Autoevaluación!R7:R10)</f>
        <v>0.25</v>
      </c>
      <c r="G4" s="296"/>
      <c r="H4" s="148">
        <f>Autoevaluación!S7/SUM(Autoevaluación!S7:S10)</f>
        <v>0</v>
      </c>
      <c r="I4" s="148">
        <f>Autoevaluación!S8/SUM(Autoevaluación!S7:S10)</f>
        <v>0</v>
      </c>
      <c r="J4" s="148">
        <f>Autoevaluación!S9/SUM(Autoevaluación!S7:S10)</f>
        <v>0.75</v>
      </c>
      <c r="K4" s="148">
        <f>Autoevaluación!S10/SUM(Autoevaluación!S7:S10)</f>
        <v>0.25</v>
      </c>
      <c r="L4" s="294"/>
      <c r="M4" s="148">
        <f>Autoevaluación!T7/SUM(Autoevaluación!T7:T10)</f>
        <v>0</v>
      </c>
      <c r="N4" s="148">
        <f>Autoevaluación!T8/SUM(Autoevaluación!T7:T10)</f>
        <v>0</v>
      </c>
      <c r="O4" s="148">
        <f>Autoevaluación!T9/SUM(Autoevaluación!T7:T10)</f>
        <v>0.5</v>
      </c>
      <c r="P4" s="148">
        <f>Autoevaluación!T10/SUM(Autoevaluación!T7:T10)</f>
        <v>0.5</v>
      </c>
      <c r="Q4" s="149"/>
      <c r="R4" s="148" t="e">
        <f>Autoevaluación!U7/SUM(Autoevaluación!U7:U10)</f>
        <v>#DIV/0!</v>
      </c>
      <c r="S4" s="148" t="e">
        <f>Autoevaluación!U8/SUM(Autoevaluación!U7:U10)</f>
        <v>#DIV/0!</v>
      </c>
      <c r="T4" s="148" t="e">
        <f>Autoevaluación!U9/SUM(Autoevaluación!U7:U10)</f>
        <v>#DIV/0!</v>
      </c>
      <c r="U4" s="148" t="e">
        <f>Autoevaluación!U10/SUM(Autoevaluación!U7:U10)</f>
        <v>#DIV/0!</v>
      </c>
    </row>
    <row r="5" spans="2:22" ht="38.15" customHeight="1" thickTop="1" thickBot="1" x14ac:dyDescent="0.35">
      <c r="B5" s="146" t="s">
        <v>72</v>
      </c>
      <c r="C5" s="147">
        <f>Autoevaluación!R13/SUM(Autoevaluación!R13:R16)</f>
        <v>0</v>
      </c>
      <c r="D5" s="148">
        <f>Autoevaluación!R14/SUM(Autoevaluación!R13:R16)</f>
        <v>0</v>
      </c>
      <c r="E5" s="148">
        <f>Autoevaluación!R15/SUM(Autoevaluación!R13:R16)</f>
        <v>1</v>
      </c>
      <c r="F5" s="148">
        <f>Autoevaluación!R16/SUM(Autoevaluación!R13:R16)</f>
        <v>0</v>
      </c>
      <c r="G5" s="296"/>
      <c r="H5" s="148">
        <f>Autoevaluación!S13/SUM(Autoevaluación!S13:S16)</f>
        <v>0</v>
      </c>
      <c r="I5" s="148">
        <f>Autoevaluación!S14/SUM(Autoevaluación!S13:S16)</f>
        <v>0</v>
      </c>
      <c r="J5" s="148">
        <f>Autoevaluación!S15/SUM(Autoevaluación!S13:S16)</f>
        <v>1</v>
      </c>
      <c r="K5" s="148">
        <f>Autoevaluación!S16/SUM(Autoevaluación!S13:S16)</f>
        <v>0</v>
      </c>
      <c r="L5" s="294"/>
      <c r="M5" s="148">
        <f>Autoevaluación!T13/SUM(Autoevaluación!T13:T16)</f>
        <v>0</v>
      </c>
      <c r="N5" s="148">
        <f>Autoevaluación!T14/SUM(Autoevaluación!T13:T16)</f>
        <v>0</v>
      </c>
      <c r="O5" s="148">
        <f>Autoevaluación!T15/SUM(Autoevaluación!T13:T16)</f>
        <v>0.6</v>
      </c>
      <c r="P5" s="148">
        <f>Autoevaluación!T16/SUM(Autoevaluación!T13:T16)</f>
        <v>0.4</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5" customHeight="1" thickTop="1" thickBot="1" x14ac:dyDescent="0.35">
      <c r="B6" s="146" t="s">
        <v>43</v>
      </c>
      <c r="C6" s="147">
        <f>Autoevaluación!R20/SUM(Autoevaluación!R20:R23)</f>
        <v>0</v>
      </c>
      <c r="D6" s="148">
        <f>Autoevaluación!R21/SUM(Autoevaluación!R20:R23)</f>
        <v>0.125</v>
      </c>
      <c r="E6" s="148">
        <f>Autoevaluación!R22/SUM(Autoevaluación!R20:R23)</f>
        <v>0.5</v>
      </c>
      <c r="F6" s="148">
        <f>Autoevaluación!R23/SUM(Autoevaluación!R20:R23)</f>
        <v>0.375</v>
      </c>
      <c r="G6" s="296"/>
      <c r="H6" s="148">
        <f>Autoevaluación!S20/SUM(Autoevaluación!S20:S23)</f>
        <v>0</v>
      </c>
      <c r="I6" s="148">
        <f>Autoevaluación!S21/SUM(Autoevaluación!S20:S23)</f>
        <v>0.125</v>
      </c>
      <c r="J6" s="148">
        <f>Autoevaluación!S20/SUM(Autoevaluación!S20:S23)</f>
        <v>0</v>
      </c>
      <c r="K6" s="148">
        <f>Autoevaluación!S23/SUM(Autoevaluación!S20:S23)</f>
        <v>0.375</v>
      </c>
      <c r="L6" s="294"/>
      <c r="M6" s="148">
        <f>Autoevaluación!T20/SUM(Autoevaluación!T20:T23)</f>
        <v>0</v>
      </c>
      <c r="N6" s="148">
        <f>Autoevaluación!T21/SUM(Autoevaluación!T20:T23)</f>
        <v>0.125</v>
      </c>
      <c r="O6" s="148">
        <f>Autoevaluación!T22/SUM(Autoevaluación!T20:T23)</f>
        <v>0.375</v>
      </c>
      <c r="P6" s="148">
        <f>Autoevaluación!T23/SUM(Autoevaluación!T20:T23)</f>
        <v>0.5</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5" customHeight="1" thickTop="1" thickBot="1" x14ac:dyDescent="0.35">
      <c r="B7" s="146" t="s">
        <v>52</v>
      </c>
      <c r="C7" s="147">
        <f>Autoevaluación!R30/SUM(Autoevaluación!R30:R33)</f>
        <v>0</v>
      </c>
      <c r="D7" s="148">
        <f>Autoevaluación!R31/SUM(Autoevaluación!R30:R33)</f>
        <v>0.25</v>
      </c>
      <c r="E7" s="148">
        <f>Autoevaluación!R32/SUM(Autoevaluación!R30:R33)</f>
        <v>0.5</v>
      </c>
      <c r="F7" s="148">
        <f>Autoevaluación!R33/SUM(Autoevaluación!R30:R33)</f>
        <v>0.25</v>
      </c>
      <c r="G7" s="296"/>
      <c r="H7" s="148">
        <f>Autoevaluación!S30/SUM(Autoevaluación!S30:S33)</f>
        <v>0</v>
      </c>
      <c r="I7" s="148">
        <f>Autoevaluación!S31/SUM(Autoevaluación!S30:S33)</f>
        <v>0</v>
      </c>
      <c r="J7" s="148">
        <f>Autoevaluación!S32/SUM(Autoevaluación!S30:S33)</f>
        <v>0.75</v>
      </c>
      <c r="K7" s="148">
        <f>Autoevaluación!S33/SUM(Autoevaluación!S30:S33)</f>
        <v>0.25</v>
      </c>
      <c r="L7" s="294"/>
      <c r="M7" s="148">
        <f>Autoevaluación!T30/SUM(Autoevaluación!T30:T33)</f>
        <v>0</v>
      </c>
      <c r="N7" s="148">
        <f>Autoevaluación!T31/SUM(Autoevaluación!T30:T33)</f>
        <v>0</v>
      </c>
      <c r="O7" s="148">
        <f>Autoevaluación!T32/SUM(Autoevaluación!T30:T33)</f>
        <v>0</v>
      </c>
      <c r="P7" s="148">
        <f>Autoevaluación!T33/SUM(Autoevaluación!T30:T33)</f>
        <v>1</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5" customHeight="1" thickTop="1" thickBot="1" x14ac:dyDescent="0.35">
      <c r="B8" s="146" t="s">
        <v>57</v>
      </c>
      <c r="C8" s="147">
        <f>Autoevaluación!R36/SUM(Autoevaluación!R36:R39)</f>
        <v>0</v>
      </c>
      <c r="D8" s="148">
        <f>Autoevaluación!R37/SUM(Autoevaluación!R36:R39)</f>
        <v>0</v>
      </c>
      <c r="E8" s="148">
        <f>Autoevaluación!R38/SUM(Autoevaluación!R36:R39)</f>
        <v>0.88888888888888884</v>
      </c>
      <c r="F8" s="148">
        <f>Autoevaluación!R39/SUM(Autoevaluación!R36:R39)</f>
        <v>0.1111111111111111</v>
      </c>
      <c r="G8" s="296"/>
      <c r="H8" s="148">
        <f>Autoevaluación!S36/SUM(Autoevaluación!S36:S39)</f>
        <v>0</v>
      </c>
      <c r="I8" s="148">
        <f>Autoevaluación!S37/SUM(Autoevaluación!S36:S39)</f>
        <v>0</v>
      </c>
      <c r="J8" s="148">
        <f>Autoevaluación!S38/SUM(Autoevaluación!S36:S39)</f>
        <v>0.88888888888888884</v>
      </c>
      <c r="K8" s="148">
        <f>Autoevaluación!S39/SUM(Autoevaluación!S36:S39)</f>
        <v>0.1111111111111111</v>
      </c>
      <c r="L8" s="294"/>
      <c r="M8" s="148">
        <f>Autoevaluación!T36/SUM(Autoevaluación!T36:T39)</f>
        <v>0</v>
      </c>
      <c r="N8" s="148">
        <f>Autoevaluación!T37/SUM(Autoevaluación!T36:T39)</f>
        <v>0</v>
      </c>
      <c r="O8" s="148">
        <f>Autoevaluación!T38/SUM(Autoevaluación!T36:T39)</f>
        <v>0.66666666666666663</v>
      </c>
      <c r="P8" s="148">
        <f>Autoevaluación!T39/SUM(Autoevaluación!T36:T39)</f>
        <v>0.33333333333333331</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5" customHeight="1" thickTop="1" thickBot="1" x14ac:dyDescent="0.35">
      <c r="B9" s="146" t="s">
        <v>67</v>
      </c>
      <c r="C9" s="147">
        <f>Autoevaluación!R47/SUM(Autoevaluación!R47:R50)</f>
        <v>0</v>
      </c>
      <c r="D9" s="148">
        <f>Autoevaluación!R48/SUM(Autoevaluación!R47:R50)</f>
        <v>0.25</v>
      </c>
      <c r="E9" s="148">
        <f>Autoevaluación!R49/SUM(Autoevaluación!R47:R50)</f>
        <v>0.75</v>
      </c>
      <c r="F9" s="148">
        <f>Autoevaluación!R50/SUM(Autoevaluación!R47:R50)</f>
        <v>0</v>
      </c>
      <c r="G9" s="296"/>
      <c r="H9" s="148">
        <f>Autoevaluación!S47/SUM(Autoevaluación!S47:S50)</f>
        <v>0</v>
      </c>
      <c r="I9" s="148">
        <f>Autoevaluación!S48/SUM(Autoevaluación!S47:S50)</f>
        <v>0.25</v>
      </c>
      <c r="J9" s="148">
        <f>Autoevaluación!S49/SUM(Autoevaluación!S47:S50)</f>
        <v>0.75</v>
      </c>
      <c r="K9" s="148">
        <f>Autoevaluación!S50/SUM(Autoevaluación!S47:S50)</f>
        <v>0</v>
      </c>
      <c r="L9" s="294"/>
      <c r="M9" s="148">
        <f>Autoevaluación!T47/SUM(Autoevaluación!T47:T50)</f>
        <v>0</v>
      </c>
      <c r="N9" s="148">
        <f>Autoevaluación!T48/SUM(Autoevaluación!T47:T50)</f>
        <v>0.25</v>
      </c>
      <c r="O9" s="148">
        <f>Autoevaluación!T49/SUM(Autoevaluación!T47:T50)</f>
        <v>0.75</v>
      </c>
      <c r="P9" s="148">
        <f>Autoevaluación!T50/SUM(Autoevaluación!T47:T50)</f>
        <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5" customHeight="1" thickTop="1" x14ac:dyDescent="0.3">
      <c r="B10" s="151" t="s">
        <v>125</v>
      </c>
      <c r="C10" s="152">
        <f>AVERAGE(C4:C9)</f>
        <v>0</v>
      </c>
      <c r="D10" s="152">
        <f>AVERAGE(D4:D9)</f>
        <v>0.10416666666666667</v>
      </c>
      <c r="E10" s="152">
        <f>AVERAGE(E4:E9)</f>
        <v>0.73148148148148151</v>
      </c>
      <c r="F10" s="152">
        <f>AVERAGE(F4:F9)</f>
        <v>0.16435185185185186</v>
      </c>
      <c r="G10" s="153"/>
      <c r="H10" s="152">
        <f>AVERAGE(H4:H9)</f>
        <v>0</v>
      </c>
      <c r="I10" s="152">
        <f>AVERAGE(I4:I9)</f>
        <v>6.25E-2</v>
      </c>
      <c r="J10" s="152">
        <f>AVERAGE(J4:J9)</f>
        <v>0.68981481481481488</v>
      </c>
      <c r="K10" s="152">
        <f>AVERAGE(K4:K9)</f>
        <v>0.16435185185185186</v>
      </c>
      <c r="L10" s="153"/>
      <c r="M10" s="152">
        <f>AVERAGE(M4:M9)</f>
        <v>0</v>
      </c>
      <c r="N10" s="152">
        <f>AVERAGE(N4:N9)</f>
        <v>6.25E-2</v>
      </c>
      <c r="O10" s="152">
        <f>AVERAGE(O4:O9)</f>
        <v>0.48194444444444445</v>
      </c>
      <c r="P10" s="152">
        <f>AVERAGE(P4:P9)</f>
        <v>0.45555555555555555</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2" customHeight="1" x14ac:dyDescent="0.3">
      <c r="B12" s="298">
        <v>2023</v>
      </c>
      <c r="C12" s="299"/>
      <c r="D12" s="299"/>
      <c r="E12" s="299"/>
      <c r="F12" s="299"/>
      <c r="G12" s="299"/>
      <c r="H12" s="299"/>
      <c r="I12" s="299"/>
      <c r="J12" s="299"/>
      <c r="K12" s="299"/>
      <c r="L12" s="299"/>
      <c r="M12" s="299"/>
      <c r="N12" s="299"/>
      <c r="O12" s="299"/>
      <c r="P12" s="299"/>
      <c r="Q12" s="299"/>
      <c r="R12" s="299"/>
      <c r="S12" s="299"/>
      <c r="T12" s="299"/>
      <c r="U12" s="300"/>
    </row>
    <row r="13" spans="2:22" ht="25" customHeight="1" x14ac:dyDescent="0.3">
      <c r="B13" s="301" t="s">
        <v>28</v>
      </c>
      <c r="C13" s="302"/>
      <c r="D13" s="302"/>
      <c r="E13" s="302"/>
      <c r="F13" s="302"/>
      <c r="G13" s="302"/>
      <c r="H13" s="302"/>
      <c r="I13" s="302"/>
      <c r="J13" s="302"/>
      <c r="K13" s="302"/>
      <c r="L13" s="302"/>
      <c r="M13" s="302"/>
      <c r="N13" s="302"/>
      <c r="O13" s="302"/>
      <c r="P13" s="302"/>
      <c r="Q13" s="302"/>
      <c r="R13" s="302"/>
      <c r="S13" s="302"/>
      <c r="T13" s="302"/>
      <c r="U13" s="302"/>
    </row>
    <row r="14" spans="2:22" ht="60" customHeight="1" x14ac:dyDescent="0.3">
      <c r="B14" s="303"/>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3">
      <c r="B15" s="303"/>
      <c r="C15" s="303"/>
      <c r="D15" s="303"/>
      <c r="E15" s="303"/>
      <c r="F15" s="303"/>
      <c r="G15" s="303"/>
      <c r="H15" s="303"/>
      <c r="I15" s="303"/>
      <c r="J15" s="303"/>
      <c r="K15" s="303"/>
      <c r="L15" s="303"/>
      <c r="M15" s="303"/>
      <c r="N15" s="303"/>
      <c r="O15" s="303"/>
      <c r="P15" s="303"/>
      <c r="Q15" s="303"/>
      <c r="R15" s="303"/>
      <c r="S15" s="303"/>
      <c r="T15" s="303"/>
      <c r="U15" s="303"/>
    </row>
    <row r="16" spans="2:22" s="156" customFormat="1" ht="25" customHeight="1" x14ac:dyDescent="0.35">
      <c r="B16" s="304" t="s">
        <v>122</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3">
      <c r="B17" s="303"/>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2" customHeight="1" x14ac:dyDescent="0.3">
      <c r="B21" s="306">
        <v>2024</v>
      </c>
      <c r="C21" s="306"/>
      <c r="D21" s="306"/>
      <c r="E21" s="306"/>
      <c r="F21" s="306"/>
      <c r="G21" s="306"/>
      <c r="H21" s="306"/>
      <c r="I21" s="306"/>
      <c r="J21" s="306"/>
      <c r="K21" s="306"/>
      <c r="L21" s="306"/>
      <c r="M21" s="306"/>
      <c r="N21" s="306"/>
      <c r="O21" s="306"/>
      <c r="P21" s="306"/>
      <c r="Q21" s="306"/>
      <c r="R21" s="306"/>
      <c r="S21" s="306"/>
      <c r="T21" s="306"/>
      <c r="U21" s="306"/>
    </row>
    <row r="22" spans="2:21" ht="25" customHeight="1" x14ac:dyDescent="0.3">
      <c r="B22" s="307" t="s">
        <v>28</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3">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03"/>
      <c r="C24" s="303"/>
      <c r="D24" s="303"/>
      <c r="E24" s="303"/>
      <c r="F24" s="303"/>
      <c r="G24" s="303"/>
      <c r="H24" s="303"/>
      <c r="I24" s="303"/>
      <c r="J24" s="303"/>
      <c r="K24" s="303"/>
      <c r="L24" s="303"/>
      <c r="M24" s="303"/>
      <c r="N24" s="303"/>
      <c r="O24" s="303"/>
      <c r="P24" s="303"/>
      <c r="Q24" s="303"/>
      <c r="R24" s="303"/>
      <c r="S24" s="303"/>
      <c r="T24" s="303"/>
      <c r="U24" s="303"/>
    </row>
    <row r="25" spans="2:21" s="156" customFormat="1" ht="25" customHeight="1" x14ac:dyDescent="0.35">
      <c r="B25" s="304" t="s">
        <v>122</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3">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3">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2" customHeight="1" x14ac:dyDescent="0.3">
      <c r="B30" s="308">
        <v>2025</v>
      </c>
      <c r="C30" s="309"/>
      <c r="D30" s="309"/>
      <c r="E30" s="309"/>
      <c r="F30" s="309"/>
      <c r="G30" s="309"/>
      <c r="H30" s="309"/>
      <c r="I30" s="309"/>
      <c r="J30" s="309"/>
      <c r="K30" s="309"/>
      <c r="L30" s="309"/>
      <c r="M30" s="309"/>
      <c r="N30" s="309"/>
      <c r="O30" s="309"/>
      <c r="P30" s="309"/>
      <c r="Q30" s="309"/>
      <c r="R30" s="309"/>
      <c r="S30" s="309"/>
      <c r="T30" s="309"/>
      <c r="U30" s="309"/>
    </row>
    <row r="31" spans="2:21" ht="25" customHeight="1" x14ac:dyDescent="0.3">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3">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c r="C33" s="303"/>
      <c r="D33" s="303"/>
      <c r="E33" s="303"/>
      <c r="F33" s="303"/>
      <c r="G33" s="303"/>
      <c r="H33" s="303"/>
      <c r="I33" s="303"/>
      <c r="J33" s="303"/>
      <c r="K33" s="303"/>
      <c r="L33" s="303"/>
      <c r="M33" s="303"/>
      <c r="N33" s="303"/>
      <c r="O33" s="303"/>
      <c r="P33" s="303"/>
      <c r="Q33" s="303"/>
      <c r="R33" s="303"/>
      <c r="S33" s="303"/>
      <c r="T33" s="303"/>
      <c r="U33" s="303"/>
    </row>
    <row r="34" spans="2:21" s="156" customFormat="1" ht="25" customHeight="1" x14ac:dyDescent="0.35">
      <c r="B34" s="304" t="s">
        <v>122</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3">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3">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3">
      <c r="B37" s="303"/>
      <c r="C37" s="303"/>
      <c r="D37" s="303"/>
      <c r="E37" s="303"/>
      <c r="F37" s="303"/>
      <c r="G37" s="303"/>
      <c r="H37" s="303"/>
      <c r="I37" s="303"/>
      <c r="J37" s="303"/>
      <c r="K37" s="303"/>
      <c r="L37" s="303"/>
      <c r="M37" s="303"/>
      <c r="N37" s="303"/>
      <c r="O37" s="303"/>
      <c r="P37" s="303"/>
      <c r="Q37" s="303"/>
      <c r="R37" s="303"/>
      <c r="S37" s="303"/>
      <c r="T37" s="303"/>
      <c r="U37" s="303"/>
    </row>
    <row r="39" spans="2:21" x14ac:dyDescent="0.3">
      <c r="B39" s="312">
        <v>2026</v>
      </c>
      <c r="C39" s="313"/>
      <c r="D39" s="313"/>
      <c r="E39" s="313"/>
      <c r="F39" s="313"/>
      <c r="G39" s="313"/>
      <c r="H39" s="313"/>
      <c r="I39" s="313"/>
      <c r="J39" s="313"/>
      <c r="K39" s="313"/>
      <c r="L39" s="313"/>
      <c r="M39" s="313"/>
      <c r="N39" s="313"/>
      <c r="O39" s="313"/>
      <c r="P39" s="313"/>
      <c r="Q39" s="313"/>
      <c r="R39" s="313"/>
      <c r="S39" s="313"/>
      <c r="T39" s="313"/>
      <c r="U39" s="313"/>
    </row>
    <row r="40" spans="2:21" ht="19.5" x14ac:dyDescent="0.3">
      <c r="B40" s="310" t="s">
        <v>28</v>
      </c>
      <c r="C40" s="311"/>
      <c r="D40" s="311"/>
      <c r="E40" s="311"/>
      <c r="F40" s="311"/>
      <c r="G40" s="311"/>
      <c r="H40" s="311"/>
      <c r="I40" s="311"/>
      <c r="J40" s="311"/>
      <c r="K40" s="311"/>
      <c r="L40" s="311"/>
      <c r="M40" s="311"/>
      <c r="N40" s="311"/>
      <c r="O40" s="311"/>
      <c r="P40" s="311"/>
      <c r="Q40" s="311"/>
      <c r="R40" s="311"/>
      <c r="S40" s="311"/>
      <c r="T40" s="311"/>
      <c r="U40" s="311"/>
    </row>
    <row r="41" spans="2:21" ht="60.75" customHeight="1" x14ac:dyDescent="0.3">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3">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3">
      <c r="B43" s="304" t="s">
        <v>122</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3">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3">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3">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39" sqref="B39:U39"/>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7" t="s">
        <v>126</v>
      </c>
      <c r="C2" s="324" t="s">
        <v>175</v>
      </c>
      <c r="D2" s="324"/>
      <c r="E2" s="324"/>
      <c r="F2" s="324"/>
      <c r="G2" s="2"/>
      <c r="H2" s="325" t="s">
        <v>176</v>
      </c>
      <c r="I2" s="325"/>
      <c r="J2" s="325"/>
      <c r="K2" s="325"/>
      <c r="L2" s="2"/>
      <c r="M2" s="319" t="s">
        <v>177</v>
      </c>
      <c r="N2" s="319"/>
      <c r="O2" s="319"/>
      <c r="P2" s="319"/>
      <c r="Q2" s="55"/>
      <c r="R2" s="326" t="s">
        <v>178</v>
      </c>
      <c r="S2" s="326"/>
      <c r="T2" s="326"/>
      <c r="U2" s="326"/>
      <c r="V2" s="321"/>
    </row>
    <row r="3" spans="2:22" ht="24.75" customHeight="1" thickBot="1" x14ac:dyDescent="0.35">
      <c r="B3" s="318"/>
      <c r="C3" s="3">
        <v>1</v>
      </c>
      <c r="D3" s="3">
        <v>2</v>
      </c>
      <c r="E3" s="4">
        <v>3</v>
      </c>
      <c r="F3" s="5">
        <v>4</v>
      </c>
      <c r="G3" s="315"/>
      <c r="H3" s="3">
        <v>1</v>
      </c>
      <c r="I3" s="3">
        <v>2</v>
      </c>
      <c r="J3" s="4">
        <v>3</v>
      </c>
      <c r="K3" s="5">
        <v>4</v>
      </c>
      <c r="L3" s="322"/>
      <c r="M3" s="3">
        <v>1</v>
      </c>
      <c r="N3" s="3">
        <v>2</v>
      </c>
      <c r="O3" s="4">
        <v>3</v>
      </c>
      <c r="P3" s="5">
        <v>4</v>
      </c>
      <c r="Q3" s="56"/>
      <c r="R3" s="3">
        <v>1</v>
      </c>
      <c r="S3" s="3">
        <v>2</v>
      </c>
      <c r="T3" s="4">
        <v>3</v>
      </c>
      <c r="U3" s="5">
        <v>4</v>
      </c>
      <c r="V3" s="321"/>
    </row>
    <row r="4" spans="2:22" ht="38.15" customHeight="1" thickTop="1" thickBot="1" x14ac:dyDescent="0.35">
      <c r="B4" s="37" t="s">
        <v>127</v>
      </c>
      <c r="C4" s="36">
        <f>Autoevaluación!R55/SUM(Autoevaluación!R55:R58)</f>
        <v>0</v>
      </c>
      <c r="D4" s="7">
        <f>Autoevaluación!R56/SUM(Autoevaluación!R55:R58)</f>
        <v>0.4</v>
      </c>
      <c r="E4" s="7">
        <f>Autoevaluación!R57/SUM(Autoevaluación!R55:R58)</f>
        <v>0.4</v>
      </c>
      <c r="F4" s="7">
        <f>Autoevaluación!R58/SUM(Autoevaluación!R55:R58)</f>
        <v>0.2</v>
      </c>
      <c r="G4" s="316"/>
      <c r="H4" s="7">
        <f>Autoevaluación!S55/SUM(Autoevaluación!S55:S59)</f>
        <v>0</v>
      </c>
      <c r="I4" s="7">
        <f>Autoevaluación!S56/SUM(Autoevaluación!S55:S58)</f>
        <v>0.2</v>
      </c>
      <c r="J4" s="7">
        <f>Autoevaluación!S57/SUM(Autoevaluación!S55:S58)</f>
        <v>0.6</v>
      </c>
      <c r="K4" s="7">
        <f>Autoevaluación!S58/SUM(Autoevaluación!S55:S58)</f>
        <v>0.2</v>
      </c>
      <c r="L4" s="323"/>
      <c r="M4" s="7">
        <f>Autoevaluación!T55/SUM(Autoevaluación!T55:T58)</f>
        <v>0</v>
      </c>
      <c r="N4" s="7">
        <f>Autoevaluación!T56/SUM(Autoevaluación!T55:T58)</f>
        <v>0</v>
      </c>
      <c r="O4" s="7">
        <f>Autoevaluación!T57/SUM(Autoevaluación!T55:T58)</f>
        <v>0.8</v>
      </c>
      <c r="P4" s="7">
        <f>Autoevaluación!T58/SUM(Autoevaluación!T55:T58)</f>
        <v>0.2</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128</v>
      </c>
      <c r="C5" s="36">
        <f>Autoevaluación!R62/SUM(Autoevaluación!R62:R65)</f>
        <v>0</v>
      </c>
      <c r="D5" s="7">
        <f>Autoevaluación!R63/SUM(Autoevaluación!R62:R65)</f>
        <v>0.25</v>
      </c>
      <c r="E5" s="7">
        <f>Autoevaluación!R64/SUM(Autoevaluación!R62:R65)</f>
        <v>0.75</v>
      </c>
      <c r="F5" s="7">
        <f>Autoevaluación!R65/SUM(Autoevaluación!R62:R65)</f>
        <v>0</v>
      </c>
      <c r="G5" s="316"/>
      <c r="H5" s="7">
        <f>Autoevaluación!S62/SUM(Autoevaluación!S62:S65)</f>
        <v>0</v>
      </c>
      <c r="I5" s="7">
        <f>Autoevaluación!S63/SUM(Autoevaluación!S62:S65)</f>
        <v>0.25</v>
      </c>
      <c r="J5" s="7">
        <f>Autoevaluación!S64/SUM(Autoevaluación!S62:S65)</f>
        <v>0.75</v>
      </c>
      <c r="K5" s="7">
        <f>Autoevaluación!S65/SUM(Autoevaluación!S62:S65)</f>
        <v>0</v>
      </c>
      <c r="L5" s="323"/>
      <c r="M5" s="7">
        <f>Autoevaluación!T62/SUM(Autoevaluación!T62:T65)</f>
        <v>0</v>
      </c>
      <c r="N5" s="7">
        <f>Autoevaluación!T63/SUM(Autoevaluación!T62:T65)</f>
        <v>0.25</v>
      </c>
      <c r="O5" s="7">
        <f>Autoevaluación!T64/SUM(Autoevaluación!T62:T65)</f>
        <v>0.75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129</v>
      </c>
      <c r="C6" s="36">
        <f>Autoevaluación!R68/SUM(Autoevaluación!R68:R71)</f>
        <v>0</v>
      </c>
      <c r="D6" s="7">
        <f>Autoevaluación!R69/SUM(Autoevaluación!R68:R71)</f>
        <v>0</v>
      </c>
      <c r="E6" s="7">
        <f>Autoevaluación!R70/SUM(Autoevaluación!R68:R71)</f>
        <v>1</v>
      </c>
      <c r="F6" s="7">
        <f>Autoevaluación!R71/SUM(Autoevaluación!R68:R71)</f>
        <v>0</v>
      </c>
      <c r="G6" s="316"/>
      <c r="H6" s="7">
        <f>Autoevaluación!S68/SUM(Autoevaluación!S68:S71)</f>
        <v>0</v>
      </c>
      <c r="I6" s="7">
        <f>Autoevaluación!S69/SUM(Autoevaluación!S68:S71)</f>
        <v>0</v>
      </c>
      <c r="J6" s="7">
        <f>Autoevaluación!S70/SUM(Autoevaluación!S68:S71)</f>
        <v>1</v>
      </c>
      <c r="K6" s="7">
        <f>Autoevaluación!S71/SUM(Autoevaluación!S68:S71)</f>
        <v>0</v>
      </c>
      <c r="L6" s="323"/>
      <c r="M6" s="7">
        <f>Autoevaluación!T68/SUM(Autoevaluación!T68:T71)</f>
        <v>0</v>
      </c>
      <c r="N6" s="7">
        <f>Autoevaluación!T69/SUM(Autoevaluación!T68:T71)</f>
        <v>0</v>
      </c>
      <c r="O6" s="7">
        <f>Autoevaluación!T70/SUM(Autoevaluación!T68:T71)</f>
        <v>1</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130</v>
      </c>
      <c r="C7" s="36">
        <f>Autoevaluación!R74/SUM(Autoevaluación!R74:R77)</f>
        <v>0</v>
      </c>
      <c r="D7" s="7">
        <f>Autoevaluación!R75/SUM(Autoevaluación!R74:R77)</f>
        <v>0.33333333333333331</v>
      </c>
      <c r="E7" s="7">
        <f>Autoevaluación!R76/SUM(Autoevaluación!R74:R77)</f>
        <v>0.33333333333333331</v>
      </c>
      <c r="F7" s="7">
        <f>Autoevaluación!R77/SUM(Autoevaluación!R74:R77)</f>
        <v>0.33333333333333331</v>
      </c>
      <c r="G7" s="316"/>
      <c r="H7" s="7">
        <f>Autoevaluación!S74/SUM(Autoevaluación!S74:S77)</f>
        <v>0</v>
      </c>
      <c r="I7" s="7">
        <f>Autoevaluación!S75/SUM(Autoevaluación!S74:S77)</f>
        <v>0.16666666666666666</v>
      </c>
      <c r="J7" s="7">
        <f>Autoevaluación!S76/SUM(Autoevaluación!S74:S77)</f>
        <v>0.5</v>
      </c>
      <c r="K7" s="7">
        <f>Autoevaluación!S77/SUM(Autoevaluación!S74:S77)</f>
        <v>0.33333333333333331</v>
      </c>
      <c r="L7" s="323"/>
      <c r="M7" s="7">
        <f>Autoevaluación!T74/SUM(Autoevaluación!T74:T77)</f>
        <v>0</v>
      </c>
      <c r="N7" s="7">
        <f>Autoevaluación!T75/SUM(Autoevaluación!T74:T77)</f>
        <v>0</v>
      </c>
      <c r="O7" s="7">
        <f>Autoevaluación!T76/SUM(Autoevaluación!T74:T77)</f>
        <v>0.66666666666666663</v>
      </c>
      <c r="P7" s="7">
        <f>Autoevaluación!T77/SUM(Autoevaluación!T74:T77)</f>
        <v>0.33333333333333331</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316"/>
      <c r="H8" s="7"/>
      <c r="I8" s="7"/>
      <c r="J8" s="7"/>
      <c r="K8" s="7"/>
      <c r="L8" s="323"/>
      <c r="M8" s="7"/>
      <c r="N8" s="7"/>
      <c r="O8" s="7"/>
      <c r="P8" s="7"/>
      <c r="Q8" s="53"/>
      <c r="R8" s="7"/>
      <c r="S8" s="7"/>
      <c r="T8" s="7"/>
      <c r="U8" s="7"/>
    </row>
    <row r="9" spans="2:22" ht="38.15" customHeight="1" x14ac:dyDescent="0.3">
      <c r="B9" s="6"/>
      <c r="C9" s="7"/>
      <c r="D9" s="7"/>
      <c r="E9" s="7"/>
      <c r="F9" s="7"/>
      <c r="G9" s="316"/>
      <c r="H9" s="7"/>
      <c r="I9" s="7"/>
      <c r="J9" s="7"/>
      <c r="K9" s="7"/>
      <c r="L9" s="323"/>
      <c r="M9" s="7"/>
      <c r="N9" s="7"/>
      <c r="O9" s="7"/>
      <c r="P9" s="7"/>
      <c r="Q9" s="53"/>
      <c r="R9" s="7"/>
      <c r="S9" s="7"/>
      <c r="T9" s="7"/>
      <c r="U9" s="7"/>
    </row>
    <row r="10" spans="2:22" ht="38.15" customHeight="1" x14ac:dyDescent="0.3">
      <c r="B10" s="15" t="s">
        <v>131</v>
      </c>
      <c r="C10" s="12">
        <f>AVERAGE(C4:C9)</f>
        <v>0</v>
      </c>
      <c r="D10" s="12">
        <f>AVERAGE(D4:D9)</f>
        <v>0.24583333333333335</v>
      </c>
      <c r="E10" s="12">
        <f>AVERAGE(E4:E9)</f>
        <v>0.62083333333333335</v>
      </c>
      <c r="F10" s="12">
        <f>AVERAGE(F4:F9)</f>
        <v>0.13333333333333333</v>
      </c>
      <c r="G10" s="9"/>
      <c r="H10" s="12">
        <f>AVERAGE(H4:H9)</f>
        <v>0</v>
      </c>
      <c r="I10" s="12">
        <f>AVERAGE(I4:I9)</f>
        <v>0.15416666666666667</v>
      </c>
      <c r="J10" s="12">
        <f>AVERAGE(J4:J9)</f>
        <v>0.71250000000000002</v>
      </c>
      <c r="K10" s="12">
        <f>AVERAGE(K4:K9)</f>
        <v>0.13333333333333333</v>
      </c>
      <c r="L10" s="9"/>
      <c r="M10" s="12">
        <f>AVERAGE(M4:M9)</f>
        <v>0</v>
      </c>
      <c r="N10" s="12">
        <f>AVERAGE(N4:N9)</f>
        <v>6.25E-2</v>
      </c>
      <c r="O10" s="12">
        <f>AVERAGE(O4:O9)</f>
        <v>0.80416666666666659</v>
      </c>
      <c r="P10" s="12">
        <f>AVERAGE(P4:P9)</f>
        <v>0.13333333333333333</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4" t="s">
        <v>175</v>
      </c>
      <c r="C12" s="324"/>
      <c r="D12" s="324"/>
      <c r="E12" s="324"/>
      <c r="F12" s="324"/>
      <c r="G12" s="324"/>
      <c r="H12" s="324"/>
      <c r="I12" s="324"/>
      <c r="J12" s="324"/>
      <c r="K12" s="324"/>
      <c r="L12" s="324"/>
      <c r="M12" s="324"/>
      <c r="N12" s="324"/>
      <c r="O12" s="324"/>
      <c r="P12" s="324"/>
      <c r="Q12" s="324"/>
      <c r="R12" s="324"/>
      <c r="S12" s="324"/>
      <c r="T12" s="324"/>
      <c r="U12" s="324"/>
    </row>
    <row r="13" spans="2:22" ht="25" customHeight="1" x14ac:dyDescent="0.3">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3">
      <c r="B14" s="314"/>
      <c r="C14" s="314"/>
      <c r="D14" s="314"/>
      <c r="E14" s="314"/>
      <c r="F14" s="314"/>
      <c r="G14" s="314"/>
      <c r="H14" s="314"/>
      <c r="I14" s="314"/>
      <c r="J14" s="314"/>
      <c r="K14" s="314"/>
      <c r="L14" s="314"/>
      <c r="M14" s="314"/>
      <c r="N14" s="314"/>
      <c r="O14" s="314"/>
      <c r="P14" s="314"/>
      <c r="Q14" s="314"/>
      <c r="R14" s="314"/>
      <c r="S14" s="314"/>
      <c r="T14" s="314"/>
      <c r="U14" s="314"/>
    </row>
    <row r="15" spans="2:22" ht="60" customHeight="1" x14ac:dyDescent="0.3">
      <c r="B15" s="314"/>
      <c r="C15" s="314"/>
      <c r="D15" s="314"/>
      <c r="E15" s="314"/>
      <c r="F15" s="314"/>
      <c r="G15" s="314"/>
      <c r="H15" s="314"/>
      <c r="I15" s="314"/>
      <c r="J15" s="314"/>
      <c r="K15" s="314"/>
      <c r="L15" s="314"/>
      <c r="M15" s="314"/>
      <c r="N15" s="314"/>
      <c r="O15" s="314"/>
      <c r="P15" s="314"/>
      <c r="Q15" s="314"/>
      <c r="R15" s="314"/>
      <c r="S15" s="314"/>
      <c r="T15" s="314"/>
      <c r="U15" s="314"/>
    </row>
    <row r="16" spans="2:22" s="14" customFormat="1" ht="25" customHeight="1" x14ac:dyDescent="0.35">
      <c r="B16" s="320" t="s">
        <v>122</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3">
      <c r="B17" s="314"/>
      <c r="C17" s="314"/>
      <c r="D17" s="314"/>
      <c r="E17" s="314"/>
      <c r="F17" s="314"/>
      <c r="G17" s="314"/>
      <c r="H17" s="314"/>
      <c r="I17" s="314"/>
      <c r="J17" s="314"/>
      <c r="K17" s="314"/>
      <c r="L17" s="314"/>
      <c r="M17" s="314"/>
      <c r="N17" s="314"/>
      <c r="O17" s="314"/>
      <c r="P17" s="314"/>
      <c r="Q17" s="314"/>
      <c r="R17" s="314"/>
      <c r="S17" s="314"/>
      <c r="T17" s="314"/>
      <c r="U17" s="314"/>
    </row>
    <row r="18" spans="2:21" ht="60" customHeight="1" x14ac:dyDescent="0.3">
      <c r="B18" s="314"/>
      <c r="C18" s="314"/>
      <c r="D18" s="314"/>
      <c r="E18" s="314"/>
      <c r="F18" s="314"/>
      <c r="G18" s="314"/>
      <c r="H18" s="314"/>
      <c r="I18" s="314"/>
      <c r="J18" s="314"/>
      <c r="K18" s="314"/>
      <c r="L18" s="314"/>
      <c r="M18" s="314"/>
      <c r="N18" s="314"/>
      <c r="O18" s="314"/>
      <c r="P18" s="314"/>
      <c r="Q18" s="314"/>
      <c r="R18" s="314"/>
      <c r="S18" s="314"/>
      <c r="T18" s="314"/>
      <c r="U18" s="314"/>
    </row>
    <row r="19" spans="2:21" ht="60" customHeight="1" x14ac:dyDescent="0.3">
      <c r="B19" s="314"/>
      <c r="C19" s="314"/>
      <c r="D19" s="314"/>
      <c r="E19" s="314"/>
      <c r="F19" s="314"/>
      <c r="G19" s="314"/>
      <c r="H19" s="314"/>
      <c r="I19" s="314"/>
      <c r="J19" s="314"/>
      <c r="K19" s="314"/>
      <c r="L19" s="314"/>
      <c r="M19" s="314"/>
      <c r="N19" s="314"/>
      <c r="O19" s="314"/>
      <c r="P19" s="314"/>
      <c r="Q19" s="314"/>
      <c r="R19" s="314"/>
      <c r="S19" s="314"/>
      <c r="T19" s="314"/>
      <c r="U19" s="31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8" t="s">
        <v>176</v>
      </c>
      <c r="C21" s="328"/>
      <c r="D21" s="328"/>
      <c r="E21" s="328"/>
      <c r="F21" s="328"/>
      <c r="G21" s="328"/>
      <c r="H21" s="328"/>
      <c r="I21" s="328"/>
      <c r="J21" s="328"/>
      <c r="K21" s="328"/>
      <c r="L21" s="328"/>
      <c r="M21" s="328"/>
      <c r="N21" s="328"/>
      <c r="O21" s="328"/>
      <c r="P21" s="328"/>
      <c r="Q21" s="328"/>
      <c r="R21" s="328"/>
      <c r="S21" s="328"/>
      <c r="T21" s="328"/>
      <c r="U21" s="328"/>
    </row>
    <row r="22" spans="2:21" ht="25" customHeight="1" x14ac:dyDescent="0.3">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3">
      <c r="B23" s="314"/>
      <c r="C23" s="314"/>
      <c r="D23" s="314"/>
      <c r="E23" s="314"/>
      <c r="F23" s="314"/>
      <c r="G23" s="314"/>
      <c r="H23" s="314"/>
      <c r="I23" s="314"/>
      <c r="J23" s="314"/>
      <c r="K23" s="314"/>
      <c r="L23" s="314"/>
      <c r="M23" s="314"/>
      <c r="N23" s="314"/>
      <c r="O23" s="314"/>
      <c r="P23" s="314"/>
      <c r="Q23" s="314"/>
      <c r="R23" s="314"/>
      <c r="S23" s="314"/>
      <c r="T23" s="314"/>
      <c r="U23" s="314"/>
    </row>
    <row r="24" spans="2:21" ht="60" customHeight="1" x14ac:dyDescent="0.3">
      <c r="B24" s="314"/>
      <c r="C24" s="314"/>
      <c r="D24" s="314"/>
      <c r="E24" s="314"/>
      <c r="F24" s="314"/>
      <c r="G24" s="314"/>
      <c r="H24" s="314"/>
      <c r="I24" s="314"/>
      <c r="J24" s="314"/>
      <c r="K24" s="314"/>
      <c r="L24" s="314"/>
      <c r="M24" s="314"/>
      <c r="N24" s="314"/>
      <c r="O24" s="314"/>
      <c r="P24" s="314"/>
      <c r="Q24" s="314"/>
      <c r="R24" s="314"/>
      <c r="S24" s="314"/>
      <c r="T24" s="314"/>
      <c r="U24" s="314"/>
    </row>
    <row r="25" spans="2:21" s="14" customFormat="1" ht="25" customHeight="1" x14ac:dyDescent="0.35">
      <c r="B25" s="320" t="s">
        <v>122</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3">
      <c r="B26" s="314"/>
      <c r="C26" s="314"/>
      <c r="D26" s="314"/>
      <c r="E26" s="314"/>
      <c r="F26" s="314"/>
      <c r="G26" s="314"/>
      <c r="H26" s="314"/>
      <c r="I26" s="314"/>
      <c r="J26" s="314"/>
      <c r="K26" s="314"/>
      <c r="L26" s="314"/>
      <c r="M26" s="314"/>
      <c r="N26" s="314"/>
      <c r="O26" s="314"/>
      <c r="P26" s="314"/>
      <c r="Q26" s="314"/>
      <c r="R26" s="314"/>
      <c r="S26" s="314"/>
      <c r="T26" s="314"/>
      <c r="U26" s="314"/>
    </row>
    <row r="27" spans="2:21" ht="60" customHeight="1" x14ac:dyDescent="0.3">
      <c r="B27" s="314"/>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3">
      <c r="B28" s="314"/>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30" t="s">
        <v>177</v>
      </c>
      <c r="C30" s="330"/>
      <c r="D30" s="330"/>
      <c r="E30" s="330"/>
      <c r="F30" s="330"/>
      <c r="G30" s="330"/>
      <c r="H30" s="330"/>
      <c r="I30" s="330"/>
      <c r="J30" s="330"/>
      <c r="K30" s="330"/>
      <c r="L30" s="330"/>
      <c r="M30" s="330"/>
      <c r="N30" s="330"/>
      <c r="O30" s="330"/>
      <c r="P30" s="330"/>
      <c r="Q30" s="330"/>
      <c r="R30" s="330"/>
      <c r="S30" s="330"/>
      <c r="T30" s="330"/>
      <c r="U30" s="330"/>
    </row>
    <row r="31" spans="2:21" ht="25" customHeight="1" x14ac:dyDescent="0.3">
      <c r="B31" s="331"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3">
      <c r="B32" s="314"/>
      <c r="C32" s="314"/>
      <c r="D32" s="314"/>
      <c r="E32" s="314"/>
      <c r="F32" s="314"/>
      <c r="G32" s="314"/>
      <c r="H32" s="314"/>
      <c r="I32" s="314"/>
      <c r="J32" s="314"/>
      <c r="K32" s="314"/>
      <c r="L32" s="314"/>
      <c r="M32" s="314"/>
      <c r="N32" s="314"/>
      <c r="O32" s="314"/>
      <c r="P32" s="314"/>
      <c r="Q32" s="314"/>
      <c r="R32" s="314"/>
      <c r="S32" s="314"/>
      <c r="T32" s="314"/>
      <c r="U32" s="314"/>
    </row>
    <row r="33" spans="2:21" ht="60" customHeight="1" x14ac:dyDescent="0.3">
      <c r="B33" s="314"/>
      <c r="C33" s="314"/>
      <c r="D33" s="314"/>
      <c r="E33" s="314"/>
      <c r="F33" s="314"/>
      <c r="G33" s="314"/>
      <c r="H33" s="314"/>
      <c r="I33" s="314"/>
      <c r="J33" s="314"/>
      <c r="K33" s="314"/>
      <c r="L33" s="314"/>
      <c r="M33" s="314"/>
      <c r="N33" s="314"/>
      <c r="O33" s="314"/>
      <c r="P33" s="314"/>
      <c r="Q33" s="314"/>
      <c r="R33" s="314"/>
      <c r="S33" s="314"/>
      <c r="T33" s="314"/>
      <c r="U33" s="314"/>
    </row>
    <row r="34" spans="2:21" s="14" customFormat="1" ht="25" customHeight="1" x14ac:dyDescent="0.35">
      <c r="B34" s="320" t="s">
        <v>122</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3">
      <c r="B35" s="314"/>
      <c r="C35" s="314"/>
      <c r="D35" s="314"/>
      <c r="E35" s="314"/>
      <c r="F35" s="314"/>
      <c r="G35" s="314"/>
      <c r="H35" s="314"/>
      <c r="I35" s="314"/>
      <c r="J35" s="314"/>
      <c r="K35" s="314"/>
      <c r="L35" s="314"/>
      <c r="M35" s="314"/>
      <c r="N35" s="314"/>
      <c r="O35" s="314"/>
      <c r="P35" s="314"/>
      <c r="Q35" s="314"/>
      <c r="R35" s="314"/>
      <c r="S35" s="314"/>
      <c r="T35" s="314"/>
      <c r="U35" s="314"/>
    </row>
    <row r="36" spans="2:21" ht="60" customHeight="1" x14ac:dyDescent="0.3">
      <c r="B36" s="314"/>
      <c r="C36" s="314"/>
      <c r="D36" s="314"/>
      <c r="E36" s="314"/>
      <c r="F36" s="314"/>
      <c r="G36" s="314"/>
      <c r="H36" s="314"/>
      <c r="I36" s="314"/>
      <c r="J36" s="314"/>
      <c r="K36" s="314"/>
      <c r="L36" s="314"/>
      <c r="M36" s="314"/>
      <c r="N36" s="314"/>
      <c r="O36" s="314"/>
      <c r="P36" s="314"/>
      <c r="Q36" s="314"/>
      <c r="R36" s="314"/>
      <c r="S36" s="314"/>
      <c r="T36" s="314"/>
      <c r="U36" s="314"/>
    </row>
    <row r="37" spans="2:21" ht="60" customHeight="1" x14ac:dyDescent="0.3">
      <c r="B37" s="314"/>
      <c r="C37" s="314"/>
      <c r="D37" s="314"/>
      <c r="E37" s="314"/>
      <c r="F37" s="314"/>
      <c r="G37" s="314"/>
      <c r="H37" s="314"/>
      <c r="I37" s="314"/>
      <c r="J37" s="314"/>
      <c r="K37" s="314"/>
      <c r="L37" s="314"/>
      <c r="M37" s="314"/>
      <c r="N37" s="314"/>
      <c r="O37" s="314"/>
      <c r="P37" s="314"/>
      <c r="Q37" s="314"/>
      <c r="R37" s="314"/>
      <c r="S37" s="314"/>
      <c r="T37" s="314"/>
      <c r="U37" s="314"/>
    </row>
    <row r="39" spans="2:21" x14ac:dyDescent="0.3">
      <c r="B39" s="326" t="s">
        <v>178</v>
      </c>
      <c r="C39" s="326"/>
      <c r="D39" s="326"/>
      <c r="E39" s="326"/>
      <c r="F39" s="326"/>
      <c r="G39" s="326"/>
      <c r="H39" s="326"/>
      <c r="I39" s="326"/>
      <c r="J39" s="326"/>
      <c r="K39" s="326"/>
      <c r="L39" s="326"/>
      <c r="M39" s="326"/>
      <c r="N39" s="326"/>
      <c r="O39" s="326"/>
      <c r="P39" s="326"/>
      <c r="Q39" s="326"/>
      <c r="R39" s="326"/>
      <c r="S39" s="326"/>
      <c r="T39" s="326"/>
      <c r="U39" s="326"/>
    </row>
    <row r="40" spans="2:21" ht="19.5" x14ac:dyDescent="0.3">
      <c r="B40" s="331" t="s">
        <v>28</v>
      </c>
      <c r="C40" s="332"/>
      <c r="D40" s="332"/>
      <c r="E40" s="332"/>
      <c r="F40" s="332"/>
      <c r="G40" s="332"/>
      <c r="H40" s="332"/>
      <c r="I40" s="332"/>
      <c r="J40" s="332"/>
      <c r="K40" s="332"/>
      <c r="L40" s="332"/>
      <c r="M40" s="332"/>
      <c r="N40" s="332"/>
      <c r="O40" s="332"/>
      <c r="P40" s="332"/>
      <c r="Q40" s="332"/>
      <c r="R40" s="332"/>
      <c r="S40" s="332"/>
      <c r="T40" s="332"/>
      <c r="U40" s="332"/>
    </row>
    <row r="41" spans="2:21" ht="51.75" customHeight="1" x14ac:dyDescent="0.3">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3">
      <c r="B42" s="314"/>
      <c r="C42" s="314"/>
      <c r="D42" s="314"/>
      <c r="E42" s="314"/>
      <c r="F42" s="314"/>
      <c r="G42" s="314"/>
      <c r="H42" s="314"/>
      <c r="I42" s="314"/>
      <c r="J42" s="314"/>
      <c r="K42" s="314"/>
      <c r="L42" s="314"/>
      <c r="M42" s="314"/>
      <c r="N42" s="314"/>
      <c r="O42" s="314"/>
      <c r="P42" s="314"/>
      <c r="Q42" s="314"/>
      <c r="R42" s="314"/>
      <c r="S42" s="314"/>
      <c r="T42" s="314"/>
      <c r="U42" s="314"/>
    </row>
    <row r="43" spans="2:21" ht="19.5" x14ac:dyDescent="0.3">
      <c r="B43" s="320" t="s">
        <v>122</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3">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3">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3">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T1" zoomScale="70" zoomScaleNormal="70" workbookViewId="0">
      <selection activeCell="AP32" sqref="AP32"/>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7" t="s">
        <v>136</v>
      </c>
      <c r="C2" s="324" t="s">
        <v>175</v>
      </c>
      <c r="D2" s="324"/>
      <c r="E2" s="324"/>
      <c r="F2" s="324"/>
      <c r="G2" s="2"/>
      <c r="H2" s="325" t="s">
        <v>176</v>
      </c>
      <c r="I2" s="325"/>
      <c r="J2" s="325"/>
      <c r="K2" s="325"/>
      <c r="L2" s="2"/>
      <c r="M2" s="319" t="s">
        <v>177</v>
      </c>
      <c r="N2" s="319"/>
      <c r="O2" s="319"/>
      <c r="P2" s="319"/>
      <c r="Q2" s="55"/>
      <c r="R2" s="326" t="s">
        <v>178</v>
      </c>
      <c r="S2" s="326"/>
      <c r="T2" s="326"/>
      <c r="U2" s="326"/>
      <c r="V2" s="321"/>
    </row>
    <row r="3" spans="2:22" ht="24.75" customHeight="1" thickBot="1" x14ac:dyDescent="0.35">
      <c r="B3" s="318"/>
      <c r="C3" s="3">
        <v>1</v>
      </c>
      <c r="D3" s="3">
        <v>2</v>
      </c>
      <c r="E3" s="4">
        <v>3</v>
      </c>
      <c r="F3" s="5">
        <v>4</v>
      </c>
      <c r="G3" s="315"/>
      <c r="H3" s="3">
        <v>1</v>
      </c>
      <c r="I3" s="3">
        <v>2</v>
      </c>
      <c r="J3" s="4">
        <v>3</v>
      </c>
      <c r="K3" s="5">
        <v>4</v>
      </c>
      <c r="L3" s="322"/>
      <c r="M3" s="3">
        <v>1</v>
      </c>
      <c r="N3" s="3">
        <v>2</v>
      </c>
      <c r="O3" s="4">
        <v>3</v>
      </c>
      <c r="P3" s="5">
        <v>4</v>
      </c>
      <c r="Q3" s="56"/>
      <c r="R3" s="3">
        <v>1</v>
      </c>
      <c r="S3" s="3">
        <v>2</v>
      </c>
      <c r="T3" s="4">
        <v>3</v>
      </c>
      <c r="U3" s="5">
        <v>4</v>
      </c>
      <c r="V3" s="321"/>
    </row>
    <row r="4" spans="2:22" ht="38.15" customHeight="1" thickTop="1" thickBot="1" x14ac:dyDescent="0.35">
      <c r="B4" s="37" t="s">
        <v>132</v>
      </c>
      <c r="C4" s="36">
        <f>Autoevaluación!R84/SUM(Autoevaluación!R84:R87)</f>
        <v>0</v>
      </c>
      <c r="D4" s="7">
        <f>Autoevaluación!R85/SUM(Autoevaluación!R84:R87)</f>
        <v>0</v>
      </c>
      <c r="E4" s="7">
        <f>Autoevaluación!R86/SUM(Autoevaluación!R84:R87)</f>
        <v>1</v>
      </c>
      <c r="F4" s="7">
        <f>Autoevaluación!R87/SUM(Autoevaluación!R84:R87)</f>
        <v>0</v>
      </c>
      <c r="G4" s="316"/>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23"/>
      <c r="M4" s="7">
        <f>Autoevaluación!T84/SUM(Autoevaluación!T84:T87)</f>
        <v>0</v>
      </c>
      <c r="N4" s="7">
        <f>Autoevaluación!T85/SUM(Autoevaluación!T84:T87)</f>
        <v>0</v>
      </c>
      <c r="O4" s="7">
        <f>Autoevaluación!T86/SUM(Autoevaluación!T84:T87)</f>
        <v>0</v>
      </c>
      <c r="P4" s="7">
        <f>Autoevaluación!T87/SUM(Autoevaluación!T84:T87)</f>
        <v>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133</v>
      </c>
      <c r="C5" s="36">
        <f>Autoevaluación!R89/SUM(Autoevaluación!R89:R92)</f>
        <v>0</v>
      </c>
      <c r="D5" s="7">
        <f>Autoevaluación!R90/SUM(Autoevaluación!R89:R92)</f>
        <v>0</v>
      </c>
      <c r="E5" s="7">
        <f>Autoevaluación!R91/SUM(Autoevaluación!R89:R92)</f>
        <v>1</v>
      </c>
      <c r="F5" s="7">
        <f>Autoevaluación!R92/SUM(Autoevaluación!R89:R92)</f>
        <v>0</v>
      </c>
      <c r="G5" s="316"/>
      <c r="H5" s="17">
        <f>Autoevaluación!S89/SUM(Autoevaluación!S89:S92)</f>
        <v>0</v>
      </c>
      <c r="I5" s="7">
        <f>Autoevaluación!S90/SUM(Autoevaluación!S89:S92)</f>
        <v>0</v>
      </c>
      <c r="J5" s="7" t="e">
        <f>Autoevaluación!S91/SUM(Autoevaluación!S89:Q92Q13:V16)</f>
        <v>#NAME?</v>
      </c>
      <c r="K5" s="7">
        <f>Autoevaluación!S92/SUM(Autoevaluación!S89:S92)</f>
        <v>0</v>
      </c>
      <c r="L5" s="323"/>
      <c r="M5" s="7">
        <f>Autoevaluación!T89/SUM(Autoevaluación!T89:T92)</f>
        <v>0</v>
      </c>
      <c r="N5" s="7">
        <f>Autoevaluación!T90/SUM(Autoevaluación!T89:T92)</f>
        <v>0</v>
      </c>
      <c r="O5" s="7">
        <f>Autoevaluación!T91/SUM(Autoevaluación!T89:T92)</f>
        <v>1</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316"/>
      <c r="H6" s="17">
        <f>Autoevaluación!S98/SUM(Autoevaluación!S98:S101)</f>
        <v>0</v>
      </c>
      <c r="I6" s="7">
        <f>Autoevaluación!S99/SUM(Autoevaluación!S98:S101)</f>
        <v>0</v>
      </c>
      <c r="J6" s="7">
        <f>Autoevaluación!S100/SUM(Autoevaluación!S98:S101)</f>
        <v>0.5</v>
      </c>
      <c r="K6" s="7">
        <f>Autoevaluación!S10/SUM(Autoevaluación!S98:S101)</f>
        <v>0.5</v>
      </c>
      <c r="L6" s="323"/>
      <c r="M6" s="7">
        <f>Autoevaluación!T98/SUM(Autoevaluación!T98:T101)</f>
        <v>0</v>
      </c>
      <c r="N6" s="7">
        <f>Autoevaluación!T99/SUM(Autoevaluación!T98:T101)</f>
        <v>0</v>
      </c>
      <c r="O6" s="7">
        <f>Autoevaluación!T100/SUM(Autoevaluación!T98:T101)</f>
        <v>0.5</v>
      </c>
      <c r="P6" s="7">
        <f>Autoevaluación!T101/SUM(Autoevaluación!T98:T101)</f>
        <v>0.5</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134</v>
      </c>
      <c r="C7" s="36">
        <f>Autoevaluación!R102/SUM(Autoevaluación!R102:R105)</f>
        <v>0</v>
      </c>
      <c r="D7" s="7">
        <f>Autoevaluación!R103/SUM(Autoevaluación!R102:R105)</f>
        <v>0.1</v>
      </c>
      <c r="E7" s="7">
        <f>Autoevaluación!R104/SUM(Autoevaluación!R102:R105)</f>
        <v>0.9</v>
      </c>
      <c r="F7" s="7">
        <f>Autoevaluación!R105/SUM(Autoevaluación!R102:R105)</f>
        <v>0</v>
      </c>
      <c r="G7" s="316"/>
      <c r="H7" s="17">
        <f>Autoevaluación!S102/SUM(Autoevaluación!S102:S105)</f>
        <v>0</v>
      </c>
      <c r="I7" s="7">
        <f>Autoevaluación!S103/SUM(Autoevaluación!S102:S105)</f>
        <v>0.1</v>
      </c>
      <c r="J7" s="7">
        <f>Autoevaluación!S104/SUM(Autoevaluación!S102:S105)</f>
        <v>0.3</v>
      </c>
      <c r="K7" s="7">
        <f>Autoevaluación!S105/SUM(Autoevaluación!S102:S105)</f>
        <v>0.6</v>
      </c>
      <c r="L7" s="323"/>
      <c r="M7" s="7">
        <f>Autoevaluación!T102/SUM(Autoevaluación!T102:T105)</f>
        <v>0</v>
      </c>
      <c r="N7" s="7">
        <f>Autoevaluación!T103/SUM(Autoevaluación!T102:T105)</f>
        <v>0.1</v>
      </c>
      <c r="O7" s="7">
        <f>Autoevaluación!T104/SUM(Autoevaluación!T102:T105)</f>
        <v>0.3</v>
      </c>
      <c r="P7" s="7">
        <f>Autoevaluación!T105/SUM(Autoevaluación!T102:T105)</f>
        <v>0.6</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135</v>
      </c>
      <c r="C8" s="36">
        <f>Autoevaluación!R114/SUM(Autoevaluación!R114:R117)</f>
        <v>0</v>
      </c>
      <c r="D8" s="7">
        <f>Autoevaluación!R115/SUM(Autoevaluación!R114:R117)</f>
        <v>0</v>
      </c>
      <c r="E8" s="7">
        <f>Autoevaluación!R116/SUM(Autoevaluación!R114:R117)</f>
        <v>1</v>
      </c>
      <c r="F8" s="7">
        <f>Autoevaluación!R117/SUM(Autoevaluación!R114:R117)</f>
        <v>0</v>
      </c>
      <c r="G8" s="316"/>
      <c r="H8" s="17">
        <f>Autoevaluación!S114/SUM(Autoevaluación!S114:S117)</f>
        <v>0</v>
      </c>
      <c r="I8" s="7">
        <f>Autoevaluación!S115/SUM(Autoevaluación!S114:S117)</f>
        <v>0</v>
      </c>
      <c r="J8" s="7">
        <f>Autoevaluación!S116/SUM(Autoevaluación!S114:S117)</f>
        <v>0</v>
      </c>
      <c r="K8" s="7">
        <f>Autoevaluación!S117/SUM(Autoevaluación!S114:S117)</f>
        <v>1</v>
      </c>
      <c r="L8" s="323"/>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316"/>
      <c r="H9" s="7"/>
      <c r="I9" s="7"/>
      <c r="J9" s="7"/>
      <c r="K9" s="7"/>
      <c r="L9" s="323"/>
      <c r="M9" s="7"/>
      <c r="N9" s="7"/>
      <c r="O9" s="7"/>
      <c r="P9" s="7"/>
      <c r="Q9" s="53"/>
      <c r="R9" s="7"/>
      <c r="S9" s="7"/>
      <c r="T9" s="7"/>
      <c r="U9" s="7"/>
    </row>
    <row r="10" spans="2:22" ht="42" customHeight="1" x14ac:dyDescent="0.3">
      <c r="B10" s="15" t="s">
        <v>137</v>
      </c>
      <c r="C10" s="12">
        <f>AVERAGE(C4:C9)</f>
        <v>0</v>
      </c>
      <c r="D10" s="12">
        <f>AVERAGE(D4:D9)</f>
        <v>0.02</v>
      </c>
      <c r="E10" s="12">
        <f>AVERAGE(E4:E9)</f>
        <v>0.98000000000000009</v>
      </c>
      <c r="F10" s="12">
        <f>AVERAGE(F4:F9)</f>
        <v>0</v>
      </c>
      <c r="G10" s="9"/>
      <c r="H10" s="12">
        <f>AVERAGE(H4:H9)</f>
        <v>0</v>
      </c>
      <c r="I10" s="12">
        <f>AVERAGE(I4:I9)</f>
        <v>0.02</v>
      </c>
      <c r="J10" s="12" t="e">
        <f>AVERAGE(J4:J9)</f>
        <v>#NAME?</v>
      </c>
      <c r="K10" s="12">
        <f>AVERAGE(K4:K9)</f>
        <v>0.55333333333333334</v>
      </c>
      <c r="L10" s="9"/>
      <c r="M10" s="12">
        <f>AVERAGE(M4:M9)</f>
        <v>0</v>
      </c>
      <c r="N10" s="12">
        <f>AVERAGE(N4:N9)</f>
        <v>0.02</v>
      </c>
      <c r="O10" s="12">
        <f>AVERAGE(O4:O9)</f>
        <v>0.36</v>
      </c>
      <c r="P10" s="12">
        <f>AVERAGE(P4:P9)</f>
        <v>0.62</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4" t="s">
        <v>175</v>
      </c>
      <c r="C12" s="324"/>
      <c r="D12" s="324"/>
      <c r="E12" s="324"/>
      <c r="F12" s="324"/>
      <c r="G12" s="324"/>
      <c r="H12" s="324"/>
      <c r="I12" s="324"/>
      <c r="J12" s="324"/>
      <c r="K12" s="324"/>
      <c r="L12" s="324"/>
      <c r="M12" s="324"/>
      <c r="N12" s="324"/>
      <c r="O12" s="324"/>
      <c r="P12" s="324"/>
      <c r="Q12" s="324"/>
      <c r="R12" s="324"/>
      <c r="S12" s="324"/>
      <c r="T12" s="324"/>
      <c r="U12" s="324"/>
    </row>
    <row r="13" spans="2:22" ht="25" customHeight="1" x14ac:dyDescent="0.3">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3">
      <c r="B14" s="303"/>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3">
      <c r="B15" s="303"/>
      <c r="C15" s="303"/>
      <c r="D15" s="303"/>
      <c r="E15" s="303"/>
      <c r="F15" s="303"/>
      <c r="G15" s="303"/>
      <c r="H15" s="303"/>
      <c r="I15" s="303"/>
      <c r="J15" s="303"/>
      <c r="K15" s="303"/>
      <c r="L15" s="303"/>
      <c r="M15" s="303"/>
      <c r="N15" s="303"/>
      <c r="O15" s="303"/>
      <c r="P15" s="303"/>
      <c r="Q15" s="303"/>
      <c r="R15" s="303"/>
      <c r="S15" s="303"/>
      <c r="T15" s="303"/>
      <c r="U15" s="303"/>
    </row>
    <row r="16" spans="2:22" s="14" customFormat="1" ht="25" customHeight="1" x14ac:dyDescent="0.35">
      <c r="B16" s="320" t="s">
        <v>122</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3">
      <c r="B17" s="303"/>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8" t="s">
        <v>176</v>
      </c>
      <c r="C21" s="328"/>
      <c r="D21" s="328"/>
      <c r="E21" s="328"/>
      <c r="F21" s="328"/>
      <c r="G21" s="328"/>
      <c r="H21" s="328"/>
      <c r="I21" s="328"/>
      <c r="J21" s="328"/>
      <c r="K21" s="328"/>
      <c r="L21" s="328"/>
      <c r="M21" s="328"/>
      <c r="N21" s="328"/>
      <c r="O21" s="328"/>
      <c r="P21" s="328"/>
      <c r="Q21" s="328"/>
      <c r="R21" s="328"/>
      <c r="S21" s="328"/>
      <c r="T21" s="328"/>
      <c r="U21" s="328"/>
    </row>
    <row r="22" spans="2:21" ht="25" customHeight="1" x14ac:dyDescent="0.3">
      <c r="B22" s="331"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3">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03"/>
      <c r="C24" s="303"/>
      <c r="D24" s="303"/>
      <c r="E24" s="303"/>
      <c r="F24" s="303"/>
      <c r="G24" s="303"/>
      <c r="H24" s="303"/>
      <c r="I24" s="303"/>
      <c r="J24" s="303"/>
      <c r="K24" s="303"/>
      <c r="L24" s="303"/>
      <c r="M24" s="303"/>
      <c r="N24" s="303"/>
      <c r="O24" s="303"/>
      <c r="P24" s="303"/>
      <c r="Q24" s="303"/>
      <c r="R24" s="303"/>
      <c r="S24" s="303"/>
      <c r="T24" s="303"/>
      <c r="U24" s="303"/>
    </row>
    <row r="25" spans="2:21" s="14" customFormat="1" ht="25" customHeight="1" x14ac:dyDescent="0.35">
      <c r="B25" s="320" t="s">
        <v>122</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3">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3">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30" t="s">
        <v>177</v>
      </c>
      <c r="C30" s="330"/>
      <c r="D30" s="330"/>
      <c r="E30" s="330"/>
      <c r="F30" s="330"/>
      <c r="G30" s="330"/>
      <c r="H30" s="330"/>
      <c r="I30" s="330"/>
      <c r="J30" s="330"/>
      <c r="K30" s="330"/>
      <c r="L30" s="330"/>
      <c r="M30" s="330"/>
      <c r="N30" s="330"/>
      <c r="O30" s="330"/>
      <c r="P30" s="330"/>
      <c r="Q30" s="330"/>
      <c r="R30" s="330"/>
      <c r="S30" s="330"/>
      <c r="T30" s="330"/>
      <c r="U30" s="330"/>
    </row>
    <row r="31" spans="2:21" ht="25" customHeight="1" x14ac:dyDescent="0.3">
      <c r="B31" s="329"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3">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c r="C33" s="303"/>
      <c r="D33" s="303"/>
      <c r="E33" s="303"/>
      <c r="F33" s="303"/>
      <c r="G33" s="303"/>
      <c r="H33" s="303"/>
      <c r="I33" s="303"/>
      <c r="J33" s="303"/>
      <c r="K33" s="303"/>
      <c r="L33" s="303"/>
      <c r="M33" s="303"/>
      <c r="N33" s="303"/>
      <c r="O33" s="303"/>
      <c r="P33" s="303"/>
      <c r="Q33" s="303"/>
      <c r="R33" s="303"/>
      <c r="S33" s="303"/>
      <c r="T33" s="303"/>
      <c r="U33" s="303"/>
    </row>
    <row r="34" spans="2:21" s="14" customFormat="1" ht="25" customHeight="1" x14ac:dyDescent="0.35">
      <c r="B34" s="320" t="s">
        <v>122</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3">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3">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3">
      <c r="B37" s="303"/>
      <c r="C37" s="303"/>
      <c r="D37" s="303"/>
      <c r="E37" s="303"/>
      <c r="F37" s="303"/>
      <c r="G37" s="303"/>
      <c r="H37" s="303"/>
      <c r="I37" s="303"/>
      <c r="J37" s="303"/>
      <c r="K37" s="303"/>
      <c r="L37" s="303"/>
      <c r="M37" s="303"/>
      <c r="N37" s="303"/>
      <c r="O37" s="303"/>
      <c r="P37" s="303"/>
      <c r="Q37" s="303"/>
      <c r="R37" s="303"/>
      <c r="S37" s="303"/>
      <c r="T37" s="303"/>
      <c r="U37" s="303"/>
    </row>
    <row r="39" spans="2:21" x14ac:dyDescent="0.3">
      <c r="B39" s="326" t="s">
        <v>178</v>
      </c>
      <c r="C39" s="326"/>
      <c r="D39" s="326"/>
      <c r="E39" s="326"/>
      <c r="F39" s="326"/>
      <c r="G39" s="326"/>
      <c r="H39" s="326"/>
      <c r="I39" s="326"/>
      <c r="J39" s="326"/>
      <c r="K39" s="326"/>
      <c r="L39" s="326"/>
      <c r="M39" s="326"/>
      <c r="N39" s="326"/>
      <c r="O39" s="326"/>
      <c r="P39" s="326"/>
      <c r="Q39" s="326"/>
      <c r="R39" s="326"/>
      <c r="S39" s="326"/>
      <c r="T39" s="326"/>
      <c r="U39" s="326"/>
    </row>
    <row r="40" spans="2:21" ht="19.5" x14ac:dyDescent="0.3">
      <c r="B40" s="329" t="s">
        <v>28</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3">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3">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3">
      <c r="B43" s="320" t="s">
        <v>122</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3">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3">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3">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6" zoomScale="70" zoomScaleNormal="70" workbookViewId="0">
      <selection activeCell="B40" sqref="B40:U40"/>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7" t="s">
        <v>24</v>
      </c>
      <c r="C2" s="324" t="s">
        <v>175</v>
      </c>
      <c r="D2" s="324"/>
      <c r="E2" s="324"/>
      <c r="F2" s="324"/>
      <c r="G2" s="2"/>
      <c r="H2" s="325" t="s">
        <v>176</v>
      </c>
      <c r="I2" s="325"/>
      <c r="J2" s="325"/>
      <c r="K2" s="325"/>
      <c r="L2" s="2"/>
      <c r="M2" s="319" t="s">
        <v>177</v>
      </c>
      <c r="N2" s="319"/>
      <c r="O2" s="319"/>
      <c r="P2" s="319"/>
      <c r="Q2" s="55"/>
      <c r="R2" s="326" t="s">
        <v>178</v>
      </c>
      <c r="S2" s="326"/>
      <c r="T2" s="326"/>
      <c r="U2" s="326"/>
      <c r="V2" s="321"/>
    </row>
    <row r="3" spans="2:22" ht="24.75" customHeight="1" thickBot="1" x14ac:dyDescent="0.35">
      <c r="B3" s="318"/>
      <c r="C3" s="3">
        <v>1</v>
      </c>
      <c r="D3" s="3">
        <v>2</v>
      </c>
      <c r="E3" s="4">
        <v>3</v>
      </c>
      <c r="F3" s="5">
        <v>4</v>
      </c>
      <c r="G3" s="315"/>
      <c r="H3" s="3">
        <v>1</v>
      </c>
      <c r="I3" s="3">
        <v>2</v>
      </c>
      <c r="J3" s="4">
        <v>3</v>
      </c>
      <c r="K3" s="5">
        <v>4</v>
      </c>
      <c r="L3" s="322"/>
      <c r="M3" s="3">
        <v>1</v>
      </c>
      <c r="N3" s="3">
        <v>2</v>
      </c>
      <c r="O3" s="4">
        <v>3</v>
      </c>
      <c r="P3" s="5">
        <v>4</v>
      </c>
      <c r="Q3" s="56"/>
      <c r="R3" s="3">
        <v>1</v>
      </c>
      <c r="S3" s="3">
        <v>2</v>
      </c>
      <c r="T3" s="4">
        <v>3</v>
      </c>
      <c r="U3" s="5">
        <v>4</v>
      </c>
      <c r="V3" s="321"/>
    </row>
    <row r="4" spans="2:22" ht="38.15" customHeight="1" thickTop="1" thickBot="1" x14ac:dyDescent="0.35">
      <c r="B4" s="40" t="s">
        <v>5</v>
      </c>
      <c r="C4" s="36">
        <f>Autoevaluación!R122/SUM(Autoevaluación!R122:R125)</f>
        <v>0</v>
      </c>
      <c r="D4" s="7">
        <f>Autoevaluación!R123/SUM(Autoevaluación!R122:R125)</f>
        <v>0</v>
      </c>
      <c r="E4" s="7">
        <f>Autoevaluación!R124/SUM(Autoevaluación!R122:R125)</f>
        <v>1</v>
      </c>
      <c r="F4" s="7">
        <f>Autoevaluación!R125/SUM(Autoevaluación!R122:R125)</f>
        <v>0</v>
      </c>
      <c r="G4" s="316"/>
      <c r="H4" s="7">
        <f>Autoevaluación!S122/SUM(Autoevaluación!S122:S125)</f>
        <v>0</v>
      </c>
      <c r="I4" s="7">
        <f>Autoevaluación!S123/SUM(Autoevaluación!S122:S125)</f>
        <v>0</v>
      </c>
      <c r="J4" s="7">
        <f>Autoevaluación!S124/SUM(Autoevaluación!S122:S125)</f>
        <v>1</v>
      </c>
      <c r="K4" s="7">
        <f>Autoevaluación!S125/SUM(Autoevaluación!S122:S125)</f>
        <v>0</v>
      </c>
      <c r="L4" s="323"/>
      <c r="M4" s="7">
        <f>Autoevaluación!T122/SUM(Autoevaluación!T122:T125)</f>
        <v>0</v>
      </c>
      <c r="N4" s="7">
        <f>Autoevaluación!T123/SUM(Autoevaluación!T122:T125)</f>
        <v>0</v>
      </c>
      <c r="O4" s="7">
        <f>Autoevaluación!T124/SUM(Autoevaluación!T122:T125)</f>
        <v>1</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10</v>
      </c>
      <c r="C5" s="36">
        <f>Autoevaluación!R128/SUM(Autoevaluación!R128:R131)</f>
        <v>0</v>
      </c>
      <c r="D5" s="7">
        <f>Autoevaluación!R129/SUM(Autoevaluación!R128:R131)</f>
        <v>0</v>
      </c>
      <c r="E5" s="7">
        <f>Autoevaluación!R130/SUM(Autoevaluación!R128:R131)</f>
        <v>0.75</v>
      </c>
      <c r="F5" s="7">
        <f>Autoevaluación!R131/SUM(Autoevaluación!R128:R131)</f>
        <v>0.25</v>
      </c>
      <c r="G5" s="316"/>
      <c r="H5" s="7">
        <f>Autoevaluación!S128/SUM(Autoevaluación!S128:S131)</f>
        <v>0</v>
      </c>
      <c r="I5" s="7">
        <f>Autoevaluación!S129/SUM(Autoevaluación!S128:S131)</f>
        <v>0</v>
      </c>
      <c r="J5" s="7">
        <f>Autoevaluación!S130/SUM(Autoevaluación!S128:S131)</f>
        <v>0.75</v>
      </c>
      <c r="K5" s="7">
        <f>Autoevaluación!S131/SUM(Autoevaluación!S128:S131)</f>
        <v>0.25</v>
      </c>
      <c r="L5" s="323"/>
      <c r="M5" s="7">
        <f>Autoevaluación!T128/SUM(Autoevaluación!T128:T131)</f>
        <v>0</v>
      </c>
      <c r="N5" s="7">
        <f>Autoevaluación!T129/SUM(Autoevaluación!T128:T131)</f>
        <v>0</v>
      </c>
      <c r="O5" s="7">
        <f>Autoevaluación!T130/SUM(Autoevaluación!T128:T131)</f>
        <v>0.75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15</v>
      </c>
      <c r="C6" s="36">
        <f>Autoevaluación!R134/SUM(Autoevaluación!R134:R137)</f>
        <v>0</v>
      </c>
      <c r="D6" s="7">
        <f>Autoevaluación!R135/SUM(Autoevaluación!R134:R137)</f>
        <v>0</v>
      </c>
      <c r="E6" s="7">
        <f>Autoevaluación!R136/SUM(Autoevaluación!R134:R137)</f>
        <v>0.66666666666666663</v>
      </c>
      <c r="F6" s="7">
        <f>Autoevaluación!R137/SUM(Autoevaluación!R134:R137)</f>
        <v>0.33333333333333331</v>
      </c>
      <c r="G6" s="316"/>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323"/>
      <c r="M6" s="7">
        <f>Autoevaluación!T134/SUM(Autoevaluación!T134:T137)</f>
        <v>0</v>
      </c>
      <c r="N6" s="7">
        <f>Autoevaluación!T135/SUM(Autoevaluación!T134:T137)</f>
        <v>0</v>
      </c>
      <c r="O6" s="7">
        <f>Autoevaluación!T136/SUM(Autoevaluación!T134:T137)</f>
        <v>0.66666666666666663</v>
      </c>
      <c r="P6" s="7">
        <f>Autoevaluación!T137/SUM(Autoevaluación!T134:T137)</f>
        <v>0.33333333333333331</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16"/>
      <c r="H7" s="7">
        <f>Autoevaluación!S139/SUM(Autoevaluación!S139:S142)</f>
        <v>0</v>
      </c>
      <c r="I7" s="7">
        <f>Autoevaluación!S140/SUM(Autoevaluación!S139:S142)</f>
        <v>0.66666666666666663</v>
      </c>
      <c r="J7" s="7">
        <f>Autoevaluación!S141/SUM(Autoevaluación!S139:S142)</f>
        <v>0.33333333333333331</v>
      </c>
      <c r="K7" s="7">
        <f>Autoevaluación!S142/SUM(Autoevaluación!S139:S142)</f>
        <v>0</v>
      </c>
      <c r="L7" s="323"/>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316"/>
      <c r="H8" s="7"/>
      <c r="I8" s="7"/>
      <c r="J8" s="7"/>
      <c r="K8" s="7"/>
      <c r="L8" s="323"/>
      <c r="M8" s="7"/>
      <c r="N8" s="7"/>
      <c r="O8" s="7"/>
      <c r="P8" s="7"/>
      <c r="Q8" s="53"/>
      <c r="R8" s="7"/>
      <c r="S8" s="7"/>
      <c r="T8" s="7"/>
      <c r="U8" s="7"/>
    </row>
    <row r="9" spans="2:22" ht="38.15" customHeight="1" x14ac:dyDescent="0.3">
      <c r="B9" s="6"/>
      <c r="C9" s="7"/>
      <c r="D9" s="7"/>
      <c r="E9" s="7"/>
      <c r="F9" s="7"/>
      <c r="G9" s="316"/>
      <c r="H9" s="7"/>
      <c r="I9" s="7"/>
      <c r="J9" s="7"/>
      <c r="K9" s="7"/>
      <c r="L9" s="323"/>
      <c r="M9" s="7"/>
      <c r="N9" s="7"/>
      <c r="O9" s="7"/>
      <c r="P9" s="7"/>
      <c r="Q9" s="53"/>
      <c r="R9" s="7"/>
      <c r="S9" s="7"/>
      <c r="T9" s="7"/>
      <c r="U9" s="7"/>
    </row>
    <row r="10" spans="2:22" ht="42" customHeight="1" x14ac:dyDescent="0.3">
      <c r="B10" s="15" t="s">
        <v>138</v>
      </c>
      <c r="C10" s="12">
        <f>AVERAGE(C4:C9)</f>
        <v>8.3333333333333329E-2</v>
      </c>
      <c r="D10" s="12">
        <f>AVERAGE(D4:D9)</f>
        <v>8.3333333333333329E-2</v>
      </c>
      <c r="E10" s="12">
        <f>AVERAGE(E4:E9)</f>
        <v>0.6875</v>
      </c>
      <c r="F10" s="12">
        <f>AVERAGE(F4:F9)</f>
        <v>0.14583333333333331</v>
      </c>
      <c r="G10" s="9"/>
      <c r="H10" s="12">
        <f>AVERAGE(H4:H9)</f>
        <v>0</v>
      </c>
      <c r="I10" s="12">
        <f>AVERAGE(I4:I9)</f>
        <v>0.16666666666666666</v>
      </c>
      <c r="J10" s="12">
        <f>AVERAGE(J4:J9)</f>
        <v>0.6875</v>
      </c>
      <c r="K10" s="12">
        <f>AVERAGE(K4:K9)</f>
        <v>0.14583333333333331</v>
      </c>
      <c r="L10" s="9"/>
      <c r="M10" s="12">
        <f>AVERAGE(M4:M9)</f>
        <v>0</v>
      </c>
      <c r="N10" s="12">
        <f>AVERAGE(N4:N9)</f>
        <v>0.16666666666666666</v>
      </c>
      <c r="O10" s="12">
        <f>AVERAGE(O4:O9)</f>
        <v>0.6875</v>
      </c>
      <c r="P10" s="12">
        <f>AVERAGE(P4:P9)</f>
        <v>0.14583333333333331</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4" t="s">
        <v>175</v>
      </c>
      <c r="C12" s="324"/>
      <c r="D12" s="324"/>
      <c r="E12" s="324"/>
      <c r="F12" s="324"/>
      <c r="G12" s="324"/>
      <c r="H12" s="324"/>
      <c r="I12" s="324"/>
      <c r="J12" s="324"/>
      <c r="K12" s="324"/>
      <c r="L12" s="324"/>
      <c r="M12" s="324"/>
      <c r="N12" s="324"/>
      <c r="O12" s="324"/>
      <c r="P12" s="324"/>
      <c r="Q12" s="324"/>
      <c r="R12" s="324"/>
      <c r="S12" s="324"/>
      <c r="T12" s="324"/>
      <c r="U12" s="324"/>
    </row>
    <row r="13" spans="2:22" ht="25" customHeight="1" x14ac:dyDescent="0.3">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3">
      <c r="B14" s="303"/>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3">
      <c r="B15" s="303"/>
      <c r="C15" s="303"/>
      <c r="D15" s="303"/>
      <c r="E15" s="303"/>
      <c r="F15" s="303"/>
      <c r="G15" s="303"/>
      <c r="H15" s="303"/>
      <c r="I15" s="303"/>
      <c r="J15" s="303"/>
      <c r="K15" s="303"/>
      <c r="L15" s="303"/>
      <c r="M15" s="303"/>
      <c r="N15" s="303"/>
      <c r="O15" s="303"/>
      <c r="P15" s="303"/>
      <c r="Q15" s="303"/>
      <c r="R15" s="303"/>
      <c r="S15" s="303"/>
      <c r="T15" s="303"/>
      <c r="U15" s="303"/>
    </row>
    <row r="16" spans="2:22" s="14" customFormat="1" ht="25" customHeight="1" x14ac:dyDescent="0.35">
      <c r="B16" s="320" t="s">
        <v>122</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3">
      <c r="B17" s="303"/>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3">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3">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8" t="s">
        <v>176</v>
      </c>
      <c r="C21" s="328"/>
      <c r="D21" s="328"/>
      <c r="E21" s="328"/>
      <c r="F21" s="328"/>
      <c r="G21" s="328"/>
      <c r="H21" s="328"/>
      <c r="I21" s="328"/>
      <c r="J21" s="328"/>
      <c r="K21" s="328"/>
      <c r="L21" s="328"/>
      <c r="M21" s="328"/>
      <c r="N21" s="328"/>
      <c r="O21" s="328"/>
      <c r="P21" s="328"/>
      <c r="Q21" s="328"/>
      <c r="R21" s="328"/>
      <c r="S21" s="328"/>
      <c r="T21" s="328"/>
      <c r="U21" s="328"/>
    </row>
    <row r="22" spans="2:21" ht="25" customHeight="1" x14ac:dyDescent="0.3">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3">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3">
      <c r="B24" s="303"/>
      <c r="C24" s="303"/>
      <c r="D24" s="303"/>
      <c r="E24" s="303"/>
      <c r="F24" s="303"/>
      <c r="G24" s="303"/>
      <c r="H24" s="303"/>
      <c r="I24" s="303"/>
      <c r="J24" s="303"/>
      <c r="K24" s="303"/>
      <c r="L24" s="303"/>
      <c r="M24" s="303"/>
      <c r="N24" s="303"/>
      <c r="O24" s="303"/>
      <c r="P24" s="303"/>
      <c r="Q24" s="303"/>
      <c r="R24" s="303"/>
      <c r="S24" s="303"/>
      <c r="T24" s="303"/>
      <c r="U24" s="303"/>
    </row>
    <row r="25" spans="2:21" s="14" customFormat="1" ht="25" customHeight="1" x14ac:dyDescent="0.35">
      <c r="B25" s="320" t="s">
        <v>122</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3">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3">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3">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30" t="s">
        <v>177</v>
      </c>
      <c r="C30" s="330"/>
      <c r="D30" s="330"/>
      <c r="E30" s="330"/>
      <c r="F30" s="330"/>
      <c r="G30" s="330"/>
      <c r="H30" s="330"/>
      <c r="I30" s="330"/>
      <c r="J30" s="330"/>
      <c r="K30" s="330"/>
      <c r="L30" s="330"/>
      <c r="M30" s="330"/>
      <c r="N30" s="330"/>
      <c r="O30" s="330"/>
      <c r="P30" s="330"/>
      <c r="Q30" s="330"/>
      <c r="R30" s="330"/>
      <c r="S30" s="330"/>
      <c r="T30" s="330"/>
      <c r="U30" s="330"/>
    </row>
    <row r="31" spans="2:21" ht="25" customHeight="1" x14ac:dyDescent="0.3">
      <c r="B31" s="331"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3">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3">
      <c r="B33" s="303"/>
      <c r="C33" s="303"/>
      <c r="D33" s="303"/>
      <c r="E33" s="303"/>
      <c r="F33" s="303"/>
      <c r="G33" s="303"/>
      <c r="H33" s="303"/>
      <c r="I33" s="303"/>
      <c r="J33" s="303"/>
      <c r="K33" s="303"/>
      <c r="L33" s="303"/>
      <c r="M33" s="303"/>
      <c r="N33" s="303"/>
      <c r="O33" s="303"/>
      <c r="P33" s="303"/>
      <c r="Q33" s="303"/>
      <c r="R33" s="303"/>
      <c r="S33" s="303"/>
      <c r="T33" s="303"/>
      <c r="U33" s="303"/>
    </row>
    <row r="34" spans="2:21" s="14" customFormat="1" ht="25" customHeight="1" x14ac:dyDescent="0.35">
      <c r="B34" s="320" t="s">
        <v>122</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3">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3">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3">
      <c r="B37" s="303"/>
      <c r="C37" s="303"/>
      <c r="D37" s="303"/>
      <c r="E37" s="303"/>
      <c r="F37" s="303"/>
      <c r="G37" s="303"/>
      <c r="H37" s="303"/>
      <c r="I37" s="303"/>
      <c r="J37" s="303"/>
      <c r="K37" s="303"/>
      <c r="L37" s="303"/>
      <c r="M37" s="303"/>
      <c r="N37" s="303"/>
      <c r="O37" s="303"/>
      <c r="P37" s="303"/>
      <c r="Q37" s="303"/>
      <c r="R37" s="303"/>
      <c r="S37" s="303"/>
      <c r="T37" s="303"/>
      <c r="U37" s="303"/>
    </row>
    <row r="40" spans="2:21" x14ac:dyDescent="0.3">
      <c r="B40" s="326" t="s">
        <v>178</v>
      </c>
      <c r="C40" s="326"/>
      <c r="D40" s="326"/>
      <c r="E40" s="326"/>
      <c r="F40" s="326"/>
      <c r="G40" s="326"/>
      <c r="H40" s="326"/>
      <c r="I40" s="326"/>
      <c r="J40" s="326"/>
      <c r="K40" s="326"/>
      <c r="L40" s="326"/>
      <c r="M40" s="326"/>
      <c r="N40" s="326"/>
      <c r="O40" s="326"/>
      <c r="P40" s="326"/>
      <c r="Q40" s="326"/>
      <c r="R40" s="326"/>
      <c r="S40" s="326"/>
      <c r="T40" s="326"/>
      <c r="U40" s="326"/>
    </row>
    <row r="41" spans="2:21" ht="19.5" x14ac:dyDescent="0.3">
      <c r="B41" s="331" t="s">
        <v>28</v>
      </c>
      <c r="C41" s="332"/>
      <c r="D41" s="332"/>
      <c r="E41" s="332"/>
      <c r="F41" s="332"/>
      <c r="G41" s="332"/>
      <c r="H41" s="332"/>
      <c r="I41" s="332"/>
      <c r="J41" s="332"/>
      <c r="K41" s="332"/>
      <c r="L41" s="332"/>
      <c r="M41" s="332"/>
      <c r="N41" s="332"/>
      <c r="O41" s="332"/>
      <c r="P41" s="332"/>
      <c r="Q41" s="332"/>
      <c r="R41" s="332"/>
      <c r="S41" s="332"/>
      <c r="T41" s="332"/>
      <c r="U41" s="332"/>
    </row>
    <row r="42" spans="2:21" ht="62.25" customHeight="1" x14ac:dyDescent="0.3">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3">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3">
      <c r="B44" s="320" t="s">
        <v>122</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3">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3">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3">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2026-02-06T16:44:45Z</dcterms:modified>
</cp:coreProperties>
</file>