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Ronal\Downloads\"/>
    </mc:Choice>
  </mc:AlternateContent>
  <xr:revisionPtr revIDLastSave="0" documentId="13_ncr:1_{AF0A09FD-643F-4210-A459-6D1C20FB6DA3}" xr6:coauthVersionLast="47" xr6:coauthVersionMax="47" xr10:uidLastSave="{00000000-0000-0000-0000-000000000000}"/>
  <workbookProtection lockStructure="1"/>
  <bookViews>
    <workbookView xWindow="-120" yWindow="480" windowWidth="20730" windowHeight="1116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R6" i="6" s="1"/>
  <c r="U99" i="1"/>
  <c r="U101" i="1"/>
  <c r="U87" i="1"/>
  <c r="U92" i="1"/>
  <c r="R5" i="6" s="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P5" i="2" s="1"/>
  <c r="U13" i="1"/>
  <c r="R14" i="1"/>
  <c r="S14" i="1"/>
  <c r="T14" i="1"/>
  <c r="T15" i="1"/>
  <c r="T16" i="1"/>
  <c r="U14" i="1"/>
  <c r="U15" i="1"/>
  <c r="U16" i="1"/>
  <c r="R15" i="1"/>
  <c r="S15" i="1"/>
  <c r="S16" i="1"/>
  <c r="R16" i="1"/>
  <c r="R20" i="1"/>
  <c r="S20" i="1"/>
  <c r="T20" i="1"/>
  <c r="U20" i="1"/>
  <c r="R21" i="1"/>
  <c r="S21" i="1"/>
  <c r="S22" i="1"/>
  <c r="S23" i="1"/>
  <c r="K6" i="2" s="1"/>
  <c r="T21" i="1"/>
  <c r="M6" i="2" s="1"/>
  <c r="T22" i="1"/>
  <c r="O6" i="2" s="1"/>
  <c r="T23" i="1"/>
  <c r="U21" i="1"/>
  <c r="R22" i="1"/>
  <c r="R23" i="1"/>
  <c r="U22" i="1"/>
  <c r="U23" i="1"/>
  <c r="R30" i="1"/>
  <c r="R31" i="1"/>
  <c r="R32" i="1"/>
  <c r="R33" i="1"/>
  <c r="S30" i="1"/>
  <c r="T30" i="1"/>
  <c r="T31" i="1"/>
  <c r="T32" i="1"/>
  <c r="T33" i="1"/>
  <c r="U30" i="1"/>
  <c r="U31" i="1"/>
  <c r="U32" i="1"/>
  <c r="U33" i="1"/>
  <c r="U7" i="2" s="1"/>
  <c r="S31" i="1"/>
  <c r="S32" i="1"/>
  <c r="S33" i="1"/>
  <c r="R36" i="1"/>
  <c r="R37" i="1"/>
  <c r="R38" i="1"/>
  <c r="R39" i="1"/>
  <c r="S36" i="1"/>
  <c r="T36" i="1"/>
  <c r="T37" i="1"/>
  <c r="T38" i="1"/>
  <c r="T39" i="1"/>
  <c r="U36" i="1"/>
  <c r="S37" i="1"/>
  <c r="U37" i="1"/>
  <c r="U38" i="1"/>
  <c r="U39" i="1"/>
  <c r="S38" i="1"/>
  <c r="S39" i="1"/>
  <c r="R47" i="1"/>
  <c r="R48" i="1"/>
  <c r="R49" i="1"/>
  <c r="R50" i="1"/>
  <c r="S47" i="1"/>
  <c r="H9" i="2" s="1"/>
  <c r="S48" i="1"/>
  <c r="S49" i="1"/>
  <c r="S50" i="1"/>
  <c r="T47" i="1"/>
  <c r="T48" i="1"/>
  <c r="T49" i="1"/>
  <c r="T50" i="1"/>
  <c r="M9" i="2" s="1"/>
  <c r="U47" i="1"/>
  <c r="U48" i="1"/>
  <c r="U49" i="1"/>
  <c r="U50" i="1"/>
  <c r="R55" i="1"/>
  <c r="R56" i="1"/>
  <c r="R57" i="1"/>
  <c r="R58" i="1"/>
  <c r="S55" i="1"/>
  <c r="S56" i="1"/>
  <c r="S57" i="1"/>
  <c r="S58" i="1"/>
  <c r="K4" i="4" s="1"/>
  <c r="T55" i="1"/>
  <c r="U55" i="1"/>
  <c r="R4" i="4" s="1"/>
  <c r="U56" i="1"/>
  <c r="U57" i="1"/>
  <c r="T4" i="4" s="1"/>
  <c r="U58" i="1"/>
  <c r="T56" i="1"/>
  <c r="T57" i="1"/>
  <c r="T58" i="1"/>
  <c r="R62" i="1"/>
  <c r="S62" i="1"/>
  <c r="S63" i="1"/>
  <c r="S64" i="1"/>
  <c r="S65" i="1"/>
  <c r="K5" i="4" s="1"/>
  <c r="T62" i="1"/>
  <c r="T63" i="1"/>
  <c r="T64" i="1"/>
  <c r="T65" i="1"/>
  <c r="U62" i="1"/>
  <c r="R63" i="1"/>
  <c r="R64" i="1"/>
  <c r="R65" i="1"/>
  <c r="U63" i="1"/>
  <c r="U64" i="1"/>
  <c r="U65" i="1"/>
  <c r="U5" i="4" s="1"/>
  <c r="R68" i="1"/>
  <c r="E6" i="4" s="1"/>
  <c r="S68" i="1"/>
  <c r="S69" i="1"/>
  <c r="S70" i="1"/>
  <c r="S71" i="1"/>
  <c r="T68" i="1"/>
  <c r="T69" i="1"/>
  <c r="T70" i="1"/>
  <c r="T71" i="1"/>
  <c r="U68" i="1"/>
  <c r="U69" i="1"/>
  <c r="U70" i="1"/>
  <c r="T6" i="4" s="1"/>
  <c r="U71" i="1"/>
  <c r="R69" i="1"/>
  <c r="R70" i="1"/>
  <c r="R71" i="1"/>
  <c r="R74" i="1"/>
  <c r="R76" i="1"/>
  <c r="R75" i="1"/>
  <c r="R77" i="1"/>
  <c r="S74" i="1"/>
  <c r="S75" i="1"/>
  <c r="S76" i="1"/>
  <c r="S77" i="1"/>
  <c r="T74" i="1"/>
  <c r="U74" i="1"/>
  <c r="U75" i="1"/>
  <c r="U76" i="1"/>
  <c r="U77" i="1"/>
  <c r="T75" i="1"/>
  <c r="T76" i="1"/>
  <c r="T77" i="1"/>
  <c r="R84" i="1"/>
  <c r="R85" i="1"/>
  <c r="R86" i="1"/>
  <c r="R87" i="1"/>
  <c r="S84" i="1"/>
  <c r="T84" i="1"/>
  <c r="O4" i="6" s="1"/>
  <c r="T85" i="1"/>
  <c r="T86" i="1"/>
  <c r="T87" i="1"/>
  <c r="U84" i="1"/>
  <c r="S85" i="1"/>
  <c r="S86" i="1"/>
  <c r="S87" i="1"/>
  <c r="K4" i="6" s="1"/>
  <c r="J4" i="6"/>
  <c r="U85" i="1"/>
  <c r="U86" i="1"/>
  <c r="R89" i="1"/>
  <c r="S89" i="1"/>
  <c r="S90" i="1"/>
  <c r="S91" i="1"/>
  <c r="S92" i="1"/>
  <c r="K5" i="6" s="1"/>
  <c r="T89" i="1"/>
  <c r="T90" i="1"/>
  <c r="T91" i="1"/>
  <c r="T92" i="1"/>
  <c r="M5" i="6"/>
  <c r="R90" i="1"/>
  <c r="R91" i="1"/>
  <c r="J5" i="6"/>
  <c r="R92" i="1"/>
  <c r="R98" i="1"/>
  <c r="R99" i="1"/>
  <c r="R100" i="1"/>
  <c r="R101" i="1"/>
  <c r="T98" i="1"/>
  <c r="T101" i="1"/>
  <c r="T99" i="1"/>
  <c r="T100" i="1"/>
  <c r="H6" i="6"/>
  <c r="R102" i="1"/>
  <c r="R103" i="1"/>
  <c r="R104" i="1"/>
  <c r="R105" i="1"/>
  <c r="S102" i="1"/>
  <c r="T102" i="1"/>
  <c r="T103" i="1"/>
  <c r="N7" i="6" s="1"/>
  <c r="T104" i="1"/>
  <c r="T105" i="1"/>
  <c r="U102" i="1"/>
  <c r="S103" i="1"/>
  <c r="S104" i="1"/>
  <c r="S105" i="1"/>
  <c r="U103" i="1"/>
  <c r="U104" i="1"/>
  <c r="U105" i="1"/>
  <c r="R114" i="1"/>
  <c r="R115" i="1"/>
  <c r="R116" i="1"/>
  <c r="E8" i="6" s="1"/>
  <c r="R117" i="1"/>
  <c r="F8" i="6" s="1"/>
  <c r="S114" i="1"/>
  <c r="I8" i="6" s="1"/>
  <c r="S115" i="1"/>
  <c r="S116" i="1"/>
  <c r="S117" i="1"/>
  <c r="T114" i="1"/>
  <c r="U114" i="1"/>
  <c r="T115" i="1"/>
  <c r="T116" i="1"/>
  <c r="T117" i="1"/>
  <c r="U115" i="1"/>
  <c r="U116" i="1"/>
  <c r="R8" i="6" s="1"/>
  <c r="U117" i="1"/>
  <c r="R122" i="1"/>
  <c r="F4" i="5" s="1"/>
  <c r="S122" i="1"/>
  <c r="T122" i="1"/>
  <c r="T123" i="1"/>
  <c r="T124" i="1"/>
  <c r="T125" i="1"/>
  <c r="U122" i="1"/>
  <c r="U125" i="1"/>
  <c r="R4" i="5" s="1"/>
  <c r="U123" i="1"/>
  <c r="U124" i="1"/>
  <c r="R123" i="1"/>
  <c r="S123" i="1"/>
  <c r="S124" i="1"/>
  <c r="S125" i="1"/>
  <c r="R124" i="1"/>
  <c r="R125" i="1"/>
  <c r="R128" i="1"/>
  <c r="R129" i="1"/>
  <c r="R130" i="1"/>
  <c r="R131" i="1"/>
  <c r="F5" i="5" s="1"/>
  <c r="S128" i="1"/>
  <c r="S130" i="1"/>
  <c r="S129" i="1"/>
  <c r="S131" i="1"/>
  <c r="T128" i="1"/>
  <c r="U128" i="1"/>
  <c r="T129" i="1"/>
  <c r="T130" i="1"/>
  <c r="O5" i="5" s="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7" i="5" s="1"/>
  <c r="T140" i="1"/>
  <c r="U140" i="1"/>
  <c r="T141" i="1"/>
  <c r="T142" i="1"/>
  <c r="U141" i="1"/>
  <c r="J7" i="2"/>
  <c r="M7" i="4"/>
  <c r="O5" i="2"/>
  <c r="M6" i="6"/>
  <c r="O4" i="2"/>
  <c r="O8" i="6" l="1"/>
  <c r="P7" i="6"/>
  <c r="T6" i="6"/>
  <c r="S6" i="6"/>
  <c r="T5" i="6"/>
  <c r="S5" i="6"/>
  <c r="R4" i="6"/>
  <c r="P4" i="6"/>
  <c r="T4" i="6"/>
  <c r="T10" i="6" s="1"/>
  <c r="P7" i="4"/>
  <c r="N6" i="4"/>
  <c r="S6" i="4"/>
  <c r="P6" i="4"/>
  <c r="T5" i="4"/>
  <c r="M5" i="4"/>
  <c r="R5" i="5"/>
  <c r="D5" i="5"/>
  <c r="M5" i="5"/>
  <c r="P4" i="5"/>
  <c r="S9" i="2"/>
  <c r="R9" i="2"/>
  <c r="U9" i="2"/>
  <c r="R8" i="2"/>
  <c r="S8" i="2"/>
  <c r="S7" i="2"/>
  <c r="T7" i="2"/>
  <c r="R6" i="2"/>
  <c r="T5" i="2"/>
  <c r="S4" i="2"/>
  <c r="R4" i="2"/>
  <c r="T4" i="2"/>
  <c r="J8" i="6"/>
  <c r="M5" i="2"/>
  <c r="U4" i="2"/>
  <c r="P6" i="2"/>
  <c r="P7" i="2"/>
  <c r="U7" i="5"/>
  <c r="R7" i="5"/>
  <c r="S7" i="5"/>
  <c r="U4" i="6"/>
  <c r="M4" i="5"/>
  <c r="C4" i="5"/>
  <c r="N6" i="2"/>
  <c r="T8" i="2"/>
  <c r="U6" i="6"/>
  <c r="U5" i="2"/>
  <c r="K4" i="5"/>
  <c r="S4" i="4"/>
  <c r="K7" i="2"/>
  <c r="M7" i="5"/>
  <c r="I7" i="5"/>
  <c r="E6" i="5"/>
  <c r="T6" i="5"/>
  <c r="N6" i="5"/>
  <c r="J6" i="5"/>
  <c r="P5" i="5"/>
  <c r="U4" i="5"/>
  <c r="S8" i="6"/>
  <c r="H8" i="6"/>
  <c r="U7" i="6"/>
  <c r="O7" i="6"/>
  <c r="D7" i="6"/>
  <c r="P6" i="6"/>
  <c r="N6" i="6"/>
  <c r="E6" i="6"/>
  <c r="N5" i="6"/>
  <c r="O5" i="6"/>
  <c r="F5" i="6"/>
  <c r="S4" i="6"/>
  <c r="S10" i="6" s="1"/>
  <c r="M4" i="6"/>
  <c r="H4" i="6"/>
  <c r="O7" i="4"/>
  <c r="R7" i="4"/>
  <c r="D7" i="4"/>
  <c r="D6" i="4"/>
  <c r="C6" i="4"/>
  <c r="R6" i="4"/>
  <c r="K6" i="4"/>
  <c r="R5" i="4"/>
  <c r="E5" i="4"/>
  <c r="S5" i="4"/>
  <c r="N5" i="4"/>
  <c r="P5" i="4"/>
  <c r="J5" i="4"/>
  <c r="O4" i="4"/>
  <c r="P4" i="4"/>
  <c r="P10" i="4" s="1"/>
  <c r="F4" i="4"/>
  <c r="T9" i="2"/>
  <c r="N9" i="2"/>
  <c r="O9" i="2"/>
  <c r="I9" i="2"/>
  <c r="U8" i="2"/>
  <c r="O8" i="2"/>
  <c r="R7" i="2"/>
  <c r="N7" i="2"/>
  <c r="I7" i="2"/>
  <c r="T6" i="2"/>
  <c r="S6" i="2"/>
  <c r="S5" i="2"/>
  <c r="N5" i="2"/>
  <c r="R5" i="2"/>
  <c r="J6" i="6"/>
  <c r="M4" i="2"/>
  <c r="E4" i="2"/>
  <c r="U5" i="6"/>
  <c r="D6" i="5"/>
  <c r="F6" i="5"/>
  <c r="C6" i="5"/>
  <c r="J5" i="5"/>
  <c r="C5" i="5"/>
  <c r="J4" i="5"/>
  <c r="I4" i="5"/>
  <c r="J7" i="6"/>
  <c r="I6" i="6"/>
  <c r="H5" i="6"/>
  <c r="J10" i="6"/>
  <c r="D5" i="6"/>
  <c r="E5" i="6"/>
  <c r="E4" i="6"/>
  <c r="F4" i="6"/>
  <c r="I4" i="6"/>
  <c r="C7" i="4"/>
  <c r="K7" i="4"/>
  <c r="H6" i="4"/>
  <c r="J6" i="4"/>
  <c r="I6" i="4"/>
  <c r="I5" i="4"/>
  <c r="F5" i="4"/>
  <c r="D4" i="4"/>
  <c r="I4" i="4"/>
  <c r="C4" i="4"/>
  <c r="E4" i="4"/>
  <c r="C7" i="5"/>
  <c r="D7" i="5"/>
  <c r="K7" i="5"/>
  <c r="P6" i="5"/>
  <c r="K5" i="5"/>
  <c r="H5" i="5"/>
  <c r="D4" i="5"/>
  <c r="P8" i="6"/>
  <c r="S6" i="5"/>
  <c r="J7" i="5"/>
  <c r="T7" i="6"/>
  <c r="P7" i="5"/>
  <c r="K6" i="5"/>
  <c r="N5" i="5"/>
  <c r="N4" i="5"/>
  <c r="O4" i="5"/>
  <c r="U8" i="6"/>
  <c r="R7" i="6"/>
  <c r="C7" i="6"/>
  <c r="E7" i="6"/>
  <c r="U6" i="5"/>
  <c r="R6" i="5"/>
  <c r="H6" i="5"/>
  <c r="I6" i="5"/>
  <c r="N7" i="5"/>
  <c r="H7" i="5"/>
  <c r="O6" i="5"/>
  <c r="M6" i="5"/>
  <c r="N8" i="6"/>
  <c r="I7" i="6"/>
  <c r="E5" i="5"/>
  <c r="I5" i="5"/>
  <c r="E4" i="5"/>
  <c r="F7" i="5"/>
  <c r="O7" i="5"/>
  <c r="E7" i="5"/>
  <c r="T5" i="5"/>
  <c r="S5" i="5"/>
  <c r="U5" i="5"/>
  <c r="S4" i="5"/>
  <c r="T4" i="5"/>
  <c r="T10" i="5" s="1"/>
  <c r="T8" i="6"/>
  <c r="C8" i="6"/>
  <c r="K7" i="6"/>
  <c r="H7" i="6"/>
  <c r="F7" i="6"/>
  <c r="C6" i="6"/>
  <c r="E7" i="4"/>
  <c r="N4" i="2"/>
  <c r="F6" i="6"/>
  <c r="M4" i="4"/>
  <c r="M8" i="2"/>
  <c r="T7" i="4"/>
  <c r="D5" i="4"/>
  <c r="U7" i="4"/>
  <c r="C5" i="6"/>
  <c r="N4" i="6"/>
  <c r="N10" i="6" s="1"/>
  <c r="H5" i="4"/>
  <c r="U6" i="4"/>
  <c r="K8" i="6"/>
  <c r="O5" i="4"/>
  <c r="H4" i="5"/>
  <c r="U4" i="4"/>
  <c r="S7" i="6"/>
  <c r="P8" i="2"/>
  <c r="U6" i="2"/>
  <c r="M8" i="6"/>
  <c r="D8" i="6"/>
  <c r="M7" i="6"/>
  <c r="O6" i="6"/>
  <c r="O10" i="6" s="1"/>
  <c r="P5" i="6"/>
  <c r="I5" i="6"/>
  <c r="N7" i="4"/>
  <c r="F6" i="4"/>
  <c r="J4" i="4"/>
  <c r="H4" i="4"/>
  <c r="P9" i="2"/>
  <c r="N8" i="2"/>
  <c r="C4" i="6"/>
  <c r="I7" i="4"/>
  <c r="H7" i="4"/>
  <c r="O6" i="4"/>
  <c r="M6" i="4"/>
  <c r="C5" i="4"/>
  <c r="J9" i="2"/>
  <c r="O7" i="2"/>
  <c r="M7" i="2"/>
  <c r="C7" i="2"/>
  <c r="N4" i="4"/>
  <c r="N10" i="4" s="1"/>
  <c r="F7" i="4"/>
  <c r="J7" i="4"/>
  <c r="D4" i="6"/>
  <c r="D6" i="6"/>
  <c r="S7" i="4"/>
  <c r="K6" i="6"/>
  <c r="P4" i="2"/>
  <c r="K9" i="2"/>
  <c r="I8" i="2"/>
  <c r="H7" i="2"/>
  <c r="I6" i="2"/>
  <c r="J6" i="2"/>
  <c r="H6" i="2"/>
  <c r="J5" i="2"/>
  <c r="K5" i="2"/>
  <c r="I5" i="2"/>
  <c r="H5" i="2"/>
  <c r="J4" i="2"/>
  <c r="I4" i="2"/>
  <c r="K4" i="2"/>
  <c r="H4" i="2"/>
  <c r="D9" i="2"/>
  <c r="E9" i="2"/>
  <c r="F9" i="2"/>
  <c r="C9" i="2"/>
  <c r="C8" i="2"/>
  <c r="D8" i="2"/>
  <c r="J8" i="2"/>
  <c r="K8" i="2"/>
  <c r="H8" i="2"/>
  <c r="E8" i="2"/>
  <c r="F8" i="2"/>
  <c r="E7" i="2"/>
  <c r="D7" i="2"/>
  <c r="F7" i="2"/>
  <c r="F6" i="2"/>
  <c r="C6" i="2"/>
  <c r="E6" i="2"/>
  <c r="D6" i="2"/>
  <c r="E5" i="2"/>
  <c r="F5" i="2"/>
  <c r="D5" i="2"/>
  <c r="C5" i="2"/>
  <c r="D4" i="2"/>
  <c r="F4" i="2"/>
  <c r="C4" i="2"/>
  <c r="R10" i="6" l="1"/>
  <c r="M10" i="6"/>
  <c r="P10" i="6"/>
  <c r="U10" i="6"/>
  <c r="R10" i="4"/>
  <c r="T10" i="4"/>
  <c r="U10" i="4"/>
  <c r="M10" i="4"/>
  <c r="O10" i="4"/>
  <c r="S10" i="4"/>
  <c r="O10" i="5"/>
  <c r="R10" i="5"/>
  <c r="U10" i="5"/>
  <c r="M10" i="5"/>
  <c r="S10" i="5"/>
  <c r="N10" i="5"/>
  <c r="P10" i="5"/>
  <c r="T10" i="2"/>
  <c r="U10" i="2"/>
  <c r="S10" i="2"/>
  <c r="R10" i="2"/>
  <c r="O10" i="2"/>
  <c r="K10" i="4"/>
  <c r="P10" i="2"/>
  <c r="F10" i="5"/>
  <c r="D10" i="5"/>
  <c r="N10" i="2"/>
  <c r="M10" i="2"/>
  <c r="D10" i="6"/>
  <c r="H10" i="4"/>
  <c r="F10" i="6"/>
  <c r="J10" i="5"/>
  <c r="C10" i="5"/>
  <c r="E10" i="5"/>
  <c r="H10" i="5"/>
  <c r="K10" i="5"/>
  <c r="I10" i="5"/>
  <c r="K10" i="6"/>
  <c r="E10" i="6"/>
  <c r="H10" i="6"/>
  <c r="C10" i="6"/>
  <c r="I10" i="6"/>
  <c r="J10" i="4"/>
  <c r="E10" i="4"/>
  <c r="I10" i="4"/>
  <c r="F10" i="4"/>
  <c r="C10" i="4"/>
  <c r="D10" i="4"/>
  <c r="I10" i="2"/>
  <c r="J10" i="2"/>
  <c r="H10" i="2"/>
  <c r="K10" i="2"/>
  <c r="E10" i="2"/>
  <c r="F10" i="2"/>
  <c r="D10" i="2"/>
  <c r="C10" i="2"/>
</calcChain>
</file>

<file path=xl/sharedStrings.xml><?xml version="1.0" encoding="utf-8"?>
<sst xmlns="http://schemas.openxmlformats.org/spreadsheetml/2006/main" count="1027" uniqueCount="633">
  <si>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</si>
  <si>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</si>
  <si>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</si>
  <si>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</si>
  <si>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</si>
  <si>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</si>
  <si>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</si>
  <si>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</si>
  <si>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</si>
  <si>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</si>
  <si>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</si>
  <si>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</si>
  <si>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</si>
  <si>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</si>
  <si>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</si>
  <si>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</si>
  <si>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</si>
  <si>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</si>
  <si>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</si>
  <si>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</si>
  <si>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</si>
  <si>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</si>
  <si>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</si>
  <si>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</si>
  <si>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</si>
  <si>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</si>
  <si>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</si>
  <si>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</si>
  <si>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</si>
  <si>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</si>
  <si>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</si>
  <si>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</si>
  <si>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</si>
  <si>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</si>
  <si>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</si>
  <si>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</si>
  <si>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</si>
  <si>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</si>
  <si>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</si>
  <si>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</si>
  <si>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</si>
  <si>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</si>
  <si>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</si>
  <si>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</si>
  <si>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</si>
  <si>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</si>
  <si>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</si>
  <si>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</si>
  <si>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</si>
  <si>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</si>
  <si>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</si>
  <si>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</si>
  <si>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</si>
  <si>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</si>
  <si>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</si>
  <si>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</si>
  <si>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</si>
  <si>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</si>
  <si>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</si>
  <si>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</si>
  <si>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</si>
  <si>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</si>
  <si>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</si>
  <si>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</si>
  <si>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</si>
  <si>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</si>
  <si>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</si>
  <si>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</si>
  <si>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</si>
  <si>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</si>
  <si>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</si>
  <si>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</si>
  <si>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</si>
  <si>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</si>
  <si>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</si>
  <si>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</si>
  <si>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</si>
  <si>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</si>
  <si>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</si>
  <si>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</si>
  <si>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</si>
  <si>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</si>
  <si>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</si>
  <si>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</si>
  <si>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</si>
  <si>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</si>
  <si>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</si>
  <si>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</si>
  <si>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</si>
  <si>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</si>
  <si>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</si>
  <si>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</si>
  <si>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</si>
  <si>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</si>
  <si>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</si>
  <si>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</si>
  <si>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</si>
  <si>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</si>
  <si>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</si>
  <si>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</si>
  <si>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</si>
  <si>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</si>
  <si>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</si>
  <si>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</si>
  <si>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</si>
  <si>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</si>
  <si>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</si>
  <si>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</si>
  <si>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</si>
  <si>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</si>
  <si>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</si>
  <si>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</si>
  <si>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</si>
  <si>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</si>
  <si>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</si>
  <si>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</si>
  <si>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</si>
  <si>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</si>
  <si>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</si>
  <si>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</si>
  <si>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</si>
  <si>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</si>
  <si>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</si>
  <si>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</si>
  <si>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</si>
  <si>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</si>
  <si>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</si>
  <si>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</si>
  <si>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</si>
  <si>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</si>
  <si>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</si>
  <si>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</si>
  <si>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</si>
  <si>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</si>
  <si>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</si>
  <si>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</si>
  <si>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</si>
  <si>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</si>
  <si>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</si>
  <si>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</si>
  <si>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</si>
  <si>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</si>
  <si>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</si>
  <si>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</si>
  <si>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</si>
  <si>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</si>
  <si>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</si>
  <si>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</si>
  <si>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</si>
  <si>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</si>
  <si>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</si>
  <si>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</si>
  <si>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</si>
  <si>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</si>
  <si>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</si>
  <si>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</si>
  <si>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</si>
  <si>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</si>
  <si>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</si>
  <si>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</si>
  <si>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</si>
  <si>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</si>
  <si>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</si>
  <si>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</si>
  <si>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</si>
  <si>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</si>
  <si>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</si>
  <si>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</si>
  <si>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</si>
  <si>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</si>
  <si>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</si>
  <si>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</si>
  <si>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</si>
  <si>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</si>
  <si>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</si>
  <si>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</si>
  <si>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</si>
  <si>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</si>
  <si>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</si>
  <si>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</si>
  <si>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diseñó encuesta de apropiación del horizonte institucional.
Elaboración y distribución de folletos con el horizonte institucional.
Difusión de videos del horizonte institucional.</t>
  </si>
  <si>
    <t>Hay metas establecidas para la institución integrada e inclusiva, pero solamente algunas responden a sus objetivos y al direccionamiento estratégico.</t>
  </si>
  <si>
    <t xml:space="preserve">Proyecto Educativo Institucional.
Actas del Consejo Directivo.
Actas del Consejo Académico.  </t>
  </si>
  <si>
    <t>La institución cuenta con un proceso de divulgación y apropiación del direccionamiento estratégico que incluye diversos medios: comunicados, carteleras, murales, talleres, grupos de encuentro, conversatorios, etc</t>
  </si>
  <si>
    <t>Plataforma de WEBCOLEGIOS. 
Circulares institucionales. 
Medios tecnológicos.</t>
  </si>
  <si>
    <t>Los procesos de inclusión de personas de diferentes grupos poblacionales o diversidad cultural están bajo la responsabilidad de cada sede; no responden a una estrategia institucional articulada y conocida por todos los estamentos de la comunidad educativa.</t>
  </si>
  <si>
    <t xml:space="preserve">Proyecto Educativo Institucional.
Sistema Institucional de Evaluación de Estudiantes - SIEE. 
Plan individual de ajustes razonalbles - PIAR.
Plataforma SIMAT. </t>
  </si>
  <si>
    <t>La institución cuenta con un conjunto de criterios básicos acerca de su manejo y éstos son aplicados parcialmente por las sedes.
Se generaron mecanismos institucionales liderados por los docentes donde se demostró su liderazgo.</t>
  </si>
  <si>
    <t>Proyecto Educativo Institucional.
Circulares institucionales.
Actas del Consejo Directivo.
Reuniones de Padres de Familia en el año lectivo 2023.</t>
  </si>
  <si>
    <t xml:space="preserve">La mayoría de planes, proyectos y acciones están articulados al planteamiento estratégico de la institución integrada e inclusiva y se trabaja en equipo para articular las acciones. Falta analizar los resultados de los procesos. </t>
  </si>
  <si>
    <t>Proyecto Educativo Institucional.
Proyectos Transversales.
Asamblea de Padres de Familia.
Plan de Estudio.
Conferencias y conversatorios pedagógicos.      Los PPP se ejecutan solo a nivel interno.</t>
  </si>
  <si>
    <r>
      <rPr>
        <sz val="8"/>
        <color indexed="8"/>
        <rFont val="Arial"/>
        <family val="2"/>
      </rPr>
      <t>La institución cuenta con una estrategia pedagógica coherente con la misión, la visión
y los principios institucionales. Esta se aplica en el desarrollo de los talleres en las diferentes sedes, niveles y grados.
Falta la articulación entre los diferentes niveles</t>
    </r>
    <r>
      <rPr>
        <sz val="11"/>
        <color indexed="8"/>
        <rFont val="Arial"/>
        <family val="2"/>
      </rPr>
      <t>.</t>
    </r>
  </si>
  <si>
    <t>Proyecto Educativo Institucional.
Programa Todos a Aprender - PTA.
Acta de apropiación del P.E.I por Consejo Directivo.
Asamblea de Padres de Familia.
Planeadores de clase.
Práctica Pedagógica.</t>
  </si>
  <si>
    <t>La institución utiliza con algún grado de sistematización la información que está disponible en sus archivos (resultados de sus autoevaluaciones, evaluaciones de desempeño de docentes y administrativos), así como aquella que proviene de otras instancias.  Falta generar una mayor eficiencia en la Secreatría de la Institución Educativa.</t>
  </si>
  <si>
    <t>Documento de protocolos de evaluación docente 1278.
Documento análisis de las evaluaciones externas.
Autoevaluaciones institucionales.
Plan de Mejoramiento Institucional.
Comunicados internos.</t>
  </si>
  <si>
    <t>La institución ha establecido un proceso para realizar la autoevaluación, mediante instrumentos y procedimientos claros para las distintas sedes, pero éstos todavía no son utilizados integralmente.</t>
  </si>
  <si>
    <t>Documento formato de Autoevaluación Institucional.
Manual de procedimientos de la institución.
Actas de socialización con Padres de Familia.  Actas de seguimiento de los procesos y procedimientos de la autoevaluacion periododica del cump{limkiento de metas institucionales
Definición de los Equipos de Gestión.
Comunicados internos.</t>
  </si>
  <si>
    <t xml:space="preserve">Actas de reuniones del Concejo Directivo.
Acta de elección del representante de los padres de familia. 
Acta de elección del representante de los docentes. 
Acta de elección del representante de los estudiantes. 
Acta del representante de los exalumnos y del sector productivo. </t>
  </si>
  <si>
    <t>Actas de conformación del Consejo Académico.
Actas de reuniones del Consejo Académico.
Procesos de formación docente. 
Actas del programa Todos a Aprender - PTA.
Contribuciones individuales de los docentes 1278.
Plan de estudio.                                                                      Falta realizar el seguimiento al cumplimiento de las metas planteadas por el consejo académico</t>
  </si>
  <si>
    <t>Evidencia fotográfica. Actas de escrutinio. Actas de Posesión de Personero y Contralor.                                         Material audiovisual e impreso sobre campañas de candidatura para todas las sedes.</t>
  </si>
  <si>
    <t>Está conformada la asamblea de padres de familia, pero ésta no se reúne periódicamente para deliberar y tomar decisiones sobre los temas de su competencia.  
Se convocan las asambleas de padres de familia y se designan los representantes al  Concejo Directivo y es reconocida como la instancia de representación de estos integrantes de la comunidad educativa. 
Este año tuvo la participación de los representantes de todas las Sedes de la institución.</t>
  </si>
  <si>
    <t xml:space="preserve">Asamble general de padres de familia 
Actas de Reunión de Padres de Familia de todas las sedes. Evidencia fotográfica.  Falta funcionalidad de la asamblea de padres
</t>
  </si>
  <si>
    <t>El consejo de padres de familia solamente se reúne esporádicamente para trabajar sobre los asuntos de su competencia.                                                         Este año se creo el consejo de padres con representantes de todas las sedes y se sigue trabajando en la elaboración de manual de funciones y la socialización del mismo.</t>
  </si>
  <si>
    <t>Conformación del Consejo de padres de famila.
Actas de reuniones con padres de familia.                                                  Falta apropiacion de la funcionalidad del consejo de padres</t>
  </si>
  <si>
    <t>Evaluacion continua y mejoramiento de la comunicación. 
Apropiacion y aceptacion  de los mecanismos de comunicación por parte de la comunidad educativa.</t>
  </si>
  <si>
    <t>Servicios de mensajería electrónica: WhatsApp.
Circulares institucionales (38). 
Plataforma WEBCOLEGIOS y correo electrónico institucional. 
Resoluciones de parte de Rectoría.
Resoluciones de Asignación Académica.</t>
  </si>
  <si>
    <t>La institución cuenta con una estrategia para fortalcer el trabajo en equipo en los diferentes procesos institucionales. Además, se cuenta con una metodología para realizar reuniones efectivas. El continuo traslado de docentes ha descoordinado el andamiaje del equipo de trabajo y de las gestiones.</t>
  </si>
  <si>
    <t>Proceso de construción y apropiación del SIEE.
Actas de integración de las cuatro gestiones.
Contribuciones individuales de los docentes 1278.
Actas de socialización de Autoevaluación Institucional y Plan de Mejoramiento Institucional.
Día E.
Metas formuladas en el Día E.</t>
  </si>
  <si>
    <t xml:space="preserve">Politicas definidas en el PEI, para el reconocimiento de estimulos y  logros institucionales. </t>
  </si>
  <si>
    <t>Distintivos para las Izada de Bandera. Publicación en el cuadro de honor de estudiantes sobresalientes periódicamente. 
Distinciones contempaldas en el Manual de Convivecia en el Capítulo VII - Artículo 27.
Acto de graduación.</t>
  </si>
  <si>
    <t>La institucion ha diseñado mecanismos para la identificacion de buenas paracticas pedagogicas liderada por docentes que recogen, analizan y evaluan cada experincia.</t>
  </si>
  <si>
    <t>PEI.
Formatos. 
Archivo digitalizado.
Documentos de experiencias significativas.</t>
  </si>
  <si>
    <t>Los estudiantes se identifican con la institución a través de elementos tales como las instalaciones, el escudo, el uniforme o el himno, pero también con aspectos relacionados con la filosofía y los valores institucionales. Los estudiantes se identifican con la institución a través de elementos tales como las instalaciones, el escudo, el uniforme o el himno, pero también con aspectos relacionados con la filosofía y los valores institucionales: "Ciencia, virtud y trabajo".
Aún falta generar sentido de pertinencia por las actividades institucionales a algunos docentes, a los estudiantes y a los padres de familia.</t>
  </si>
  <si>
    <t>Proyecto Educativo Institucional.
Acta de izada de bandera.
Archivos fotográficos.
Conocimiento e identificación de los símbolos e insignias y uniforme institucional.
Organización de actividades de la Institución Educativa: Juegos Interclases, Juegos Intersedes, Día del Idioma, Feria de la Ciencia</t>
  </si>
  <si>
    <t>Algunas sedes de la institución tienen áreas insuficientes y poco organizadas, lo que conlleva al hacinamiento y a un sentimiento de escasa estimulación y apropiación. La dotación es precaria. La institución no posee espacios suficientes para realizar las labores académicas, administrativas y recreativas, pero éstas se mantienen limpias y ordenadas. 
- Se están adecuando la pintura de las algunas sedes: La Unión, Pueblitos, La Martica, Astilleros, La Ye, Cerro González, Risaralda, Cerro León y la Sede Central.
- Se realizó la adecuación del piso de la sede Pueblitos.
- Se adecuaron las baterias sanitarias de Cerro González y Rancho Grande.
- Se gestionó la construcción de un aula de clase para la sece Central.
- Se encerró la Granja de la Institución.
La dotación es inadecuada, especialmente en materia de mobiliario. 
Las condiciones de las aulas no son las adecuadas por la poca ventilación de los mismos.
En la sede Central es necesario el aseo constante y la decuación de la bateria sanitaria.</t>
  </si>
  <si>
    <t>Todas las sedes no tienen planos, ni propiedad de terreno.
Actas de dotación de suministros.
Facturas de compras de material de dotación.
Evidencias fotográficas.
Contratación.
Cumplimiento del Presupuesto anual.</t>
  </si>
  <si>
    <t>Al inicio del año escolar en todas las sedes se explican a los estudiantes nuevos, el horizonte institucional, los principales aspectos del Manual de Convivencia y del Sistema Institucional de Evaluación de Estudiantes - SIEE.
Falta diseñar las políticas institucionales de Inducción a nuevos estudiantes, docentes, administrativos y padres de familia.</t>
  </si>
  <si>
    <t>Reunión general de bienvenida.
Carteleras informativas.
Saludo y reunión de bienvenida.
Pactos de aula.
Asamblea general de padres de familia.
Conformación del Consejo Estudiantil.</t>
  </si>
  <si>
    <t>Entrega de Constancias de desempeño escolar anual. 
Estrategias de recibimiento y motivación para los estudiantes al ingreso del año escolar.
Izadas de bandera.
Menciones de honor.
Boletines periódicos.
Actas de Comisión de Evaluación y Promoción.</t>
  </si>
  <si>
    <t xml:space="preserve">La institución ha elaborado un Manual de Convivencia que orienta las acciones de los diferentes estamentos de la comunidad educativa, en concordancia con el PEI.
Se debe implementar un cronograma estructurado de atención de Psicoorientación Escolar a las sedes.
Se debe hacer apropiación del Debido Proceso por parte de la comunidad educativa .Rreestructurar continuamente el  Manual de Convivencia </t>
  </si>
  <si>
    <t>Proyecto Educativo Institucional.
Manual de Convivencia. 
Actas de las mesas de trabajo. 
Plataforma WEBCOLEGIOS.
Formatos del Debido Proceso para las faltas tipo I, II y III.
Actas de remisión a Psicoorientación Escolar.</t>
  </si>
  <si>
    <t>La institución realiza acciones organizadas para propiciar el bienestar de todas y todos los estudiantes, logrando buena calidad y cobertura, pero éstas no siempre se ejecutan de manera oportuna y articulada con las ofertas brindadas por otras entidades.</t>
  </si>
  <si>
    <t xml:space="preserve">Evidencias fotográficas de talleres de tránsito  y seguridad vial.
Escuelas de padres. 
Actas de reunión de Padres de Familia.
Listados de asistencia.
Transporte escolar.
Restaurante escolar.
SIMAT.       </t>
  </si>
  <si>
    <t>El comité de convivencia esta organizado pero hace falta funcionalidad y un manual de procedimientos para cada miembro que lo conforma.</t>
  </si>
  <si>
    <t>cocomité de convvencia conformado
PEI.
Manual de Convivencia.                                                                 Falta realizar seguimiento a las estragtegias plantedas para la resolucion pacifica de conflictos</t>
  </si>
  <si>
    <t>comité de convvencia conformado
PEI.
Manual de Convivencia.                                                                 Falta realizar seguimiento a las estragtegias plantedas para la resolucion pacifica de conflictos</t>
  </si>
  <si>
    <t>La institución cuenta con algunos mecanismos para manejar casos difíciles – problemas psicológicos, consumo de sustancias psicoactivas, dificultades en la socialización – y éstos se utilizan de manera puntual en algunas sedes o niveles.           Falta la identificacion de las señales de riesgo y el diseño de las actividades y protocolos para la atención de los estudiantes que presentan dificulatades en el comportamiento  o estan en situaciones de vulnerabilidad</t>
  </si>
  <si>
    <t>Proyecto Educativo Institucional.
Manual de Convivencia.
Actas de comité de convivencia escolar. Resoluciones.
Circulares institucionales.
Servicio de Psicoorientación.
Actas de casos disciplinarios.
Ruta de atención integral.
Documento con las estrategias y actividades planteadas.     seguimiento a las metas planteadas</t>
  </si>
  <si>
    <t>La institución establece comunicaciones con las familias o acudientes en función de las demandas y necesidades presentadas. De manera general, cada sede posee sus propios canales de comunicación con los padres de familia de manera directa.</t>
  </si>
  <si>
    <t>Actas de reuniones con padres de familia.
Citaciones por situaciones presentadas de casos especiales.
Actas de remisión a Psicoorientación.
Actas de Comisión de Evaluación y Promoción.
Asamblea de padres de familia.</t>
  </si>
  <si>
    <t>La institución cuenta con una política de comunicación e interacción con las autoridades educativas, y se han establecido los canales, el tipo y la periodicidad de la información. Hay principios de planeación y articulación de los esfuerzos y acciones del establecimiento para cubrir sus metas y objetivos. Registro de Gestión ante Secretaria de Educación Departamental.
Hay comunicación directa con la Alcaldía Municipal de El Zulia.</t>
  </si>
  <si>
    <t xml:space="preserve">Participación en proyectos de inversión por parte de la Secretaría de Educación Departamental.
Proyecos de inversión y mejoramiento por parte de la Alcaldía Municipal de El Zulia.
Cumplimiento de procesos en la plataforma ENJAMBRE.
Comunicados internos con base en la inforación de la Secretaría de Educación Departamental.
</t>
  </si>
  <si>
    <t>La institución cuenta con una política para el establecimiento de alianzas o acuerdos con diferentes entidades para apoyar la ejecución de sus proyectos. Sin embargo no se hace seguimiento sistemáttico a sus resultados.</t>
  </si>
  <si>
    <t>Convenios interinstitucionales con el SENA. 
Programa Todos Aprender del MEN. 
Programa de alimentación escolar. 
Computadores para educar.</t>
  </si>
  <si>
    <t>La institución establece relaciones esporádicas con el sector productivo en ocasiones se reciben aportes y donaciones  y en otros casos cuenta con acceso a laboratorios talleres y espacios recreativos.</t>
  </si>
  <si>
    <t xml:space="preserve">Registro de donaciones de COAGRONORTE y ASOZULIA.  Se debe establecer comunicación y definir convenios con el sector productivo para que los estudiantes tengan la oportunidad de desarrollar proyectos productivos </t>
  </si>
  <si>
    <t>Se cuenta con una formulación de la misión, la visión y los principios que articulan e identifican a la institución como un todo. Estos elementos han sido apropiados parcialmente por la comunidad educativa.</t>
  </si>
  <si>
    <t>El consejo directivo se reúne periódicamente
de acuerdo con el cronograma establecido.
Sin embargo, no hace un seguimiento sistemático al plan de trabajo.</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</si>
  <si>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</si>
  <si>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Actas de comisión y evaluación.
Procesos de Superación de dificultades.
Plataforma WEBCOLEGIOS.
Actas de Superación de dificultades.
Participación de los padres de familia.
Actas de compromiso de padres de familia y estudiantes.   </t>
  </si>
  <si>
    <t>El comité de convivencia se reúne periódicamente y es reconocido como la instancia encargada de analizar y plantear soluciones a los problemas de convivencia que se presentan en la institución</t>
  </si>
  <si>
    <t>Acta de conformación del comité de convivencia.
Actas del Comité de Convivencia.
Procesos disciplinarios.
Procesos por parte de la Psicoorientación.  Falta reaqlizar seguimiento a la efectividad de las estrategias planteadas para generar un ambiente de sana convivencia</t>
  </si>
  <si>
    <t>El consejo estudiantil se reúne periódicamente y es reconocido como la instancia de representación de los intereses de todos y todas los estudiantes de la institución.</t>
  </si>
  <si>
    <t xml:space="preserve">Actas de elección del Personero Estudiantil.
Actas de elección del Contralor Estudiantil.
Actas de elección del representante de los estudiantes al Consejo Directivo.
Acta Concejo Estudiantil. </t>
  </si>
  <si>
    <t>La institución cuenta con un personero elegido democráticamente que representa a todas y todos los estudiantes de todas las sedes, pero no es tenido en cuenta en las decisiones.</t>
  </si>
  <si>
    <t>El Zulia</t>
  </si>
  <si>
    <t xml:space="preserve">Fortalecimiento de los estamentos: Consejo Directivo y comité de convivencia escolar de la institución educativa.
</t>
  </si>
  <si>
    <t xml:space="preserve">Se ejecutó el proceso de socialización del horizonte institucional para todos los estamentos de la comunidad educativa.
Se realizó la difusión del horizonte institucional a la comunidad educativa a través de recursos audiovisuales.
</t>
  </si>
  <si>
    <t xml:space="preserve">Implementar el manual de procedimientos en la institución educativa
Adoptar las políticas de inclusión en todas las sedes de la Institución Educativa.
</t>
  </si>
  <si>
    <t xml:space="preserve">Implementación de una política que permita solucionar casos díficiles con el apoyo de entidades gubernamentales, para la resolución de conflictos de nuestra comunidad educativa.
Vincular a las empresas del sector productivo de la comunidad de Astilleros a la Institución Educativa.
</t>
  </si>
  <si>
    <t>Implementar el Manual de procedimientos de la Institución Educativa</t>
  </si>
  <si>
    <t>Visualización del horizonte institucional actualizada en cada una de las sedes educativas de la institución. Distribución del material informativo y aplicación de encuesta.</t>
  </si>
  <si>
    <t>Acta de revisión del PMI por parte de la gestión directiva. Actas del Consejo Directivo. Actas del Consejo Académico. Proyecto Educativo Institucional.</t>
  </si>
  <si>
    <t>Plataforma de WEBCOLEGIOS. 
Circulares institucionales. 
Medios tecnológicos. Capacitaciones de WEBCOLEGIOS. Actas de consejo académico. Actas de Consejo Directivo. Formatos de actividades institucionale.</t>
  </si>
  <si>
    <t>Los criterios básicos sobre el manejo del establecimiento educativo y la atención a la diversidad fueron definidos de manera participativa y permiten el trabajo en equipo, pero no han sido evaluados para establecer su eficacia.</t>
  </si>
  <si>
    <t xml:space="preserve">Proyecto Educativo Institucional.
Circulares institucionales.
Actas del Consejo Directivo.
Reuniones de Padres de Familia en el año lectivo 2024.  Carteleras informativa. Formato de actividades. </t>
  </si>
  <si>
    <t>Los planes, proyectos y acciones se enmarcan en principios de corresponsabilidad, participa- ción y equidad, articulados al planteamiento estratégico de la institución integrada e inclu- siva, y son conocidos por la comunidad edu- cativa. Se trabaja en equipo para articular las acciones</t>
  </si>
  <si>
    <t>Proyecto Educativo Institucional.
Proyectos Transversales.
Asamblea de Padres de Familia.
Plan de Estudio.
Conferencias y conversatorios pedagógicos.      Los PPP se ejecutan solo a nivel interno. Actas de socialización.</t>
  </si>
  <si>
    <t>La institución utiliza sistemáticamente la in- 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</si>
  <si>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Documento de protocolos de evaluación docente 1278.
Documento análisis de las evaluaciones externas.
Autoevaluaciones institucionales.
Plan de Mejoramiento Institucional.
Comunicados internos. Resultados pruebas externas. Análisis de pruebas externa. Plan de mejoramiento académico.</t>
  </si>
  <si>
    <t>El Consejo Académico está conformado en el marco de la integración institucional, y cuenta con una metodología de trabajo orientada al diseño y la implementación del proyecto pedagógico. Se reunió con regularidad pero en lagunas ocasiones no asistieron algunos de sus miembros, afectando negativamente las decisiones.</t>
  </si>
  <si>
    <t>Está conformada la asamblea de padres de familia, pero ésta no se reúne periódicamente para deliberar y tomar decisio- nes sobre los temas de su com- petencia.</t>
  </si>
  <si>
    <t>El consejo de padres de fami- lia solamente se reúne espo- rádicamente para trabajar sobre los asuntos de su com- petencia.</t>
  </si>
  <si>
    <t>La institución cuenta con un sistema de estímulos y reco- nocimientos a los logros de docentes y estudiantes que se aplica de manera coherente, sistemática y organizada.</t>
  </si>
  <si>
    <t>Casi todas las sedes de la ins- titución poseen espacios sufi- cientes para realizar las labores académicas, administrativas y recreativas, y éstas se mantie- nen limpias y ordenadas. La do- tación es adecuada. Esto gene- ra sentimientos de apropiación y cuidado hacia los mismos.</t>
  </si>
  <si>
    <t>Los estudiantes se identifican con la institución a través de elementos tales como las ins- talaciones, el escudo, el unifor- me o el himno, pero también con aspectos relacionados con la filosofía y los valores institu- cionales.</t>
  </si>
  <si>
    <t>Al inicio del año escolar, en to- das las sedes se explican a los estudiantes nuevos los usos y costumbres de la institución.</t>
  </si>
  <si>
    <t>La mayoría de los estudiantes de la institución manifiesta en- tusiasmo y ganas de aprender.</t>
  </si>
  <si>
    <t>La institución tiene una política definida con respecto a las ac- tividades extracurriculares, las cuales se articulan a los procesos de formación de los estudiantes. Sin embargo, ésta solamente se aplica en algunas sedes.</t>
  </si>
  <si>
    <t>La institución realiza acciones organizadas para propiciar el bie- nestar de todas y todos los estu- diantes, logrando buena calidad y cobertura, pero éstas no siem- pre se ejecutan de manera opor- tuna y articulada con las ofertas brindadas por otras entidades.</t>
  </si>
  <si>
    <t>La institución cuenta con el co- mité de convivencia, el cual se encarga de la identificación y mediación de los conflictos que se presentan entre los diferen- tes estamentos de la comuni- dad educativa. Además, exis- te un consenso acerca de las competencias que requieren desarrollarse para fortalecer la convivencia y el respeto a la di- versidad, en coherencia con el PEI y la normatividad vigente.</t>
  </si>
  <si>
    <t>La institución cuenta con algu- nos mecanismos para manejar casos difíciles – problemas psi- cológicos, consumo de sustan- cias psicoactivas, dificultades en la socialización – y éstos se utilizan de manera puntual en algunas sedes o niveles.</t>
  </si>
  <si>
    <t>La institución cuenta con una política de comunicación e interacción con las familias o acudientes y se han estableci- do los canales, el tipo y la pe- riodicidad de la información.</t>
  </si>
  <si>
    <t>La institución realiza un intercambio fluido de información con las autoridades educativas en el marco de la política definida, lo que fa- cilita la ejecución de las actividades y la solu- ción oportuna de los problemas.</t>
  </si>
  <si>
    <t>La institución cuenta con una política para el establecimien- to de alianzas o acuerdos con diferentes entidades para apoyar la ejecución de sus pro- yectos. Sin embargo, no hace seguimiento sistemático a sus resultados.</t>
  </si>
  <si>
    <t>La institución establece rela- ciones esporádicas con el sec- tor productivo; en ocasiones se reciben aportes y donaciones, y en otros casos cuenta con el acceso a laboratorios, talleres y espacios recreativos.</t>
  </si>
  <si>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Los Proyectos Transversales se encuentra en proceso de aproppiación. </t>
  </si>
  <si>
    <t>Plan de Estudio.
Orientaciones del Programa Todos a Aprender PTA.
Sistema Institucional de Evaluación de Estudiantes - SIEE.
Plataforma WEBCOLEGIOS.  Caracterización de estudiantes de inclusión.</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</si>
  <si>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</si>
  <si>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 de Estudio.
Orientaciones del Programa Todos a Aprender PTA.
Sistema Institucional de Evaluación de Estudiantes - SIEE.
Plataforma WEBCOLEGIOS.</t>
  </si>
  <si>
    <t>Ocasionalmente se han establecido procesos administrativos para la dotación, el uso y el mantenimiento de los recursos para el aprendizaje. Cuando existen, se aplican esporádicamente.                                
Durante el 2023  se realizó mantenimiento a las instalaciones de la sede central (baño, techo, muro, soldadura de ventanas).
Mantenimiento de computadores en las sedes.
Mantenimiento de aires acondicionados en las sedes de primaria. 
La dotación es muy limitada para la ejecución de los procesos pedagógicos"</t>
  </si>
  <si>
    <t>Rubro autorizado y firmado por el Consejo Directivo para la adquisición de recursos del aprendizaje.
Presupuesto anual. 
Facturas.
Plan de compras.
Rendición de cuentas por parte de la Rectoría de la Institución Educativa. Mantenimiento de laboratorios y elemetos electrónicos (computadores, video-beam, microscopioas, ventiladores, etc.)                                               Red wifi con capacidad suficiente al número de estudiantes.</t>
  </si>
  <si>
    <t xml:space="preserve">Se han establecido procesos administrativos para la dotación, el uso y el mantenimiento de los recursos para el aprendizaje. Cuando existen, se aplican esporádicamente.                                
Durante el 2024 se realizó mantenimiento a las instalaciones de la sede central (baño, techo, muro, soldadura de ventanas).
Mantenimiento de aires acondicionados en las sedes de primaria. ausencia de material para trabajar en la tecnica </t>
  </si>
  <si>
    <t>Resmas, impresoras, recursos de parendizaje, material deportivo.</t>
  </si>
  <si>
    <t xml:space="preserve">Los mecanismos para el seguimiento a las horas efectivas de clase recibidas por los estudiantes hacen parte de un sistema de mejoramiento institucional que se implementa en todas las  sedes y es aplicado por los docentes.                                         </t>
  </si>
  <si>
    <t>Definición de asignaturas y horas de clase por grado.  
Hojas de control de coordinación. 
Registro en el reporte de boletines por periodo. 
Sistematización de la asistencias e informes a padres de familia. 
Formato de  control de cumplimiento de jornada escolar para docentes y estudiantes.
Manual de Convivencia.
Plataforma WEBCOLEGIOS.</t>
  </si>
  <si>
    <r>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r>
    <r>
      <rPr>
        <sz val="9"/>
        <color indexed="8"/>
        <rFont val="Arial"/>
        <family val="2"/>
      </rPr>
      <t xml:space="preserve">                              </t>
    </r>
  </si>
  <si>
    <t>Proyecto Educativo Institucional.
Plan de Estudio.
Planes de mejoramiento.
Sistema Institucional de Evaluación de Estudiantes - SIEE.
Actas del Comité de evaluación y promoción.
Plataforma WEBCOLEGIOS.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</si>
  <si>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</si>
  <si>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 xml:space="preserve">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t>
  </si>
  <si>
    <t>Plan de Estudio.
Orientaciones del Programa Todos a Aprender PTA.
Sistema Institucional de Evaluación de Estudiantes - SIEE.
Actas de asistencia a los procesos de formación por parte de Coordinación.
Control Diario.
Planes de Aula.</t>
  </si>
  <si>
    <t>Plan de Estudio.
Orientaciones de los centros de interes.
Sistema Institucional de Evaluación de Estudiantes - SIEE.
Actas de asistencia a los procesos de formación por parte de Coordinación.
Control Diario.
Planes de Aula.</t>
  </si>
  <si>
    <r>
      <t xml:space="preserve">La institución reconoce que las
tareas escolares tienen una gran
importancia pedagógica; sin embargo, los docentes las manejan bajo criterios individuales.                                               </t>
    </r>
    <r>
      <rPr>
        <b/>
        <i/>
        <sz val="9"/>
        <color indexed="8"/>
        <rFont val="Arial"/>
        <family val="2"/>
      </rPr>
      <t>No existen políticas institucionales para la estrategias de tareas escolares.</t>
    </r>
  </si>
  <si>
    <t>Plan de Estudio.
Orientaciones del Programa Todos a Aprender PTA.
Sistema Institucional de Evaluación de Estudiantes - SIEE.
Actas de Comisión de Evaluación y Promoción.</t>
  </si>
  <si>
    <t xml:space="preserve">Implementación de la rubricas de evaluación y autoevaluación.  Evidencia de actas de seguimiento. Seguimiento a los aprendizajes mediante bimestrales y refuerzos pedagogicos. </t>
  </si>
  <si>
    <t>Plan de Estudio.
Orientaciones del Programa PTA 3.0.
Sistema Institucional de Evaluación de Estudiantes - SIEE.
Actas de Comisión de Evaluación y Promoción.</t>
  </si>
  <si>
    <t>La institución tiene una política sobre el uso de los recursos
para el aprendizaje, pero ésta no está articulada con la propuesta pedagógica.</t>
  </si>
  <si>
    <t>Proyecto Educativo Institucional.
Plan de Estudio.
Orientaciones del Programa Todos a Aprender PTA.
Actas de asistencia a los procesos de formación por parte de Coordinación.
Sistema Institucional de Evaluación de Estudiantes - SIEE.</t>
  </si>
  <si>
    <t>Se utilizan los recursos de aprendizaje aritculados  con la propuesta pedagogica.</t>
  </si>
  <si>
    <r>
      <t xml:space="preserve">La institución cuenta con una política sobre el uso apropiado de los tiempos destinados a los aprendizajes, la cual es implementada de manera flexible de acuerdo con las características y necesidades de los estudiantes.                     </t>
    </r>
    <r>
      <rPr>
        <b/>
        <i/>
        <sz val="9"/>
        <color indexed="8"/>
        <rFont val="Arial"/>
        <family val="2"/>
      </rPr>
      <t>No obstante, hay pocas oportunidades para complementarlo con actividades extracurriculares y de refuerzo.</t>
    </r>
  </si>
  <si>
    <t>Definición de asignaturas y horas de clase por grado.  
Control Diario. 
Registro en el reporte de boletines por periodo. 
Sistematización de la asistencias e informes a padres de familia. 
Formato de  control de cumplimiento de jornada escolar para docentes y estudiantes.
Manual de Convivencia.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</si>
  <si>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</si>
  <si>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r>
      <t xml:space="preserve">Las prácticas pedagógicas se basan en la comunicación, la cogestión del aprendizaje y la relación afectiva y la valoración de la diversidad de los estudiantes, como elementos facilitadores del proceso de enseñanza-aprendizaje, y esto se evidencia en las relaciones recíprocas y en las estrategias de aprendizaje utilizadas.   </t>
    </r>
    <r>
      <rPr>
        <b/>
        <i/>
        <sz val="9"/>
        <color indexed="8"/>
        <rFont val="Arial"/>
        <family val="2"/>
      </rPr>
      <t xml:space="preserve">                     
El desinteres del estudiante dificulta su aprendizaje. </t>
    </r>
  </si>
  <si>
    <t>PEI. Planes de aula de cada docente</t>
  </si>
  <si>
    <t xml:space="preserve">Implementación de las actividades que demuestran y resaltan los diferentes valores que permiten al estudiante fortalecer las relaciones interpersonales y su mejoramiento con respecto a la buena actitud y dispossición dentro y fuera del aula. </t>
  </si>
  <si>
    <t>PEI- Planes de Aula y Guis de Aprendizaje- Proyectos Transversales.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</si>
  <si>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</si>
  <si>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Estudio.
Orientaciones del Programa Todos a Aprender PTA.
Preparadores de clase.
Control Diario.
Procesos de seguimiento.
Acciones de seguimiento y control.</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</si>
  <si>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5) La unificación del formato de Guías y Planes de Aula.</t>
  </si>
  <si>
    <t>Plan de Estudio.
Plan de Aula.
Guías de Aprendizaje.
Control Diario.
Procesos de seguimiento.
Acciones de seguimiento y control.</t>
  </si>
  <si>
    <r>
      <t xml:space="preserve">En la institución se presentan esfuerzos colectivos por trabajar con estrategias  lternativas a la clase magistral. Además,  se tienen en cuenta los intereses, ideas y experiencias de los estudiantes como base para estructurar las actividades pedagógicas.                                                              </t>
    </r>
    <r>
      <rPr>
        <b/>
        <i/>
        <sz val="9"/>
        <color indexed="8"/>
        <rFont val="Arial"/>
        <family val="2"/>
      </rPr>
      <t>Falta apropiación de proyectos  investigativos teniendo en cuenta el entorno con la vinculación de las sedes (iniciando desde preescolar).</t>
    </r>
  </si>
  <si>
    <t>Plan de Estudio.
Orientaciones del Programa Todos a Aprender PTA.
Sistema Institucional de Evaluación de Estudiantes - SIEE.
Actas de asistencia a los procesos de formación por parte de Coordinación.</t>
  </si>
  <si>
    <t>En la institución se presentan esfuerzos colectivos por trabajar con estrategias  alternativas a la clase magistral. Además,  se tienen en cuenta los intereses, ideas y experiencias de los estudiantes como base para estructurar las actividades pedagógicas. Partcipación de las actividades culturales y deportivas que integran a toda I.E.</t>
  </si>
  <si>
    <t>Plan de Estudio.
Proyectos Pedagogicos Transversales.
Sistema Institucional de Evaluación de Estudiantes - SIEE.
Actas de asistencia a los procesos de formación por parte de Coordinación.</t>
  </si>
  <si>
    <r>
      <t xml:space="preserve">El sistema de evaluación del rendimiento académico se aplica permanentemente. Se hace seguimiento a los estudiantes de bajo rendimiento.                                                            </t>
    </r>
    <r>
      <rPr>
        <b/>
        <i/>
        <sz val="9"/>
        <color indexed="8"/>
        <rFont val="Arial"/>
        <family val="2"/>
      </rPr>
      <t xml:space="preserve"> 
Falta comunicación permanente con el  padre de familia como seguimiento al proceso de enseñanza aprendizaje del estudiante.</t>
    </r>
  </si>
  <si>
    <t>Proyecto Educativo Institucional.
Plan de Estudio.
Planes de mejoramiento.
Sistema Institucional de Evaluación de Estudiantes - SIEE.
Actas del Comité de evaluación y promoción.
Plataforma WEBCOLEGIOS.
Plan Individual de Ajustes Razonables - PIAR.</t>
  </si>
  <si>
    <r>
      <t xml:space="preserve">El sistema de evaluación del rendimiento académico se aplica permanentemente. Se hace seguimiento a los estudiantes de bajo rendimiento.                                                            </t>
    </r>
    <r>
      <rPr>
        <b/>
        <i/>
        <sz val="9"/>
        <color indexed="8"/>
        <rFont val="Arial"/>
        <family val="2"/>
      </rPr>
      <t xml:space="preserve"> 
comunicación permanente con el  padre de familia como seguimiento al proceso de enseñanza aprendizaje del estudiante mediante citaciones, medios de difusión.</t>
    </r>
  </si>
  <si>
    <t>Proyecto Educativo Institucional.
Plan de Estudio.
Planes de mejoramiento.planes de nivelación
Sistema Institucional de Evaluación de Estudiantes - SIEE.
Actas del Comité de evaluación y promoción.
Plataforma WEBCOLEGIOS.
Plan Individual de Ajustes Razonables - PIAR.</t>
  </si>
  <si>
    <r>
      <t xml:space="preserve">El cuerpo docente hace un seguimiento periódico y sistemático al desempeño académico de los estudiantes para
diseñar acciones de apoyo a los mismos.  </t>
    </r>
    <r>
      <rPr>
        <b/>
        <i/>
        <sz val="9"/>
        <color indexed="8"/>
        <rFont val="Arial"/>
        <family val="2"/>
      </rPr>
      <t>Falta análisis más profundos sobre el rendimiento de los estudiantes y la relación con la problemáticas familiares y sociales.</t>
    </r>
  </si>
  <si>
    <t>Comisión de evaluación y promoción.
Entrega de informes.
Actas de compromisos academicos.
Planes y actas de superación.
Día E.
Sistema Institucional de Evaluación de Estudiantes - SIEE.</t>
  </si>
  <si>
    <t>El cuerpo docente hace un seguimiento periódico y sistemático al desempeño académico de los estudiantes para
diseñar acciones de apoyo a los mismos e implementación del PFAP</t>
  </si>
  <si>
    <t xml:space="preserve">El análisis de los resultados de los estudiantes en las evaluaciones externas (pruebas SABER y exámenes de Estado) origina acciones para fortalecer los aprendizajes de los estudiantes.
Se dieron espacios para el análisis y socialización de los resultados de pruebas externas e internas (Evaluar para Avanzar), se generaron Planes de Foralecimiento Acádemico y Pedagógico en las diferentes áreas. </t>
  </si>
  <si>
    <t xml:space="preserve">
Plan de estudio.
Sistema Institucional de Evaluación de Estudiantes - SIEE.
Resultados de Pruebas Externas.
Análisis de Pruebas Aprendamos.
Cuadernillos de resultados de Pruebas SABER.</t>
  </si>
  <si>
    <r>
      <t xml:space="preserve">La institución cuenta con una política clara para el control, análisis y tratamiento de las causas de ausentismo.                                                       </t>
    </r>
    <r>
      <rPr>
        <b/>
        <i/>
        <sz val="9"/>
        <color indexed="8"/>
        <rFont val="Arial"/>
        <family val="2"/>
      </rPr>
      <t xml:space="preserve"> 
No se contempla en su totalidad la participación activa de los padres de familia y estudiantes en las actividades escolares.                </t>
    </r>
    <r>
      <rPr>
        <sz val="9"/>
        <color indexed="8"/>
        <rFont val="Arial"/>
        <family val="2"/>
      </rPr>
      <t xml:space="preserve">                                      </t>
    </r>
  </si>
  <si>
    <t>Planillas de registro de asistencia.
Control Diario.
Observador del Estudiante.
Actas de compromiso disciplinario.
Actas de Comisión de Evaluación y Promoción.</t>
  </si>
  <si>
    <t>La institución cuenta con una política clara para el control, análisis y tratamiento de las causas de ausentismo.                                                        
No se contempla en su totalidad la participación activa de los padres de familia y estudiantes en las actividades escolares</t>
  </si>
  <si>
    <t>Las prácticas de los docentes incorporan actividades de recuperación basadas en estrategias que tienen como finalidad ofrecer un apoyo real al desarrollo de las competencias
básicas de los estudiantes y al mejoramiento de sus resultados.</t>
  </si>
  <si>
    <t>Plan de mejoramiento y recuperación por periodo académico. 
Colegio Abierto.
Actas de Nivelación.
Observador del Estudiante.
Actas de Comisión de Evauación y Promoción.
Procesos de seguimiento a los procesos de la Comisión de Evaluacón y Promoción.</t>
  </si>
  <si>
    <t>Plan de mejoramiento y recuperación por periodo académico. 
Actas de Nivelación.
Observador del Estudiante.
Actas de Comisión de Evauación y Promoción.
Procesos de seguimiento a los procesos de la Comisión de Evaluacón y Promoción.</t>
  </si>
  <si>
    <r>
      <t xml:space="preserve">La institución cuenta con programas de apoyo pedagógico a los casos de bajo rendimiento académico, así como con mecanismos de seguimiento, actividades institucionales y soporte interinstitucional.                                                           </t>
    </r>
    <r>
      <rPr>
        <b/>
        <i/>
        <sz val="9"/>
        <color indexed="8"/>
        <rFont val="Arial"/>
        <family val="2"/>
      </rPr>
      <t xml:space="preserve">Se cuenta con orientadora escolar en la institución educativa. </t>
    </r>
  </si>
  <si>
    <t xml:space="preserve">La institución cuenta con programas de apoyo pedagógico a los casos de bajo rendimiento académico, así como con mecanismos de seguimiento, actividades institucionales y soporte interinstitucional.                                                           Se cuenta con orientadora escolar en la institución educativa. </t>
  </si>
  <si>
    <t>La institución tiene un contacto escaso y esporádico con sus egresados y la información sobre ellos es anecdótica.</t>
  </si>
  <si>
    <t xml:space="preserve">Folios 
Archivo </t>
  </si>
  <si>
    <t>Ausencia de Folios y Archivos con contactos de egresados</t>
  </si>
  <si>
    <r>
      <t xml:space="preserve">La institución dispone de un proceso de matrícula que tiene en cuenta a estudiantes y padres de familia.  Todo se registra en el SIMAT y en la plataforma WEBCOLEGIOS.
</t>
    </r>
    <r>
      <rPr>
        <b/>
        <i/>
        <sz val="8"/>
        <color indexed="8"/>
        <rFont val="Arial"/>
        <family val="2"/>
      </rPr>
      <t>Se debe mejorar el proceso de articulación entre la Secretaría de la Institución Educativa, la Coordinación y las sedes</t>
    </r>
    <r>
      <rPr>
        <sz val="8"/>
        <color indexed="8"/>
        <rFont val="Arial"/>
        <family val="2"/>
      </rPr>
      <t xml:space="preserve">.
</t>
    </r>
    <r>
      <rPr>
        <b/>
        <i/>
        <sz val="8"/>
        <color indexed="8"/>
        <rFont val="Arial"/>
        <family val="2"/>
      </rPr>
      <t>Se debe realizar un Manual de Procedimientos pra la Matrícula de Estudiantes con base en los procesos del SIMAT</t>
    </r>
    <r>
      <rPr>
        <sz val="8"/>
        <color indexed="8"/>
        <rFont val="Arial"/>
        <family val="2"/>
      </rPr>
      <t>.</t>
    </r>
  </si>
  <si>
    <t>Formato de Matrícula.
Requisitos de Matrícula registrados en el Manual de Convivencia.
SIMAT.
Plataforma WEBCOLEGIOS.
Procesos de ingresos de estudiantes a las sedes.</t>
  </si>
  <si>
    <t>Es necesario agilizar el proceso de matricula, gestionando apoyo a la secretaria general para que el proceso más fluido.  Programar recpecion de documentos en fechas anteriores a la firma de la matircula.</t>
  </si>
  <si>
    <t>Folios y carpetas de estudiantes con sus respaldos documentales</t>
  </si>
  <si>
    <r>
      <t xml:space="preserve">La Institución Educativa tiene un sistema de archivo en la Sede Central y los registros de calificaciones.  
Solo en la Sede Central se expiden las Constancias y Certificaciones.
</t>
    </r>
    <r>
      <rPr>
        <b/>
        <i/>
        <sz val="8"/>
        <color indexed="8"/>
        <rFont val="Arial"/>
        <family val="2"/>
      </rPr>
      <t>El proceso de expidición de Constancias y Certificados debe ser más expedito y menos traumático</t>
    </r>
    <r>
      <rPr>
        <sz val="8"/>
        <color indexed="8"/>
        <rFont val="Arial"/>
        <family val="2"/>
      </rPr>
      <t>.</t>
    </r>
  </si>
  <si>
    <t>A partir del año 2016 la información de los estudiantes se encuentra en la red de webcoloegios y La expedición de certificados y constancias estudiantiles se desarrolla de manera sistematica</t>
  </si>
  <si>
    <t>La Institución Educativa tiene un sistema de archivo en la Sede Central y los registros de calificaciones, debdamente organizados y digitalizados</t>
  </si>
  <si>
    <t xml:space="preserve">Se dispone de un sistema ágil y oportuno de sistematización de calificaciones por medio de una plataforma llamada: WEBCOLEGIOS, en la cual el docente registra los procesos de valoración y es revisado constantemente por los Directivos Docentes con base en las directrices establecidas en el SIEE. </t>
  </si>
  <si>
    <t>Archivo institucional.
SIMAT.
Plataforma WEBCOLEGIOS.
Planillas por periodo en al plataforma.
Procesos de capacitación y asesoría constante por parte de WEBCOLEGIOS.</t>
  </si>
  <si>
    <t>La institucion dispone de dos docentes adminitradores de la plaaforma WEBCOLEGIOS, quienes constantemente relizan seguimiento y comunicación con los docentes</t>
  </si>
  <si>
    <t>Archivo institucional.
SIMAT.
Plataforma WEBCOLEGIOS.</t>
  </si>
  <si>
    <r>
      <t xml:space="preserve">En la Institución se realiza mantenimiento de la Planta Física de manera ocasional y obedece  a una planeacion sistemática, </t>
    </r>
    <r>
      <rPr>
        <b/>
        <i/>
        <sz val="8"/>
        <color indexed="8"/>
        <rFont val="Arial"/>
        <family val="2"/>
      </rPr>
      <t>aunque los recursos son escasos en comparación con las necesidades de las sedes</t>
    </r>
    <r>
      <rPr>
        <sz val="8"/>
        <color indexed="8"/>
        <rFont val="Arial"/>
        <family val="2"/>
      </rPr>
      <t xml:space="preserve">.
</t>
    </r>
  </si>
  <si>
    <t>Actas del Consejo Directivo.
Recursos de Gratuidad.
Peticiones de necesidades por parte de las sedes.
Contratos de mantenimiento de plantas físicas.
Contratos de la Alcaldía del Municipio de El Zulia.</t>
  </si>
  <si>
    <t>En la Institución se realiza mantenimiento de la Planta Física de manera ocasional y obedece  a una planeacion sistemática, aunque los recursos son escasos en comparación con las necesidades de las sedes. Gestionar con ONG  y empresas privadas de la región programas de mantenimiento de las plantas fisicas de todas las sedes.</t>
  </si>
  <si>
    <t>Actas del Consejo Directivo.
Recursos de Gratuidad.
Peticiones de necesidades por parte de las sedes. Proyectos presentados a las diferentes entidades</t>
  </si>
  <si>
    <t>El embellecimiento de las plantas físicas se llevan a cabo con la participación de la comunidad educativa y obedece al liderazgo de los docentes.</t>
  </si>
  <si>
    <t>Comité de embellecimiento de las sedes.
Evidencias fotográficas.
Actas de suministros para el embellecimiento de las sedes.
Proyectos transversales.
Contribuciones individuales de los docentes del Secreto 1278.</t>
  </si>
  <si>
    <t>El embellecimiento de las plantas físicas se llevan a cabo con la participación de la comunidad educativa y obedece al liderazgo de los docentes. Sin embargo por las condiciones climaticas y los escasos recursos de todas las sedes no permiten garantizar mejores condiciones locativas</t>
  </si>
  <si>
    <r>
      <t>Se utilizan los espacios adecuadamente en las diferentes sedes, pero se carece un seguimiento al uso de los espacios.
Faltan procesos de seguimiento adecuados para analizar el uso de la Planta Física de la Sede Central y de cada una de las sedes (</t>
    </r>
    <r>
      <rPr>
        <b/>
        <i/>
        <sz val="8"/>
        <color indexed="8"/>
        <rFont val="Arial"/>
        <family val="2"/>
      </rPr>
      <t>diseñar formato para uso de los espacios fisicos disponibles, para las actividades distintas a las de la formación academica de los estudiantes</t>
    </r>
    <r>
      <rPr>
        <sz val="8"/>
        <color indexed="8"/>
        <rFont val="Arial"/>
        <family val="2"/>
      </rPr>
      <t xml:space="preserve">).  
La comunidad ayuda al ciudado de las sedes. 
</t>
    </r>
  </si>
  <si>
    <t>Manual de Procedimientos.
Formatos de asistencia y oficios de cada una de las entidades que solicitan el servicio.</t>
  </si>
  <si>
    <t>La insitución dispone de un formato aprobado por el consejo directivo para realizar el seguimiento al prestamo y  la utilización de los espacios físicos de las instalaciones</t>
  </si>
  <si>
    <t xml:space="preserve">protocolo para el prestamo y  la utilización de la planta física   Formato de seguimiento </t>
  </si>
  <si>
    <r>
      <t xml:space="preserve">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Año a año se han incrementado los recursos para el aprendizaje, </t>
    </r>
    <r>
      <rPr>
        <b/>
        <i/>
        <sz val="8"/>
        <color indexed="8"/>
        <rFont val="Arial"/>
        <family val="2"/>
      </rPr>
      <t>pero falta diseñar políticas de mantenimiento</t>
    </r>
    <r>
      <rPr>
        <sz val="8"/>
        <color indexed="8"/>
        <rFont val="Arial"/>
        <family val="2"/>
      </rPr>
      <t>.</t>
    </r>
  </si>
  <si>
    <t>Rubro autorizado y firmado por el Consejo Directivo para la adquisición de recursos del aprendizaje.
Presupuesto anual. 
Facturas.
Plan de compras.
Rendición de cuentas por parte de la Rectoría de la Institución Educativa.</t>
  </si>
  <si>
    <t>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Año a año se han incrementado los recursos para el aprendizaje, pero falta diseñar políticas de mantenimiento.</t>
  </si>
  <si>
    <t>Rubro autorizado y firmado por el Consejo Directivo para la adquisición de recursos del aprendizaje.
Presupuesto anual. 
Facturas.</t>
  </si>
  <si>
    <r>
      <t xml:space="preserve">Para la realización del presupuesto anual, se les pide a las sedes analizar junto con los padres de familia las necesidades de cada una y así consolidar la información para presentarla al Consejo Directivo.  
</t>
    </r>
    <r>
      <rPr>
        <b/>
        <i/>
        <sz val="8"/>
        <color indexed="8"/>
        <rFont val="Arial"/>
        <family val="2"/>
      </rPr>
      <t>Se requiere mejorar la dotación del laboratorio de la sede Central para garantizar las prácticas pedagógicas en el área de Ciencias Naturales.</t>
    </r>
  </si>
  <si>
    <t>Actas del Consejo Directivo.
Facturas.
Presupuesto anual.
Plan de compras.
Rendición de cuentas por parte de la Rectoría de la Institución Educativa.</t>
  </si>
  <si>
    <t>Para la realización del presupuesto anual, se les pide a las sedes analizar junto con los padres de familia las necesidades de cada una y así consolidar la información para presentarla al Consejo Directivo.  
Se requiere mejorar la dotación del laboratorio de la sede Central para garantizar las prácticas pedagógicas en el área de Ciencias Naturales.</t>
  </si>
  <si>
    <t>Actas del Consejo Directivo.
Facturas.
Presupuesto anual.</t>
  </si>
  <si>
    <t>Se cuenta con un programa de mantenimiento correctivo de equipos de computo para las diferentes sedes.</t>
  </si>
  <si>
    <t>Actas del Consejo Directivo.
Contrato de mantenimiento y registro de seguimiento categorizado de los equipos de cómputo.</t>
  </si>
  <si>
    <t xml:space="preserve">Panorama de riesgo, capacitaciones y actas de socializacion.
Encuestas sobre el Programa de Gestión de Riesgos.
</t>
  </si>
  <si>
    <t xml:space="preserve">Actas de socializacion.
Encuestas sobre el Programa de Gestión de Riesgos, Registros Fotográficos , etc.
</t>
  </si>
  <si>
    <t xml:space="preserve">La Institución cuenta conun panorama de riesgo y se planteo un plan de mitigación para los riesgos físicos, se protocolizó el COPASST para iniciar </t>
  </si>
  <si>
    <t>Se elaboro el panorama de riesgos y el plan de gesion de riesgos para la mitigación de riesgos fisicos, se elaborao el protocolo para el funcionamiento del COPASST</t>
  </si>
  <si>
    <t>Se tiene servicio de cafetería en algunas de las sedes de primaria. En la sede central hay la cooperativa,  el servicio de transporte y restaurante se prestó durante todo el calendario escolar, y amplio rutas a la comunilad educativa. Se posee servicio de Sicorientación.</t>
  </si>
  <si>
    <t>SIMAT.
Control de rutas de transporte escolar.
Plan de alimentación escolar. Actas de restaurante y trasnporte.
Servicio de restaurante escolar.</t>
  </si>
  <si>
    <t>La insitución realiza seguimiento a la prestación de servicios complementarios con que cuenta</t>
  </si>
  <si>
    <r>
      <t xml:space="preserve">La institución cuenta con ciertas estrategias de apoyo para las dificultades de interacción y académicas, </t>
    </r>
    <r>
      <rPr>
        <b/>
        <i/>
        <sz val="8"/>
        <color indexed="8"/>
        <rFont val="Arial"/>
        <family val="2"/>
      </rPr>
      <t>pero no son políticas institucionales</t>
    </r>
    <r>
      <rPr>
        <sz val="8"/>
        <color indexed="8"/>
        <rFont val="Arial"/>
        <family val="2"/>
      </rPr>
      <t xml:space="preserve">.
</t>
    </r>
    <r>
      <rPr>
        <b/>
        <i/>
        <sz val="8"/>
        <color indexed="8"/>
        <rFont val="Arial"/>
        <family val="2"/>
      </rPr>
      <t>Se deben desarrollar estrategias de apoyo a estudiantes con dificultades académicas y comportamentales en concordancia con la Orientación Escolar</t>
    </r>
    <r>
      <rPr>
        <sz val="8"/>
        <color indexed="8"/>
        <rFont val="Arial"/>
        <family val="2"/>
      </rPr>
      <t>.</t>
    </r>
  </si>
  <si>
    <t xml:space="preserve">Plataforma WEBCOLEGIOS.
Actas de Comisión de Evaluación y Promoción.
Actas de compromiso académico.
Actividades de refuerzo y superación.
Seguimiento de procesos por parte de Orientación Escolar.
</t>
  </si>
  <si>
    <t>En la insitución se plantean estrategias de apoyo a los estudiantes con bajo rendimientos academico, para los estudiantes con necesidades especiales de aprendizaje se implemento  el PIAR, en coherencia con su diagnóstico de necesidades</t>
  </si>
  <si>
    <t>Caracterizacion de necesidades y barreras para el aprendizaje         PIAR            Planes de refuerzo</t>
  </si>
  <si>
    <r>
      <t xml:space="preserve">Los perfiles están definidos según el Plan de Estudios y las asignaciones académicas obecede a un proceso estructurado y concertado por parte de los Directivos Docentes, </t>
    </r>
    <r>
      <rPr>
        <b/>
        <i/>
        <sz val="8"/>
        <color indexed="8"/>
        <rFont val="Arial"/>
        <family val="2"/>
      </rPr>
      <t>pero lo inconstante de la planta de personal hace que se modifiquen los procesos por el faltante de docentes</t>
    </r>
    <r>
      <rPr>
        <sz val="8"/>
        <color indexed="8"/>
        <rFont val="Arial"/>
        <family val="2"/>
      </rPr>
      <t>.</t>
    </r>
  </si>
  <si>
    <t xml:space="preserve">Plan de Estudios.
Manual de Funciones.
Manual de Procedimientos.
Hojas de vida de los docentes.
Procesos de concertación entre Directivos y Docentes.
Resolución de Asignación Académica.
</t>
  </si>
  <si>
    <t>Los perfiles están definidos según el Plan de Estudios y las asignaciones académicas obecede a un proceso estructurado y concertado por parte de los Directivos Docentes, pero lo inconstante de la planta de personal hace que se modifiquen los procesos por el faltante de docentes.</t>
  </si>
  <si>
    <t>Plan de Estudios.
Manual de Funciones.
Manual de Procedimientos.
Hojas de vida de los docentes.
Procesos de concertación entre Directivos y Docentes.
Resolución de Asignación Académica.</t>
  </si>
  <si>
    <r>
      <t xml:space="preserve">La institución realiza actividades de inducción de docentes.  </t>
    </r>
    <r>
      <rPr>
        <b/>
        <i/>
        <sz val="8"/>
        <color indexed="8"/>
        <rFont val="Arial"/>
        <family val="2"/>
      </rPr>
      <t>Falta diseñar políticas institucionales sobre inducción a docentes nuevos, estudiantes nuevos y al personal administrativo</t>
    </r>
    <r>
      <rPr>
        <sz val="8"/>
        <color indexed="8"/>
        <rFont val="Arial"/>
        <family val="2"/>
      </rPr>
      <t>.</t>
    </r>
  </si>
  <si>
    <t>Manual de Funciones.
Manual de Procedimientos.
Charlas y asesorías personalizadas.
Capacitaciones de WEBCOLEGIOS.
Correos electrónicos.
Plataforma ENJAMBRE.</t>
  </si>
  <si>
    <t>La institución realiza actividades de inducción de docentes.  Falta diseñar políticas institucionales sobre inducción a docentes nuevos, estudiantes nuevos y al personal administrativo.</t>
  </si>
  <si>
    <r>
      <t xml:space="preserve">La institución cuenta con lineamientos que permiten que sus integrantes opten por procesos de formación en coherencia con el PEI y con las necesidades detectadas, pero no para la totalidad de los docentes vinculados.
</t>
    </r>
    <r>
      <rPr>
        <b/>
        <i/>
        <sz val="8"/>
        <color indexed="8"/>
        <rFont val="Arial"/>
        <family val="2"/>
      </rPr>
      <t>Hay muchos docentes con formación es posgrados, los cuales pueden llevar a cabo procesos de compartir de experiencias exitosas</t>
    </r>
    <r>
      <rPr>
        <sz val="8"/>
        <color indexed="8"/>
        <rFont val="Arial"/>
        <family val="2"/>
      </rPr>
      <t>.</t>
    </r>
  </si>
  <si>
    <t xml:space="preserve">Programa Todos a Aprender - PTA.
Registro fotográfico.
</t>
  </si>
  <si>
    <t>La institución cuenta con lineamientos que permiten que sus integrantes opten por procesos de formación en coherencia con el PEI y con las necesidades detectadas, pero no para la totalidad de los docentes vinculados.
Hay muchos docentes con formación es posgrados, los cuales pueden llevar a cabo procesos de compartir de experiencias exitosas.</t>
  </si>
  <si>
    <t>Programa Todos a Aprender - PTA.
Registro fotográfico.</t>
  </si>
  <si>
    <t>La institución ha identificado estudiantes con necesidades educativas especiales y se realiza la caracterización y valoración de los estudiantes y un pre diagnóstico del mismo.
Falta definir políticas institucionales para el trabajo pedagógico con los estudiantes en situación de vulnerabilidad:Extrema pobreza, desplazamiento, violencia , entre otros.</t>
  </si>
  <si>
    <t xml:space="preserve">Plataforma SIMAT.
Formatos de matrícula, de caracterización y de casos especiales.
Observador del Estudiante.                                                                                                                                                                                                                                                 Se atienden estudiantes desplazados del país y migrantes de Venezuela.
Trabajo de Psicoorientación (Diligenciamiento diagnóstico con docente de apoyo y Remisiones ).                                                Actas de encuentro de Capacitación del PIAR.
Atención a 10 estudiantes que presentan Barreras al aprendizaje  y participación. </t>
  </si>
  <si>
    <t xml:space="preserve">La institución ha identificado estudiantes con necesidades educativas especiales y se realiza la caracterización y valoración de los estudiantes (PIAR).                                 Se  ha diseñado estrategias pedagógicas para la atención de cada uno de los casos presentados, permitiendo la iclusión y la atención.
</t>
  </si>
  <si>
    <t>Se han definido    politticas por medio de un formato para la identificación de los grupos etnicos de la Institución.                                                               Se debe fortalecer las estratégias pedagógicas para atender a poblaciones pertenecientes a grupos étnicos en corcondancia con el PEI y normatividad vigente.</t>
  </si>
  <si>
    <t>Plataforma SIMAT.
Formatos de matrícula, de caracterización y de casos especiales.
Observador del Estudiante.                                                                                                                                                                                                                                                 
Trabajo de Psicoorientación. 
Ajustes al PEI y al manual de convivencia.</t>
  </si>
  <si>
    <t>Se conocen las características del entorno y se procura dar respuesta a las necesidades de cada estudiante, especialmente en el área de técnica e informática, ética y valores y los proyectos transversale.</t>
  </si>
  <si>
    <t>Proyecto Educativo Institucional: Análisis del contexto.
Plan de desarrollo de la Alcaldía Municipal de El Zulia.
Plan de Estudios.
Observador del Estudiante. 
Plan de acción sobre las actividades a desarrollar durante el año en los proyectos transversales. 
Cuadro de eficiencia interna.</t>
  </si>
  <si>
    <t>Se conocen las características del entorno y se procura dar respuesta a las necesidades de cada estudiante, especialmente en el área de técnica con la implementación del proyecto politica para la educación media  informática, ética y valores y los proyectos transversales, de igual forma se cuenta con el programa sonidos para la construcción de paz (PSCP) y centros de interes con el PTA FI 3.0</t>
  </si>
  <si>
    <t>Proyecto Educativo Institucional: Análisis del contexto.
Plan de Estudios.
Observador del Estudiante. 
Plan de acción sobre las actividades a desarrollar durante el año en los proyectos transversales. 
Cuadro de eficiencia interna.                               Plan de acción sonidos para la construcción de paz (PSCP), Capacitaciones grupo gestor.</t>
  </si>
  <si>
    <t xml:space="preserve">Se cuenta con programas para apoyar la realización del proyecto de vida de los estudiantes, identificando sus necesidades y expectativas de acuerdo a las necesidades del entorno y del desarrollo ambiental de la región.  
Se deben fortalecer los procesos de equilibrio emocional y espiritual al igual que los de exploración vocacional y encuentro con las diferentes nstituciones de estudio superior.  </t>
  </si>
  <si>
    <t xml:space="preserve">Plan de área de ética y valores.
Talleres psicopedagógico del área de orientación.
Observador del Estudiante.                                     Actas </t>
  </si>
  <si>
    <t xml:space="preserve">Se cuenta con programas para apoyar la realización del proyecto de vida de los estudiantes, identificando sus necesidades y expectativas de acuerdo a las necesidades del entorno y del desarrollo ambiental de la región.  
Se deben fortalecer los procesos de equilibrio emocional y espiritual al igual que los de exploración vocacional y encuentro con las diferentes instituciones de estudio superior.  </t>
  </si>
  <si>
    <t xml:space="preserve">
Plan de área de ética y valores.
Talleres psicopedagógico del área de orientación.
Observador del Estudiante.                                     informes escritos                                                                        registro fotografico.                                                </t>
  </si>
  <si>
    <t>Es coherente con el PEI, cuenta con el respaldo pedagogico de los docentes y  es significativa entre los integrantes de la familia. Se cuenta con el apoyo y participacion de la Comisaria de familia, Secretaria de Salud y Educación municipal.                                                                   Es necesario aplicar la evaluación de escuela de padres con su respectiva sistematización resultados.</t>
  </si>
  <si>
    <t>Invitaciones y control de asistencias a padres de familia.                                     Plegables 
Actas 
Educación y formación con talleres de la Secretaría de Salud y educación del Municipal de El Zulia.
Registro  fotográfico.</t>
  </si>
  <si>
    <t xml:space="preserve">Se realiza el seguimiento a cada una de las escuelas de familia  a través de formatos institucionales.                                                                     La  tematica desarrollada  se profundiza de acuerdo a las necesidades de las familias según un diagnóstico realizado.                                         </t>
  </si>
  <si>
    <t>Invitaciones y control de asistencias a padres de familia.                                     Plegables 
Informe de seguimiento a actividades institucionales                                                Educación y formación con talleres de parte del Orientador y docentes de cada una de las sedes.
Oficios radicados a Secretaria de salud, Comisaria de familia.
Registro  fotográfico.</t>
  </si>
  <si>
    <t>Se cuenta con estrategias de interacción con la comunidad que orienta, dando sentido a las acciones que se planean conjuntamente para dar respuestas a problemáticas y necesidades con el fin de mejorar las condiciones de vida de la comunidad y los estudiantes.                                                   Se sumaron a la oferta de servicios propuestas de investigación desde los proyectos trasversales con los que cuenta la I.E.                                                                                       Se requiere ampliar el presupuesto para los proyectos de investigación con el fin de posibilitar más cupos para más estudiantes de todos los niveles.</t>
  </si>
  <si>
    <t>Cronogramas de actividades.
Actas de actividades realizadas.
Celebración del Día de la Familia.
Inauguración de Interclases e Intersedes
Convenios establecidos con las diferentes entidades. Registro de experiencias significativas e investigativas ante la Secretaria de Educación.</t>
  </si>
  <si>
    <t>Se cuenta con estrategias de interacción con la comunidad que favorecen al mejoramiento continuo desde la primera infancia. Asi mismo proyecto escuela de padres. Se sumaron a la oferta de servicios propuestas de investigación desde los proyectos trasversales con los que cuenta la I.E.                                                                                       Se requiere ampliar el presupuesto para los proyectos de investigación con el fin de posibilitar más cupos para la comunidad estudiantil.</t>
  </si>
  <si>
    <t xml:space="preserve">
Celebración del Día de la Familia.
Inauguración de Interclases e Intersedes
Convenios establecidos con las diferentes entidades.                                                           solicitude de personas o empresas de la comunidad para realizar actividades   en las instalaciones   dela instituciòn.                                                      </t>
  </si>
  <si>
    <t>Para cada una de las actividades que se realiza a nivel de comunidad siempre han tenido como sitio eje de reunión la planta física de la Institución.
Se deben fortalecer los procesos de seguimiento adecuados para analizar el uso de la Planta Física de la Sede Central y de cada una de las sedes.                                                                  
La comunidad utiliza los espacios y recursos de la institución y colabora con su mantenimiento.</t>
  </si>
  <si>
    <t>Manual de Procedimientos.
Formatos de asistencia y oficios de cada una de las entidades que solicitan el servicio.                                                          Formato de inventarios y paz y salvo en infraestructura cada año por cada sede.</t>
  </si>
  <si>
    <t>oficios de cada una de las entidades que solicitan el servicio.                                                          Formato de inventarios.</t>
  </si>
  <si>
    <t xml:space="preserve">Se desarrollan proyectos de Servicio Social por parte de grados Décimo y Undécimo teniendo encuenta sus necesidades y expectativas, adémas se desarrollaron actividades de embellecimientos de algunas  sedes incluyendo la principal. 
</t>
  </si>
  <si>
    <t>Proyecto de servicio social de los Grados Décimo y Undécimo. 
Proyecto de servicio social de Proyecto Ser Humano.
Actas y control de asistencia.
Registro fotográfico.                         Carpeta de seguimiento del Servicio Social de cada estudiante.</t>
  </si>
  <si>
    <t xml:space="preserve">Se desarrollan proyectos de Servicio Social por parte de grados Décimo y Undécimo  de acuerdo a  las necesidades del contexto en gestión ambiental, Restaurante escolar, emebellecimientoo de zonas escolares atendiendo las espectativas de la comunidad. </t>
  </si>
  <si>
    <t xml:space="preserve">Proyecto de servicio social de los Grados Décimo y Undécimo.                                      
Proyecto de servicio social de Proyecto Comprender y prosperar.                                 Formato general de seguimiento SSEO                             
 Formato de matricula de servicio social estudiantil obligatorio, planilla de control de servicio social, formato de constancia de cumplimiento del SSEO, registro fotografico
                   </t>
  </si>
  <si>
    <t>Existen mecanismos y escenarios de participación de la institución y son utilizados por los estudiantes de forma continúa y con sentido cumpliendo las normas legales y logrando la participación de los estudiantes en el apoyo de su propia formación ciudadana.                                                                            Faltan mecanismos para evaluar las formas y demandas de participación.</t>
  </si>
  <si>
    <t>Actas del Consejo Estudiantil.
Actas del Comité de Convivencia.
Actas del Consejo Directivo.
SUPÉRATE con el deporte.
Feria de la Ciencia y la tecnología.
Festival de la Canción.
Juegos Interclases.</t>
  </si>
  <si>
    <t>Se cuentan con mecanismos de participación  de estudiantes en los dierentes escenarios propuestos por la institucion y planteados en el PEI,.    Teniendo en cuenta el cronograma de actividades se llevan acabo el desarrollo de la misma evidenciando la participación a  través del formato de seguimiento a las actividades institucionales.</t>
  </si>
  <si>
    <t>Actas del Consejo Estudiantil.
Actas del Comité de Convivencia.
Actas del Consejo Directivo.
SUPÉRATE con el deporte.                                 
Inauguración de Interclases e Intersedes.         
feria de la eco- innovación para un planeta sostenible                                                               Izadas de bandera      
Juegos Interclases.</t>
  </si>
  <si>
    <t>Se poseen canales de comunicación claros y abiertos que facilitan a los padres de familia conocimientos de sus derechos y deberes de manera que ellos se sienten miembros legítimos de la asamblea del consejo de padres. 
Se debe diseñar el formato de autoevaluación y seguimiento.</t>
  </si>
  <si>
    <t>Actas de reuniones y conformación de la asamblea y consejo de padres.                                                                                                                                                                                                                                 Sistema Institucional de Evaluación SIEE
Manual de Convivencia.</t>
  </si>
  <si>
    <t>la instituciòn posee mecanismos para evaluar las formas de participaciòn del estudiantado y crea espacios para promover alternativas de partiicipaciòn como respuestas a ellos.</t>
  </si>
  <si>
    <t xml:space="preserve">informe de seguimiento a las actividades institucionales, evidencias fotograficas,  actas </t>
  </si>
  <si>
    <t>La participación de los padres en la ejecución de las diferentes acciones desarroladas en el plantel educativo en concordancia con el PEI.
Participación en los ajustes del PEI y del SIEE .</t>
  </si>
  <si>
    <t>Actas                                                                                Registro fotografico                                              proyectos</t>
  </si>
  <si>
    <t>Las familias participan de manera dinamica  en las diferentes actividades programadas por la institución, estas actividades tienen en cuenta las necesidades y expectativas de la comunidad.</t>
  </si>
  <si>
    <t>Actas                                                                                Registro fotografico                                              proyectos pedagogicos</t>
  </si>
  <si>
    <t>La institución cuenta con proyectos transversales orientados a prevenir y mejorar riesgos físicos pero aún no se ha socializado el cronograma de actividades.
Faltan procesos de formación a los docentes sobre la prevención de riesgos físicos, especialmente para las sedes de primaria.                                                                 Falta incluir resultados del diagnóstico de la caracterización de riesgos de cada una de las sedes.</t>
  </si>
  <si>
    <t xml:space="preserve">Plan escolar de Gestión de Riesgo. 
Tabulación de encuestas diagnósticas de caracterización de necesidades </t>
  </si>
  <si>
    <t>La institución cuenta con proyectos movilidad segura y prevención de riesgos fisicos con el fin de garantizar la seguridad de los estudiantes y comunidad en general</t>
  </si>
  <si>
    <t>preyectos de movilidad segura, capacitación sobre sencibilización a los monitores del transporte escolar, oficios radicados a las diferentes entidades.</t>
  </si>
  <si>
    <t xml:space="preserve">La Institución realiza actividades de prevensión con el apoyo de entidades del Secor salud de forma esporadica, para prevenir consumo de sustancias psicoactivas,  violencia intrafamiliar, abuso sexual, físico y psicológicos, embarazos en adolescentes y enfermedades de transmisión sexual. </t>
  </si>
  <si>
    <t>Actas                                                                       Registros desde Psicoorientación.
Charlas  esporádicas Talleres             Plegables
Registro  Fotográfico.</t>
  </si>
  <si>
    <t>La intitución educativa ha identificado los principales problemas que contituyen factores de riesgo, se diseñan acciones orientadas a la prevención de estas problematicas.</t>
  </si>
  <si>
    <t>Plan de prevención y promoción de todo tipo de violecia contra niños niñas y adolecentes, actividades adelantadas por la alcaldia municipal.</t>
  </si>
  <si>
    <t>Se cuenta con el proyecto de prevención de riesgos y en algunas sedes se han realizado simulacros con los estudiantes. De igual forma existe poca vinculación de parte de instituciones como: bomberos y defensa civil ante cualquier emergencia que se presente en la institución.  
Se carece de un sistema de monitoreo de las condiciones mínimas de seguridad que verifica el estado de su infraestructura y alerta sobre posibles accidentes.</t>
  </si>
  <si>
    <t>Registro fotográfico                                   Proyecto de Gestión de riesgos e implementos de seguridad.                                                                                                                                                                                                                                                                                        Plegables sobre evacuación.</t>
  </si>
  <si>
    <t>AÑO  2023</t>
  </si>
  <si>
    <t>Consolidar alianzas con sector productivo mejorando la interacción con la institución permitiendo fortalecer la ejecución de actividades y el desarrollo de proyectos copnjuntos.</t>
  </si>
  <si>
    <t>Orientación a personero elegido democráticamente que representa a todas y todos los estudiantes de todas las sedes para que participe en la toma de las decisiones.</t>
  </si>
  <si>
    <t>La institución integrada ha elaborado un manual de convivencia que orienta las acciones de los diferentes estamentos de la comunidad educativa, en concordancia con el PEI.</t>
  </si>
  <si>
    <t>Mayor socialización y divulgación de manual de convivencia que orienta las acciones de los diferentes estamentos de la comunidad educativa, en concordancia con el PEI.</t>
  </si>
  <si>
    <t>La institución utiliza sistemáticamente la información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</si>
  <si>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 xml:space="preserve">Evaluacion continua y mejoramiento de la comunicación.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</si>
  <si>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</si>
  <si>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</si>
  <si>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institución tiene una estrategia articulada para promover inclusión de personas de diferentes grupos poblacionales o diversidad cultural, que es conocida por todos los estamentos de la comunidad educativa para direccionar las acciones en este sentido.</t>
  </si>
  <si>
    <t>La institución evalúa periódicamente la aplicación articulada de la estrategia pedagógica, así como su coherencia con la misión, la visión y los principios institucionales. Con base en ello, introduce ajustes pertinentes.</t>
  </si>
  <si>
    <t>La institución revisa periódicamente los procedimientos e instrumentos establecidos para realizar la autoevaluación integral. Con esto orienta, ajusta y mejora continuamente este proceso.</t>
  </si>
  <si>
    <t>El consejo directivo se reúne periódicamente de acuerdo con un cronograma establecido y sesiona con el aporte activo de todos sus miembros. Hace seguimiento sistemático al plan de trabajo, para garantizar su cumplimiento.</t>
  </si>
  <si>
    <t>El consejo académico se reúne periódicamente para garantizar que el proyecto pedagógico sea coherente con las necesidades de la diversidad y se implemente en todas las sedes, áreas y niveles. Sin embargo, no hace seguimiento suficiente al mismo.</t>
  </si>
  <si>
    <t>El comité de convivencia se reúne periódicamente y es reconocido como la instancia encargada de analizar y plantear soluciones a los problemas de convivencia que se presentan en la institución.</t>
  </si>
  <si>
    <t>La asamblea de padres de familia se reúne periódicamente y es reconocida como la instancia de representación de estos integrantes de la comunidad educativa.</t>
  </si>
  <si>
    <t>El consejo de padres de familia solamente se reúne esporádicamente para trabajar sobre los asuntos de su competencia.</t>
  </si>
  <si>
    <t>La institución evalúa y mejora el uso de los diferentes medios de comunicación empleados, en función del reconocimiento y la aceptación de los diferentes estamentos de la comunidad educativa.
Apropiacion y aceptacion  de los mecanismos de comunicación por parte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</si>
  <si>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</si>
  <si>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cuenta con un sistema de estímulos y reconocimientos a los logros de docentes y estudiantes que se aplica de manera coherente, sistemática y organizada.</t>
  </si>
  <si>
    <t>La institución cuenta con una política para identificar y divulgar las buenas prácticas pedagógicas, administrativas y culturales.</t>
  </si>
  <si>
    <t>Los estudiantes se identifican con la institución a través de elementos tales como las ins- talaciones, el escudo, el unifor- me o el himno, pero también con aspectos relacionados con la filosofía y los valores institu cionales.</t>
  </si>
  <si>
    <t>La institución ha definido políticas y mecanismos para prevenir situaciones de riesgo y manejar los casos difíciles, las cuales se aplican en la mayoría de las sedes. Sin embargo, no se hace seguimiento sistemático a los mismos.</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</si>
  <si>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</si>
  <si>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</si>
  <si>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La institución evalúa periódicamente los niveles de conocimiento y apropiación del direccionamiento estratégico por parte de los miembros de la comunidad educativa y realiza acciones para lograr dicha apropiación.</t>
  </si>
  <si>
    <t>La institución evalúa periódicamente la eficiencia y pertinencia de los criterios establecidos para su manejo y realiza ajustes para mejorarlos y lograr mayor cohesión. Se trabaja en equipo y se aplican distintas formas para resolver los problemas.</t>
  </si>
  <si>
    <t>La institución evalúa periódicamente la articulación de los planes, proyectos y acciones a su planteamiento estratégico, y realiza los cambios y ajustes necesarios para lograrla, mediante trabajo en equipo.</t>
  </si>
  <si>
    <t>La institución utiliza sistemáticamente toda la información interna y externa disponible para evaluar los resultados de sus planes y programas de trabajo, así como para tomar medidas oportunas y pertinentes para ajustar lo que no está funcionando bien.</t>
  </si>
  <si>
    <t>La comisión de evaluación y promoción se reúne oportunamente en el marco de la integraciónninstitucional, toma las decisiones pertinentes y apoya la definición de políticas institucionales de evaluación que favorece a la diversidad de la población.</t>
  </si>
  <si>
    <t>El personero elegido desarrolla proyectos y programas a favor de todas y todos los estudiantes y su labor es reconocida en los diferentes estamentos de la comunidad educativa.</t>
  </si>
  <si>
    <t>La institución evalúa y mejora el uso de los diferente medios de comunicación empleados, en función del reconocimiento y la aceptación de los diferentes estamentos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</si>
  <si>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</si>
  <si>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</si>
  <si>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</si>
  <si>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</si>
  <si>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</si>
  <si>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</si>
  <si>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</si>
  <si>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La institución utiliza mecanismos que combinan recursos internos y externos para prevenir situaciones de riesgo y manejar los casos difíciles, en el marco de su política sobre este tema. Además, hace seguimiento periódico a los mismos.</t>
  </si>
  <si>
    <t>La institución cuenta con una política de comunicación e interacción con las familias o acudientes y se han establecido los canales, el tipo y la periodicidad de la información.</t>
  </si>
  <si>
    <t>La institución realiza un intercambio fluido de información con las autoridades educativas en el marco de la política definida, lo que facilita la ejecución de las actividades y la solución oportuna de los problemas.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</si>
  <si>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</si>
  <si>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La institución ha establecido alianzas con el sector productivo. Éstas tienen muy claros los objetivos, metodologías de trabajo y sistemas de seguimiento generados por parte de las instancias involucradas.</t>
  </si>
  <si>
    <t>Plataforma de WEBCOLEGIOS. 
Circulares institucionales. 
Medios tecnológicos. Capacitaciones de WEBCOLEGIOS. Actas de consejo académico. Actas de Consejo Directivo. Formatos de actividades institucionales.</t>
  </si>
  <si>
    <t>Proyecto Educativo Institucional.
Sistema Institucional de Evaluación de Estudiantes - SIEE. 
Plan individual de ajustes razonalbles - PIAR.
Plataforma SIMAT.</t>
  </si>
  <si>
    <t xml:space="preserve">Proyecto Educativo Institucional.
Circulares institucionales.
Actas del Consejo Directivo.
Reuniones de Padres de Familia en el año lectivo.  Carteleras informativa. Formato de actividades. </t>
  </si>
  <si>
    <t>Proyecto Educativo Institucional.
Programa Todos a Aprender - PTA.
Acta de apropiación del P.E.I por Consejo Directivo.
Asamblea de Padres de Familia.</t>
  </si>
  <si>
    <t>Documento formato de Autoevaluación Institucional.
Manual de procedimientos de la institución.
Actas de socialización con Padres de Familia.  Actas de seguimiento de los procesos y procedimientos de la autoevaluacion periododica del cumplimkiento de metas institucionales
Definición de los Equipos de Gestión.
Comunicados internos.</t>
  </si>
  <si>
    <t>Asamble general de padres de familia 
Actas de Reunión de Padres de Familia de todas las sedes. Evidencia fotográfica.  Falta funcionalidad de la asamblea de padres</t>
  </si>
  <si>
    <t>Participación en proyectos de inversión por parte de la Secretaría de Educación Departamental.
Proyecos de inversión y mejoramiento por parte de la Alcaldía Municipal de El Zulia.
Cumplimiento de procesos en la plataforma ENJAMBRE.
Comunicados internos con base en la inforación de la Secretaría de Educación Departamental.</t>
  </si>
  <si>
    <t>05 de Enero del 2026</t>
  </si>
  <si>
    <t>INSTITUCIÓN EDUCATIVA INSTITUTO AGRICOLA RISARALDA</t>
  </si>
  <si>
    <t>Centro poblado la Ye, Vereda Astilleros</t>
  </si>
  <si>
    <t>IERISARALDAZULIA@GMAIL.COM</t>
  </si>
  <si>
    <t>Ronal Yamid Peñaloza Figueroa</t>
  </si>
  <si>
    <t>La institución hace uso sistemático y riguroso de los resultados obtenidos en los procesos de autoevaluación institucional, así como de las evaluaciones de desempeño del personal docente y administrativo, para orientar la planeación, ejecución y seguimiento de sus planes y programas de trabajo. De igual manera, los resultados de las evaluaciones externas, como las Pruebas SABER y el Examen de Estado, se constituyen en insumos fundamentales para la toma de decisiones orientadas al mejoramiento continuo de la calidad educativa.</t>
  </si>
  <si>
    <t>Asimismo, se han fortalecido los procesos de evaluación permanente, mejora de la comunicación institucional y los niveles de participación efectiva de los estudiantes en los espacios de representación y toma de decisiones, particularmente en la articulación del personero estudiantil con los órganos de gobierno escolar, lo cual permite eñ ejercicio pleno de la democracia escolar y la incidencia de la voz estudiantil en los procesos institucionales, lo que ha permitido avanzar en la articulación entre los diferentes estamentos de la comunidad educativa, promoviendo una mayor coherencia en las acciones pedagógicas y administrativas y contribuyendo a la consolidación de una cultura institucional orientada al mejoramiento continuo.</t>
  </si>
  <si>
    <t>En relación con el clima escolar, se identifican dificultades asociadas a la comunicación asertiva y a la resolución pacífica de conflictos, las cuales inciden en la percepción de bienestar, el sentido de pertenencia y la convivencia armónica entre los miembros de la comunidad educativa, especialmente en algunos contextos y sedes de la institución.</t>
  </si>
  <si>
    <t>Adicionalmente, se evidencian oportunidades de mejora en el fortalecimiento de acciones pedagógicas preventivas y formativas que promuevan una convivencia escolar más sólida, el respeto mutuo y la corresponsabilidad, lo cual resulta fundamental para consolidar un clima escolar favorable y coherente con los principios del Proyecto Educativo Institucional y el Manual de Convivencia.</t>
  </si>
  <si>
    <t>Aunque la institución cuenta con lineamientos generales orientados a la atención a la diversidad, se evidencian debilidades en la implementación sistemática y en la apropiación institucional de la política de inclusión de personas pertenecientes a diferentes grupos poblacionales y a la diversidad cultural. Esta situación limita el desarrollo de acciones pedagógicas articuladas, la sensibilización de la comunidad educativa y la consolidación de prácticas inclusivas que garanticen la participación, el respeto y la equidad para todos los estudiantes.</t>
  </si>
  <si>
    <t>AÑO 2022</t>
  </si>
  <si>
    <t>Se conto con la  capacitaciòn del personal docente en la elaboracion de los PIAR y se entregaron los formatos, cada docente titular recopilo la informaciòn de cada una de las areas y / o asignaturas y se hizo entrga  a psicoorientaciòn cada uno de estos diligenciados para elregistro y seguimiento.</t>
  </si>
  <si>
    <t>Registro en la Plataforma SIMAT.
Formatos de matrícula, de caracterización y de casos especiales.
Observador del Estudiante.
Se atienden estudiantes desplazados por el conflicto armado del país y migrantes de Venezuela.
Actas de encuentro de Capacitación del diligenciamiento diagnóstico con docente de apoyo de la SED.    
Formatos PIAR diligenciados de cada uno de los estudiantes pertenecientes listado de Institución o estudiantes NEE.     
Atención a 10 estudiantes y acudientes pertenecientes a los estudiantes con NEE.</t>
  </si>
  <si>
    <t xml:space="preserve">Se reconoce la presencia de grupos étnicos en la zona pero no obstante se evidencia vinculación de ninguna de estas comunidades en la institución, por lo cual se define la pertinencia de la especificación de este ítem en el proceso de matrícula (pertenece a alguna etnia), y así mismo realizar dicho seguimiento.
</t>
  </si>
  <si>
    <t>Vinculación en la plataforma SIMAT como estudiante perteneciente a una etnia.
Formatos de matrícula, de caracterización y de casos especiales.
Seguimiento de actividades del PPT de afrocolombianidad.</t>
  </si>
  <si>
    <t>Se conocen las características del entorno, social y cultural de la comunidad educativa por lo cual se procura dar respuesta a las necesidades del estudiantado desde las áreas técnicas y de acompañamiento pedagógico. 
Se brindan espacios de participación en elección de diferentes figuras representativas en la institución educativa cumpliendo un rol como voceros de las necesidades internas de los estudiantes, además de la  implementación del proyecto de vida Alianza Nacional y territorial para la transformación  de la educación media, la estrategia intersectorial Atrapa sueños con el proyecto Mochilas Catatumbas  en la sede la Martica y Astilleros, los proyectos transversales junto a  las áreas fundamentales; de igual forma se cuenta con el programa artes para la construcción de paz (PACP) y el programa jornada deportiva escolar complementaria del Ministerio del deporte como apoyo a los centros de interés con el PTA FI 3.0,  esto como procesos de desarrollo complementario para los estudiantes del EE.</t>
  </si>
  <si>
    <t>Plan de Estudios.
Plan de acción sobre las actividades a desarrollar durante cada uno de los proyectos transversales.
Elecciones de personero estudiantil y representante de estudiante de curso.
Conformación del concejo de estudiantes.
Formato de seguimiento de actividades Cuadro de eficiencia interna.
Plan de acción sonidos para la construcción de paz (PSCP), Capacitaciones grupo gestor.
Centros de interés.
Socialización de intervenciones a problemáticas a nivel educativo, infraestructura y presupuestal por parte del rector del EE.</t>
  </si>
  <si>
    <t>La institución cuenta con programas direccionados el proyecto de vida de los estudiantes, donde se han concertado actividades en conjunto con el cuerpo docente para ser aplicadas en las diferentes áreas del conocimiento y así mismo consolidar un proyecto pedagógico transversal. Enriquecido por el proceso adelantado desde el proyecto Alianza Nacional y territorial para la transformación de la educación media</t>
  </si>
  <si>
    <t>Guías del área de ética y valores.
Talleres psicopedagógicos del área de orientación.
Formato de seguimiento a actividades institucionales del picnic construyendo mi futuro. 
Registro fotográfico de lapbook elaborados por cada uno de los estudiantes, carpetas personalizadas según su profesión del grado noveno a undécimo.</t>
  </si>
  <si>
    <t>Para la implementación de la temática de las escuelas de familia se tuvo en cuenta la ley 2025 de 2020,además de contar los procesos de seguimiento y mejoramiento de cada una de las actividades propuesta en los documentos guías compartidos al personal docente para ser replicados en las sedes de primaria.</t>
  </si>
  <si>
    <t>Invitaciones y control de asistencias a padres de familia.
Documento orientador de escuela de familias y formación con talleres de parte del Orientador y docentes de cada una de las sedes.
Informe de seguimiento a actividades institucionales. 
Oficios radicados a secretaria de salud, Comisaria de familia.
Registro fotográfico.</t>
  </si>
  <si>
    <t xml:space="preserve">Se cuenta con estrategias de interacción con la comunidad que favorecen al mejoramiento continuo desde la primera infancia y espacios de vinculación de la comunidad con él EE donde se permite dar a conocer necesidades o situaciones que se presentan a nivel convivencial o de infraestructura. </t>
  </si>
  <si>
    <t>Celebración del Día del maestro y el estudiante.
Seguimiento de actividades institucionales de las Inauguraciones de Intercalases e Intersedes.
Convenios establecidos con las diferentes entidades.
Solicitudes de personas o empresas de la comunidad para realizar actividades   en las instalaciones de la institución.
Alianza de las tiendas escolares.</t>
  </si>
  <si>
    <t xml:space="preserve">La comunidad se encuentra informada de la posibilidad de usar las instalaciones del EE, con el propósito de realizar actividades en beneficio de la misma, esto sea venido presentando con el debido diligenciamiento de la solicitud de permiso y el compromiso del cuidado de la preservación de las instalaciones. </t>
  </si>
  <si>
    <t>Oficios de solicitud de préstamo por parte de las entidades que solicitan el servicio.
Formato de inventarios.
Actividades de concertación para el mejoramiento de las instalaciones del EE.</t>
  </si>
  <si>
    <t xml:space="preserve">Los estudiantes se encuentran realizando el cumplimiento de su proyecto social de acuerdo a las diferentes necesidades que la comunidad presenta, estos proyectos se enfocan desde las líneas de acción que se establecen en el EE, este SSEO es rigurosamente revisado y valorado por el coordinador de servicio social y los docentes encargados de la revisión del cumplimiento de este en la institucion. </t>
  </si>
  <si>
    <t xml:space="preserve">Proyectos de servicio social de los Grados Décimo y Undécimo.
Formato general de seguimiento SSEO. 
Formato de matrícula de servicio social estudiantil obligatorio, planilla de control de servicio social, formato de constancia de cumplimiento del SSEO, registro fotográfico.    </t>
  </si>
  <si>
    <t>Se cuentan con mecanismos de participación  de estudiantes en cada una de las actividades propuestas por la institucion y planteados en el PEI, teniendo en cuenta lo estipulado en el cronograma de actividades , evidenciando su disposición y participación.</t>
  </si>
  <si>
    <t xml:space="preserve">Actas del Consejo Estudiantil.
Actas del Comité de Convivencia.
Actas del Consejo Directivo.
SUPÉRATE con el deporte. 
Inauguración de Interclases e Intersedes.         
feria de la eco- innovación para un planeta sostenible.
Izadas de banderas. 
Juegos Interclases y festival deportivo intersedes.
Participación en los centros de interés según sus gustos y preferencias: formato de inscripción. </t>
  </si>
  <si>
    <t>La institución cuenta con un mecanismo de participación como la asamblea y consejos de padres de familia, además de canales de informacion que les permite conocer sus derechos y deberes, además de vinculación como agentes activos en el EE.</t>
  </si>
  <si>
    <t>Formatos de seguimiento institucional para cada una de las actividades de embellecimiento u otra actividad desarrollada en las sedes con la colaboración de los padres de familia, fotografías y actas de comisión de evaluación.</t>
  </si>
  <si>
    <t>Las familias participan de las actividades de la institución, establecidas en el PEI estos programas tienen la necesidad en el deber pedagógico con el apoyo de los padres de familia.</t>
  </si>
  <si>
    <t xml:space="preserve">Formato de seguimiento a las actividades institucionales. Proyectos pedagógicos. Registro fotográfico. </t>
  </si>
  <si>
    <t>La institución cuenta con un programa de prevención de riesgo físico que son reconocidos por la comunidad para el mejoramiento de las condiciones del contexto. Se orientan en la formación de la cultura del autocuidado la solidaridad y la prevención de las condiciones de riesgo físico a las que pueden estar expuestos.</t>
  </si>
  <si>
    <t>Proyecto de movilidad segura.
Seguimiento de actividades institucionales sobre el acondicionamiento de la zona de primeros auxilios en las sedes del EE.
Capacitación sobre sensibilización a los monitores de transporte escolar.
Capacitación de primeros auxilios.
Oficios radicados a las diferentes entidades bomberos, Invías y entidades de salud.</t>
  </si>
  <si>
    <t>La institución cuenta con programas organizados donde constante mente se busca el apoyo de otras entidades con el fin de favorecer el aprendizaje de los estudiantes y de la comunidad en temáticas relacionadas a la prevención de riesgos psicosociales.</t>
  </si>
  <si>
    <t>Proyecto pedagógico PESCC y seguimiento de las actividades de este PPT.
Organización y ejecución de las actividades propuestas para la semana por la convivencia.
Actividades desarrolladas de prevención en las escuelas de familias.
Diseño y aplicación del plan de prevención de todo tipo de violencias contra niño, niñas, adolescentes y jóvenes.</t>
  </si>
  <si>
    <t xml:space="preserve">La institución cuenta con el proyecto de prevención de riesgos donde se realizan simulacros identificando situaciones de riesgo y dotación de implementos de primeros auxilios. </t>
  </si>
  <si>
    <t>Proyecto de gestión de riesgos.
Seguimiento de actividades institucionales sobre el acondicionamiento de la zona de primeros auxilios en las sedes del EE.
Informe ejecutivo de las actividades adelantadas desde el proyecto de PGIRE.
Capacitación de primeros auxilios a ala comunidad educativa del EE.</t>
  </si>
  <si>
    <t>Se cuenta con un plan de estudios para toda la institución ,que sigue en continuo proceso de mejoramiento (educación inicial) además de responder a las políticas trazadas en el PEI, los lineamientos y los referentes de calidad del MEN, fundamenta los planes de aula de los docentes de todas las áreas, grados y sedes. Otorga especial importancia a la enseñanza y  el aprendizaje de contenidos  actitudinales, de valores y normas relacionados con las diferencias individuales, raciales, inclusivos, familiares, que le permitan valorar, aceptar y comprender la diversidad y la interdependencia humana.Los Proyectos Transversales se encuentran en apropiación e implementación.</t>
  </si>
  <si>
    <t>Plan de Estudio.Orientaciones del Programa Todos a Aprender PTA FI 3.0. Sistema Institucional de Evaluación de Estudiantes - SIEE.Plataforma WEBCOLEGIOS. Caracterización de estudiantes de inclusión a traves de formatos isntitucionales Valoración Pedagógica.Proyectos Transversales, diseño y desarrollo, Programa Formación CLEI (Ciclos lectivos especiales intergrados).</t>
  </si>
  <si>
    <t>Las practicas pedagógicas de aula de los docentes de todas las áreas y sedes, desarrollan el enfoque metodologico basado en el modelo constructivista articulado con el PEI, donde se refleja metodos de enseñanza flexible que responden a la diversidad de la población.</t>
  </si>
  <si>
    <t>Plan de Estudio.
Orientaciones del Programa Todos a Aprender PTA FI 3.0.
Sistema Institucional de Evaluación de Estudiantes - SIEE.
Plataforma WEBCOLEGIOS.                                                                                                                                                                                                                                                                                                                        Semana Cultural.                                                                                                                                                                                                                                                                                                                                                  Proyectos pedagogicos Transversales.                                                                                                                                                                                                                                                                                          Proyectos productivos del SENA.                                                                                                                                                                                                                                                                                                             Centros de Interes.                                                                                                                                                                                                                                                                                                                                 Programa Arte para la Paz del MEN.                                                                                                                                                                                                                                                                                                                Prácticas de laboratorio.</t>
  </si>
  <si>
    <t>Se han establecido procesos administrativos para la dotación el uso y el mantenimiento de los recursos para el aprendizaje de (elementos tecnólogicos-didcaticos-mobiliario). Durante el 2025 se realizó mantenimiento a las instalaciones de la sede central (baño, techo, muro, soldadura de ventanas) y la priorización de la Sedes de primaria con necesidades de latente atención.</t>
  </si>
  <si>
    <t>Recuperación y adecuación de los espacios fisicos en la sede principal y algunas sedes de primaria. Dotación de impresoras, aires acondicionados, ventiladores, material pedagogico,deportivo y mobiliario.</t>
  </si>
  <si>
    <t>La Institución cuenta con horarios de clases establecidos, teniendo en cuenta el decreto que rige la jornada escolar.</t>
  </si>
  <si>
    <t>Definición de asignaturas y horas de clase por grado.  Formato de control diario de clases. Formato de asitencia.Formato de excusa academica.Formato de permiso de docentes.Registro en el reporte de boletines por periodo. Sistematización de la asistencias e informes a padres de familia. Plataforma WEBCOLEGIOS.</t>
  </si>
  <si>
    <t>La institución cuenta con un sistema de evaluación que contemplan los elementos funadamentados para la ejecución del curriculo de acuerdo lineamientos curriculares, los estándares básicos de competencias y prácticas docentes. Según la legislación vigente de los artículos 2° y 3° del Decreto 230 de 2002 y el articulo 8 del decreto 2082 de 1996.</t>
  </si>
  <si>
    <t>Sistema Institucional de Evaluación de Estudiantes - SIEE. Actas del Comité de evaluación y promoción. Proyecto Educativo Institucional. Plataforma WEBCOLEGIOS. Plan de Estudio. Planes de mejoramiento.</t>
  </si>
  <si>
    <t xml:space="preserve">Se han fortalecido las prácticas pedagógicas mediante el acompañamiento del PTA FI 3.0 y el uso de las herramientas tecnologicas y didacticas por parte de los docentes, en concordancia con el PEI y el plan de estudios. </t>
  </si>
  <si>
    <t>Plan de Estudio. Guia de Aprendizaje en concordancia con implementación herramientas DUA.
Orientaciones de los centros de interes. Programa Sonidos para la Paz. Formación docentes mediante el acompañamiento entre Pares.  Planes de Aula.</t>
  </si>
  <si>
    <t>La institución cuenta con una política clara sobre la intencionalidad de las tareas escolares en el afianzamiento de los aprendizajes de los estudiantes y ésta es aplicada por todos los docentes, conocida y comprendida por los estudiantes y las familias.</t>
  </si>
  <si>
    <t>Formato de panilla borrador. Guías Pedagígicas de Aprendizaje. Sistema Institucional de Evaluación de Estudiantes - SIEE. Actas de Comisión de Evaluación y Promoción. Planes de Nivelación. Plataforma WEBCOLEGIOS. Informes Periodicos. PRE- Informe. Compromisos academicos. Entrega informes.</t>
  </si>
  <si>
    <t>La institución tiene una política sobre el uso de los recursos para el aprendizaje que está articulada con su propuesta pedagógica. Además, ésta es aplicada por todos.</t>
  </si>
  <si>
    <t xml:space="preserve">Orientaciones del Programa PTA FI 3.0. Textos entregados por el MEN (Colección Semilla, Libros Vamos a Aprender -Lenguaje, Matemáticas – Entre Textos, Material ATAL – Cartillas Helmer Pardo, Herramientas TIC, Tablero Inteligente, Impresora en 3D, material didáctico para la primera infancia, textos de literartura infantil, material deportivo para la primera infancia, instrumentos músicales para el fortalecimiento banda marcial, material deportivo para primaria.    </t>
  </si>
  <si>
    <t xml:space="preserve">La institución cuenta con una política sobre el uso apropiado de los tiempos destinados a los aprendizajes, la cual es implementada de manera flexible de acuerdo con las características y necesidades de los estudiantes.  Se han generado espacios para la articulación de las diferentes areas con los Centros de Interes.                   </t>
  </si>
  <si>
    <t>Centros de Interes, estrategia PTA FI 3.0.
Formato (Propuesta para la Construcción del Plan de Formación Integral)
Programa MINCULTURA-Arte  para la Paz.
Definición de asignaturas y horas de clase por grado.  
Registro en el reporte de boletines por periodo. 
Formato de  control de cumplimiento de jornada escolar para docentes y estudiantes.</t>
  </si>
  <si>
    <t xml:space="preserve">El docente crea un ambiente de aprendizaje seguro y accesible considerando la organización del espacio físico y los recursos disponibles. Los estudiantes participan de una clase con estructura clara, definida y con un ritmo apropiado para su edad (motivación hacia el logro de aprendizaje, desarrollo de la clase, realimentación y cierre). </t>
  </si>
  <si>
    <r>
      <t>Planes de Aula y Guias de Aprendizaje en concordancia con el PEI</t>
    </r>
    <r>
      <rPr>
        <u/>
        <sz val="11"/>
        <color theme="1"/>
        <rFont val="Calibri"/>
        <family val="2"/>
        <scheme val="minor"/>
      </rPr>
      <t xml:space="preserve">. </t>
    </r>
    <r>
      <rPr>
        <sz val="9"/>
        <color rgb="FF000000"/>
        <rFont val="Arial"/>
        <family val="2"/>
      </rPr>
      <t>Observador del estudiante.</t>
    </r>
  </si>
  <si>
    <t xml:space="preserve">Implementación de guías pedagógicas que se estructuren de manera integral y consecuente a los contenidos, logros para el aprendizaje, recursos, dando relevancia al rol del docente y estudiante. 
</t>
  </si>
  <si>
    <t xml:space="preserve">
Planes de aula enfocados desde PEI. Plan de asignatura. Formato control de asistencia. Plataforma de web colegios. Ficha de valoración pedagógica y formato PIAR</t>
  </si>
  <si>
    <t>En la institución se presentan esfuerzos por enfocar su práctica desde el estilo pedagógico estipulado en el proyecto educativo institucional, teniendo presente alternativas de intereses, ideas, experiencias de los estudiantes como base para ejecutar el currículo de manera sistemática y didáctica.</t>
  </si>
  <si>
    <t>Proyecto educativo institucional, Plan de aula y asignatura, Guias pedagogicas.</t>
  </si>
  <si>
    <t xml:space="preserve">La institucion educativa cuenta con un sistema de evalucion propio (SIEE) que permite la valoracion y seguimiento  integral del estudiante desde el componente academico y comportamental, dentro del aula facilitando la socializacion del proceso a los padres de familia.  </t>
  </si>
  <si>
    <t>Evidencias, Observador del estudiante, Informes academicos, Comision de evaluacion, Plataforma Web Colegios.</t>
  </si>
  <si>
    <t>El equipo docente realiza periódicamente seguimiento a los resultados académicos, diseñando estrategias de apoyo e implementación de planes de mejoramiento para que los estudiantes muestren sus avances en su proceso de enseñanza aprendizaje.</t>
  </si>
  <si>
    <t>Actas de compromiso académico, Planes de mejoramiento por periodo, Análisis cuantitativo y cualitativo de las pruebas saber 11.</t>
  </si>
  <si>
    <t>Los análisis de los resultados de los estudiantes en las evaluaciones externas (pruebas SABER 11) originan acciones para diseñar planes de mejoramiento institucional evidenciando avances en las prácticas pedagógicas.</t>
  </si>
  <si>
    <t>Sistema Institucional de Evaluación de Estudiantes – SIEE, Resultados de las pruebas saber 11, Planes de fortalecimiento académico elaborados a partir del análisis de las pruebas saber 11.</t>
  </si>
  <si>
    <t>La institución cuenta con un control y socialización a los estudiantes y padres de familia respecto al ausentismo.</t>
  </si>
  <si>
    <t>Formato de control de asistencia, Plataforma de webcolegios, Sistema de evaluación institucional SIEE, Comisión de Evaluación.</t>
  </si>
  <si>
    <t>Los docentes dentro de su planeación y organización académica contemplan actividades de nivelación y recuperación, con el objeto de fortalecer y hacer del aprendizaje un proceso significativo.</t>
  </si>
  <si>
    <t>Actas de nivelación, Actas de compromiso académico, Acta de pre-aviso académico.</t>
  </si>
  <si>
    <t>La institución educativa cuenta con estrategias y metodologías para el acompañamiento de los estudiantes con dificultades académicas y de inclusión escolar.</t>
  </si>
  <si>
    <t>Acta de remisión a psico-orientación, Formato de citación a padres de familia por bajo rendimiento académico, Cronograma de semana de nivelación.</t>
  </si>
  <si>
    <t>La institución tiene un plan para realizar el seguimiento a sus egresados, pero la información no es sistemática, ni permite el análisis para aportar al mejoramiento institucional.</t>
  </si>
  <si>
    <t xml:space="preserve">Contacto teléfonico, Google Forms. </t>
  </si>
  <si>
    <t>Es necesario agilizar el proceso de matricula, gestionando apoyo a la secretaria general para que el proceso sea más fluido.  Programar recpecion de documentos en fechas anteriores a la firma de la matircula.</t>
  </si>
  <si>
    <t>Folios y carpetas de estudiantes con sus respectivos documentos</t>
  </si>
  <si>
    <t xml:space="preserve">La institucion cuenta con un proeso oportuno, sin emabargo no dispone del personal idoneo (secretaria) para agilizar el proceso de matricula </t>
  </si>
  <si>
    <t>La Institución Educativa tiene un sistema de archivo en la Sede Central y los registros de calificaciones, debidamente organizados y digitalizados</t>
  </si>
  <si>
    <t xml:space="preserve"> La información de los estudiantes se encuentra en la red de webcoloegios y La expedición de certificados y constancias estudiantiles se desarrolla de manera sistematica, sin emabrgo se debe contar con un archivo de  respaldo de esta informacion. </t>
  </si>
  <si>
    <t xml:space="preserve">La Institución Educativa tiene un sistema de archivo en la Sede Central y los registros de calificaciones se encuentran en formato fisico y dispone del formato digital. </t>
  </si>
  <si>
    <t xml:space="preserve">La institucion cuenta con un proeso oportuno agil y oportuno realizando retroalimentacion a la plataforma para su expedicion oportuna </t>
  </si>
  <si>
    <t>En la Institución se realiza mantenimiento de la Planta Física de manera ocasional, aunque los recursos son escasos en comparación con las necesidades de las sedes. Gestionar con ONG  y empresas privadas de la región programas de mantenimiento de las plantas fisicas de todas las sedes.</t>
  </si>
  <si>
    <t xml:space="preserve">La institucion asegura los recursos para el programa de mantemiento y se preveen posibles riesgos a tratar </t>
  </si>
  <si>
    <t xml:space="preserve">Se desarrollan periodicamente jornadas de adecuación de la planta fisica y participan continuamente la comunidad educativa </t>
  </si>
  <si>
    <t xml:space="preserve">Comité de embellecimiento de las sedes.
Evidencias fotográficas.
Actas de suministros para el embellecimiento de las sedes. Actividades PRAE </t>
  </si>
  <si>
    <t>La institución dispone de un formato aprobado por el consejo directivo para realizar el seguimiento al prestamo y  la utilización de los espacios físicos de las instalaciones</t>
  </si>
  <si>
    <t xml:space="preserve">La institución dispone de un formato aprobado por el consejo directivo para realizar el seguimiento al prestamo y  la utilización de los espacios físicos de las instalaciones y se realiza un seguimiento a los espacios dispuestos. </t>
  </si>
  <si>
    <t xml:space="preserve">Formato de seguimiento - protocolo para el prestamo y  la utilización de la planta física   </t>
  </si>
  <si>
    <t xml:space="preserve">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t>
  </si>
  <si>
    <t xml:space="preserve">Se realiza un presupuesto anual, en el cual las sedes junto con la comundiad educativa analizan las necesidades y se presenta al consejo directivo. </t>
  </si>
  <si>
    <t xml:space="preserve">Se cuenta con un programa de mantenimiento correctivo de equipos de computo para las diferentes sedes, sin embargo falta la adecuacion oportuna de los mismos y ampliacion de la cobertura de dicho programa </t>
  </si>
  <si>
    <t xml:space="preserve">La Institución cuenta con un panorama de riesgo y se planteo un plan de mitigación para los riesgos físicos, se protocolizó el COPASST para iniciar </t>
  </si>
  <si>
    <t xml:space="preserve">La comunidad educativa conoce el panorama de riesgos mediante la elaboracion y socializacion del plan de gesion de riesgos para la mitigación de riesgos fisicos (PGIRE), asi como la adquisicion de camaras de seguridad en la sede central.  </t>
  </si>
  <si>
    <t>Se elaboro el panorama de riesgos y el plan de gesion de riesgos para la mitigación de riesgos fisicos, se elaboro el protocolo para el funcionamiento del COPASS</t>
  </si>
  <si>
    <t xml:space="preserve">La insitución realiza seguimiento a la prestación de servicios complementarios con que cuenta como transporte escolar, restaurante y cafeteria. </t>
  </si>
  <si>
    <t xml:space="preserve">SIMAT.
Control de rutas de transporte escolar.
Plan de alimentación escolar. Actas de restaurante y transporte escolar. </t>
  </si>
  <si>
    <t xml:space="preserve">En la insitución se plantean estrategias de apoyo a los estudiantes con bajo rendimientos academico, para los estudiantes con necesidades especiales de aprendizaje se implemento  el PIAR, en coherencia con su diagnóstico de necesidades, sin embargo se requiere una docente de apoyo asignada exclusivamente para la institucion. </t>
  </si>
  <si>
    <t>Caracterizacion de necesidades y barreras para el aprendizaje
Estrategias DUA. PIAR. Planes de refuerzo</t>
  </si>
  <si>
    <t xml:space="preserve">Los perfiles están definidos según el Plan de Estudios y las asignaciones académicas obecede a un proceso estructurado y concertado por parte de los Directivos Docentes, </t>
  </si>
  <si>
    <t xml:space="preserve">Los perfiles están definidos según el Plan de Estudios y las asignaciones académicas obecede a un proceso estructurado y concertado por parte de los Directivos Docentes </t>
  </si>
  <si>
    <t>Plan de Estudios.
Manual de Funciones.
Manual de Procedimientos.</t>
  </si>
  <si>
    <t>La institución realiza actividades de inducción de docentes. Se diseñó un proceso inductivo adecuado el cual pretende garantizar la información pertinente al personal docente. Falta diseñar políticas institucionales sobre inducción a estudiantes nuevos y al personal administrativo.</t>
  </si>
  <si>
    <t xml:space="preserve">Manual de Funciones.
Manual de Procedimientos.
Charlas y asesorías personalizadas. Protocolo de inducción para los docentes vinculados </t>
  </si>
  <si>
    <t>La institución cuenta con lineamientos que permiten que sus integrantes opten por procesos de formación en coherencia con el PEI y con las necesidades detectadas, pero no para la totalidad de los docentes vinculados.
Hay muchos docentes con formación es posgrados, los cuales pueden llevar a cabo procesos de compartir sus aprendizajes significativos.</t>
  </si>
  <si>
    <t xml:space="preserve">La institución cuenta con lineamientos que permiten que sus integrantes opten por procesos de formación en coherencia con el PEI y con las necesidades detectadas, así mismo, se detectaron los intereses y necesidades requeridas por los docentes mediante la digitalización de encuestas </t>
  </si>
  <si>
    <t xml:space="preserve">Encuesta para capacitación docentes </t>
  </si>
  <si>
    <t>Los perfiles están definidos según el Plan de Estudios y las asignaciones académicas obecede a un proceso estructurado y concertado por parte de los Directivos Docentes y docentes</t>
  </si>
  <si>
    <t>Procesos de concertación entre Directivos y Docentes.
Resolución de Asignación Académica.</t>
  </si>
  <si>
    <t>Los perfiles están definidos según el Plan de Estudios y las asignaciones académicas obecede a un proceso estructurado y concertado por parte de los Directivos Docentes y docentes, Sin embargo se requieren docentes con los perfiles necesarios para el área de Ciencias Sociales.</t>
  </si>
  <si>
    <t>Se cuenta con una formulación de la visión, misión y los principios que articulan e identifican  la institución como un todo, en todas las sedes se evidencia la apropiación del horizonte insitucional</t>
  </si>
  <si>
    <t>Proyecto Educativo Institucional.
Circulares institucionales.
Actas del Consejo Directivo.</t>
  </si>
  <si>
    <t>Se realiza evaluación de desempeño al personal vinculado bajo el decreto 1278 del 2002 que sirve de insumo para plantear estrategias de mejoramiento en las practicas pedagogicas, todo el personal de la instirución es conocedor de estos procesos y los apoyan.</t>
  </si>
  <si>
    <t>Protocolo y evaluación de desempeño 1278.  Evidencias de Contribuciones individuales. Registro de evidencias en la plataforma de la SED.</t>
  </si>
  <si>
    <t>Se realiza evaluación de desempeño al personal vinculado bajo el decreto 1278 del 2002 que sirve de insumo para plantear estrategias de mejoramiento en las practicas pedagogicas, todo el personal de la instirución es conocedor de estos procesos y los apoyan</t>
  </si>
  <si>
    <t>La institución educativa estableció un protocolo de reconocimiento al personal vinculado resaltando su sentido de pertenencia y compromiso con la institución.</t>
  </si>
  <si>
    <t>Protocolos de Estímulos</t>
  </si>
  <si>
    <t>La insitución asigno un rubro para el semillero de robotica y se generaron espacios para proyectos productivos de la media tecnica</t>
  </si>
  <si>
    <t>Proyecto de  robotica proyectos productivos de la media técnica</t>
  </si>
  <si>
    <t xml:space="preserve">Se desarrollaron actividades investigativas y se generaron espacios para proyectos productivos de la media tecnica, sin embargo enfocadas al centro de interes Robotech, lo cual hace necesario el registro de los semilleros investigativos ante las entidades publicas pertinentes </t>
  </si>
  <si>
    <t xml:space="preserve">Informe de seguimiento CI Robotech </t>
  </si>
  <si>
    <t>La institución ofrece un clima organizacional donde prevalece la buena convivencia y se comparte experiencia bajo el respeto y solidaridad</t>
  </si>
  <si>
    <t>Proyecto Educativo Institucional.
Manual de Convivencia.
Actas de comité de convivencia escolar. Resoluciones.
Circulares institucionales.
Servicio de Psicoorientación.
Actas de casos disciplinarios.
Ruta de atención integral.</t>
  </si>
  <si>
    <t>La institución ofrece un clima organizacional donde prevalece la buena convivencia y se comparte experiencia bajo el respeto y solidaridad, realizando un seguimiento constante mediante el comité de convivencia escolar.</t>
  </si>
  <si>
    <t>Proyecto Educativo Institucional.
Manual de Convivencia.
Actas de comité de convivencia escolar. Resoluciones.</t>
  </si>
  <si>
    <t xml:space="preserve">La institucion realiza esporádicamente algunas actividades orientadas a la integración y bienestar del personal vinculado, pero aún no es política institucional.
Actividades de bienvenida al año lectivo, día del Niño, dia del Maestro, día de la Familia, día del Estudiante, amor y amistad, acto de Clausura, acto de Graduación y despedida de año. </t>
  </si>
  <si>
    <t>Evidencias fotográficas.</t>
  </si>
  <si>
    <t xml:space="preserve">El presupuesto insitucional es dado a conocer a toda la comunidad educativa y se define en coherencia con  las necesidades planteadas </t>
  </si>
  <si>
    <t xml:space="preserve">El presupuesto insitucional es dado a conocer a toda la comunidad educativa y se define en coherencia con  las necesidades planteadas, realizando un analisis financiero y proyecciones presupuestales acordes. </t>
  </si>
  <si>
    <t>Rubro autorizado y firmado por el Consejo Directivo para la adquisición de recursos del aprendizaje.
Presupuesto anual. 
Rendición de cuentas
Plan de compras.
 Facturas.Rendición de cuentas por parte de la Rectoría de la Institución Educativa.</t>
  </si>
  <si>
    <t>Todos los gastos contables estan debidamente soportados y se registran en los libros contables. La institucion preseenta los informes en los tiempos estipulados</t>
  </si>
  <si>
    <t>Actas del Consejo Directivo.
Libros contables.
Presupuesto Anual. Contratos de arrendamientos.
Soportes financieros.</t>
  </si>
  <si>
    <t xml:space="preserve">Todos los gastos contables estan debidamente soportados y se registran en los libros contables. La institucion preseenta los informes en los tiempos estipulados y aportan a los planes de mejoramiento. </t>
  </si>
  <si>
    <t>Actas del Consejo Directivo.
Libros contables.
Presupuesto Anual. Contratos de arrendamientos.</t>
  </si>
  <si>
    <t xml:space="preserve">La institucion cuenta con el consejo directivo quien ejerce las funciones de control de ingresos y gastos </t>
  </si>
  <si>
    <t>ctas del Consejo Directivo.
Libros contables.
Presupuesto Anual.
Soportes financieros. Contratos de arrendamiento.</t>
  </si>
  <si>
    <t xml:space="preserve">La institucion cuenta con el consejo directivo quien ejerce las funciones de control de ingresos y gastos, asi mismo, se realiza el proceso de veeduría correspondiente.  </t>
  </si>
  <si>
    <t>ctas del Consejo Directivo.
Libros contables.
Presupuesto Anual.</t>
  </si>
  <si>
    <t xml:space="preserve">La institución rinde informes oportunos de la ejecucion del presupuesto,  esto sirve de insumo para generear nuevas acciones y planear otras actividades de mejoramiento. </t>
  </si>
  <si>
    <t>Actas del Consejo Directivo.
Libros contables.
Presupuesto Anual. Contrato de arrendamientos.
Soportes financieros.</t>
  </si>
  <si>
    <t xml:space="preserve">La institución rinde informes oportunos de la ejecucion del presupuesto,  esto sirve de insumo para generear nuevas acciones y planear otras actividades de mejoramiento. Se realiza el proceso de rendición de cuentas e informe al consejo directivo. </t>
  </si>
  <si>
    <t xml:space="preserve">Actas del Consejo Directivo.
Libros contables.
Presupuesto Anual. Contrato de arrendamientos. Rendición de cuentas.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</si>
</sst>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7"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6"/>
      <color theme="1"/>
      <name val="Verdana"/>
      <family val="2"/>
    </font>
    <font>
      <b/>
      <i/>
      <sz val="9"/>
      <color indexed="8"/>
      <name val="Arial"/>
      <family val="2"/>
    </font>
    <font>
      <b/>
      <i/>
      <sz val="8"/>
      <color indexed="8"/>
      <name val="Arial"/>
      <family val="2"/>
    </font>
    <font>
      <u/>
      <sz val="11"/>
      <color theme="1"/>
      <name val="Calibri"/>
      <family val="2"/>
      <scheme val="minor"/>
    </font>
    <font>
      <sz val="9"/>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3" xfId="0" applyFont="1" applyFill="1" applyBorder="1" applyAlignment="1" applyProtection="1">
      <alignment horizontal="left" vertical="top" wrapText="1"/>
      <protection locked="0"/>
    </xf>
    <xf numFmtId="0" fontId="36" fillId="17" borderId="3" xfId="0" applyFont="1" applyFill="1" applyBorder="1" applyAlignment="1" applyProtection="1">
      <alignment horizontal="left" vertical="justify" wrapText="1"/>
      <protection locked="0"/>
    </xf>
    <xf numFmtId="0" fontId="14" fillId="17" borderId="2" xfId="0" applyFont="1" applyFill="1" applyBorder="1" applyAlignment="1" applyProtection="1">
      <alignment horizontal="left" vertical="justify" wrapText="1"/>
      <protection locked="0"/>
    </xf>
    <xf numFmtId="0" fontId="8" fillId="15" borderId="2" xfId="0" applyFont="1" applyFill="1" applyBorder="1" applyAlignment="1" applyProtection="1">
      <alignment horizontal="left" vertical="justify"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42"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99507608"/>
        <c:axId val="399505648"/>
        <c:axId val="0"/>
      </c:bar3DChart>
      <c:catAx>
        <c:axId val="399507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05648"/>
        <c:crosses val="autoZero"/>
        <c:auto val="1"/>
        <c:lblAlgn val="ctr"/>
        <c:lblOffset val="100"/>
        <c:noMultiLvlLbl val="0"/>
      </c:catAx>
      <c:valAx>
        <c:axId val="399505648"/>
        <c:scaling>
          <c:orientation val="minMax"/>
        </c:scaling>
        <c:delete val="1"/>
        <c:axPos val="l"/>
        <c:numFmt formatCode="0%" sourceLinked="1"/>
        <c:majorTickMark val="out"/>
        <c:minorTickMark val="none"/>
        <c:tickLblPos val="nextTo"/>
        <c:crossAx val="399507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2022</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2023</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2024</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05700936"/>
        <c:axId val="405701328"/>
      </c:lineChart>
      <c:catAx>
        <c:axId val="40570093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05701328"/>
        <c:crosses val="autoZero"/>
        <c:auto val="1"/>
        <c:lblAlgn val="ctr"/>
        <c:lblOffset val="100"/>
        <c:noMultiLvlLbl val="0"/>
      </c:catAx>
      <c:valAx>
        <c:axId val="405701328"/>
        <c:scaling>
          <c:orientation val="minMax"/>
        </c:scaling>
        <c:delete val="1"/>
        <c:axPos val="l"/>
        <c:numFmt formatCode="0%" sourceLinked="1"/>
        <c:majorTickMark val="out"/>
        <c:minorTickMark val="none"/>
        <c:tickLblPos val="nextTo"/>
        <c:crossAx val="40570093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A21-422C-A86F-7D4918DE7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A21-422C-A86F-7D4918DE7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A21-422C-A86F-7D4918DE7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A21-422C-A86F-7D4918DE771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A21-422C-A86F-7D4918DE771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A21-422C-A86F-7D4918DE7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A21-422C-A86F-7D4918DE771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A21-422C-A86F-7D4918DE771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A21-422C-A86F-7D4918DE771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A21-422C-A86F-7D4918DE77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05703288"/>
        <c:axId val="405699368"/>
      </c:lineChart>
      <c:catAx>
        <c:axId val="405703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699368"/>
        <c:crosses val="autoZero"/>
        <c:auto val="1"/>
        <c:lblAlgn val="ctr"/>
        <c:lblOffset val="100"/>
        <c:noMultiLvlLbl val="0"/>
      </c:catAx>
      <c:valAx>
        <c:axId val="405699368"/>
        <c:scaling>
          <c:orientation val="minMax"/>
        </c:scaling>
        <c:delete val="1"/>
        <c:axPos val="l"/>
        <c:numFmt formatCode="0%" sourceLinked="1"/>
        <c:majorTickMark val="out"/>
        <c:minorTickMark val="none"/>
        <c:tickLblPos val="nextTo"/>
        <c:crossAx val="4057032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2023</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0.625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05702896"/>
        <c:axId val="405703680"/>
      </c:lineChart>
      <c:catAx>
        <c:axId val="405702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703680"/>
        <c:crosses val="autoZero"/>
        <c:auto val="1"/>
        <c:lblAlgn val="ctr"/>
        <c:lblOffset val="100"/>
        <c:noMultiLvlLbl val="0"/>
      </c:catAx>
      <c:valAx>
        <c:axId val="405703680"/>
        <c:scaling>
          <c:orientation val="minMax"/>
        </c:scaling>
        <c:delete val="1"/>
        <c:axPos val="l"/>
        <c:numFmt formatCode="0%" sourceLinked="1"/>
        <c:majorTickMark val="out"/>
        <c:minorTickMark val="none"/>
        <c:tickLblPos val="nextTo"/>
        <c:crossAx val="4057028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05697016"/>
        <c:axId val="405701720"/>
        <c:axId val="0"/>
      </c:bar3DChart>
      <c:catAx>
        <c:axId val="405697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701720"/>
        <c:crosses val="autoZero"/>
        <c:auto val="1"/>
        <c:lblAlgn val="ctr"/>
        <c:lblOffset val="100"/>
        <c:noMultiLvlLbl val="0"/>
      </c:catAx>
      <c:valAx>
        <c:axId val="405701720"/>
        <c:scaling>
          <c:orientation val="minMax"/>
        </c:scaling>
        <c:delete val="1"/>
        <c:axPos val="l"/>
        <c:numFmt formatCode="0%" sourceLinked="1"/>
        <c:majorTickMark val="out"/>
        <c:minorTickMark val="none"/>
        <c:tickLblPos val="nextTo"/>
        <c:crossAx val="405697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02600032"/>
        <c:axId val="402606696"/>
        <c:axId val="0"/>
      </c:bar3DChart>
      <c:catAx>
        <c:axId val="40260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6696"/>
        <c:crosses val="autoZero"/>
        <c:auto val="1"/>
        <c:lblAlgn val="ctr"/>
        <c:lblOffset val="100"/>
        <c:noMultiLvlLbl val="0"/>
      </c:catAx>
      <c:valAx>
        <c:axId val="402606696"/>
        <c:scaling>
          <c:orientation val="minMax"/>
        </c:scaling>
        <c:delete val="1"/>
        <c:axPos val="l"/>
        <c:numFmt formatCode="0%" sourceLinked="1"/>
        <c:majorTickMark val="out"/>
        <c:minorTickMark val="none"/>
        <c:tickLblPos val="nextTo"/>
        <c:crossAx val="402600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02607872"/>
        <c:axId val="402604344"/>
        <c:axId val="0"/>
      </c:bar3DChart>
      <c:catAx>
        <c:axId val="40260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4344"/>
        <c:crosses val="autoZero"/>
        <c:auto val="1"/>
        <c:lblAlgn val="ctr"/>
        <c:lblOffset val="100"/>
        <c:noMultiLvlLbl val="0"/>
      </c:catAx>
      <c:valAx>
        <c:axId val="402604344"/>
        <c:scaling>
          <c:orientation val="minMax"/>
        </c:scaling>
        <c:delete val="1"/>
        <c:axPos val="l"/>
        <c:numFmt formatCode="0%" sourceLinked="1"/>
        <c:majorTickMark val="out"/>
        <c:minorTickMark val="none"/>
        <c:tickLblPos val="nextTo"/>
        <c:crossAx val="402607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2023</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2024</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0.5</c:v>
                </c:pt>
                <c:pt idx="2">
                  <c:v>0</c:v>
                </c:pt>
                <c:pt idx="3">
                  <c:v>0.5</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02601208"/>
        <c:axId val="402605912"/>
      </c:lineChart>
      <c:catAx>
        <c:axId val="402601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2605912"/>
        <c:crosses val="autoZero"/>
        <c:auto val="1"/>
        <c:lblAlgn val="ctr"/>
        <c:lblOffset val="100"/>
        <c:noMultiLvlLbl val="0"/>
      </c:catAx>
      <c:valAx>
        <c:axId val="402605912"/>
        <c:scaling>
          <c:orientation val="minMax"/>
        </c:scaling>
        <c:delete val="1"/>
        <c:axPos val="l"/>
        <c:numFmt formatCode="0%" sourceLinked="1"/>
        <c:majorTickMark val="out"/>
        <c:minorTickMark val="none"/>
        <c:tickLblPos val="nextTo"/>
        <c:crossAx val="402601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402601600"/>
        <c:axId val="402610616"/>
        <c:axId val="0"/>
      </c:bar3DChart>
      <c:catAx>
        <c:axId val="40260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10616"/>
        <c:crosses val="autoZero"/>
        <c:auto val="1"/>
        <c:lblAlgn val="ctr"/>
        <c:lblOffset val="100"/>
        <c:noMultiLvlLbl val="0"/>
      </c:catAx>
      <c:valAx>
        <c:axId val="402610616"/>
        <c:scaling>
          <c:orientation val="minMax"/>
        </c:scaling>
        <c:delete val="1"/>
        <c:axPos val="l"/>
        <c:numFmt formatCode="0%" sourceLinked="1"/>
        <c:majorTickMark val="out"/>
        <c:minorTickMark val="none"/>
        <c:tickLblPos val="nextTo"/>
        <c:crossAx val="402601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402611008"/>
        <c:axId val="402602384"/>
        <c:axId val="0"/>
      </c:bar3DChart>
      <c:catAx>
        <c:axId val="402611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2384"/>
        <c:crosses val="autoZero"/>
        <c:auto val="1"/>
        <c:lblAlgn val="ctr"/>
        <c:lblOffset val="100"/>
        <c:noMultiLvlLbl val="0"/>
      </c:catAx>
      <c:valAx>
        <c:axId val="402602384"/>
        <c:scaling>
          <c:orientation val="minMax"/>
        </c:scaling>
        <c:delete val="1"/>
        <c:axPos val="l"/>
        <c:numFmt formatCode="0%" sourceLinked="1"/>
        <c:majorTickMark val="out"/>
        <c:minorTickMark val="none"/>
        <c:tickLblPos val="nextTo"/>
        <c:crossAx val="402611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0.88888888888888884</c:v>
                </c:pt>
                <c:pt idx="2">
                  <c:v>0.1111111111111111</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402608264"/>
        <c:axId val="402610224"/>
        <c:axId val="0"/>
      </c:bar3DChart>
      <c:catAx>
        <c:axId val="402608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10224"/>
        <c:crosses val="autoZero"/>
        <c:auto val="1"/>
        <c:lblAlgn val="ctr"/>
        <c:lblOffset val="100"/>
        <c:noMultiLvlLbl val="0"/>
      </c:catAx>
      <c:valAx>
        <c:axId val="402610224"/>
        <c:scaling>
          <c:orientation val="minMax"/>
        </c:scaling>
        <c:delete val="1"/>
        <c:axPos val="l"/>
        <c:numFmt formatCode="0%" sourceLinked="1"/>
        <c:majorTickMark val="out"/>
        <c:minorTickMark val="none"/>
        <c:tickLblPos val="nextTo"/>
        <c:crossAx val="402608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99501336"/>
        <c:axId val="399501728"/>
        <c:axId val="0"/>
      </c:bar3DChart>
      <c:catAx>
        <c:axId val="39950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01728"/>
        <c:crosses val="autoZero"/>
        <c:auto val="1"/>
        <c:lblAlgn val="ctr"/>
        <c:lblOffset val="100"/>
        <c:noMultiLvlLbl val="0"/>
      </c:catAx>
      <c:valAx>
        <c:axId val="399501728"/>
        <c:scaling>
          <c:orientation val="minMax"/>
        </c:scaling>
        <c:delete val="1"/>
        <c:axPos val="l"/>
        <c:numFmt formatCode="0%" sourceLinked="1"/>
        <c:majorTickMark val="out"/>
        <c:minorTickMark val="none"/>
        <c:tickLblPos val="nextTo"/>
        <c:crossAx val="399501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BCF-4B39-ABA9-0F44DCF068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BCF-4B39-ABA9-0F44DCF068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BCF-4B39-ABA9-0F44DCF068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BCF-4B39-ABA9-0F44DCF068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BCF-4B39-ABA9-0F44DCF068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BCF-4B39-ABA9-0F44DCF068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BCF-4B39-ABA9-0F44DCF068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BCF-4B39-ABA9-0F44DCF068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BCF-4B39-ABA9-0F44DCF068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BCF-4B39-ABA9-0F44DCF068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0.88888888888888884</c:v>
                </c:pt>
                <c:pt idx="2">
                  <c:v>0.1111111111111111</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402609048"/>
        <c:axId val="402605520"/>
      </c:lineChart>
      <c:catAx>
        <c:axId val="402609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2605520"/>
        <c:crosses val="autoZero"/>
        <c:auto val="1"/>
        <c:lblAlgn val="ctr"/>
        <c:lblOffset val="100"/>
        <c:noMultiLvlLbl val="0"/>
      </c:catAx>
      <c:valAx>
        <c:axId val="402605520"/>
        <c:scaling>
          <c:orientation val="minMax"/>
        </c:scaling>
        <c:delete val="1"/>
        <c:axPos val="l"/>
        <c:numFmt formatCode="0%" sourceLinked="1"/>
        <c:majorTickMark val="out"/>
        <c:minorTickMark val="none"/>
        <c:tickLblPos val="nextTo"/>
        <c:crossAx val="4026090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402608656"/>
        <c:axId val="402609440"/>
        <c:axId val="0"/>
      </c:bar3DChart>
      <c:catAx>
        <c:axId val="40260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9440"/>
        <c:crosses val="autoZero"/>
        <c:auto val="1"/>
        <c:lblAlgn val="ctr"/>
        <c:lblOffset val="100"/>
        <c:noMultiLvlLbl val="0"/>
      </c:catAx>
      <c:valAx>
        <c:axId val="402609440"/>
        <c:scaling>
          <c:orientation val="minMax"/>
        </c:scaling>
        <c:delete val="1"/>
        <c:axPos val="l"/>
        <c:numFmt formatCode="0%" sourceLinked="1"/>
        <c:majorTickMark val="out"/>
        <c:minorTickMark val="none"/>
        <c:tickLblPos val="nextTo"/>
        <c:crossAx val="40260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402603952"/>
        <c:axId val="402605128"/>
        <c:axId val="0"/>
      </c:bar3DChart>
      <c:catAx>
        <c:axId val="402603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5128"/>
        <c:crosses val="autoZero"/>
        <c:auto val="1"/>
        <c:lblAlgn val="ctr"/>
        <c:lblOffset val="100"/>
        <c:noMultiLvlLbl val="0"/>
      </c:catAx>
      <c:valAx>
        <c:axId val="402605128"/>
        <c:scaling>
          <c:orientation val="minMax"/>
        </c:scaling>
        <c:delete val="1"/>
        <c:axPos val="l"/>
        <c:numFmt formatCode="0%" sourceLinked="1"/>
        <c:majorTickMark val="out"/>
        <c:minorTickMark val="none"/>
        <c:tickLblPos val="nextTo"/>
        <c:crossAx val="402603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402600816"/>
        <c:axId val="402606304"/>
        <c:axId val="0"/>
      </c:bar3DChart>
      <c:catAx>
        <c:axId val="402600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06304"/>
        <c:crosses val="autoZero"/>
        <c:auto val="1"/>
        <c:lblAlgn val="ctr"/>
        <c:lblOffset val="100"/>
        <c:noMultiLvlLbl val="0"/>
      </c:catAx>
      <c:valAx>
        <c:axId val="402606304"/>
        <c:scaling>
          <c:orientation val="minMax"/>
        </c:scaling>
        <c:delete val="1"/>
        <c:axPos val="l"/>
        <c:numFmt formatCode="0%" sourceLinked="1"/>
        <c:majorTickMark val="out"/>
        <c:minorTickMark val="none"/>
        <c:tickLblPos val="nextTo"/>
        <c:crossAx val="402600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7E2-4FD8-8254-0D338AD3070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7E2-4FD8-8254-0D338AD30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7E2-4FD8-8254-0D338AD3070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7E2-4FD8-8254-0D338AD3070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7E2-4FD8-8254-0D338AD3070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7E2-4FD8-8254-0D338AD30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7E2-4FD8-8254-0D338AD3070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7E2-4FD8-8254-0D338AD3070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7E2-4FD8-8254-0D338AD3070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7E2-4FD8-8254-0D338AD30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0.88888888888888884</c:v>
                </c:pt>
                <c:pt idx="2">
                  <c:v>0.1111111111111111</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402601992"/>
        <c:axId val="402624728"/>
      </c:lineChart>
      <c:catAx>
        <c:axId val="402601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2624728"/>
        <c:crosses val="autoZero"/>
        <c:auto val="1"/>
        <c:lblAlgn val="ctr"/>
        <c:lblOffset val="100"/>
        <c:noMultiLvlLbl val="0"/>
      </c:catAx>
      <c:valAx>
        <c:axId val="402624728"/>
        <c:scaling>
          <c:orientation val="minMax"/>
        </c:scaling>
        <c:delete val="1"/>
        <c:axPos val="l"/>
        <c:numFmt formatCode="0%" sourceLinked="1"/>
        <c:majorTickMark val="out"/>
        <c:minorTickMark val="none"/>
        <c:tickLblPos val="nextTo"/>
        <c:crossAx val="402601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402615320"/>
        <c:axId val="402614536"/>
        <c:axId val="0"/>
      </c:bar3DChart>
      <c:catAx>
        <c:axId val="402615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14536"/>
        <c:crosses val="autoZero"/>
        <c:auto val="1"/>
        <c:lblAlgn val="ctr"/>
        <c:lblOffset val="100"/>
        <c:noMultiLvlLbl val="0"/>
      </c:catAx>
      <c:valAx>
        <c:axId val="402614536"/>
        <c:scaling>
          <c:orientation val="minMax"/>
        </c:scaling>
        <c:delete val="1"/>
        <c:axPos val="l"/>
        <c:numFmt formatCode="0%" sourceLinked="1"/>
        <c:majorTickMark val="out"/>
        <c:minorTickMark val="none"/>
        <c:tickLblPos val="nextTo"/>
        <c:crossAx val="402615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402615712"/>
        <c:axId val="402614928"/>
        <c:axId val="0"/>
      </c:bar3DChart>
      <c:catAx>
        <c:axId val="402615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14928"/>
        <c:crosses val="autoZero"/>
        <c:auto val="1"/>
        <c:lblAlgn val="ctr"/>
        <c:lblOffset val="100"/>
        <c:noMultiLvlLbl val="0"/>
      </c:catAx>
      <c:valAx>
        <c:axId val="402614928"/>
        <c:scaling>
          <c:orientation val="minMax"/>
        </c:scaling>
        <c:delete val="1"/>
        <c:axPos val="l"/>
        <c:numFmt formatCode="0%" sourceLinked="1"/>
        <c:majorTickMark val="out"/>
        <c:minorTickMark val="none"/>
        <c:tickLblPos val="nextTo"/>
        <c:crossAx val="402615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402616888"/>
        <c:axId val="402624336"/>
        <c:axId val="0"/>
      </c:bar3DChart>
      <c:catAx>
        <c:axId val="402616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24336"/>
        <c:crosses val="autoZero"/>
        <c:auto val="1"/>
        <c:lblAlgn val="ctr"/>
        <c:lblOffset val="100"/>
        <c:noMultiLvlLbl val="0"/>
      </c:catAx>
      <c:valAx>
        <c:axId val="402624336"/>
        <c:scaling>
          <c:orientation val="minMax"/>
        </c:scaling>
        <c:delete val="1"/>
        <c:axPos val="l"/>
        <c:numFmt formatCode="0%" sourceLinked="1"/>
        <c:majorTickMark val="out"/>
        <c:minorTickMark val="none"/>
        <c:tickLblPos val="nextTo"/>
        <c:crossAx val="402616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0.5</c:v>
                </c:pt>
                <c:pt idx="2">
                  <c:v>0</c:v>
                </c:pt>
                <c:pt idx="3">
                  <c:v>0.5</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402620808"/>
        <c:axId val="402614144"/>
        <c:axId val="0"/>
      </c:bar3DChart>
      <c:catAx>
        <c:axId val="402620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14144"/>
        <c:crosses val="autoZero"/>
        <c:auto val="1"/>
        <c:lblAlgn val="ctr"/>
        <c:lblOffset val="100"/>
        <c:noMultiLvlLbl val="0"/>
      </c:catAx>
      <c:valAx>
        <c:axId val="402614144"/>
        <c:scaling>
          <c:orientation val="minMax"/>
        </c:scaling>
        <c:delete val="1"/>
        <c:axPos val="l"/>
        <c:numFmt formatCode="0%" sourceLinked="1"/>
        <c:majorTickMark val="out"/>
        <c:minorTickMark val="none"/>
        <c:tickLblPos val="nextTo"/>
        <c:crossAx val="402620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402617280"/>
        <c:axId val="402612968"/>
        <c:axId val="0"/>
      </c:bar3DChart>
      <c:catAx>
        <c:axId val="402617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12968"/>
        <c:crosses val="autoZero"/>
        <c:auto val="1"/>
        <c:lblAlgn val="ctr"/>
        <c:lblOffset val="100"/>
        <c:noMultiLvlLbl val="0"/>
      </c:catAx>
      <c:valAx>
        <c:axId val="402612968"/>
        <c:scaling>
          <c:orientation val="minMax"/>
        </c:scaling>
        <c:delete val="1"/>
        <c:axPos val="l"/>
        <c:numFmt formatCode="0%" sourceLinked="1"/>
        <c:majorTickMark val="out"/>
        <c:minorTickMark val="none"/>
        <c:tickLblPos val="nextTo"/>
        <c:crossAx val="40261728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99502120"/>
        <c:axId val="399506040"/>
        <c:axId val="0"/>
      </c:bar3DChart>
      <c:catAx>
        <c:axId val="399502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06040"/>
        <c:crosses val="autoZero"/>
        <c:auto val="1"/>
        <c:lblAlgn val="ctr"/>
        <c:lblOffset val="100"/>
        <c:noMultiLvlLbl val="0"/>
      </c:catAx>
      <c:valAx>
        <c:axId val="399506040"/>
        <c:scaling>
          <c:orientation val="minMax"/>
        </c:scaling>
        <c:delete val="1"/>
        <c:axPos val="l"/>
        <c:numFmt formatCode="0%" sourceLinked="1"/>
        <c:majorTickMark val="out"/>
        <c:minorTickMark val="none"/>
        <c:tickLblPos val="nextTo"/>
        <c:crossAx val="399502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402617672"/>
        <c:axId val="402613360"/>
        <c:axId val="0"/>
      </c:bar3DChart>
      <c:catAx>
        <c:axId val="402617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2613360"/>
        <c:crosses val="autoZero"/>
        <c:auto val="1"/>
        <c:lblAlgn val="ctr"/>
        <c:lblOffset val="100"/>
        <c:noMultiLvlLbl val="0"/>
      </c:catAx>
      <c:valAx>
        <c:axId val="402613360"/>
        <c:scaling>
          <c:orientation val="minMax"/>
        </c:scaling>
        <c:delete val="1"/>
        <c:axPos val="l"/>
        <c:numFmt formatCode="0%" sourceLinked="1"/>
        <c:majorTickMark val="out"/>
        <c:minorTickMark val="none"/>
        <c:tickLblPos val="nextTo"/>
        <c:crossAx val="402617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402619632"/>
        <c:axId val="402618064"/>
        <c:axId val="0"/>
      </c:bar3DChart>
      <c:catAx>
        <c:axId val="40261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18064"/>
        <c:crosses val="autoZero"/>
        <c:auto val="1"/>
        <c:lblAlgn val="ctr"/>
        <c:lblOffset val="100"/>
        <c:noMultiLvlLbl val="0"/>
      </c:catAx>
      <c:valAx>
        <c:axId val="402618064"/>
        <c:scaling>
          <c:orientation val="minMax"/>
        </c:scaling>
        <c:delete val="1"/>
        <c:axPos val="l"/>
        <c:numFmt formatCode="0%" sourceLinked="1"/>
        <c:majorTickMark val="out"/>
        <c:minorTickMark val="none"/>
        <c:tickLblPos val="nextTo"/>
        <c:crossAx val="4026196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402623160"/>
        <c:axId val="402623552"/>
        <c:axId val="0"/>
      </c:bar3DChart>
      <c:catAx>
        <c:axId val="402623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3552"/>
        <c:crosses val="autoZero"/>
        <c:auto val="1"/>
        <c:lblAlgn val="ctr"/>
        <c:lblOffset val="100"/>
        <c:noMultiLvlLbl val="0"/>
      </c:catAx>
      <c:valAx>
        <c:axId val="402623552"/>
        <c:scaling>
          <c:orientation val="minMax"/>
        </c:scaling>
        <c:delete val="1"/>
        <c:axPos val="l"/>
        <c:numFmt formatCode="0%" sourceLinked="1"/>
        <c:majorTickMark val="out"/>
        <c:minorTickMark val="none"/>
        <c:tickLblPos val="nextTo"/>
        <c:crossAx val="402623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c:v>
                </c:pt>
                <c:pt idx="3">
                  <c:v>0.8</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402618456"/>
        <c:axId val="402619240"/>
        <c:axId val="0"/>
      </c:bar3DChart>
      <c:catAx>
        <c:axId val="402618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19240"/>
        <c:crosses val="autoZero"/>
        <c:auto val="1"/>
        <c:lblAlgn val="ctr"/>
        <c:lblOffset val="100"/>
        <c:noMultiLvlLbl val="0"/>
      </c:catAx>
      <c:valAx>
        <c:axId val="402619240"/>
        <c:scaling>
          <c:orientation val="minMax"/>
        </c:scaling>
        <c:delete val="1"/>
        <c:axPos val="l"/>
        <c:numFmt formatCode="0%" sourceLinked="1"/>
        <c:majorTickMark val="out"/>
        <c:minorTickMark val="none"/>
        <c:tickLblPos val="nextTo"/>
        <c:crossAx val="402618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402621200"/>
        <c:axId val="402621592"/>
        <c:axId val="0"/>
      </c:bar3DChart>
      <c:catAx>
        <c:axId val="40262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1592"/>
        <c:crosses val="autoZero"/>
        <c:auto val="1"/>
        <c:lblAlgn val="ctr"/>
        <c:lblOffset val="100"/>
        <c:noMultiLvlLbl val="0"/>
      </c:catAx>
      <c:valAx>
        <c:axId val="402621592"/>
        <c:scaling>
          <c:orientation val="minMax"/>
        </c:scaling>
        <c:delete val="1"/>
        <c:axPos val="l"/>
        <c:numFmt formatCode="0%" sourceLinked="1"/>
        <c:majorTickMark val="out"/>
        <c:minorTickMark val="none"/>
        <c:tickLblPos val="nextTo"/>
        <c:crossAx val="402621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402625512"/>
        <c:axId val="402627080"/>
        <c:axId val="0"/>
      </c:bar3DChart>
      <c:catAx>
        <c:axId val="402625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7080"/>
        <c:crosses val="autoZero"/>
        <c:auto val="1"/>
        <c:lblAlgn val="ctr"/>
        <c:lblOffset val="100"/>
        <c:noMultiLvlLbl val="0"/>
      </c:catAx>
      <c:valAx>
        <c:axId val="402627080"/>
        <c:scaling>
          <c:orientation val="minMax"/>
        </c:scaling>
        <c:delete val="1"/>
        <c:axPos val="l"/>
        <c:numFmt formatCode="0%" sourceLinked="1"/>
        <c:majorTickMark val="out"/>
        <c:minorTickMark val="none"/>
        <c:tickLblPos val="nextTo"/>
        <c:crossAx val="402625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402631392"/>
        <c:axId val="402628256"/>
        <c:axId val="0"/>
      </c:bar3DChart>
      <c:catAx>
        <c:axId val="402631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8256"/>
        <c:crosses val="autoZero"/>
        <c:auto val="1"/>
        <c:lblAlgn val="ctr"/>
        <c:lblOffset val="100"/>
        <c:noMultiLvlLbl val="0"/>
      </c:catAx>
      <c:valAx>
        <c:axId val="402628256"/>
        <c:scaling>
          <c:orientation val="minMax"/>
        </c:scaling>
        <c:delete val="1"/>
        <c:axPos val="l"/>
        <c:numFmt formatCode="0%" sourceLinked="1"/>
        <c:majorTickMark val="out"/>
        <c:minorTickMark val="none"/>
        <c:tickLblPos val="nextTo"/>
        <c:crossAx val="402631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402631000"/>
        <c:axId val="402629824"/>
        <c:axId val="0"/>
      </c:bar3DChart>
      <c:catAx>
        <c:axId val="402631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9824"/>
        <c:crosses val="autoZero"/>
        <c:auto val="1"/>
        <c:lblAlgn val="ctr"/>
        <c:lblOffset val="100"/>
        <c:noMultiLvlLbl val="0"/>
      </c:catAx>
      <c:valAx>
        <c:axId val="402629824"/>
        <c:scaling>
          <c:orientation val="minMax"/>
        </c:scaling>
        <c:delete val="1"/>
        <c:axPos val="l"/>
        <c:numFmt formatCode="0%" sourceLinked="1"/>
        <c:majorTickMark val="out"/>
        <c:minorTickMark val="none"/>
        <c:tickLblPos val="nextTo"/>
        <c:crossAx val="402631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402628648"/>
        <c:axId val="402629040"/>
        <c:axId val="0"/>
      </c:bar3DChart>
      <c:catAx>
        <c:axId val="40262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29040"/>
        <c:crosses val="autoZero"/>
        <c:auto val="1"/>
        <c:lblAlgn val="ctr"/>
        <c:lblOffset val="100"/>
        <c:noMultiLvlLbl val="0"/>
      </c:catAx>
      <c:valAx>
        <c:axId val="402629040"/>
        <c:scaling>
          <c:orientation val="minMax"/>
        </c:scaling>
        <c:delete val="1"/>
        <c:axPos val="l"/>
        <c:numFmt formatCode="0%" sourceLinked="1"/>
        <c:majorTickMark val="out"/>
        <c:minorTickMark val="none"/>
        <c:tickLblPos val="nextTo"/>
        <c:crossAx val="402628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402631784"/>
        <c:axId val="402630216"/>
        <c:axId val="0"/>
      </c:bar3DChart>
      <c:catAx>
        <c:axId val="402631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630216"/>
        <c:crosses val="autoZero"/>
        <c:auto val="1"/>
        <c:lblAlgn val="ctr"/>
        <c:lblOffset val="100"/>
        <c:noMultiLvlLbl val="0"/>
      </c:catAx>
      <c:valAx>
        <c:axId val="402630216"/>
        <c:scaling>
          <c:orientation val="minMax"/>
        </c:scaling>
        <c:delete val="1"/>
        <c:axPos val="l"/>
        <c:numFmt formatCode="0%" sourceLinked="1"/>
        <c:majorTickMark val="out"/>
        <c:minorTickMark val="none"/>
        <c:tickLblPos val="nextTo"/>
        <c:crossAx val="402631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99515056"/>
        <c:axId val="399512312"/>
        <c:axId val="0"/>
      </c:bar3DChart>
      <c:catAx>
        <c:axId val="399515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12312"/>
        <c:crosses val="autoZero"/>
        <c:auto val="1"/>
        <c:lblAlgn val="ctr"/>
        <c:lblOffset val="100"/>
        <c:noMultiLvlLbl val="0"/>
      </c:catAx>
      <c:valAx>
        <c:axId val="399512312"/>
        <c:scaling>
          <c:orientation val="minMax"/>
        </c:scaling>
        <c:delete val="1"/>
        <c:axPos val="l"/>
        <c:numFmt formatCode="0%" sourceLinked="1"/>
        <c:majorTickMark val="out"/>
        <c:minorTickMark val="none"/>
        <c:tickLblPos val="nextTo"/>
        <c:crossAx val="399515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B5-452D-8BC1-16EED24FEF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B5-452D-8BC1-16EED24FEF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5B5-452D-8BC1-16EED24FEF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B5-452D-8BC1-16EED24FEF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B5-452D-8BC1-16EED24FEF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B5-452D-8BC1-16EED24FEF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B5-452D-8BC1-16EED24FEF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5B5-452D-8BC1-16EED24FEF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B5-452D-8BC1-16EED24FEF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B5-452D-8BC1-16EED24FEF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c:v>
                </c:pt>
                <c:pt idx="3">
                  <c:v>0.8</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402625120"/>
        <c:axId val="402626296"/>
      </c:lineChart>
      <c:catAx>
        <c:axId val="40262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2626296"/>
        <c:crosses val="autoZero"/>
        <c:auto val="1"/>
        <c:lblAlgn val="ctr"/>
        <c:lblOffset val="100"/>
        <c:noMultiLvlLbl val="0"/>
      </c:catAx>
      <c:valAx>
        <c:axId val="402626296"/>
        <c:scaling>
          <c:orientation val="minMax"/>
        </c:scaling>
        <c:delete val="1"/>
        <c:axPos val="l"/>
        <c:numFmt formatCode="0%" sourceLinked="1"/>
        <c:majorTickMark val="out"/>
        <c:minorTickMark val="none"/>
        <c:tickLblPos val="nextTo"/>
        <c:crossAx val="40262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6F8-484E-B882-4AF1D66561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6F8-484E-B882-4AF1D6656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6F8-484E-B882-4AF1D66561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6F8-484E-B882-4AF1D66561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6F8-484E-B882-4AF1D66561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6F8-484E-B882-4AF1D6656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6F8-484E-B882-4AF1D66561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6F8-484E-B882-4AF1D66561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6F8-484E-B882-4AF1D66561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6F8-484E-B882-4AF1D6656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405944728"/>
        <c:axId val="405947472"/>
      </c:lineChart>
      <c:catAx>
        <c:axId val="405944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47472"/>
        <c:crosses val="autoZero"/>
        <c:auto val="1"/>
        <c:lblAlgn val="ctr"/>
        <c:lblOffset val="100"/>
        <c:noMultiLvlLbl val="0"/>
      </c:catAx>
      <c:valAx>
        <c:axId val="405947472"/>
        <c:scaling>
          <c:orientation val="minMax"/>
        </c:scaling>
        <c:delete val="1"/>
        <c:axPos val="l"/>
        <c:numFmt formatCode="0%" sourceLinked="1"/>
        <c:majorTickMark val="out"/>
        <c:minorTickMark val="none"/>
        <c:tickLblPos val="nextTo"/>
        <c:crossAx val="405944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8D-463A-BD19-1ECE1F0B7D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8D-463A-BD19-1ECE1F0B7D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8D-463A-BD19-1ECE1F0B7D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8D-463A-BD19-1ECE1F0B7DB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8D-463A-BD19-1ECE1F0B7DB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8D-463A-BD19-1ECE1F0B7D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8D-463A-BD19-1ECE1F0B7D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8D-463A-BD19-1ECE1F0B7DB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8D-463A-BD19-1ECE1F0B7DB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8D-463A-BD19-1ECE1F0B7D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405940024"/>
        <c:axId val="405949040"/>
      </c:lineChart>
      <c:catAx>
        <c:axId val="405940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49040"/>
        <c:crosses val="autoZero"/>
        <c:auto val="1"/>
        <c:lblAlgn val="ctr"/>
        <c:lblOffset val="100"/>
        <c:noMultiLvlLbl val="0"/>
      </c:catAx>
      <c:valAx>
        <c:axId val="405949040"/>
        <c:scaling>
          <c:orientation val="minMax"/>
        </c:scaling>
        <c:delete val="1"/>
        <c:axPos val="l"/>
        <c:numFmt formatCode="0%" sourceLinked="1"/>
        <c:majorTickMark val="out"/>
        <c:minorTickMark val="none"/>
        <c:tickLblPos val="nextTo"/>
        <c:crossAx val="405940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405947864"/>
        <c:axId val="405945512"/>
        <c:axId val="0"/>
      </c:bar3DChart>
      <c:catAx>
        <c:axId val="405947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45512"/>
        <c:crosses val="autoZero"/>
        <c:auto val="1"/>
        <c:lblAlgn val="ctr"/>
        <c:lblOffset val="100"/>
        <c:noMultiLvlLbl val="0"/>
      </c:catAx>
      <c:valAx>
        <c:axId val="405945512"/>
        <c:scaling>
          <c:orientation val="minMax"/>
        </c:scaling>
        <c:delete val="1"/>
        <c:axPos val="l"/>
        <c:numFmt formatCode="0%" sourceLinked="1"/>
        <c:majorTickMark val="out"/>
        <c:minorTickMark val="none"/>
        <c:tickLblPos val="nextTo"/>
        <c:crossAx val="405947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405945904"/>
        <c:axId val="405938064"/>
        <c:axId val="0"/>
      </c:bar3DChart>
      <c:catAx>
        <c:axId val="40594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38064"/>
        <c:crosses val="autoZero"/>
        <c:auto val="1"/>
        <c:lblAlgn val="ctr"/>
        <c:lblOffset val="100"/>
        <c:noMultiLvlLbl val="0"/>
      </c:catAx>
      <c:valAx>
        <c:axId val="405938064"/>
        <c:scaling>
          <c:orientation val="minMax"/>
        </c:scaling>
        <c:delete val="1"/>
        <c:axPos val="l"/>
        <c:numFmt formatCode="0%" sourceLinked="1"/>
        <c:majorTickMark val="out"/>
        <c:minorTickMark val="none"/>
        <c:tickLblPos val="nextTo"/>
        <c:crossAx val="405945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0.66666666666666663</c:v>
                </c:pt>
                <c:pt idx="2">
                  <c:v>0</c:v>
                </c:pt>
                <c:pt idx="3">
                  <c:v>0.33333333333333331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405946296"/>
        <c:axId val="405945120"/>
        <c:axId val="0"/>
      </c:bar3DChart>
      <c:catAx>
        <c:axId val="405946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45120"/>
        <c:crosses val="autoZero"/>
        <c:auto val="1"/>
        <c:lblAlgn val="ctr"/>
        <c:lblOffset val="100"/>
        <c:noMultiLvlLbl val="0"/>
      </c:catAx>
      <c:valAx>
        <c:axId val="405945120"/>
        <c:scaling>
          <c:orientation val="minMax"/>
        </c:scaling>
        <c:delete val="1"/>
        <c:axPos val="l"/>
        <c:numFmt formatCode="0%" sourceLinked="1"/>
        <c:majorTickMark val="out"/>
        <c:minorTickMark val="none"/>
        <c:tickLblPos val="nextTo"/>
        <c:crossAx val="405946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0.5</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c:v>
                </c:pt>
                <c:pt idx="2">
                  <c:v>0.5</c:v>
                </c:pt>
                <c:pt idx="3">
                  <c:v>0.33333333333333331</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405943160"/>
        <c:axId val="405948256"/>
      </c:lineChart>
      <c:catAx>
        <c:axId val="405943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48256"/>
        <c:crosses val="autoZero"/>
        <c:auto val="1"/>
        <c:lblAlgn val="ctr"/>
        <c:lblOffset val="100"/>
        <c:noMultiLvlLbl val="0"/>
      </c:catAx>
      <c:valAx>
        <c:axId val="405948256"/>
        <c:scaling>
          <c:orientation val="minMax"/>
        </c:scaling>
        <c:delete val="1"/>
        <c:axPos val="l"/>
        <c:numFmt formatCode="0%" sourceLinked="1"/>
        <c:majorTickMark val="out"/>
        <c:minorTickMark val="none"/>
        <c:tickLblPos val="nextTo"/>
        <c:crossAx val="405943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405949824"/>
        <c:axId val="405948648"/>
        <c:axId val="0"/>
      </c:bar3DChart>
      <c:catAx>
        <c:axId val="405949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948648"/>
        <c:crosses val="autoZero"/>
        <c:auto val="1"/>
        <c:lblAlgn val="ctr"/>
        <c:lblOffset val="100"/>
        <c:noMultiLvlLbl val="0"/>
      </c:catAx>
      <c:valAx>
        <c:axId val="405948648"/>
        <c:scaling>
          <c:orientation val="minMax"/>
        </c:scaling>
        <c:delete val="1"/>
        <c:axPos val="l"/>
        <c:numFmt formatCode="0%" sourceLinked="1"/>
        <c:majorTickMark val="out"/>
        <c:minorTickMark val="none"/>
        <c:tickLblPos val="nextTo"/>
        <c:crossAx val="405949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405944336"/>
        <c:axId val="405950216"/>
        <c:axId val="0"/>
      </c:bar3DChart>
      <c:catAx>
        <c:axId val="405944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950216"/>
        <c:crosses val="autoZero"/>
        <c:auto val="1"/>
        <c:lblAlgn val="ctr"/>
        <c:lblOffset val="100"/>
        <c:noMultiLvlLbl val="0"/>
      </c:catAx>
      <c:valAx>
        <c:axId val="405950216"/>
        <c:scaling>
          <c:orientation val="minMax"/>
        </c:scaling>
        <c:delete val="1"/>
        <c:axPos val="l"/>
        <c:numFmt formatCode="0%" sourceLinked="1"/>
        <c:majorTickMark val="out"/>
        <c:minorTickMark val="none"/>
        <c:tickLblPos val="nextTo"/>
        <c:crossAx val="405944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405940416"/>
        <c:axId val="405943552"/>
        <c:axId val="0"/>
      </c:bar3DChart>
      <c:catAx>
        <c:axId val="405940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943552"/>
        <c:crosses val="autoZero"/>
        <c:auto val="1"/>
        <c:lblAlgn val="ctr"/>
        <c:lblOffset val="100"/>
        <c:noMultiLvlLbl val="0"/>
      </c:catAx>
      <c:valAx>
        <c:axId val="405943552"/>
        <c:scaling>
          <c:orientation val="minMax"/>
        </c:scaling>
        <c:delete val="1"/>
        <c:axPos val="l"/>
        <c:numFmt formatCode="0%" sourceLinked="1"/>
        <c:majorTickMark val="out"/>
        <c:minorTickMark val="none"/>
        <c:tickLblPos val="nextTo"/>
        <c:crossAx val="405940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99513096"/>
        <c:axId val="399514664"/>
        <c:axId val="0"/>
      </c:bar3DChart>
      <c:catAx>
        <c:axId val="399513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14664"/>
        <c:crosses val="autoZero"/>
        <c:auto val="1"/>
        <c:lblAlgn val="ctr"/>
        <c:lblOffset val="100"/>
        <c:noMultiLvlLbl val="0"/>
      </c:catAx>
      <c:valAx>
        <c:axId val="399514664"/>
        <c:scaling>
          <c:orientation val="minMax"/>
        </c:scaling>
        <c:delete val="1"/>
        <c:axPos val="l"/>
        <c:numFmt formatCode="0%" sourceLinked="1"/>
        <c:majorTickMark val="out"/>
        <c:minorTickMark val="none"/>
        <c:tickLblPos val="nextTo"/>
        <c:crossAx val="399513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0.5</c:v>
                </c:pt>
                <c:pt idx="3">
                  <c:v>0.33333333333333331</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405942768"/>
        <c:axId val="405941200"/>
        <c:axId val="0"/>
      </c:bar3DChart>
      <c:catAx>
        <c:axId val="405942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941200"/>
        <c:crosses val="autoZero"/>
        <c:auto val="1"/>
        <c:lblAlgn val="ctr"/>
        <c:lblOffset val="100"/>
        <c:noMultiLvlLbl val="0"/>
      </c:catAx>
      <c:valAx>
        <c:axId val="405941200"/>
        <c:scaling>
          <c:orientation val="minMax"/>
        </c:scaling>
        <c:delete val="1"/>
        <c:axPos val="l"/>
        <c:numFmt formatCode="0%" sourceLinked="1"/>
        <c:majorTickMark val="out"/>
        <c:minorTickMark val="none"/>
        <c:tickLblPos val="nextTo"/>
        <c:crossAx val="405942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405941592"/>
        <c:axId val="405942376"/>
        <c:axId val="0"/>
      </c:bar3DChart>
      <c:catAx>
        <c:axId val="405941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42376"/>
        <c:crosses val="autoZero"/>
        <c:auto val="1"/>
        <c:lblAlgn val="ctr"/>
        <c:lblOffset val="100"/>
        <c:noMultiLvlLbl val="0"/>
      </c:catAx>
      <c:valAx>
        <c:axId val="405942376"/>
        <c:scaling>
          <c:orientation val="minMax"/>
        </c:scaling>
        <c:delete val="1"/>
        <c:axPos val="l"/>
        <c:numFmt formatCode="0%" sourceLinked="1"/>
        <c:majorTickMark val="out"/>
        <c:minorTickMark val="none"/>
        <c:tickLblPos val="nextTo"/>
        <c:crossAx val="405941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405961584"/>
        <c:axId val="405954528"/>
        <c:axId val="0"/>
      </c:bar3DChart>
      <c:catAx>
        <c:axId val="40596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4528"/>
        <c:crosses val="autoZero"/>
        <c:auto val="1"/>
        <c:lblAlgn val="ctr"/>
        <c:lblOffset val="100"/>
        <c:noMultiLvlLbl val="0"/>
      </c:catAx>
      <c:valAx>
        <c:axId val="405954528"/>
        <c:scaling>
          <c:orientation val="minMax"/>
        </c:scaling>
        <c:delete val="1"/>
        <c:axPos val="l"/>
        <c:numFmt formatCode="0%" sourceLinked="1"/>
        <c:majorTickMark val="out"/>
        <c:minorTickMark val="none"/>
        <c:tickLblPos val="nextTo"/>
        <c:crossAx val="405961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405955704"/>
        <c:axId val="405956096"/>
        <c:axId val="0"/>
      </c:bar3DChart>
      <c:catAx>
        <c:axId val="405955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6096"/>
        <c:crosses val="autoZero"/>
        <c:auto val="1"/>
        <c:lblAlgn val="ctr"/>
        <c:lblOffset val="100"/>
        <c:noMultiLvlLbl val="0"/>
      </c:catAx>
      <c:valAx>
        <c:axId val="405956096"/>
        <c:scaling>
          <c:orientation val="minMax"/>
        </c:scaling>
        <c:delete val="1"/>
        <c:axPos val="l"/>
        <c:numFmt formatCode="0%" sourceLinked="1"/>
        <c:majorTickMark val="out"/>
        <c:minorTickMark val="none"/>
        <c:tickLblPos val="nextTo"/>
        <c:crossAx val="405955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405950608"/>
        <c:axId val="405955312"/>
        <c:axId val="0"/>
      </c:bar3DChart>
      <c:catAx>
        <c:axId val="405950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5312"/>
        <c:crosses val="autoZero"/>
        <c:auto val="1"/>
        <c:lblAlgn val="ctr"/>
        <c:lblOffset val="100"/>
        <c:noMultiLvlLbl val="0"/>
      </c:catAx>
      <c:valAx>
        <c:axId val="405955312"/>
        <c:scaling>
          <c:orientation val="minMax"/>
        </c:scaling>
        <c:delete val="1"/>
        <c:axPos val="l"/>
        <c:numFmt formatCode="0%" sourceLinked="1"/>
        <c:majorTickMark val="out"/>
        <c:minorTickMark val="none"/>
        <c:tickLblPos val="nextTo"/>
        <c:crossAx val="405950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405956880"/>
        <c:axId val="405960408"/>
        <c:axId val="0"/>
      </c:bar3DChart>
      <c:catAx>
        <c:axId val="405956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0408"/>
        <c:crosses val="autoZero"/>
        <c:auto val="1"/>
        <c:lblAlgn val="ctr"/>
        <c:lblOffset val="100"/>
        <c:noMultiLvlLbl val="0"/>
      </c:catAx>
      <c:valAx>
        <c:axId val="405960408"/>
        <c:scaling>
          <c:orientation val="minMax"/>
        </c:scaling>
        <c:delete val="1"/>
        <c:axPos val="l"/>
        <c:numFmt formatCode="0%" sourceLinked="1"/>
        <c:majorTickMark val="out"/>
        <c:minorTickMark val="none"/>
        <c:tickLblPos val="nextTo"/>
        <c:crossAx val="405956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405959232"/>
        <c:axId val="405953744"/>
        <c:axId val="0"/>
      </c:bar3DChart>
      <c:catAx>
        <c:axId val="405959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3744"/>
        <c:crosses val="autoZero"/>
        <c:auto val="1"/>
        <c:lblAlgn val="ctr"/>
        <c:lblOffset val="100"/>
        <c:noMultiLvlLbl val="0"/>
      </c:catAx>
      <c:valAx>
        <c:axId val="405953744"/>
        <c:scaling>
          <c:orientation val="minMax"/>
        </c:scaling>
        <c:delete val="1"/>
        <c:axPos val="l"/>
        <c:numFmt formatCode="0%" sourceLinked="1"/>
        <c:majorTickMark val="out"/>
        <c:minorTickMark val="none"/>
        <c:tickLblPos val="nextTo"/>
        <c:crossAx val="405959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405952176"/>
        <c:axId val="405951000"/>
        <c:axId val="0"/>
      </c:bar3DChart>
      <c:catAx>
        <c:axId val="40595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1000"/>
        <c:crosses val="autoZero"/>
        <c:auto val="1"/>
        <c:lblAlgn val="ctr"/>
        <c:lblOffset val="100"/>
        <c:noMultiLvlLbl val="0"/>
      </c:catAx>
      <c:valAx>
        <c:axId val="405951000"/>
        <c:scaling>
          <c:orientation val="minMax"/>
        </c:scaling>
        <c:delete val="1"/>
        <c:axPos val="l"/>
        <c:numFmt formatCode="0%" sourceLinked="1"/>
        <c:majorTickMark val="out"/>
        <c:minorTickMark val="none"/>
        <c:tickLblPos val="nextTo"/>
        <c:crossAx val="405952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405954136"/>
        <c:axId val="405959624"/>
        <c:axId val="0"/>
      </c:bar3DChart>
      <c:catAx>
        <c:axId val="405954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9624"/>
        <c:crosses val="autoZero"/>
        <c:auto val="1"/>
        <c:lblAlgn val="ctr"/>
        <c:lblOffset val="100"/>
        <c:noMultiLvlLbl val="0"/>
      </c:catAx>
      <c:valAx>
        <c:axId val="405959624"/>
        <c:scaling>
          <c:orientation val="minMax"/>
        </c:scaling>
        <c:delete val="1"/>
        <c:axPos val="l"/>
        <c:numFmt formatCode="0%" sourceLinked="1"/>
        <c:majorTickMark val="out"/>
        <c:minorTickMark val="none"/>
        <c:tickLblPos val="nextTo"/>
        <c:crossAx val="405954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405962368"/>
        <c:axId val="405958448"/>
        <c:axId val="0"/>
      </c:bar3DChart>
      <c:catAx>
        <c:axId val="40596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58448"/>
        <c:crosses val="autoZero"/>
        <c:auto val="1"/>
        <c:lblAlgn val="ctr"/>
        <c:lblOffset val="100"/>
        <c:noMultiLvlLbl val="0"/>
      </c:catAx>
      <c:valAx>
        <c:axId val="405958448"/>
        <c:scaling>
          <c:orientation val="minMax"/>
        </c:scaling>
        <c:delete val="1"/>
        <c:axPos val="l"/>
        <c:numFmt formatCode="0%" sourceLinked="1"/>
        <c:majorTickMark val="out"/>
        <c:minorTickMark val="none"/>
        <c:tickLblPos val="nextTo"/>
        <c:crossAx val="40596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99513488"/>
        <c:axId val="399514272"/>
        <c:axId val="0"/>
      </c:bar3DChart>
      <c:catAx>
        <c:axId val="39951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9514272"/>
        <c:crosses val="autoZero"/>
        <c:auto val="1"/>
        <c:lblAlgn val="ctr"/>
        <c:lblOffset val="100"/>
        <c:noMultiLvlLbl val="0"/>
      </c:catAx>
      <c:valAx>
        <c:axId val="399514272"/>
        <c:scaling>
          <c:orientation val="minMax"/>
        </c:scaling>
        <c:delete val="1"/>
        <c:axPos val="l"/>
        <c:numFmt formatCode="0%" sourceLinked="1"/>
        <c:majorTickMark val="out"/>
        <c:minorTickMark val="none"/>
        <c:tickLblPos val="nextTo"/>
        <c:crossAx val="399513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964-4F67-8E50-B3EEC8AB67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964-4F67-8E50-B3EEC8AB67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964-4F67-8E50-B3EEC8AB67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964-4F67-8E50-B3EEC8AB67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964-4F67-8E50-B3EEC8AB67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964-4F67-8E50-B3EEC8AB67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964-4F67-8E50-B3EEC8AB67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964-4F67-8E50-B3EEC8AB67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964-4F67-8E50-B3EEC8AB67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964-4F67-8E50-B3EEC8AB67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405958840"/>
        <c:axId val="405952568"/>
      </c:lineChart>
      <c:catAx>
        <c:axId val="405958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52568"/>
        <c:crosses val="autoZero"/>
        <c:auto val="1"/>
        <c:lblAlgn val="ctr"/>
        <c:lblOffset val="100"/>
        <c:noMultiLvlLbl val="0"/>
      </c:catAx>
      <c:valAx>
        <c:axId val="405952568"/>
        <c:scaling>
          <c:orientation val="minMax"/>
        </c:scaling>
        <c:delete val="1"/>
        <c:axPos val="l"/>
        <c:numFmt formatCode="0%" sourceLinked="1"/>
        <c:majorTickMark val="out"/>
        <c:minorTickMark val="none"/>
        <c:tickLblPos val="nextTo"/>
        <c:crossAx val="405958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2024</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405960016"/>
        <c:axId val="405960800"/>
      </c:lineChart>
      <c:catAx>
        <c:axId val="405960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60800"/>
        <c:crosses val="autoZero"/>
        <c:auto val="1"/>
        <c:lblAlgn val="ctr"/>
        <c:lblOffset val="100"/>
        <c:noMultiLvlLbl val="0"/>
      </c:catAx>
      <c:valAx>
        <c:axId val="405960800"/>
        <c:scaling>
          <c:orientation val="minMax"/>
        </c:scaling>
        <c:delete val="1"/>
        <c:axPos val="l"/>
        <c:numFmt formatCode="0%" sourceLinked="1"/>
        <c:majorTickMark val="out"/>
        <c:minorTickMark val="none"/>
        <c:tickLblPos val="nextTo"/>
        <c:crossAx val="405960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DE-47D6-9525-EFAD1DE927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DE-47D6-9525-EFAD1DE927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7DE-47D6-9525-EFAD1DE927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DE-47D6-9525-EFAD1DE927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DE-47D6-9525-EFAD1DE927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DE-47D6-9525-EFAD1DE927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DE-47D6-9525-EFAD1DE927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7DE-47D6-9525-EFAD1DE927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DE-47D6-9525-EFAD1DE927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DE-47D6-9525-EFAD1DE927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405952960"/>
        <c:axId val="405967072"/>
      </c:lineChart>
      <c:catAx>
        <c:axId val="405952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67072"/>
        <c:crosses val="autoZero"/>
        <c:auto val="1"/>
        <c:lblAlgn val="ctr"/>
        <c:lblOffset val="100"/>
        <c:noMultiLvlLbl val="0"/>
      </c:catAx>
      <c:valAx>
        <c:axId val="405967072"/>
        <c:scaling>
          <c:orientation val="minMax"/>
        </c:scaling>
        <c:delete val="1"/>
        <c:axPos val="l"/>
        <c:numFmt formatCode="0%" sourceLinked="1"/>
        <c:majorTickMark val="out"/>
        <c:minorTickMark val="none"/>
        <c:tickLblPos val="nextTo"/>
        <c:crossAx val="4059529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405965504"/>
        <c:axId val="405963544"/>
        <c:axId val="0"/>
      </c:bar3DChart>
      <c:catAx>
        <c:axId val="40596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3544"/>
        <c:crosses val="autoZero"/>
        <c:auto val="1"/>
        <c:lblAlgn val="ctr"/>
        <c:lblOffset val="100"/>
        <c:noMultiLvlLbl val="0"/>
      </c:catAx>
      <c:valAx>
        <c:axId val="405963544"/>
        <c:scaling>
          <c:orientation val="minMax"/>
        </c:scaling>
        <c:delete val="1"/>
        <c:axPos val="l"/>
        <c:numFmt formatCode="0%" sourceLinked="1"/>
        <c:majorTickMark val="out"/>
        <c:minorTickMark val="none"/>
        <c:tickLblPos val="nextTo"/>
        <c:crossAx val="405965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405965896"/>
        <c:axId val="405968248"/>
        <c:axId val="0"/>
      </c:bar3DChart>
      <c:catAx>
        <c:axId val="405965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8248"/>
        <c:crosses val="autoZero"/>
        <c:auto val="1"/>
        <c:lblAlgn val="ctr"/>
        <c:lblOffset val="100"/>
        <c:noMultiLvlLbl val="0"/>
      </c:catAx>
      <c:valAx>
        <c:axId val="405968248"/>
        <c:scaling>
          <c:orientation val="minMax"/>
        </c:scaling>
        <c:delete val="1"/>
        <c:axPos val="l"/>
        <c:numFmt formatCode="0%" sourceLinked="1"/>
        <c:majorTickMark val="out"/>
        <c:minorTickMark val="none"/>
        <c:tickLblPos val="nextTo"/>
        <c:crossAx val="405965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405966680"/>
        <c:axId val="405967464"/>
        <c:axId val="0"/>
      </c:bar3DChart>
      <c:catAx>
        <c:axId val="405966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7464"/>
        <c:crosses val="autoZero"/>
        <c:auto val="1"/>
        <c:lblAlgn val="ctr"/>
        <c:lblOffset val="100"/>
        <c:noMultiLvlLbl val="0"/>
      </c:catAx>
      <c:valAx>
        <c:axId val="405967464"/>
        <c:scaling>
          <c:orientation val="minMax"/>
        </c:scaling>
        <c:delete val="1"/>
        <c:axPos val="l"/>
        <c:numFmt formatCode="0%" sourceLinked="1"/>
        <c:majorTickMark val="out"/>
        <c:minorTickMark val="none"/>
        <c:tickLblPos val="nextTo"/>
        <c:crossAx val="405966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181-45BA-9E7B-310CA91827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181-45BA-9E7B-310CA91827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181-45BA-9E7B-310CA91827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181-45BA-9E7B-310CA91827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181-45BA-9E7B-310CA91827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181-45BA-9E7B-310CA91827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181-45BA-9E7B-310CA91827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181-45BA-9E7B-310CA91827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181-45BA-9E7B-310CA91827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181-45BA-9E7B-310CA91827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0.7</c:v>
                </c:pt>
                <c:pt idx="3">
                  <c:v>0.3</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405967856"/>
        <c:axId val="405963152"/>
      </c:lineChart>
      <c:catAx>
        <c:axId val="405967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963152"/>
        <c:crosses val="autoZero"/>
        <c:auto val="1"/>
        <c:lblAlgn val="ctr"/>
        <c:lblOffset val="100"/>
        <c:noMultiLvlLbl val="0"/>
      </c:catAx>
      <c:valAx>
        <c:axId val="405963152"/>
        <c:scaling>
          <c:orientation val="minMax"/>
        </c:scaling>
        <c:delete val="1"/>
        <c:axPos val="l"/>
        <c:numFmt formatCode="0%" sourceLinked="1"/>
        <c:majorTickMark val="out"/>
        <c:minorTickMark val="none"/>
        <c:tickLblPos val="nextTo"/>
        <c:crossAx val="405967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405964720"/>
        <c:axId val="405968640"/>
        <c:axId val="0"/>
      </c:bar3DChart>
      <c:catAx>
        <c:axId val="405964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8640"/>
        <c:crosses val="autoZero"/>
        <c:auto val="1"/>
        <c:lblAlgn val="ctr"/>
        <c:lblOffset val="100"/>
        <c:noMultiLvlLbl val="0"/>
      </c:catAx>
      <c:valAx>
        <c:axId val="405968640"/>
        <c:scaling>
          <c:orientation val="minMax"/>
        </c:scaling>
        <c:delete val="1"/>
        <c:axPos val="l"/>
        <c:numFmt formatCode="0%" sourceLinked="1"/>
        <c:majorTickMark val="out"/>
        <c:minorTickMark val="none"/>
        <c:tickLblPos val="nextTo"/>
        <c:crossAx val="405964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405969424"/>
        <c:axId val="405965112"/>
        <c:axId val="0"/>
      </c:bar3DChart>
      <c:catAx>
        <c:axId val="405969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965112"/>
        <c:crosses val="autoZero"/>
        <c:auto val="1"/>
        <c:lblAlgn val="ctr"/>
        <c:lblOffset val="100"/>
        <c:noMultiLvlLbl val="0"/>
      </c:catAx>
      <c:valAx>
        <c:axId val="405965112"/>
        <c:scaling>
          <c:orientation val="minMax"/>
        </c:scaling>
        <c:delete val="1"/>
        <c:axPos val="l"/>
        <c:numFmt formatCode="0%" sourceLinked="1"/>
        <c:majorTickMark val="out"/>
        <c:minorTickMark val="none"/>
        <c:tickLblPos val="nextTo"/>
        <c:crossAx val="405969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408106392"/>
        <c:axId val="408109136"/>
        <c:axId val="0"/>
      </c:bar3DChart>
      <c:catAx>
        <c:axId val="408106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109136"/>
        <c:crosses val="autoZero"/>
        <c:auto val="1"/>
        <c:lblAlgn val="ctr"/>
        <c:lblOffset val="100"/>
        <c:noMultiLvlLbl val="0"/>
      </c:catAx>
      <c:valAx>
        <c:axId val="408109136"/>
        <c:scaling>
          <c:orientation val="minMax"/>
        </c:scaling>
        <c:delete val="1"/>
        <c:axPos val="l"/>
        <c:numFmt formatCode="0%" sourceLinked="1"/>
        <c:majorTickMark val="out"/>
        <c:minorTickMark val="none"/>
        <c:tickLblPos val="nextTo"/>
        <c:crossAx val="408106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05698192"/>
        <c:axId val="405697800"/>
        <c:axId val="0"/>
      </c:bar3DChart>
      <c:catAx>
        <c:axId val="40569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697800"/>
        <c:crosses val="autoZero"/>
        <c:auto val="1"/>
        <c:lblAlgn val="ctr"/>
        <c:lblOffset val="100"/>
        <c:noMultiLvlLbl val="0"/>
      </c:catAx>
      <c:valAx>
        <c:axId val="405697800"/>
        <c:scaling>
          <c:orientation val="minMax"/>
        </c:scaling>
        <c:delete val="1"/>
        <c:axPos val="l"/>
        <c:numFmt formatCode="0%" sourceLinked="1"/>
        <c:majorTickMark val="out"/>
        <c:minorTickMark val="none"/>
        <c:tickLblPos val="nextTo"/>
        <c:crossAx val="40569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B36-453B-AC2D-47F274306D2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B36-453B-AC2D-47F274306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B36-453B-AC2D-47F274306D2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B36-453B-AC2D-47F274306D2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B36-453B-AC2D-47F274306D2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B36-453B-AC2D-47F274306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B36-453B-AC2D-47F274306D2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B36-453B-AC2D-47F274306D2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B36-453B-AC2D-47F274306D2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B36-453B-AC2D-47F274306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408108352"/>
        <c:axId val="408107568"/>
      </c:lineChart>
      <c:catAx>
        <c:axId val="4081083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107568"/>
        <c:crosses val="autoZero"/>
        <c:auto val="1"/>
        <c:lblAlgn val="ctr"/>
        <c:lblOffset val="100"/>
        <c:noMultiLvlLbl val="0"/>
      </c:catAx>
      <c:valAx>
        <c:axId val="408107568"/>
        <c:scaling>
          <c:orientation val="minMax"/>
        </c:scaling>
        <c:delete val="1"/>
        <c:axPos val="l"/>
        <c:numFmt formatCode="0%" sourceLinked="1"/>
        <c:majorTickMark val="out"/>
        <c:minorTickMark val="none"/>
        <c:tickLblPos val="nextTo"/>
        <c:crossAx val="4081083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408110312"/>
        <c:axId val="408107960"/>
        <c:axId val="0"/>
      </c:bar3DChart>
      <c:catAx>
        <c:axId val="408110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107960"/>
        <c:crosses val="autoZero"/>
        <c:auto val="1"/>
        <c:lblAlgn val="ctr"/>
        <c:lblOffset val="100"/>
        <c:noMultiLvlLbl val="0"/>
      </c:catAx>
      <c:valAx>
        <c:axId val="408107960"/>
        <c:scaling>
          <c:orientation val="minMax"/>
        </c:scaling>
        <c:delete val="1"/>
        <c:axPos val="l"/>
        <c:numFmt formatCode="0%" sourceLinked="1"/>
        <c:majorTickMark val="out"/>
        <c:minorTickMark val="none"/>
        <c:tickLblPos val="nextTo"/>
        <c:crossAx val="408110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408111880"/>
        <c:axId val="408111096"/>
        <c:axId val="0"/>
      </c:bar3DChart>
      <c:catAx>
        <c:axId val="408111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111096"/>
        <c:crosses val="autoZero"/>
        <c:auto val="1"/>
        <c:lblAlgn val="ctr"/>
        <c:lblOffset val="100"/>
        <c:noMultiLvlLbl val="0"/>
      </c:catAx>
      <c:valAx>
        <c:axId val="408111096"/>
        <c:scaling>
          <c:orientation val="minMax"/>
        </c:scaling>
        <c:delete val="1"/>
        <c:axPos val="l"/>
        <c:numFmt formatCode="0%" sourceLinked="1"/>
        <c:majorTickMark val="out"/>
        <c:minorTickMark val="none"/>
        <c:tickLblPos val="nextTo"/>
        <c:crossAx val="408111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0.5</c:v>
                </c:pt>
                <c:pt idx="3">
                  <c:v>0.5</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408112272"/>
        <c:axId val="408108744"/>
        <c:axId val="0"/>
      </c:bar3DChart>
      <c:catAx>
        <c:axId val="408112272"/>
        <c:scaling>
          <c:orientation val="minMax"/>
        </c:scaling>
        <c:delete val="1"/>
        <c:axPos val="b"/>
        <c:majorTickMark val="out"/>
        <c:minorTickMark val="none"/>
        <c:tickLblPos val="nextTo"/>
        <c:crossAx val="408108744"/>
        <c:crosses val="autoZero"/>
        <c:auto val="1"/>
        <c:lblAlgn val="ctr"/>
        <c:lblOffset val="100"/>
        <c:noMultiLvlLbl val="0"/>
      </c:catAx>
      <c:valAx>
        <c:axId val="408108744"/>
        <c:scaling>
          <c:orientation val="minMax"/>
        </c:scaling>
        <c:delete val="1"/>
        <c:axPos val="l"/>
        <c:numFmt formatCode="0%" sourceLinked="1"/>
        <c:majorTickMark val="out"/>
        <c:minorTickMark val="none"/>
        <c:tickLblPos val="nextTo"/>
        <c:crossAx val="408112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0.7</c:v>
                </c:pt>
                <c:pt idx="3">
                  <c:v>0.3</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408112664"/>
        <c:axId val="408105608"/>
        <c:axId val="0"/>
      </c:bar3DChart>
      <c:catAx>
        <c:axId val="408112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105608"/>
        <c:crosses val="autoZero"/>
        <c:auto val="1"/>
        <c:lblAlgn val="ctr"/>
        <c:lblOffset val="100"/>
        <c:noMultiLvlLbl val="0"/>
      </c:catAx>
      <c:valAx>
        <c:axId val="408105608"/>
        <c:scaling>
          <c:orientation val="minMax"/>
        </c:scaling>
        <c:delete val="1"/>
        <c:axPos val="l"/>
        <c:numFmt formatCode="0%" sourceLinked="1"/>
        <c:majorTickMark val="out"/>
        <c:minorTickMark val="none"/>
        <c:tickLblPos val="nextTo"/>
        <c:crossAx val="408112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408092280"/>
        <c:axId val="408082872"/>
        <c:axId val="0"/>
      </c:bar3DChart>
      <c:catAx>
        <c:axId val="408092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082872"/>
        <c:crosses val="autoZero"/>
        <c:auto val="1"/>
        <c:lblAlgn val="ctr"/>
        <c:lblOffset val="100"/>
        <c:noMultiLvlLbl val="0"/>
      </c:catAx>
      <c:valAx>
        <c:axId val="408082872"/>
        <c:scaling>
          <c:orientation val="minMax"/>
        </c:scaling>
        <c:delete val="1"/>
        <c:axPos val="l"/>
        <c:numFmt formatCode="0%" sourceLinked="1"/>
        <c:majorTickMark val="out"/>
        <c:minorTickMark val="none"/>
        <c:tickLblPos val="nextTo"/>
        <c:crossAx val="408092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408084440"/>
        <c:axId val="408080912"/>
        <c:axId val="0"/>
      </c:bar3DChart>
      <c:catAx>
        <c:axId val="408084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0912"/>
        <c:crosses val="autoZero"/>
        <c:auto val="1"/>
        <c:lblAlgn val="ctr"/>
        <c:lblOffset val="100"/>
        <c:noMultiLvlLbl val="0"/>
      </c:catAx>
      <c:valAx>
        <c:axId val="408080912"/>
        <c:scaling>
          <c:orientation val="minMax"/>
        </c:scaling>
        <c:delete val="1"/>
        <c:axPos val="l"/>
        <c:numFmt formatCode="0%" sourceLinked="1"/>
        <c:majorTickMark val="out"/>
        <c:minorTickMark val="none"/>
        <c:tickLblPos val="nextTo"/>
        <c:crossAx val="408084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408084832"/>
        <c:axId val="408087184"/>
        <c:axId val="0"/>
      </c:bar3DChart>
      <c:catAx>
        <c:axId val="408084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7184"/>
        <c:crosses val="autoZero"/>
        <c:auto val="1"/>
        <c:lblAlgn val="ctr"/>
        <c:lblOffset val="100"/>
        <c:noMultiLvlLbl val="0"/>
      </c:catAx>
      <c:valAx>
        <c:axId val="408087184"/>
        <c:scaling>
          <c:orientation val="minMax"/>
        </c:scaling>
        <c:delete val="1"/>
        <c:axPos val="l"/>
        <c:numFmt formatCode="0%" sourceLinked="1"/>
        <c:majorTickMark val="out"/>
        <c:minorTickMark val="none"/>
        <c:tickLblPos val="nextTo"/>
        <c:crossAx val="408084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c:v>
                </c:pt>
                <c:pt idx="2">
                  <c:v>0.5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408087576"/>
        <c:axId val="408087968"/>
        <c:axId val="0"/>
      </c:bar3DChart>
      <c:catAx>
        <c:axId val="408087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7968"/>
        <c:crosses val="autoZero"/>
        <c:auto val="1"/>
        <c:lblAlgn val="ctr"/>
        <c:lblOffset val="100"/>
        <c:noMultiLvlLbl val="0"/>
      </c:catAx>
      <c:valAx>
        <c:axId val="408087968"/>
        <c:scaling>
          <c:orientation val="minMax"/>
        </c:scaling>
        <c:delete val="1"/>
        <c:axPos val="l"/>
        <c:numFmt formatCode="0%" sourceLinked="1"/>
        <c:majorTickMark val="out"/>
        <c:minorTickMark val="none"/>
        <c:tickLblPos val="nextTo"/>
        <c:crossAx val="408087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408091104"/>
        <c:axId val="408083656"/>
        <c:axId val="0"/>
      </c:bar3DChart>
      <c:catAx>
        <c:axId val="408091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3656"/>
        <c:crosses val="autoZero"/>
        <c:auto val="1"/>
        <c:lblAlgn val="ctr"/>
        <c:lblOffset val="100"/>
        <c:noMultiLvlLbl val="0"/>
      </c:catAx>
      <c:valAx>
        <c:axId val="408083656"/>
        <c:scaling>
          <c:orientation val="minMax"/>
        </c:scaling>
        <c:delete val="1"/>
        <c:axPos val="l"/>
        <c:numFmt formatCode="0%" sourceLinked="1"/>
        <c:majorTickMark val="out"/>
        <c:minorTickMark val="none"/>
        <c:tickLblPos val="nextTo"/>
        <c:crossAx val="408091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05700152"/>
        <c:axId val="405697408"/>
        <c:axId val="0"/>
      </c:bar3DChart>
      <c:catAx>
        <c:axId val="405700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697408"/>
        <c:crosses val="autoZero"/>
        <c:auto val="1"/>
        <c:lblAlgn val="ctr"/>
        <c:lblOffset val="100"/>
        <c:noMultiLvlLbl val="0"/>
      </c:catAx>
      <c:valAx>
        <c:axId val="405697408"/>
        <c:scaling>
          <c:orientation val="minMax"/>
        </c:scaling>
        <c:delete val="1"/>
        <c:axPos val="l"/>
        <c:numFmt formatCode="0%" sourceLinked="1"/>
        <c:majorTickMark val="out"/>
        <c:minorTickMark val="none"/>
        <c:tickLblPos val="nextTo"/>
        <c:crossAx val="405700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408086008"/>
        <c:axId val="408088752"/>
        <c:axId val="0"/>
      </c:bar3DChart>
      <c:catAx>
        <c:axId val="408086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8752"/>
        <c:crosses val="autoZero"/>
        <c:auto val="1"/>
        <c:lblAlgn val="ctr"/>
        <c:lblOffset val="100"/>
        <c:noMultiLvlLbl val="0"/>
      </c:catAx>
      <c:valAx>
        <c:axId val="408088752"/>
        <c:scaling>
          <c:orientation val="minMax"/>
        </c:scaling>
        <c:delete val="1"/>
        <c:axPos val="l"/>
        <c:numFmt formatCode="0%" sourceLinked="1"/>
        <c:majorTickMark val="out"/>
        <c:minorTickMark val="none"/>
        <c:tickLblPos val="nextTo"/>
        <c:crossAx val="408086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408092672"/>
        <c:axId val="408084048"/>
        <c:axId val="0"/>
      </c:bar3DChart>
      <c:catAx>
        <c:axId val="40809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4048"/>
        <c:crosses val="autoZero"/>
        <c:auto val="1"/>
        <c:lblAlgn val="ctr"/>
        <c:lblOffset val="100"/>
        <c:noMultiLvlLbl val="0"/>
      </c:catAx>
      <c:valAx>
        <c:axId val="408084048"/>
        <c:scaling>
          <c:orientation val="minMax"/>
        </c:scaling>
        <c:delete val="1"/>
        <c:axPos val="l"/>
        <c:numFmt formatCode="0%" sourceLinked="1"/>
        <c:majorTickMark val="out"/>
        <c:minorTickMark val="none"/>
        <c:tickLblPos val="nextTo"/>
        <c:crossAx val="408092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408086400"/>
        <c:axId val="408081304"/>
        <c:axId val="0"/>
      </c:bar3DChart>
      <c:catAx>
        <c:axId val="40808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1304"/>
        <c:crosses val="autoZero"/>
        <c:auto val="1"/>
        <c:lblAlgn val="ctr"/>
        <c:lblOffset val="100"/>
        <c:noMultiLvlLbl val="0"/>
      </c:catAx>
      <c:valAx>
        <c:axId val="408081304"/>
        <c:scaling>
          <c:orientation val="minMax"/>
        </c:scaling>
        <c:delete val="1"/>
        <c:axPos val="l"/>
        <c:numFmt formatCode="0%" sourceLinked="1"/>
        <c:majorTickMark val="out"/>
        <c:minorTickMark val="none"/>
        <c:tickLblPos val="nextTo"/>
        <c:crossAx val="408086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408086792"/>
        <c:axId val="408091496"/>
        <c:axId val="0"/>
      </c:bar3DChart>
      <c:catAx>
        <c:axId val="40808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91496"/>
        <c:crosses val="autoZero"/>
        <c:auto val="1"/>
        <c:lblAlgn val="ctr"/>
        <c:lblOffset val="100"/>
        <c:noMultiLvlLbl val="0"/>
      </c:catAx>
      <c:valAx>
        <c:axId val="408091496"/>
        <c:scaling>
          <c:orientation val="minMax"/>
        </c:scaling>
        <c:delete val="1"/>
        <c:axPos val="l"/>
        <c:numFmt formatCode="0%" sourceLinked="1"/>
        <c:majorTickMark val="out"/>
        <c:minorTickMark val="none"/>
        <c:tickLblPos val="nextTo"/>
        <c:crossAx val="408086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408089144"/>
        <c:axId val="408089536"/>
        <c:axId val="0"/>
      </c:bar3DChart>
      <c:catAx>
        <c:axId val="408089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9536"/>
        <c:crosses val="autoZero"/>
        <c:auto val="1"/>
        <c:lblAlgn val="ctr"/>
        <c:lblOffset val="100"/>
        <c:noMultiLvlLbl val="0"/>
      </c:catAx>
      <c:valAx>
        <c:axId val="408089536"/>
        <c:scaling>
          <c:orientation val="minMax"/>
        </c:scaling>
        <c:delete val="1"/>
        <c:axPos val="l"/>
        <c:numFmt formatCode="0%" sourceLinked="1"/>
        <c:majorTickMark val="out"/>
        <c:minorTickMark val="none"/>
        <c:tickLblPos val="nextTo"/>
        <c:crossAx val="408089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BF7-4B2B-8069-F5339C2981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BF7-4B2B-8069-F5339C298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BF7-4B2B-8069-F5339C2981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BF7-4B2B-8069-F5339C2981A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BF7-4B2B-8069-F5339C2981A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BF7-4B2B-8069-F5339C298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BF7-4B2B-8069-F5339C2981A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BF7-4B2B-8069-F5339C2981A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BF7-4B2B-8069-F5339C2981A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BF7-4B2B-8069-F5339C2981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408089928"/>
        <c:axId val="408083264"/>
      </c:lineChart>
      <c:catAx>
        <c:axId val="408089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083264"/>
        <c:crosses val="autoZero"/>
        <c:auto val="1"/>
        <c:lblAlgn val="ctr"/>
        <c:lblOffset val="100"/>
        <c:noMultiLvlLbl val="0"/>
      </c:catAx>
      <c:valAx>
        <c:axId val="408083264"/>
        <c:scaling>
          <c:orientation val="minMax"/>
        </c:scaling>
        <c:delete val="1"/>
        <c:axPos val="l"/>
        <c:numFmt formatCode="0%" sourceLinked="1"/>
        <c:majorTickMark val="out"/>
        <c:minorTickMark val="none"/>
        <c:tickLblPos val="nextTo"/>
        <c:crossAx val="408089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D2-4F3A-8469-CE2A7EF73A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D2-4F3A-8469-CE2A7EF73A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D2-4F3A-8469-CE2A7EF73A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D2-4F3A-8469-CE2A7EF73A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D2-4F3A-8469-CE2A7EF73A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D2-4F3A-8469-CE2A7EF73A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D2-4F3A-8469-CE2A7EF73A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D2-4F3A-8469-CE2A7EF73A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D2-4F3A-8469-CE2A7EF73A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D2-4F3A-8469-CE2A7EF73A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0.25</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408104824"/>
        <c:axId val="408101688"/>
      </c:lineChart>
      <c:catAx>
        <c:axId val="408104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101688"/>
        <c:crosses val="autoZero"/>
        <c:auto val="1"/>
        <c:lblAlgn val="ctr"/>
        <c:lblOffset val="100"/>
        <c:noMultiLvlLbl val="0"/>
      </c:catAx>
      <c:valAx>
        <c:axId val="408101688"/>
        <c:scaling>
          <c:orientation val="minMax"/>
        </c:scaling>
        <c:delete val="1"/>
        <c:axPos val="l"/>
        <c:numFmt formatCode="0%" sourceLinked="1"/>
        <c:majorTickMark val="out"/>
        <c:minorTickMark val="none"/>
        <c:tickLblPos val="nextTo"/>
        <c:crossAx val="4081048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EC8-44C0-8B50-E6298D2DB6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EC8-44C0-8B50-E6298D2DB6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EC8-44C0-8B50-E6298D2DB6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EC8-44C0-8B50-E6298D2DB6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EC8-44C0-8B50-E6298D2DB6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EC8-44C0-8B50-E6298D2DB6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EC8-44C0-8B50-E6298D2DB6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EC8-44C0-8B50-E6298D2DB6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EC8-44C0-8B50-E6298D2DB6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EC8-44C0-8B50-E6298D2DB6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408105216"/>
        <c:axId val="408095024"/>
      </c:lineChart>
      <c:catAx>
        <c:axId val="408105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095024"/>
        <c:crosses val="autoZero"/>
        <c:auto val="1"/>
        <c:lblAlgn val="ctr"/>
        <c:lblOffset val="100"/>
        <c:noMultiLvlLbl val="0"/>
      </c:catAx>
      <c:valAx>
        <c:axId val="408095024"/>
        <c:scaling>
          <c:orientation val="minMax"/>
        </c:scaling>
        <c:delete val="1"/>
        <c:axPos val="l"/>
        <c:numFmt formatCode="0%" sourceLinked="1"/>
        <c:majorTickMark val="out"/>
        <c:minorTickMark val="none"/>
        <c:tickLblPos val="nextTo"/>
        <c:crossAx val="408105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408097376"/>
        <c:axId val="408099728"/>
        <c:axId val="0"/>
      </c:bar3DChart>
      <c:catAx>
        <c:axId val="40809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99728"/>
        <c:crosses val="autoZero"/>
        <c:auto val="1"/>
        <c:lblAlgn val="ctr"/>
        <c:lblOffset val="100"/>
        <c:noMultiLvlLbl val="0"/>
      </c:catAx>
      <c:valAx>
        <c:axId val="408099728"/>
        <c:scaling>
          <c:orientation val="minMax"/>
        </c:scaling>
        <c:delete val="1"/>
        <c:axPos val="l"/>
        <c:numFmt formatCode="0%" sourceLinked="1"/>
        <c:majorTickMark val="out"/>
        <c:minorTickMark val="none"/>
        <c:tickLblPos val="nextTo"/>
        <c:crossAx val="408097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408093064"/>
        <c:axId val="408096984"/>
        <c:axId val="0"/>
      </c:bar3DChart>
      <c:catAx>
        <c:axId val="408093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96984"/>
        <c:crosses val="autoZero"/>
        <c:auto val="1"/>
        <c:lblAlgn val="ctr"/>
        <c:lblOffset val="100"/>
        <c:noMultiLvlLbl val="0"/>
      </c:catAx>
      <c:valAx>
        <c:axId val="408096984"/>
        <c:scaling>
          <c:orientation val="minMax"/>
        </c:scaling>
        <c:delete val="1"/>
        <c:axPos val="l"/>
        <c:numFmt formatCode="0%" sourceLinked="1"/>
        <c:majorTickMark val="out"/>
        <c:minorTickMark val="none"/>
        <c:tickLblPos val="nextTo"/>
        <c:crossAx val="408093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0.625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05699760"/>
        <c:axId val="405698976"/>
        <c:axId val="0"/>
      </c:bar3DChart>
      <c:catAx>
        <c:axId val="405699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698976"/>
        <c:crosses val="autoZero"/>
        <c:auto val="1"/>
        <c:lblAlgn val="ctr"/>
        <c:lblOffset val="100"/>
        <c:noMultiLvlLbl val="0"/>
      </c:catAx>
      <c:valAx>
        <c:axId val="405698976"/>
        <c:scaling>
          <c:orientation val="minMax"/>
        </c:scaling>
        <c:delete val="1"/>
        <c:axPos val="l"/>
        <c:numFmt formatCode="0%" sourceLinked="1"/>
        <c:majorTickMark val="out"/>
        <c:minorTickMark val="none"/>
        <c:tickLblPos val="nextTo"/>
        <c:crossAx val="405699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408093456"/>
        <c:axId val="408096200"/>
        <c:axId val="0"/>
      </c:bar3DChart>
      <c:catAx>
        <c:axId val="40809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96200"/>
        <c:crosses val="autoZero"/>
        <c:auto val="1"/>
        <c:lblAlgn val="ctr"/>
        <c:lblOffset val="100"/>
        <c:noMultiLvlLbl val="0"/>
      </c:catAx>
      <c:valAx>
        <c:axId val="408096200"/>
        <c:scaling>
          <c:orientation val="minMax"/>
        </c:scaling>
        <c:delete val="1"/>
        <c:axPos val="l"/>
        <c:numFmt formatCode="0%" sourceLinked="1"/>
        <c:majorTickMark val="out"/>
        <c:minorTickMark val="none"/>
        <c:tickLblPos val="nextTo"/>
        <c:crossAx val="408093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42-4067-949F-E3B81FCABF0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42-4067-949F-E3B81FCABF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F42-4067-949F-E3B81FCABF0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42-4067-949F-E3B81FCABF0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42-4067-949F-E3B81FCABF0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42-4067-949F-E3B81FCABF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42-4067-949F-E3B81FCABF0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F42-4067-949F-E3B81FCABF0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42-4067-949F-E3B81FCABF0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42-4067-949F-E3B81FCABF0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408094240"/>
        <c:axId val="408094632"/>
      </c:lineChart>
      <c:catAx>
        <c:axId val="408094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094632"/>
        <c:crosses val="autoZero"/>
        <c:auto val="1"/>
        <c:lblAlgn val="ctr"/>
        <c:lblOffset val="100"/>
        <c:noMultiLvlLbl val="0"/>
      </c:catAx>
      <c:valAx>
        <c:axId val="408094632"/>
        <c:scaling>
          <c:orientation val="minMax"/>
        </c:scaling>
        <c:delete val="1"/>
        <c:axPos val="l"/>
        <c:numFmt formatCode="0%" sourceLinked="1"/>
        <c:majorTickMark val="out"/>
        <c:minorTickMark val="none"/>
        <c:tickLblPos val="nextTo"/>
        <c:crossAx val="4080942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408095416"/>
        <c:axId val="408096592"/>
        <c:axId val="0"/>
      </c:bar3DChart>
      <c:catAx>
        <c:axId val="408095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096592"/>
        <c:crosses val="autoZero"/>
        <c:auto val="1"/>
        <c:lblAlgn val="ctr"/>
        <c:lblOffset val="100"/>
        <c:noMultiLvlLbl val="0"/>
      </c:catAx>
      <c:valAx>
        <c:axId val="408096592"/>
        <c:scaling>
          <c:orientation val="minMax"/>
        </c:scaling>
        <c:delete val="1"/>
        <c:axPos val="l"/>
        <c:numFmt formatCode="0%" sourceLinked="1"/>
        <c:majorTickMark val="out"/>
        <c:minorTickMark val="none"/>
        <c:tickLblPos val="nextTo"/>
        <c:crossAx val="408095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0.25</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408100120"/>
        <c:axId val="408098160"/>
        <c:axId val="0"/>
      </c:bar3DChart>
      <c:catAx>
        <c:axId val="408100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098160"/>
        <c:crosses val="autoZero"/>
        <c:auto val="1"/>
        <c:lblAlgn val="ctr"/>
        <c:lblOffset val="100"/>
        <c:noMultiLvlLbl val="0"/>
      </c:catAx>
      <c:valAx>
        <c:axId val="408098160"/>
        <c:scaling>
          <c:orientation val="minMax"/>
        </c:scaling>
        <c:delete val="1"/>
        <c:axPos val="l"/>
        <c:numFmt formatCode="0%" sourceLinked="1"/>
        <c:majorTickMark val="out"/>
        <c:minorTickMark val="none"/>
        <c:tickLblPos val="nextTo"/>
        <c:crossAx val="408100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408095808"/>
        <c:axId val="408102080"/>
        <c:axId val="0"/>
      </c:bar3DChart>
      <c:catAx>
        <c:axId val="408095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102080"/>
        <c:crosses val="autoZero"/>
        <c:auto val="1"/>
        <c:lblAlgn val="ctr"/>
        <c:lblOffset val="100"/>
        <c:noMultiLvlLbl val="0"/>
      </c:catAx>
      <c:valAx>
        <c:axId val="408102080"/>
        <c:scaling>
          <c:orientation val="minMax"/>
        </c:scaling>
        <c:delete val="1"/>
        <c:axPos val="l"/>
        <c:numFmt formatCode="0%" sourceLinked="1"/>
        <c:majorTickMark val="out"/>
        <c:minorTickMark val="none"/>
        <c:tickLblPos val="nextTo"/>
        <c:crossAx val="408095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1</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408103256"/>
        <c:axId val="408103648"/>
        <c:axId val="0"/>
      </c:bar3DChart>
      <c:catAx>
        <c:axId val="408103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103648"/>
        <c:crosses val="autoZero"/>
        <c:auto val="1"/>
        <c:lblAlgn val="ctr"/>
        <c:lblOffset val="100"/>
        <c:noMultiLvlLbl val="0"/>
      </c:catAx>
      <c:valAx>
        <c:axId val="408103648"/>
        <c:scaling>
          <c:orientation val="minMax"/>
        </c:scaling>
        <c:delete val="1"/>
        <c:axPos val="l"/>
        <c:numFmt formatCode="0%" sourceLinked="1"/>
        <c:majorTickMark val="out"/>
        <c:minorTickMark val="none"/>
        <c:tickLblPos val="nextTo"/>
        <c:crossAx val="408103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5" name="9 Imagen">
          <a:hlinkClick xmlns:r="http://schemas.openxmlformats.org/officeDocument/2006/relationships" r:id="rId10"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6" name="9 Imagen">
          <a:hlinkClick xmlns:r="http://schemas.openxmlformats.org/officeDocument/2006/relationships" r:id="rId10"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8" name="11 Imagen">
          <a:hlinkClick xmlns:r="http://schemas.openxmlformats.org/officeDocument/2006/relationships" r:id="rId13"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9" name="12 Imagen">
          <a:hlinkClick xmlns:r="http://schemas.openxmlformats.org/officeDocument/2006/relationships" r:id="rId14"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30" name="12 Imagen">
          <a:hlinkClick xmlns:r="http://schemas.openxmlformats.org/officeDocument/2006/relationships" r:id="rId1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1" name="13 Imagen">
          <a:hlinkClick xmlns:r="http://schemas.openxmlformats.org/officeDocument/2006/relationships" r:id="rId1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19050</xdr:colOff>
      <xdr:row>83</xdr:row>
      <xdr:rowOff>28575</xdr:rowOff>
    </xdr:to>
    <xdr:pic>
      <xdr:nvPicPr>
        <xdr:cNvPr id="32" name="13 Imagen">
          <a:hlinkClick xmlns:r="http://schemas.openxmlformats.org/officeDocument/2006/relationships" r:id="rId16"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4" name="15 Imagen">
          <a:hlinkClick xmlns:r="http://schemas.openxmlformats.org/officeDocument/2006/relationships" r:id="rId19"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939800</xdr:colOff>
      <xdr:row>97</xdr:row>
      <xdr:rowOff>31750</xdr:rowOff>
    </xdr:to>
    <xdr:pic>
      <xdr:nvPicPr>
        <xdr:cNvPr id="35" name="15 Imagen">
          <a:hlinkClick xmlns:r="http://schemas.openxmlformats.org/officeDocument/2006/relationships" r:id="rId19"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52950" y="35010725"/>
          <a:ext cx="273050" cy="26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6" name="18 Imagen">
          <a:hlinkClick xmlns:r="http://schemas.openxmlformats.org/officeDocument/2006/relationships" r:id="rId23"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37" name="20 Imagen">
          <a:hlinkClick xmlns:r="http://schemas.openxmlformats.org/officeDocument/2006/relationships" r:id="rId25"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38" name="21 Imagen">
          <a:hlinkClick xmlns:r="http://schemas.openxmlformats.org/officeDocument/2006/relationships" r:id="rId26"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1" sqref="K11:K17"/>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5"/>
      <c r="B1" s="166"/>
      <c r="C1" s="173" t="s">
        <v>169</v>
      </c>
      <c r="D1" s="174"/>
      <c r="E1" s="174"/>
      <c r="F1" s="174"/>
      <c r="G1" s="174"/>
      <c r="H1" s="171" t="s">
        <v>170</v>
      </c>
      <c r="I1" s="172"/>
    </row>
    <row r="2" spans="1:13" ht="18.75" customHeight="1" x14ac:dyDescent="0.25">
      <c r="A2" s="167"/>
      <c r="B2" s="168"/>
      <c r="C2" s="173" t="s">
        <v>171</v>
      </c>
      <c r="D2" s="174"/>
      <c r="E2" s="174"/>
      <c r="F2" s="174"/>
      <c r="G2" s="174"/>
      <c r="H2" s="44">
        <v>41241</v>
      </c>
      <c r="I2" s="45" t="s">
        <v>175</v>
      </c>
    </row>
    <row r="3" spans="1:13" ht="21" customHeight="1" x14ac:dyDescent="0.25">
      <c r="A3" s="169"/>
      <c r="B3" s="170"/>
      <c r="C3" s="173" t="s">
        <v>172</v>
      </c>
      <c r="D3" s="174"/>
      <c r="E3" s="174"/>
      <c r="F3" s="174"/>
      <c r="G3" s="174"/>
      <c r="H3" s="171" t="s">
        <v>173</v>
      </c>
      <c r="I3" s="172"/>
    </row>
    <row r="4" spans="1:13" ht="5.25" customHeight="1" x14ac:dyDescent="0.2"/>
    <row r="5" spans="1:13" ht="34.5" customHeight="1" x14ac:dyDescent="0.2">
      <c r="A5" s="203" t="s">
        <v>164</v>
      </c>
      <c r="B5" s="203"/>
      <c r="C5" s="203"/>
      <c r="D5" s="203"/>
      <c r="E5" s="203"/>
      <c r="F5" s="203"/>
      <c r="G5" s="203"/>
      <c r="H5" s="203"/>
      <c r="I5" s="203"/>
      <c r="K5" s="204" t="s">
        <v>140</v>
      </c>
      <c r="L5" s="204"/>
      <c r="M5" s="204"/>
    </row>
    <row r="6" spans="1:13" ht="23.25" customHeight="1" x14ac:dyDescent="0.2">
      <c r="A6" s="205" t="s">
        <v>162</v>
      </c>
      <c r="B6" s="206"/>
      <c r="C6" s="206"/>
      <c r="D6" s="206"/>
      <c r="E6" s="206"/>
      <c r="F6" s="178" t="s">
        <v>141</v>
      </c>
      <c r="G6" s="179"/>
      <c r="H6" s="179"/>
      <c r="I6" s="179"/>
      <c r="K6" s="47" t="s">
        <v>142</v>
      </c>
      <c r="L6" s="48" t="s">
        <v>143</v>
      </c>
      <c r="M6" s="49" t="s">
        <v>144</v>
      </c>
    </row>
    <row r="7" spans="1:13" ht="20.100000000000001" customHeight="1" x14ac:dyDescent="0.2">
      <c r="A7" s="207" t="s">
        <v>490</v>
      </c>
      <c r="B7" s="208"/>
      <c r="C7" s="208"/>
      <c r="D7" s="208"/>
      <c r="E7" s="208"/>
      <c r="F7" s="180" t="s">
        <v>489</v>
      </c>
      <c r="G7" s="180"/>
      <c r="H7" s="180"/>
      <c r="I7" s="180"/>
      <c r="K7" s="209" t="s">
        <v>166</v>
      </c>
      <c r="L7" s="57" t="s">
        <v>145</v>
      </c>
      <c r="M7" s="210" t="s">
        <v>146</v>
      </c>
    </row>
    <row r="8" spans="1:13" ht="33.75" customHeight="1" x14ac:dyDescent="0.2">
      <c r="A8" s="207"/>
      <c r="B8" s="208"/>
      <c r="C8" s="208"/>
      <c r="D8" s="208"/>
      <c r="E8" s="208"/>
      <c r="F8" s="211" t="s">
        <v>160</v>
      </c>
      <c r="G8" s="212"/>
      <c r="H8" s="213">
        <v>2542000476</v>
      </c>
      <c r="I8" s="214"/>
      <c r="K8" s="210"/>
      <c r="L8" s="57" t="s">
        <v>159</v>
      </c>
      <c r="M8" s="210"/>
    </row>
    <row r="9" spans="1:13" ht="20.100000000000001" customHeight="1" x14ac:dyDescent="0.2">
      <c r="A9" s="42" t="s">
        <v>147</v>
      </c>
      <c r="B9" s="43"/>
      <c r="C9" s="184" t="s">
        <v>491</v>
      </c>
      <c r="D9" s="184"/>
      <c r="E9" s="185"/>
      <c r="F9" s="186" t="s">
        <v>163</v>
      </c>
      <c r="G9" s="187"/>
      <c r="H9" s="217" t="s">
        <v>245</v>
      </c>
      <c r="I9" s="218"/>
      <c r="K9" s="210"/>
      <c r="L9" s="57" t="s">
        <v>148</v>
      </c>
      <c r="M9" s="210" t="s">
        <v>149</v>
      </c>
    </row>
    <row r="10" spans="1:13" ht="20.100000000000001" customHeight="1" x14ac:dyDescent="0.2">
      <c r="A10" s="182" t="s">
        <v>168</v>
      </c>
      <c r="B10" s="183"/>
      <c r="C10" s="184" t="s">
        <v>492</v>
      </c>
      <c r="D10" s="184"/>
      <c r="E10" s="184"/>
      <c r="F10" s="185"/>
      <c r="G10" s="46" t="s">
        <v>150</v>
      </c>
      <c r="H10" s="215"/>
      <c r="I10" s="216"/>
      <c r="K10" s="210"/>
      <c r="L10" s="57" t="s">
        <v>151</v>
      </c>
      <c r="M10" s="210"/>
    </row>
    <row r="11" spans="1:13" ht="20.100000000000001" customHeight="1" x14ac:dyDescent="0.2">
      <c r="A11" s="182" t="s">
        <v>165</v>
      </c>
      <c r="B11" s="183"/>
      <c r="C11" s="184" t="s">
        <v>493</v>
      </c>
      <c r="D11" s="184"/>
      <c r="E11" s="184"/>
      <c r="F11" s="185"/>
      <c r="G11" s="46" t="s">
        <v>174</v>
      </c>
      <c r="H11" s="197">
        <v>2026</v>
      </c>
      <c r="I11" s="198"/>
      <c r="K11" s="199"/>
      <c r="L11" s="58"/>
      <c r="M11" s="58"/>
    </row>
    <row r="12" spans="1:13" ht="19.5" customHeight="1" x14ac:dyDescent="0.2">
      <c r="A12" s="200" t="s">
        <v>152</v>
      </c>
      <c r="B12" s="201"/>
      <c r="C12" s="201"/>
      <c r="D12" s="201"/>
      <c r="E12" s="201"/>
      <c r="F12" s="201"/>
      <c r="G12" s="201"/>
      <c r="H12" s="201"/>
      <c r="I12" s="202"/>
      <c r="K12" s="196"/>
      <c r="L12" s="58"/>
      <c r="M12" s="196"/>
    </row>
    <row r="13" spans="1:13" ht="20.100000000000001" customHeight="1" x14ac:dyDescent="0.2">
      <c r="A13" s="190" t="s">
        <v>153</v>
      </c>
      <c r="B13" s="190"/>
      <c r="C13" s="190"/>
      <c r="D13" s="190" t="s">
        <v>154</v>
      </c>
      <c r="E13" s="190"/>
      <c r="F13" s="190"/>
      <c r="G13" s="190" t="s">
        <v>161</v>
      </c>
      <c r="H13" s="190"/>
      <c r="I13" s="190"/>
      <c r="K13" s="196"/>
      <c r="L13" s="58"/>
      <c r="M13" s="196"/>
    </row>
    <row r="14" spans="1:13" ht="20.100000000000001" customHeight="1" x14ac:dyDescent="0.2">
      <c r="A14" s="181"/>
      <c r="B14" s="181"/>
      <c r="C14" s="181"/>
      <c r="D14" s="181"/>
      <c r="E14" s="181"/>
      <c r="F14" s="181"/>
      <c r="G14" s="181"/>
      <c r="H14" s="181"/>
      <c r="I14" s="181"/>
      <c r="K14" s="196"/>
      <c r="L14" s="58"/>
      <c r="M14" s="196"/>
    </row>
    <row r="15" spans="1:13" ht="20.100000000000001" customHeight="1" x14ac:dyDescent="0.2">
      <c r="A15" s="181"/>
      <c r="B15" s="181"/>
      <c r="C15" s="181"/>
      <c r="D15" s="181"/>
      <c r="E15" s="181"/>
      <c r="F15" s="181"/>
      <c r="G15" s="181"/>
      <c r="H15" s="181"/>
      <c r="I15" s="181"/>
      <c r="K15" s="196"/>
      <c r="L15" s="58"/>
      <c r="M15" s="58"/>
    </row>
    <row r="16" spans="1:13" ht="20.100000000000001" customHeight="1" x14ac:dyDescent="0.2">
      <c r="A16" s="181"/>
      <c r="B16" s="181"/>
      <c r="C16" s="181"/>
      <c r="D16" s="181"/>
      <c r="E16" s="181"/>
      <c r="F16" s="181"/>
      <c r="G16" s="181"/>
      <c r="H16" s="181"/>
      <c r="I16" s="181"/>
      <c r="K16" s="196"/>
      <c r="L16" s="58"/>
      <c r="M16" s="58"/>
    </row>
    <row r="17" spans="1:13" ht="20.100000000000001" customHeight="1" x14ac:dyDescent="0.2">
      <c r="A17" s="181"/>
      <c r="B17" s="181"/>
      <c r="C17" s="181"/>
      <c r="D17" s="181"/>
      <c r="E17" s="181"/>
      <c r="F17" s="181"/>
      <c r="G17" s="181"/>
      <c r="H17" s="181"/>
      <c r="I17" s="181"/>
      <c r="K17" s="196"/>
      <c r="L17" s="58"/>
      <c r="M17" s="58"/>
    </row>
    <row r="18" spans="1:13" ht="20.100000000000001" customHeight="1" x14ac:dyDescent="0.2">
      <c r="A18" s="181"/>
      <c r="B18" s="181"/>
      <c r="C18" s="181"/>
      <c r="D18" s="181"/>
      <c r="E18" s="181"/>
      <c r="F18" s="181"/>
      <c r="G18" s="181"/>
      <c r="H18" s="181"/>
      <c r="I18" s="181"/>
      <c r="K18" s="195"/>
      <c r="L18" s="58"/>
      <c r="M18" s="58"/>
    </row>
    <row r="19" spans="1:13" ht="20.100000000000001" customHeight="1" x14ac:dyDescent="0.2">
      <c r="A19" s="181"/>
      <c r="B19" s="181"/>
      <c r="C19" s="181"/>
      <c r="D19" s="181"/>
      <c r="E19" s="181"/>
      <c r="F19" s="181"/>
      <c r="G19" s="181"/>
      <c r="H19" s="181"/>
      <c r="I19" s="181"/>
      <c r="K19" s="196"/>
      <c r="L19" s="58"/>
      <c r="M19" s="58"/>
    </row>
    <row r="20" spans="1:13" ht="20.100000000000001" customHeight="1" x14ac:dyDescent="0.2">
      <c r="A20" s="181"/>
      <c r="B20" s="181"/>
      <c r="C20" s="181"/>
      <c r="D20" s="181"/>
      <c r="E20" s="181"/>
      <c r="F20" s="181"/>
      <c r="G20" s="181"/>
      <c r="H20" s="181"/>
      <c r="I20" s="181"/>
      <c r="K20" s="196"/>
      <c r="L20" s="58"/>
      <c r="M20" s="58"/>
    </row>
    <row r="21" spans="1:13" ht="20.100000000000001" customHeight="1" x14ac:dyDescent="0.2">
      <c r="A21" s="181"/>
      <c r="B21" s="181"/>
      <c r="C21" s="181"/>
      <c r="D21" s="181"/>
      <c r="E21" s="181"/>
      <c r="F21" s="181"/>
      <c r="G21" s="181"/>
      <c r="H21" s="181"/>
      <c r="I21" s="181"/>
      <c r="K21" s="196"/>
      <c r="L21" s="58"/>
      <c r="M21" s="59"/>
    </row>
    <row r="22" spans="1:13" ht="20.100000000000001" customHeight="1" x14ac:dyDescent="0.2">
      <c r="A22" s="191"/>
      <c r="B22" s="192"/>
      <c r="C22" s="193"/>
      <c r="D22" s="191"/>
      <c r="E22" s="192"/>
      <c r="F22" s="193"/>
      <c r="G22" s="191"/>
      <c r="H22" s="192"/>
      <c r="I22" s="193"/>
    </row>
    <row r="23" spans="1:13" s="19" customFormat="1" ht="20.25" x14ac:dyDescent="0.3">
      <c r="A23" s="194"/>
      <c r="B23" s="194"/>
      <c r="C23" s="194"/>
      <c r="D23" s="194"/>
      <c r="E23" s="194"/>
      <c r="F23" s="194"/>
      <c r="G23" s="194"/>
      <c r="H23" s="194"/>
      <c r="I23" s="194"/>
      <c r="K23" s="188"/>
      <c r="L23" s="188"/>
    </row>
    <row r="24" spans="1:13" ht="30" customHeight="1" x14ac:dyDescent="0.2">
      <c r="A24" s="189" t="s">
        <v>155</v>
      </c>
      <c r="B24" s="189"/>
      <c r="C24" s="189"/>
      <c r="D24" s="189"/>
      <c r="E24" s="189"/>
      <c r="F24" s="189"/>
      <c r="G24" s="189"/>
      <c r="H24" s="189"/>
      <c r="I24" s="189"/>
      <c r="K24" s="20"/>
      <c r="L24" s="20"/>
    </row>
    <row r="25" spans="1:13" ht="33.75" customHeight="1" x14ac:dyDescent="0.2">
      <c r="A25" s="190" t="s">
        <v>153</v>
      </c>
      <c r="B25" s="190"/>
      <c r="C25" s="190"/>
      <c r="D25" s="190" t="s">
        <v>154</v>
      </c>
      <c r="E25" s="190"/>
      <c r="F25" s="190"/>
      <c r="G25" s="190" t="s">
        <v>23</v>
      </c>
      <c r="H25" s="190"/>
      <c r="I25" s="190"/>
      <c r="K25" s="21"/>
      <c r="L25" s="22"/>
      <c r="M25" s="18" t="s">
        <v>156</v>
      </c>
    </row>
    <row r="26" spans="1:13" ht="20.100000000000001" customHeight="1" x14ac:dyDescent="0.2">
      <c r="A26" s="181"/>
      <c r="B26" s="181"/>
      <c r="C26" s="181"/>
      <c r="D26" s="181"/>
      <c r="E26" s="181"/>
      <c r="F26" s="181"/>
      <c r="G26" s="181"/>
      <c r="H26" s="181"/>
      <c r="I26" s="181"/>
      <c r="K26" s="21"/>
      <c r="L26" s="22"/>
    </row>
    <row r="27" spans="1:13" ht="20.100000000000001" customHeight="1" x14ac:dyDescent="0.2">
      <c r="A27" s="181"/>
      <c r="B27" s="181"/>
      <c r="C27" s="181"/>
      <c r="D27" s="181"/>
      <c r="E27" s="181"/>
      <c r="F27" s="181"/>
      <c r="G27" s="181"/>
      <c r="H27" s="181"/>
      <c r="I27" s="181"/>
      <c r="K27" s="21"/>
      <c r="L27" s="23"/>
    </row>
    <row r="28" spans="1:13" ht="20.100000000000001" customHeight="1" x14ac:dyDescent="0.2">
      <c r="A28" s="181"/>
      <c r="B28" s="181"/>
      <c r="C28" s="181"/>
      <c r="D28" s="181"/>
      <c r="E28" s="181"/>
      <c r="F28" s="181"/>
      <c r="G28" s="181"/>
      <c r="H28" s="181"/>
      <c r="I28" s="181"/>
      <c r="K28" s="21"/>
      <c r="L28" s="23"/>
    </row>
    <row r="29" spans="1:13" ht="20.100000000000001" customHeight="1" x14ac:dyDescent="0.2">
      <c r="A29" s="181"/>
      <c r="B29" s="181"/>
      <c r="C29" s="181"/>
      <c r="D29" s="181"/>
      <c r="E29" s="181"/>
      <c r="F29" s="181"/>
      <c r="G29" s="181"/>
      <c r="H29" s="181"/>
      <c r="I29" s="181"/>
      <c r="K29" s="21"/>
      <c r="L29" s="22"/>
    </row>
    <row r="30" spans="1:13" ht="20.100000000000001" customHeight="1" x14ac:dyDescent="0.2">
      <c r="A30" s="181"/>
      <c r="B30" s="181"/>
      <c r="C30" s="181"/>
      <c r="D30" s="181"/>
      <c r="E30" s="181"/>
      <c r="F30" s="181"/>
      <c r="G30" s="181"/>
      <c r="H30" s="181"/>
      <c r="I30" s="181"/>
      <c r="K30" s="21"/>
      <c r="L30" s="23"/>
    </row>
    <row r="31" spans="1:13" ht="20.100000000000001" customHeight="1" x14ac:dyDescent="0.2">
      <c r="A31" s="181"/>
      <c r="B31" s="181"/>
      <c r="C31" s="181"/>
      <c r="D31" s="181"/>
      <c r="E31" s="181"/>
      <c r="F31" s="181"/>
      <c r="G31" s="181"/>
      <c r="H31" s="181"/>
      <c r="I31" s="181"/>
      <c r="K31" s="21"/>
      <c r="L31" s="24"/>
    </row>
    <row r="32" spans="1:13" ht="20.100000000000001" customHeight="1" x14ac:dyDescent="0.2">
      <c r="A32" s="181"/>
      <c r="B32" s="181"/>
      <c r="C32" s="181"/>
      <c r="D32" s="181"/>
      <c r="E32" s="181"/>
      <c r="F32" s="181"/>
      <c r="G32" s="181"/>
      <c r="H32" s="181"/>
      <c r="I32" s="181"/>
      <c r="K32" s="175"/>
      <c r="L32" s="22"/>
    </row>
    <row r="33" spans="11:12" ht="15" x14ac:dyDescent="0.2">
      <c r="K33" s="175"/>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6" t="s">
        <v>29</v>
      </c>
      <c r="B65526" s="176"/>
      <c r="C65526" s="176"/>
      <c r="D65526" s="176"/>
      <c r="E65526" s="176"/>
    </row>
    <row r="65527" spans="1:5" x14ac:dyDescent="0.2">
      <c r="A65527" s="177" t="s">
        <v>30</v>
      </c>
      <c r="B65527" s="177"/>
      <c r="C65527" s="177"/>
      <c r="D65527" s="177"/>
      <c r="E65527" s="177"/>
    </row>
    <row r="65528" spans="1:5" x14ac:dyDescent="0.2">
      <c r="A65528" s="177" t="s">
        <v>31</v>
      </c>
      <c r="B65528" s="177"/>
      <c r="C65528" s="177"/>
      <c r="D65528" s="177"/>
      <c r="E65528" s="177"/>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view="pageBreakPreview" topLeftCell="A2" zoomScaleNormal="80" zoomScaleSheetLayoutView="100" workbookViewId="0">
      <pane xSplit="3" ySplit="5" topLeftCell="J139" activePane="bottomRight" state="frozen"/>
      <selection activeCell="A2" sqref="A2"/>
      <selection pane="topRight" activeCell="D2" sqref="D2"/>
      <selection pane="bottomLeft" activeCell="A7" sqref="A7"/>
      <selection pane="bottomRight" activeCell="L155" sqref="L155"/>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43" t="s">
        <v>124</v>
      </c>
      <c r="C1" s="243"/>
      <c r="D1" s="243"/>
      <c r="E1" s="243"/>
      <c r="F1" s="243"/>
      <c r="G1" s="243"/>
      <c r="H1" s="243"/>
      <c r="I1" s="243"/>
      <c r="J1" s="244"/>
      <c r="K1" s="244"/>
      <c r="L1" s="87"/>
      <c r="M1" s="87"/>
      <c r="N1" s="87"/>
      <c r="O1" s="87"/>
    </row>
    <row r="2" spans="1:21" ht="15.75" x14ac:dyDescent="0.2">
      <c r="B2" s="245" t="s">
        <v>27</v>
      </c>
      <c r="C2" s="245"/>
      <c r="D2" s="282" t="s">
        <v>499</v>
      </c>
      <c r="E2" s="282"/>
      <c r="F2" s="282"/>
      <c r="G2" s="283" t="s">
        <v>176</v>
      </c>
      <c r="H2" s="283"/>
      <c r="I2" s="283"/>
      <c r="J2" s="284" t="s">
        <v>177</v>
      </c>
      <c r="K2" s="284"/>
      <c r="L2" s="284"/>
      <c r="M2" s="226" t="s">
        <v>178</v>
      </c>
      <c r="N2" s="226"/>
      <c r="O2" s="226"/>
      <c r="Q2" s="86">
        <v>1</v>
      </c>
    </row>
    <row r="3" spans="1:21" ht="15" customHeight="1" x14ac:dyDescent="0.2">
      <c r="B3" s="245"/>
      <c r="C3" s="245"/>
      <c r="D3" s="285" t="s">
        <v>34</v>
      </c>
      <c r="E3" s="281" t="s">
        <v>122</v>
      </c>
      <c r="F3" s="281" t="s">
        <v>125</v>
      </c>
      <c r="G3" s="237" t="s">
        <v>34</v>
      </c>
      <c r="H3" s="281" t="s">
        <v>122</v>
      </c>
      <c r="I3" s="281" t="s">
        <v>125</v>
      </c>
      <c r="J3" s="237" t="s">
        <v>34</v>
      </c>
      <c r="K3" s="239"/>
      <c r="L3" s="241" t="s">
        <v>125</v>
      </c>
      <c r="M3" s="237" t="s">
        <v>34</v>
      </c>
      <c r="N3" s="239" t="s">
        <v>122</v>
      </c>
      <c r="O3" s="241" t="s">
        <v>125</v>
      </c>
      <c r="Q3" s="86">
        <v>2</v>
      </c>
    </row>
    <row r="4" spans="1:21" ht="15.75" customHeight="1" x14ac:dyDescent="0.2">
      <c r="B4" s="245"/>
      <c r="C4" s="245"/>
      <c r="D4" s="286"/>
      <c r="E4" s="241"/>
      <c r="F4" s="241"/>
      <c r="G4" s="238"/>
      <c r="H4" s="241"/>
      <c r="I4" s="241"/>
      <c r="J4" s="238"/>
      <c r="K4" s="240"/>
      <c r="L4" s="242"/>
      <c r="M4" s="238"/>
      <c r="N4" s="240"/>
      <c r="O4" s="242"/>
      <c r="Q4" s="86">
        <v>3</v>
      </c>
    </row>
    <row r="5" spans="1:21" ht="15.75" x14ac:dyDescent="0.2">
      <c r="B5" s="245"/>
      <c r="C5" s="245"/>
      <c r="D5" s="88"/>
      <c r="E5" s="89"/>
      <c r="F5" s="89"/>
      <c r="G5" s="90"/>
      <c r="H5" s="91"/>
      <c r="I5" s="91"/>
      <c r="J5" s="90"/>
      <c r="K5" s="92"/>
      <c r="L5" s="91"/>
      <c r="M5" s="90"/>
      <c r="N5" s="92"/>
      <c r="O5" s="91"/>
      <c r="Q5" s="86">
        <v>4</v>
      </c>
    </row>
    <row r="6" spans="1:21" ht="18.75" x14ac:dyDescent="0.2">
      <c r="A6" s="287"/>
      <c r="B6" s="266"/>
      <c r="C6" s="93" t="s">
        <v>73</v>
      </c>
      <c r="D6" s="94"/>
      <c r="E6" s="94"/>
      <c r="F6" s="94"/>
      <c r="G6" s="94"/>
      <c r="H6" s="94"/>
      <c r="I6" s="94"/>
      <c r="J6" s="94"/>
      <c r="K6" s="94"/>
      <c r="L6" s="95"/>
      <c r="M6" s="94"/>
      <c r="N6" s="94"/>
      <c r="O6" s="95"/>
    </row>
    <row r="7" spans="1:21" ht="39.950000000000003" customHeight="1" x14ac:dyDescent="0.2">
      <c r="A7" s="287"/>
      <c r="B7" s="267"/>
      <c r="C7" s="96" t="s">
        <v>33</v>
      </c>
      <c r="D7" s="26">
        <v>3</v>
      </c>
      <c r="E7" s="60" t="s">
        <v>236</v>
      </c>
      <c r="F7" s="60" t="s">
        <v>180</v>
      </c>
      <c r="G7" s="79">
        <v>3</v>
      </c>
      <c r="H7" s="61" t="s">
        <v>236</v>
      </c>
      <c r="I7" s="61" t="s">
        <v>251</v>
      </c>
      <c r="J7" s="82">
        <v>3</v>
      </c>
      <c r="K7" s="62" t="s">
        <v>236</v>
      </c>
      <c r="L7" s="63" t="s">
        <v>251</v>
      </c>
      <c r="M7" s="84">
        <v>3</v>
      </c>
      <c r="N7" s="64" t="s">
        <v>251</v>
      </c>
      <c r="O7" s="65" t="s">
        <v>251</v>
      </c>
      <c r="R7" s="86">
        <f>COUNTIF(D7:D10,"1")</f>
        <v>1</v>
      </c>
      <c r="S7" s="86">
        <f>COUNTIF(G7:G10,"1")</f>
        <v>0</v>
      </c>
      <c r="T7" s="86">
        <f>COUNTIF(J7:J10,"1")</f>
        <v>0</v>
      </c>
      <c r="U7" s="86">
        <f>COUNTIF(M7:M10,"1")</f>
        <v>0</v>
      </c>
    </row>
    <row r="8" spans="1:21" ht="39.950000000000003" customHeight="1" x14ac:dyDescent="0.2">
      <c r="A8" s="287"/>
      <c r="B8" s="267"/>
      <c r="C8" s="97" t="s">
        <v>35</v>
      </c>
      <c r="D8" s="26">
        <v>2</v>
      </c>
      <c r="E8" s="60" t="s">
        <v>181</v>
      </c>
      <c r="F8" s="65" t="s">
        <v>182</v>
      </c>
      <c r="G8" s="79">
        <v>3</v>
      </c>
      <c r="H8" s="66" t="s">
        <v>181</v>
      </c>
      <c r="I8" s="61" t="s">
        <v>252</v>
      </c>
      <c r="J8" s="82">
        <v>3</v>
      </c>
      <c r="K8" s="67" t="s">
        <v>445</v>
      </c>
      <c r="L8" s="63" t="s">
        <v>252</v>
      </c>
      <c r="M8" s="84">
        <v>4</v>
      </c>
      <c r="N8" s="68" t="s">
        <v>462</v>
      </c>
      <c r="O8" s="65" t="s">
        <v>252</v>
      </c>
      <c r="R8" s="86">
        <f>COUNTIF(D7:D10,"2")</f>
        <v>2</v>
      </c>
      <c r="S8" s="86">
        <f>COUNTIF(G7:G10,"2")</f>
        <v>1</v>
      </c>
      <c r="T8" s="86">
        <f>COUNTIF(J7:J10,"2")</f>
        <v>1</v>
      </c>
      <c r="U8" s="86">
        <f>COUNTIF(M7:M10,"2")</f>
        <v>1</v>
      </c>
    </row>
    <row r="9" spans="1:21" ht="39.950000000000003" customHeight="1" x14ac:dyDescent="0.2">
      <c r="A9" s="287"/>
      <c r="B9" s="267"/>
      <c r="C9" s="98" t="s">
        <v>36</v>
      </c>
      <c r="D9" s="26">
        <v>2</v>
      </c>
      <c r="E9" s="60" t="s">
        <v>183</v>
      </c>
      <c r="F9" s="65" t="s">
        <v>184</v>
      </c>
      <c r="G9" s="79">
        <v>3</v>
      </c>
      <c r="H9" s="60" t="s">
        <v>183</v>
      </c>
      <c r="I9" s="61" t="s">
        <v>253</v>
      </c>
      <c r="J9" s="82">
        <v>3</v>
      </c>
      <c r="K9" s="67" t="s">
        <v>446</v>
      </c>
      <c r="L9" s="63" t="s">
        <v>482</v>
      </c>
      <c r="M9" s="84">
        <v>4</v>
      </c>
      <c r="N9" s="68" t="s">
        <v>463</v>
      </c>
      <c r="O9" s="65" t="s">
        <v>482</v>
      </c>
      <c r="R9" s="86">
        <f>COUNTIF(D7:D10,"3")</f>
        <v>1</v>
      </c>
      <c r="S9" s="86">
        <f>COUNTIF(G7:G10,"3")</f>
        <v>3</v>
      </c>
      <c r="T9" s="86">
        <f>COUNTIF(J7:J10,"3")</f>
        <v>3</v>
      </c>
      <c r="U9" s="86">
        <f>COUNTIF(M7:M10,"3")</f>
        <v>1</v>
      </c>
    </row>
    <row r="10" spans="1:21" ht="39.950000000000003" customHeight="1" x14ac:dyDescent="0.2">
      <c r="A10" s="287"/>
      <c r="B10" s="268"/>
      <c r="C10" s="98" t="s">
        <v>37</v>
      </c>
      <c r="D10" s="26">
        <v>1</v>
      </c>
      <c r="E10" s="60" t="s">
        <v>185</v>
      </c>
      <c r="F10" s="161" t="s">
        <v>186</v>
      </c>
      <c r="G10" s="79">
        <v>2</v>
      </c>
      <c r="H10" s="60" t="s">
        <v>185</v>
      </c>
      <c r="I10" s="161" t="s">
        <v>186</v>
      </c>
      <c r="J10" s="82">
        <v>2</v>
      </c>
      <c r="K10" s="67" t="s">
        <v>447</v>
      </c>
      <c r="L10" s="63" t="s">
        <v>186</v>
      </c>
      <c r="M10" s="84">
        <v>2</v>
      </c>
      <c r="N10" s="68" t="s">
        <v>447</v>
      </c>
      <c r="O10" s="65" t="s">
        <v>483</v>
      </c>
      <c r="R10" s="86">
        <f>COUNTIF(D7:D10,"4")</f>
        <v>0</v>
      </c>
      <c r="S10" s="86">
        <f>COUNTIF(G7:G10,"4")</f>
        <v>0</v>
      </c>
      <c r="T10" s="86">
        <f>COUNTIF(J7:J10,"4")</f>
        <v>0</v>
      </c>
      <c r="U10" s="86">
        <f>COUNTIF(M7:M10,"4")</f>
        <v>2</v>
      </c>
    </row>
    <row r="11" spans="1:21" ht="6" customHeight="1" x14ac:dyDescent="0.25">
      <c r="B11" s="257"/>
      <c r="C11" s="258"/>
      <c r="D11" s="258"/>
      <c r="E11" s="258"/>
      <c r="F11" s="258"/>
      <c r="G11" s="258"/>
      <c r="H11" s="258"/>
      <c r="I11" s="258"/>
      <c r="J11" s="258"/>
      <c r="K11" s="259"/>
      <c r="L11" s="99"/>
      <c r="M11" s="100"/>
      <c r="N11" s="99"/>
      <c r="O11" s="99"/>
      <c r="Q11" s="86">
        <f>COUNTIF(D7:D10,"1")</f>
        <v>1</v>
      </c>
      <c r="R11" s="86">
        <f>COUNTIF(D7:D10,"1")</f>
        <v>1</v>
      </c>
      <c r="S11" s="86">
        <f>COUNTIF(D7:D10,"3")</f>
        <v>1</v>
      </c>
    </row>
    <row r="12" spans="1:21" ht="18.75" x14ac:dyDescent="0.2">
      <c r="A12" s="287"/>
      <c r="B12" s="254"/>
      <c r="C12" s="101" t="s">
        <v>72</v>
      </c>
      <c r="D12" s="102"/>
      <c r="E12" s="102"/>
      <c r="F12" s="102"/>
      <c r="G12" s="102"/>
      <c r="H12" s="102"/>
      <c r="I12" s="102"/>
      <c r="J12" s="102"/>
      <c r="K12" s="103"/>
      <c r="L12" s="104"/>
      <c r="M12" s="102"/>
      <c r="N12" s="103"/>
      <c r="O12" s="104"/>
    </row>
    <row r="13" spans="1:21" ht="39.950000000000003" customHeight="1" x14ac:dyDescent="0.2">
      <c r="A13" s="287"/>
      <c r="B13" s="255"/>
      <c r="C13" s="105" t="s">
        <v>38</v>
      </c>
      <c r="D13" s="27">
        <v>2</v>
      </c>
      <c r="E13" s="162" t="s">
        <v>187</v>
      </c>
      <c r="F13" s="65" t="s">
        <v>188</v>
      </c>
      <c r="G13" s="80">
        <v>3</v>
      </c>
      <c r="H13" s="61" t="s">
        <v>254</v>
      </c>
      <c r="I13" s="61" t="s">
        <v>255</v>
      </c>
      <c r="J13" s="83">
        <v>3</v>
      </c>
      <c r="K13" s="70" t="s">
        <v>254</v>
      </c>
      <c r="L13" s="71" t="s">
        <v>484</v>
      </c>
      <c r="M13" s="85">
        <v>4</v>
      </c>
      <c r="N13" s="72" t="s">
        <v>464</v>
      </c>
      <c r="O13" s="73" t="s">
        <v>484</v>
      </c>
      <c r="R13" s="86">
        <f>COUNTIF(D13:D17,"1")</f>
        <v>0</v>
      </c>
      <c r="S13" s="86">
        <f>COUNTIF(G13:G17,"1")</f>
        <v>0</v>
      </c>
      <c r="T13" s="86">
        <f>COUNTIF(J13:J17,"1")</f>
        <v>0</v>
      </c>
      <c r="U13" s="86">
        <f>COUNTIF(M13:M17,"1")</f>
        <v>0</v>
      </c>
    </row>
    <row r="14" spans="1:21" ht="39.950000000000003" customHeight="1" x14ac:dyDescent="0.2">
      <c r="A14" s="287"/>
      <c r="B14" s="255"/>
      <c r="C14" s="97" t="s">
        <v>39</v>
      </c>
      <c r="D14" s="27">
        <v>2</v>
      </c>
      <c r="E14" s="65" t="s">
        <v>189</v>
      </c>
      <c r="F14" s="65" t="s">
        <v>190</v>
      </c>
      <c r="G14" s="80">
        <v>3</v>
      </c>
      <c r="H14" s="66" t="s">
        <v>256</v>
      </c>
      <c r="I14" s="61" t="s">
        <v>257</v>
      </c>
      <c r="J14" s="83">
        <v>3</v>
      </c>
      <c r="K14" s="71" t="s">
        <v>256</v>
      </c>
      <c r="L14" s="71" t="s">
        <v>257</v>
      </c>
      <c r="M14" s="85">
        <v>4</v>
      </c>
      <c r="N14" s="73" t="s">
        <v>465</v>
      </c>
      <c r="O14" s="73" t="s">
        <v>257</v>
      </c>
      <c r="R14" s="86">
        <f>COUNTIF(D13:D17,"2")</f>
        <v>4</v>
      </c>
      <c r="S14" s="86">
        <f>COUNTIF(G13:G17,"2")</f>
        <v>0</v>
      </c>
      <c r="T14" s="86">
        <f>COUNTIF(J13:J17,"2")</f>
        <v>0</v>
      </c>
      <c r="U14" s="86">
        <f>COUNTIF(M13:M17,"2")</f>
        <v>0</v>
      </c>
    </row>
    <row r="15" spans="1:21" ht="39.950000000000003" customHeight="1" x14ac:dyDescent="0.2">
      <c r="A15" s="287"/>
      <c r="B15" s="255"/>
      <c r="C15" s="97" t="s">
        <v>40</v>
      </c>
      <c r="D15" s="27">
        <v>3</v>
      </c>
      <c r="E15" s="73" t="s">
        <v>191</v>
      </c>
      <c r="F15" s="65" t="s">
        <v>192</v>
      </c>
      <c r="G15" s="80">
        <v>4</v>
      </c>
      <c r="H15" s="163" t="s">
        <v>191</v>
      </c>
      <c r="I15" s="65" t="s">
        <v>192</v>
      </c>
      <c r="J15" s="83">
        <v>4</v>
      </c>
      <c r="K15" s="164" t="s">
        <v>448</v>
      </c>
      <c r="L15" s="71" t="s">
        <v>192</v>
      </c>
      <c r="M15" s="85">
        <v>4</v>
      </c>
      <c r="N15" s="73" t="s">
        <v>448</v>
      </c>
      <c r="O15" s="73" t="s">
        <v>485</v>
      </c>
      <c r="R15" s="86">
        <f>COUNTIF(D13:D17,"3")</f>
        <v>1</v>
      </c>
      <c r="S15" s="86">
        <f>COUNTIF(G13:G17,"3")</f>
        <v>2</v>
      </c>
      <c r="T15" s="86">
        <f>COUNTIF(J13:J17,"3")</f>
        <v>2</v>
      </c>
      <c r="U15" s="86">
        <f>COUNTIF(M13:M17,"3")</f>
        <v>0</v>
      </c>
    </row>
    <row r="16" spans="1:21" ht="39.950000000000003" customHeight="1" x14ac:dyDescent="0.2">
      <c r="A16" s="287"/>
      <c r="B16" s="255"/>
      <c r="C16" s="98" t="s">
        <v>41</v>
      </c>
      <c r="D16" s="27">
        <v>2</v>
      </c>
      <c r="E16" s="65" t="s">
        <v>193</v>
      </c>
      <c r="F16" s="65" t="s">
        <v>194</v>
      </c>
      <c r="G16" s="80">
        <v>4</v>
      </c>
      <c r="H16" s="66" t="s">
        <v>258</v>
      </c>
      <c r="I16" s="65" t="s">
        <v>259</v>
      </c>
      <c r="J16" s="83">
        <v>4</v>
      </c>
      <c r="K16" s="71" t="s">
        <v>258</v>
      </c>
      <c r="L16" s="71" t="s">
        <v>259</v>
      </c>
      <c r="M16" s="85">
        <v>4</v>
      </c>
      <c r="N16" s="73" t="s">
        <v>466</v>
      </c>
      <c r="O16" s="73" t="s">
        <v>259</v>
      </c>
      <c r="R16" s="86">
        <f>COUNTIF(D13:D17,"4")</f>
        <v>0</v>
      </c>
      <c r="S16" s="86">
        <f>COUNTIF(G13:G17,"4")</f>
        <v>3</v>
      </c>
      <c r="T16" s="86">
        <f>COUNTIF(J13:J17,"4")</f>
        <v>3</v>
      </c>
      <c r="U16" s="86">
        <f>COUNTIF(M13:M17,"4")</f>
        <v>5</v>
      </c>
    </row>
    <row r="17" spans="1:21" ht="39.950000000000003" customHeight="1" x14ac:dyDescent="0.2">
      <c r="A17" s="287"/>
      <c r="B17" s="256"/>
      <c r="C17" s="97" t="s">
        <v>42</v>
      </c>
      <c r="D17" s="27">
        <v>2</v>
      </c>
      <c r="E17" s="65" t="s">
        <v>195</v>
      </c>
      <c r="F17" s="65" t="s">
        <v>196</v>
      </c>
      <c r="G17" s="80">
        <v>4</v>
      </c>
      <c r="H17" s="65" t="s">
        <v>195</v>
      </c>
      <c r="I17" s="65" t="s">
        <v>196</v>
      </c>
      <c r="J17" s="83">
        <v>4</v>
      </c>
      <c r="K17" s="71" t="s">
        <v>449</v>
      </c>
      <c r="L17" s="71" t="s">
        <v>486</v>
      </c>
      <c r="M17" s="85">
        <v>4</v>
      </c>
      <c r="N17" s="73" t="s">
        <v>449</v>
      </c>
      <c r="O17" s="73" t="s">
        <v>486</v>
      </c>
    </row>
    <row r="18" spans="1:21" ht="7.5" customHeight="1" x14ac:dyDescent="0.25">
      <c r="B18" s="269"/>
      <c r="C18" s="270"/>
      <c r="D18" s="270"/>
      <c r="E18" s="270"/>
      <c r="F18" s="270"/>
      <c r="G18" s="270"/>
      <c r="H18" s="270"/>
      <c r="I18" s="270"/>
      <c r="J18" s="270"/>
      <c r="K18" s="271"/>
      <c r="L18" s="99"/>
      <c r="M18" s="100"/>
      <c r="N18" s="99"/>
      <c r="O18" s="99"/>
    </row>
    <row r="19" spans="1:21" ht="18.75" x14ac:dyDescent="0.2">
      <c r="A19" s="287"/>
      <c r="B19" s="254"/>
      <c r="C19" s="101" t="s">
        <v>43</v>
      </c>
      <c r="D19" s="102"/>
      <c r="E19" s="102"/>
      <c r="F19" s="102"/>
      <c r="G19" s="102"/>
      <c r="H19" s="102"/>
      <c r="I19" s="102"/>
      <c r="J19" s="102"/>
      <c r="K19" s="103"/>
      <c r="L19" s="104"/>
      <c r="M19" s="102"/>
      <c r="N19" s="103"/>
      <c r="O19" s="104"/>
    </row>
    <row r="20" spans="1:21" ht="39.950000000000003" customHeight="1" x14ac:dyDescent="0.2">
      <c r="A20" s="287"/>
      <c r="B20" s="272"/>
      <c r="C20" s="106" t="s">
        <v>44</v>
      </c>
      <c r="D20" s="27">
        <v>3</v>
      </c>
      <c r="E20" s="77" t="s">
        <v>237</v>
      </c>
      <c r="F20" s="78" t="s">
        <v>197</v>
      </c>
      <c r="G20" s="80">
        <v>4</v>
      </c>
      <c r="H20" s="77" t="s">
        <v>237</v>
      </c>
      <c r="I20" s="78" t="s">
        <v>197</v>
      </c>
      <c r="J20" s="83">
        <v>4</v>
      </c>
      <c r="K20" s="75" t="s">
        <v>450</v>
      </c>
      <c r="L20" s="76" t="s">
        <v>197</v>
      </c>
      <c r="M20" s="85">
        <v>4</v>
      </c>
      <c r="N20" s="77" t="s">
        <v>450</v>
      </c>
      <c r="O20" s="78" t="s">
        <v>197</v>
      </c>
      <c r="R20" s="86">
        <f>COUNTIF(D20:D27,"1")</f>
        <v>0</v>
      </c>
      <c r="S20" s="86">
        <f>COUNTIF(G20:G27,"1")</f>
        <v>0</v>
      </c>
      <c r="T20" s="86">
        <f>COUNTIF(J20:J27,"1")</f>
        <v>0</v>
      </c>
      <c r="U20" s="86">
        <f>COUNTIF(M20:M27,"1")</f>
        <v>0</v>
      </c>
    </row>
    <row r="21" spans="1:21" ht="39.950000000000003" customHeight="1" x14ac:dyDescent="0.2">
      <c r="A21" s="287"/>
      <c r="B21" s="272"/>
      <c r="C21" s="107" t="s">
        <v>45</v>
      </c>
      <c r="D21" s="27">
        <v>2</v>
      </c>
      <c r="E21" s="78" t="s">
        <v>260</v>
      </c>
      <c r="F21" s="78" t="s">
        <v>198</v>
      </c>
      <c r="G21" s="80">
        <v>3</v>
      </c>
      <c r="H21" s="78" t="s">
        <v>260</v>
      </c>
      <c r="I21" s="78" t="s">
        <v>198</v>
      </c>
      <c r="J21" s="83">
        <v>3</v>
      </c>
      <c r="K21" s="76" t="s">
        <v>451</v>
      </c>
      <c r="L21" s="76" t="s">
        <v>198</v>
      </c>
      <c r="M21" s="85">
        <v>3</v>
      </c>
      <c r="N21" s="78" t="s">
        <v>451</v>
      </c>
      <c r="O21" s="78" t="s">
        <v>198</v>
      </c>
      <c r="R21" s="86">
        <f>COUNTIF(D20:D27,"2")</f>
        <v>4</v>
      </c>
      <c r="S21" s="86">
        <f>COUNTIF(G20:G27,"2")</f>
        <v>2</v>
      </c>
      <c r="T21" s="86">
        <f>COUNTIF(J20:J27,"2")</f>
        <v>2</v>
      </c>
      <c r="U21" s="86">
        <f>COUNTIF(M20:M27,"2")</f>
        <v>1</v>
      </c>
    </row>
    <row r="22" spans="1:21" ht="39.950000000000003" customHeight="1" x14ac:dyDescent="0.2">
      <c r="A22" s="287"/>
      <c r="B22" s="272"/>
      <c r="C22" s="107" t="s">
        <v>46</v>
      </c>
      <c r="D22" s="27">
        <v>3</v>
      </c>
      <c r="E22" s="78" t="s">
        <v>238</v>
      </c>
      <c r="F22" s="78" t="s">
        <v>239</v>
      </c>
      <c r="G22" s="80">
        <v>3</v>
      </c>
      <c r="H22" s="78" t="s">
        <v>238</v>
      </c>
      <c r="I22" s="78" t="s">
        <v>239</v>
      </c>
      <c r="J22" s="83">
        <v>3</v>
      </c>
      <c r="K22" s="76" t="s">
        <v>238</v>
      </c>
      <c r="L22" s="76" t="s">
        <v>239</v>
      </c>
      <c r="M22" s="85">
        <v>3</v>
      </c>
      <c r="N22" s="78" t="s">
        <v>467</v>
      </c>
      <c r="O22" s="78" t="s">
        <v>239</v>
      </c>
      <c r="R22" s="86">
        <f>COUNTIF(D20:D27,"3")</f>
        <v>4</v>
      </c>
      <c r="S22" s="86">
        <f>COUNTIF(G20:G27,"3")</f>
        <v>5</v>
      </c>
      <c r="T22" s="86">
        <f>COUNTIF(J20:J27,"3")</f>
        <v>5</v>
      </c>
      <c r="U22" s="86">
        <f>COUNTIF(M20:M27,"3")</f>
        <v>6</v>
      </c>
    </row>
    <row r="23" spans="1:21" ht="39.950000000000003" customHeight="1" x14ac:dyDescent="0.2">
      <c r="A23" s="287"/>
      <c r="B23" s="272"/>
      <c r="C23" s="107" t="s">
        <v>47</v>
      </c>
      <c r="D23" s="27">
        <v>3</v>
      </c>
      <c r="E23" s="78" t="s">
        <v>240</v>
      </c>
      <c r="F23" s="78" t="s">
        <v>241</v>
      </c>
      <c r="G23" s="80">
        <v>3</v>
      </c>
      <c r="H23" s="78" t="s">
        <v>240</v>
      </c>
      <c r="I23" s="78" t="s">
        <v>241</v>
      </c>
      <c r="J23" s="83">
        <v>3</v>
      </c>
      <c r="K23" s="76" t="s">
        <v>452</v>
      </c>
      <c r="L23" s="76" t="s">
        <v>241</v>
      </c>
      <c r="M23" s="85">
        <v>3</v>
      </c>
      <c r="N23" s="78" t="s">
        <v>452</v>
      </c>
      <c r="O23" s="78" t="s">
        <v>241</v>
      </c>
      <c r="R23" s="86">
        <f>COUNTIF(D20:D27,"4")</f>
        <v>0</v>
      </c>
      <c r="S23" s="86">
        <f>COUNTIF(G20:G27,"4")</f>
        <v>1</v>
      </c>
      <c r="T23" s="86">
        <f>COUNTIF(J20:J27,"4")</f>
        <v>1</v>
      </c>
      <c r="U23" s="86">
        <f>COUNTIF(M20:M27,"4")</f>
        <v>1</v>
      </c>
    </row>
    <row r="24" spans="1:21" ht="39.950000000000003" customHeight="1" x14ac:dyDescent="0.2">
      <c r="A24" s="287"/>
      <c r="B24" s="272"/>
      <c r="C24" s="107" t="s">
        <v>48</v>
      </c>
      <c r="D24" s="85">
        <v>3</v>
      </c>
      <c r="E24" s="78" t="s">
        <v>242</v>
      </c>
      <c r="F24" s="78" t="s">
        <v>243</v>
      </c>
      <c r="G24" s="80">
        <v>3</v>
      </c>
      <c r="H24" s="78" t="s">
        <v>242</v>
      </c>
      <c r="I24" s="78" t="s">
        <v>243</v>
      </c>
      <c r="J24" s="83">
        <v>3</v>
      </c>
      <c r="K24" s="76" t="s">
        <v>242</v>
      </c>
      <c r="L24" s="76" t="s">
        <v>243</v>
      </c>
      <c r="M24" s="85">
        <v>3</v>
      </c>
      <c r="N24" s="78" t="s">
        <v>242</v>
      </c>
      <c r="O24" s="78" t="s">
        <v>243</v>
      </c>
    </row>
    <row r="25" spans="1:21" ht="39.950000000000003" customHeight="1" x14ac:dyDescent="0.2">
      <c r="A25" s="287"/>
      <c r="B25" s="272"/>
      <c r="C25" s="107" t="s">
        <v>49</v>
      </c>
      <c r="D25" s="85">
        <v>2</v>
      </c>
      <c r="E25" s="78" t="s">
        <v>244</v>
      </c>
      <c r="F25" s="78" t="s">
        <v>199</v>
      </c>
      <c r="G25" s="80">
        <v>2</v>
      </c>
      <c r="H25" s="78" t="s">
        <v>244</v>
      </c>
      <c r="I25" s="78" t="s">
        <v>199</v>
      </c>
      <c r="J25" s="83">
        <v>2</v>
      </c>
      <c r="K25" s="76" t="s">
        <v>244</v>
      </c>
      <c r="L25" s="76" t="s">
        <v>199</v>
      </c>
      <c r="M25" s="85">
        <v>3</v>
      </c>
      <c r="N25" s="78" t="s">
        <v>468</v>
      </c>
      <c r="O25" s="78" t="s">
        <v>199</v>
      </c>
    </row>
    <row r="26" spans="1:21" ht="39.950000000000003" customHeight="1" x14ac:dyDescent="0.2">
      <c r="A26" s="287"/>
      <c r="B26" s="272"/>
      <c r="C26" s="107" t="s">
        <v>50</v>
      </c>
      <c r="D26" s="85">
        <v>2</v>
      </c>
      <c r="E26" s="78" t="s">
        <v>200</v>
      </c>
      <c r="F26" s="78" t="s">
        <v>201</v>
      </c>
      <c r="G26" s="80">
        <v>3</v>
      </c>
      <c r="H26" s="66" t="s">
        <v>261</v>
      </c>
      <c r="I26" s="78" t="s">
        <v>201</v>
      </c>
      <c r="J26" s="83">
        <v>3</v>
      </c>
      <c r="K26" s="76" t="s">
        <v>453</v>
      </c>
      <c r="L26" s="76" t="s">
        <v>201</v>
      </c>
      <c r="M26" s="85">
        <v>3</v>
      </c>
      <c r="N26" s="78" t="s">
        <v>453</v>
      </c>
      <c r="O26" s="78" t="s">
        <v>487</v>
      </c>
    </row>
    <row r="27" spans="1:21" ht="39.950000000000003" customHeight="1" x14ac:dyDescent="0.2">
      <c r="A27" s="287"/>
      <c r="B27" s="273"/>
      <c r="C27" s="107" t="s">
        <v>51</v>
      </c>
      <c r="D27" s="85">
        <v>2</v>
      </c>
      <c r="E27" s="78" t="s">
        <v>202</v>
      </c>
      <c r="F27" s="78" t="s">
        <v>203</v>
      </c>
      <c r="G27" s="80">
        <v>2</v>
      </c>
      <c r="H27" s="66" t="s">
        <v>262</v>
      </c>
      <c r="I27" s="78" t="s">
        <v>203</v>
      </c>
      <c r="J27" s="83">
        <v>2</v>
      </c>
      <c r="K27" s="76" t="s">
        <v>454</v>
      </c>
      <c r="L27" s="76" t="s">
        <v>203</v>
      </c>
      <c r="M27" s="85">
        <v>2</v>
      </c>
      <c r="N27" s="78" t="s">
        <v>454</v>
      </c>
      <c r="O27" s="78" t="s">
        <v>203</v>
      </c>
    </row>
    <row r="28" spans="1:21" ht="7.5" customHeight="1" x14ac:dyDescent="0.25">
      <c r="B28" s="234"/>
      <c r="C28" s="235"/>
      <c r="D28" s="235"/>
      <c r="E28" s="235"/>
      <c r="F28" s="235"/>
      <c r="G28" s="235"/>
      <c r="H28" s="235"/>
      <c r="I28" s="235"/>
      <c r="J28" s="235"/>
      <c r="K28" s="274"/>
      <c r="L28" s="99"/>
      <c r="M28" s="100"/>
      <c r="N28" s="99"/>
      <c r="O28" s="99"/>
    </row>
    <row r="29" spans="1:21" ht="18.75" x14ac:dyDescent="0.2">
      <c r="A29" s="287"/>
      <c r="B29" s="254"/>
      <c r="C29" s="101" t="s">
        <v>52</v>
      </c>
      <c r="D29" s="102"/>
      <c r="E29" s="102"/>
      <c r="F29" s="102"/>
      <c r="G29" s="102"/>
      <c r="H29" s="102"/>
      <c r="I29" s="102"/>
      <c r="J29" s="102"/>
      <c r="K29" s="103"/>
      <c r="L29" s="104"/>
      <c r="M29" s="102"/>
      <c r="N29" s="103"/>
      <c r="O29" s="104"/>
    </row>
    <row r="30" spans="1:21" ht="39.950000000000003" customHeight="1" x14ac:dyDescent="0.2">
      <c r="A30" s="287"/>
      <c r="B30" s="255"/>
      <c r="C30" s="105" t="s">
        <v>53</v>
      </c>
      <c r="D30" s="85">
        <v>4</v>
      </c>
      <c r="E30" s="77" t="s">
        <v>204</v>
      </c>
      <c r="F30" s="78" t="s">
        <v>205</v>
      </c>
      <c r="G30" s="80">
        <v>4</v>
      </c>
      <c r="H30" s="77" t="s">
        <v>204</v>
      </c>
      <c r="I30" s="78" t="s">
        <v>205</v>
      </c>
      <c r="J30" s="83">
        <v>4</v>
      </c>
      <c r="K30" s="75" t="s">
        <v>455</v>
      </c>
      <c r="L30" s="76" t="s">
        <v>205</v>
      </c>
      <c r="M30" s="85">
        <v>4</v>
      </c>
      <c r="N30" s="77" t="s">
        <v>469</v>
      </c>
      <c r="O30" s="78" t="s">
        <v>205</v>
      </c>
      <c r="R30" s="86">
        <f>COUNTIF(D30:D33,"1")</f>
        <v>0</v>
      </c>
      <c r="S30" s="86">
        <f>COUNTIF(G30:G33,"1")</f>
        <v>0</v>
      </c>
      <c r="T30" s="86">
        <f>COUNTIF(J30:J33,"1")</f>
        <v>0</v>
      </c>
      <c r="U30" s="86">
        <f>COUNTIF(M30:M33,"1")</f>
        <v>0</v>
      </c>
    </row>
    <row r="31" spans="1:21" ht="39.950000000000003" customHeight="1" x14ac:dyDescent="0.2">
      <c r="A31" s="287"/>
      <c r="B31" s="255"/>
      <c r="C31" s="97" t="s">
        <v>54</v>
      </c>
      <c r="D31" s="85">
        <v>2</v>
      </c>
      <c r="E31" s="78" t="s">
        <v>206</v>
      </c>
      <c r="F31" s="78" t="s">
        <v>207</v>
      </c>
      <c r="G31" s="80">
        <v>3</v>
      </c>
      <c r="H31" s="78" t="s">
        <v>206</v>
      </c>
      <c r="I31" s="78" t="s">
        <v>207</v>
      </c>
      <c r="J31" s="83">
        <v>3</v>
      </c>
      <c r="K31" s="76" t="s">
        <v>456</v>
      </c>
      <c r="L31" s="76" t="s">
        <v>207</v>
      </c>
      <c r="M31" s="85">
        <v>4</v>
      </c>
      <c r="N31" s="78" t="s">
        <v>470</v>
      </c>
      <c r="O31" s="78" t="s">
        <v>207</v>
      </c>
      <c r="R31" s="86">
        <f>COUNTIF(D30:D33,"2")</f>
        <v>3</v>
      </c>
      <c r="S31" s="86">
        <f>COUNTIF(G30:G33,"2")</f>
        <v>2</v>
      </c>
      <c r="T31" s="86">
        <f>COUNTIF(J30:J33,"2")</f>
        <v>2</v>
      </c>
      <c r="U31" s="86">
        <f>COUNTIF(M30:M33,"2")</f>
        <v>2</v>
      </c>
    </row>
    <row r="32" spans="1:21" ht="39.950000000000003" customHeight="1" x14ac:dyDescent="0.2">
      <c r="A32" s="287"/>
      <c r="B32" s="255"/>
      <c r="C32" s="97" t="s">
        <v>55</v>
      </c>
      <c r="D32" s="85">
        <v>2</v>
      </c>
      <c r="E32" s="78" t="s">
        <v>208</v>
      </c>
      <c r="F32" s="78" t="s">
        <v>209</v>
      </c>
      <c r="G32" s="80">
        <v>2</v>
      </c>
      <c r="H32" s="66" t="s">
        <v>263</v>
      </c>
      <c r="I32" s="78" t="s">
        <v>209</v>
      </c>
      <c r="J32" s="83">
        <v>2</v>
      </c>
      <c r="K32" s="76" t="s">
        <v>457</v>
      </c>
      <c r="L32" s="76" t="s">
        <v>209</v>
      </c>
      <c r="M32" s="85">
        <v>2</v>
      </c>
      <c r="N32" s="78" t="s">
        <v>457</v>
      </c>
      <c r="O32" s="78" t="s">
        <v>209</v>
      </c>
      <c r="R32" s="86">
        <f>COUNTIF(D30:D33,"3")</f>
        <v>0</v>
      </c>
      <c r="S32" s="86">
        <f>COUNTIF(G30:G33,"3")</f>
        <v>1</v>
      </c>
      <c r="T32" s="86">
        <f>COUNTIF(J30:J33,"31")</f>
        <v>0</v>
      </c>
      <c r="U32" s="86">
        <f>COUNTIF(M30:M33,"3")</f>
        <v>0</v>
      </c>
    </row>
    <row r="33" spans="1:21" ht="39.950000000000003" customHeight="1" x14ac:dyDescent="0.2">
      <c r="A33" s="287"/>
      <c r="B33" s="256"/>
      <c r="C33" s="97" t="s">
        <v>56</v>
      </c>
      <c r="D33" s="85">
        <v>2</v>
      </c>
      <c r="E33" s="78" t="s">
        <v>210</v>
      </c>
      <c r="F33" s="78" t="s">
        <v>211</v>
      </c>
      <c r="G33" s="80">
        <v>2</v>
      </c>
      <c r="H33" s="78" t="s">
        <v>210</v>
      </c>
      <c r="I33" s="78" t="s">
        <v>211</v>
      </c>
      <c r="J33" s="83">
        <v>2</v>
      </c>
      <c r="K33" s="76" t="s">
        <v>458</v>
      </c>
      <c r="L33" s="76" t="s">
        <v>211</v>
      </c>
      <c r="M33" s="85">
        <v>2</v>
      </c>
      <c r="N33" s="78" t="s">
        <v>458</v>
      </c>
      <c r="O33" s="78" t="s">
        <v>211</v>
      </c>
      <c r="R33" s="86">
        <f>COUNTIF(D30:D33,"4")</f>
        <v>1</v>
      </c>
      <c r="S33" s="86">
        <f>COUNTIF(G30:G33,"4")</f>
        <v>1</v>
      </c>
      <c r="T33" s="86">
        <f>COUNTIF(J30:J33,"4")</f>
        <v>1</v>
      </c>
      <c r="U33" s="86">
        <f>COUNTIF(M30:M33,"4")</f>
        <v>2</v>
      </c>
    </row>
    <row r="34" spans="1:21" ht="9" customHeight="1" x14ac:dyDescent="0.25">
      <c r="B34" s="269"/>
      <c r="C34" s="270"/>
      <c r="D34" s="270"/>
      <c r="E34" s="270"/>
      <c r="F34" s="270"/>
      <c r="G34" s="270"/>
      <c r="H34" s="270"/>
      <c r="I34" s="270"/>
      <c r="J34" s="270"/>
      <c r="K34" s="271"/>
      <c r="L34" s="99"/>
      <c r="M34" s="100"/>
      <c r="N34" s="99"/>
      <c r="O34" s="99"/>
    </row>
    <row r="35" spans="1:21" ht="18.75" x14ac:dyDescent="0.2">
      <c r="A35" s="287"/>
      <c r="B35" s="254"/>
      <c r="C35" s="108" t="s">
        <v>57</v>
      </c>
      <c r="D35" s="275"/>
      <c r="E35" s="275"/>
      <c r="F35" s="275"/>
      <c r="G35" s="275"/>
      <c r="H35" s="275"/>
      <c r="I35" s="275"/>
      <c r="J35" s="275"/>
      <c r="K35" s="275"/>
      <c r="L35" s="109"/>
      <c r="M35" s="110"/>
      <c r="N35" s="110"/>
      <c r="O35" s="109"/>
    </row>
    <row r="36" spans="1:21" ht="39.950000000000003" customHeight="1" x14ac:dyDescent="0.2">
      <c r="A36" s="287"/>
      <c r="B36" s="255"/>
      <c r="C36" s="105" t="s">
        <v>58</v>
      </c>
      <c r="D36" s="85">
        <v>2</v>
      </c>
      <c r="E36" s="77" t="s">
        <v>212</v>
      </c>
      <c r="F36" s="78" t="s">
        <v>213</v>
      </c>
      <c r="G36" s="80">
        <v>2</v>
      </c>
      <c r="H36" s="77" t="s">
        <v>265</v>
      </c>
      <c r="I36" s="78" t="s">
        <v>213</v>
      </c>
      <c r="J36" s="83">
        <v>2</v>
      </c>
      <c r="K36" s="75" t="s">
        <v>459</v>
      </c>
      <c r="L36" s="76" t="s">
        <v>213</v>
      </c>
      <c r="M36" s="85">
        <v>3</v>
      </c>
      <c r="N36" s="77" t="s">
        <v>471</v>
      </c>
      <c r="O36" s="78" t="s">
        <v>213</v>
      </c>
      <c r="R36" s="86">
        <f>COUNTIF(D36:D44,"1")</f>
        <v>1</v>
      </c>
      <c r="S36" s="86">
        <f>COUNTIF(G36:G44,"1")</f>
        <v>0</v>
      </c>
      <c r="T36" s="86">
        <f>COUNTIF(J36:J44,"1")</f>
        <v>0</v>
      </c>
      <c r="U36" s="86">
        <f>COUNTIF(M36:M44,"1")</f>
        <v>0</v>
      </c>
    </row>
    <row r="37" spans="1:21" ht="39.950000000000003" customHeight="1" x14ac:dyDescent="0.2">
      <c r="A37" s="287"/>
      <c r="B37" s="255"/>
      <c r="C37" s="97" t="s">
        <v>59</v>
      </c>
      <c r="D37" s="85">
        <v>2</v>
      </c>
      <c r="E37" s="78" t="s">
        <v>214</v>
      </c>
      <c r="F37" s="78" t="s">
        <v>215</v>
      </c>
      <c r="G37" s="80">
        <v>2</v>
      </c>
      <c r="H37" s="66" t="s">
        <v>264</v>
      </c>
      <c r="I37" s="78" t="s">
        <v>215</v>
      </c>
      <c r="J37" s="83">
        <v>2</v>
      </c>
      <c r="K37" s="76" t="s">
        <v>264</v>
      </c>
      <c r="L37" s="76" t="s">
        <v>215</v>
      </c>
      <c r="M37" s="85">
        <v>3</v>
      </c>
      <c r="N37" s="78" t="s">
        <v>472</v>
      </c>
      <c r="O37" s="78" t="s">
        <v>215</v>
      </c>
      <c r="R37" s="86">
        <f>COUNTIF(D36:D44,"2")</f>
        <v>8</v>
      </c>
      <c r="S37" s="86">
        <f>COUNTIF(G36:G44,"2")</f>
        <v>9</v>
      </c>
      <c r="T37" s="86">
        <f>COUNTIF(J36:J44,"2")</f>
        <v>8</v>
      </c>
      <c r="U37" s="86">
        <f>COUNTIF(M36:M44,"2")</f>
        <v>4</v>
      </c>
    </row>
    <row r="38" spans="1:21" ht="39.950000000000003" customHeight="1" x14ac:dyDescent="0.2">
      <c r="A38" s="287"/>
      <c r="B38" s="255"/>
      <c r="C38" s="97" t="s">
        <v>60</v>
      </c>
      <c r="D38" s="27">
        <v>2</v>
      </c>
      <c r="E38" s="78" t="s">
        <v>216</v>
      </c>
      <c r="F38" s="78" t="s">
        <v>217</v>
      </c>
      <c r="G38" s="80">
        <v>2</v>
      </c>
      <c r="H38" s="78" t="s">
        <v>266</v>
      </c>
      <c r="I38" s="78" t="s">
        <v>217</v>
      </c>
      <c r="J38" s="83">
        <v>2</v>
      </c>
      <c r="K38" s="76" t="s">
        <v>266</v>
      </c>
      <c r="L38" s="76" t="s">
        <v>217</v>
      </c>
      <c r="M38" s="85">
        <v>2</v>
      </c>
      <c r="N38" s="78" t="s">
        <v>473</v>
      </c>
      <c r="O38" s="78" t="s">
        <v>217</v>
      </c>
      <c r="R38" s="86">
        <f>COUNTIF(D36:D44,"3")</f>
        <v>0</v>
      </c>
      <c r="S38" s="86">
        <f>COUNTIF(G36:G44,"3")</f>
        <v>0</v>
      </c>
      <c r="T38" s="86">
        <f>COUNTIF(J36:J44,"3")</f>
        <v>1</v>
      </c>
      <c r="U38" s="86">
        <f>COUNTIF(M36:M44,"3")</f>
        <v>5</v>
      </c>
    </row>
    <row r="39" spans="1:21" ht="39.950000000000003" customHeight="1" x14ac:dyDescent="0.2">
      <c r="A39" s="287"/>
      <c r="B39" s="255"/>
      <c r="C39" s="97" t="s">
        <v>61</v>
      </c>
      <c r="D39" s="27">
        <v>2</v>
      </c>
      <c r="E39" s="78" t="s">
        <v>216</v>
      </c>
      <c r="F39" s="78" t="s">
        <v>218</v>
      </c>
      <c r="G39" s="80">
        <v>2</v>
      </c>
      <c r="H39" s="66" t="s">
        <v>267</v>
      </c>
      <c r="I39" s="78" t="s">
        <v>218</v>
      </c>
      <c r="J39" s="83">
        <v>2</v>
      </c>
      <c r="K39" s="76" t="s">
        <v>267</v>
      </c>
      <c r="L39" s="76" t="s">
        <v>218</v>
      </c>
      <c r="M39" s="85">
        <v>3</v>
      </c>
      <c r="N39" s="78" t="s">
        <v>474</v>
      </c>
      <c r="O39" s="78" t="s">
        <v>218</v>
      </c>
      <c r="R39" s="86">
        <f>COUNTIF(D36:D44,"4")</f>
        <v>0</v>
      </c>
      <c r="S39" s="86">
        <f>COUNTIF(G36:G44,"4")</f>
        <v>0</v>
      </c>
      <c r="T39" s="86">
        <f>COUNTIF(J36:J44,"4")</f>
        <v>0</v>
      </c>
      <c r="U39" s="86">
        <f>COUNTIF(M36:M44,"4")</f>
        <v>0</v>
      </c>
    </row>
    <row r="40" spans="1:21" ht="39.950000000000003" customHeight="1" x14ac:dyDescent="0.2">
      <c r="A40" s="287"/>
      <c r="B40" s="255"/>
      <c r="C40" s="97" t="s">
        <v>62</v>
      </c>
      <c r="D40" s="27">
        <v>2</v>
      </c>
      <c r="E40" s="78" t="s">
        <v>219</v>
      </c>
      <c r="F40" s="78" t="s">
        <v>220</v>
      </c>
      <c r="G40" s="80">
        <v>2</v>
      </c>
      <c r="H40" s="66" t="s">
        <v>441</v>
      </c>
      <c r="I40" s="78" t="s">
        <v>220</v>
      </c>
      <c r="J40" s="83">
        <v>2</v>
      </c>
      <c r="K40" s="76" t="s">
        <v>441</v>
      </c>
      <c r="L40" s="76" t="s">
        <v>220</v>
      </c>
      <c r="M40" s="85">
        <v>2</v>
      </c>
      <c r="N40" s="78" t="s">
        <v>441</v>
      </c>
      <c r="O40" s="78" t="s">
        <v>220</v>
      </c>
    </row>
    <row r="41" spans="1:21" ht="39.950000000000003" customHeight="1" x14ac:dyDescent="0.2">
      <c r="A41" s="287"/>
      <c r="B41" s="255"/>
      <c r="C41" s="97" t="s">
        <v>63</v>
      </c>
      <c r="D41" s="27">
        <v>2</v>
      </c>
      <c r="E41" s="78" t="s">
        <v>221</v>
      </c>
      <c r="F41" s="78" t="s">
        <v>222</v>
      </c>
      <c r="G41" s="80">
        <v>2</v>
      </c>
      <c r="H41" s="66" t="s">
        <v>268</v>
      </c>
      <c r="I41" s="78" t="s">
        <v>222</v>
      </c>
      <c r="J41" s="83">
        <v>3</v>
      </c>
      <c r="K41" s="76" t="s">
        <v>461</v>
      </c>
      <c r="L41" s="76" t="s">
        <v>222</v>
      </c>
      <c r="M41" s="85">
        <v>3</v>
      </c>
      <c r="N41" s="78" t="s">
        <v>475</v>
      </c>
      <c r="O41" s="78" t="s">
        <v>222</v>
      </c>
    </row>
    <row r="42" spans="1:21" ht="39.950000000000003" customHeight="1" x14ac:dyDescent="0.2">
      <c r="A42" s="287"/>
      <c r="B42" s="255"/>
      <c r="C42" s="97" t="s">
        <v>64</v>
      </c>
      <c r="D42" s="27">
        <v>2</v>
      </c>
      <c r="E42" s="78" t="s">
        <v>223</v>
      </c>
      <c r="F42" s="78" t="s">
        <v>225</v>
      </c>
      <c r="G42" s="80">
        <v>2</v>
      </c>
      <c r="H42" s="66" t="s">
        <v>269</v>
      </c>
      <c r="I42" s="78" t="s">
        <v>225</v>
      </c>
      <c r="J42" s="83">
        <v>2</v>
      </c>
      <c r="K42" s="76" t="s">
        <v>269</v>
      </c>
      <c r="L42" s="76" t="s">
        <v>225</v>
      </c>
      <c r="M42" s="85">
        <v>2</v>
      </c>
      <c r="N42" s="78" t="s">
        <v>221</v>
      </c>
      <c r="O42" s="78" t="s">
        <v>225</v>
      </c>
    </row>
    <row r="43" spans="1:21" ht="39.950000000000003" customHeight="1" x14ac:dyDescent="0.2">
      <c r="A43" s="287"/>
      <c r="B43" s="255"/>
      <c r="C43" s="97" t="s">
        <v>65</v>
      </c>
      <c r="D43" s="27">
        <v>2</v>
      </c>
      <c r="E43" s="78" t="s">
        <v>223</v>
      </c>
      <c r="F43" s="78" t="s">
        <v>224</v>
      </c>
      <c r="G43" s="80">
        <v>2</v>
      </c>
      <c r="H43" s="66" t="s">
        <v>270</v>
      </c>
      <c r="I43" s="78" t="s">
        <v>224</v>
      </c>
      <c r="J43" s="83">
        <v>2</v>
      </c>
      <c r="K43" s="76" t="s">
        <v>270</v>
      </c>
      <c r="L43" s="76" t="s">
        <v>224</v>
      </c>
      <c r="M43" s="85">
        <v>2</v>
      </c>
      <c r="N43" s="78" t="s">
        <v>476</v>
      </c>
      <c r="O43" s="78" t="s">
        <v>225</v>
      </c>
    </row>
    <row r="44" spans="1:21" ht="39.950000000000003" customHeight="1" x14ac:dyDescent="0.2">
      <c r="A44" s="287"/>
      <c r="B44" s="256"/>
      <c r="C44" s="97" t="s">
        <v>66</v>
      </c>
      <c r="D44" s="27">
        <v>1</v>
      </c>
      <c r="E44" s="78" t="s">
        <v>226</v>
      </c>
      <c r="F44" s="78" t="s">
        <v>227</v>
      </c>
      <c r="G44" s="80">
        <v>2</v>
      </c>
      <c r="H44" s="66" t="s">
        <v>271</v>
      </c>
      <c r="I44" s="78" t="s">
        <v>227</v>
      </c>
      <c r="J44" s="83">
        <v>2</v>
      </c>
      <c r="K44" s="76" t="s">
        <v>460</v>
      </c>
      <c r="L44" s="76" t="s">
        <v>227</v>
      </c>
      <c r="M44" s="85">
        <v>3</v>
      </c>
      <c r="N44" s="78" t="s">
        <v>477</v>
      </c>
      <c r="O44" s="78" t="s">
        <v>227</v>
      </c>
    </row>
    <row r="45" spans="1:21" ht="6.75" customHeight="1" x14ac:dyDescent="0.25">
      <c r="B45" s="269"/>
      <c r="C45" s="270"/>
      <c r="D45" s="270"/>
      <c r="E45" s="270"/>
      <c r="F45" s="270"/>
      <c r="G45" s="270"/>
      <c r="H45" s="270"/>
      <c r="I45" s="270"/>
      <c r="J45" s="270"/>
      <c r="K45" s="271"/>
      <c r="L45" s="99"/>
      <c r="M45" s="100"/>
      <c r="N45" s="99"/>
      <c r="O45" s="99"/>
    </row>
    <row r="46" spans="1:21" ht="18.75" x14ac:dyDescent="0.2">
      <c r="A46" s="287"/>
      <c r="B46" s="254"/>
      <c r="C46" s="101" t="s">
        <v>67</v>
      </c>
      <c r="D46" s="102"/>
      <c r="E46" s="102"/>
      <c r="F46" s="102"/>
      <c r="G46" s="102"/>
      <c r="H46" s="102"/>
      <c r="I46" s="102"/>
      <c r="J46" s="102"/>
      <c r="K46" s="103"/>
      <c r="L46" s="104"/>
      <c r="M46" s="102"/>
      <c r="N46" s="103"/>
      <c r="O46" s="104"/>
    </row>
    <row r="47" spans="1:21" ht="39.950000000000003" customHeight="1" x14ac:dyDescent="0.2">
      <c r="A47" s="287"/>
      <c r="B47" s="255"/>
      <c r="C47" s="105" t="s">
        <v>68</v>
      </c>
      <c r="D47" s="27">
        <v>2</v>
      </c>
      <c r="E47" s="50" t="s">
        <v>228</v>
      </c>
      <c r="F47" s="51" t="s">
        <v>229</v>
      </c>
      <c r="G47" s="28">
        <v>2</v>
      </c>
      <c r="H47" s="32" t="s">
        <v>272</v>
      </c>
      <c r="I47" s="51" t="s">
        <v>229</v>
      </c>
      <c r="J47" s="29">
        <v>2</v>
      </c>
      <c r="K47" s="34" t="s">
        <v>272</v>
      </c>
      <c r="L47" s="35" t="s">
        <v>229</v>
      </c>
      <c r="M47" s="52">
        <v>2</v>
      </c>
      <c r="N47" s="50" t="s">
        <v>478</v>
      </c>
      <c r="O47" s="51" t="s">
        <v>229</v>
      </c>
      <c r="R47" s="86">
        <f>COUNTIF(D47:D50,"1")</f>
        <v>1</v>
      </c>
      <c r="S47" s="86">
        <f>COUNTIF(G47:G50,"1")</f>
        <v>1</v>
      </c>
      <c r="T47" s="86">
        <f>COUNTIF(J47:J50,"1")</f>
        <v>1</v>
      </c>
      <c r="U47" s="86">
        <f>COUNTIF(M47:M50,"1")</f>
        <v>0</v>
      </c>
    </row>
    <row r="48" spans="1:21" ht="39.950000000000003" customHeight="1" x14ac:dyDescent="0.2">
      <c r="A48" s="287"/>
      <c r="B48" s="255"/>
      <c r="C48" s="97" t="s">
        <v>69</v>
      </c>
      <c r="D48" s="27">
        <v>3</v>
      </c>
      <c r="E48" s="51" t="s">
        <v>230</v>
      </c>
      <c r="F48" s="51" t="s">
        <v>231</v>
      </c>
      <c r="G48" s="28">
        <v>3</v>
      </c>
      <c r="H48" s="33" t="s">
        <v>273</v>
      </c>
      <c r="I48" s="51" t="s">
        <v>231</v>
      </c>
      <c r="J48" s="29">
        <v>3</v>
      </c>
      <c r="K48" s="35" t="s">
        <v>273</v>
      </c>
      <c r="L48" s="35" t="s">
        <v>231</v>
      </c>
      <c r="M48" s="52">
        <v>3</v>
      </c>
      <c r="N48" s="51" t="s">
        <v>479</v>
      </c>
      <c r="O48" s="51" t="s">
        <v>488</v>
      </c>
      <c r="R48" s="86">
        <f>COUNTIF(D47:D50,"2")</f>
        <v>2</v>
      </c>
      <c r="S48" s="86">
        <f>COUNTIF(G47:G50,"2")</f>
        <v>2</v>
      </c>
      <c r="T48" s="86">
        <f>COUNTIF(J47:J50,"2")</f>
        <v>2</v>
      </c>
      <c r="U48" s="86">
        <f>COUNTIF(M47:M50,"2")</f>
        <v>2</v>
      </c>
    </row>
    <row r="49" spans="1:21" ht="39.950000000000003" customHeight="1" x14ac:dyDescent="0.2">
      <c r="A49" s="287"/>
      <c r="B49" s="255"/>
      <c r="C49" s="97" t="s">
        <v>70</v>
      </c>
      <c r="D49" s="27">
        <v>2</v>
      </c>
      <c r="E49" s="51" t="s">
        <v>232</v>
      </c>
      <c r="F49" s="51" t="s">
        <v>233</v>
      </c>
      <c r="G49" s="28">
        <v>2</v>
      </c>
      <c r="H49" s="33" t="s">
        <v>274</v>
      </c>
      <c r="I49" s="51" t="s">
        <v>233</v>
      </c>
      <c r="J49" s="29">
        <v>2</v>
      </c>
      <c r="K49" s="35" t="s">
        <v>274</v>
      </c>
      <c r="L49" s="35" t="s">
        <v>233</v>
      </c>
      <c r="M49" s="52">
        <v>3</v>
      </c>
      <c r="N49" s="51" t="s">
        <v>480</v>
      </c>
      <c r="O49" s="51" t="s">
        <v>233</v>
      </c>
      <c r="R49" s="86">
        <f>COUNTIF(D47:D50,"3")</f>
        <v>1</v>
      </c>
      <c r="S49" s="86">
        <f>COUNTIF(G47:G50,"3")</f>
        <v>1</v>
      </c>
      <c r="T49" s="86">
        <f>COUNTIF(J47:J50,"3")</f>
        <v>1</v>
      </c>
      <c r="U49" s="86">
        <f>COUNTIF(M47:M50,"3")</f>
        <v>2</v>
      </c>
    </row>
    <row r="50" spans="1:21" ht="39.950000000000003" customHeight="1" x14ac:dyDescent="0.2">
      <c r="A50" s="287"/>
      <c r="B50" s="256"/>
      <c r="C50" s="97" t="s">
        <v>71</v>
      </c>
      <c r="D50" s="27">
        <v>1</v>
      </c>
      <c r="E50" s="51" t="s">
        <v>234</v>
      </c>
      <c r="F50" s="51" t="s">
        <v>235</v>
      </c>
      <c r="G50" s="28">
        <v>1</v>
      </c>
      <c r="H50" s="33" t="s">
        <v>275</v>
      </c>
      <c r="I50" s="51" t="s">
        <v>235</v>
      </c>
      <c r="J50" s="29">
        <v>1</v>
      </c>
      <c r="K50" s="35" t="s">
        <v>275</v>
      </c>
      <c r="L50" s="35" t="s">
        <v>235</v>
      </c>
      <c r="M50" s="52">
        <v>2</v>
      </c>
      <c r="N50" s="51" t="s">
        <v>481</v>
      </c>
      <c r="O50" s="51" t="s">
        <v>235</v>
      </c>
      <c r="R50" s="86">
        <f>COUNTIF(D47:D50,"4")</f>
        <v>0</v>
      </c>
      <c r="S50" s="86">
        <f>COUNTIF(G47:G50,"4")</f>
        <v>0</v>
      </c>
      <c r="T50" s="86">
        <f>COUNTIF(J47:J50,"4")</f>
        <v>0</v>
      </c>
      <c r="U50" s="86">
        <f>COUNTIF(M47:M50,"4")</f>
        <v>0</v>
      </c>
    </row>
    <row r="51" spans="1:21" ht="8.25" customHeight="1" x14ac:dyDescent="0.25">
      <c r="B51" s="269"/>
      <c r="C51" s="270"/>
      <c r="D51" s="270"/>
      <c r="E51" s="270"/>
      <c r="F51" s="270"/>
      <c r="G51" s="270"/>
      <c r="H51" s="270"/>
      <c r="I51" s="270"/>
      <c r="J51" s="270"/>
      <c r="K51" s="271"/>
      <c r="L51" s="99"/>
      <c r="M51" s="100"/>
      <c r="N51" s="99"/>
      <c r="O51" s="99"/>
    </row>
    <row r="52" spans="1:21" ht="24" customHeight="1" x14ac:dyDescent="0.2">
      <c r="B52" s="246" t="s">
        <v>26</v>
      </c>
      <c r="C52" s="247"/>
      <c r="D52" s="223">
        <v>2023</v>
      </c>
      <c r="E52" s="224"/>
      <c r="F52" s="225"/>
      <c r="G52" s="260">
        <v>2023</v>
      </c>
      <c r="H52" s="261"/>
      <c r="I52" s="262"/>
      <c r="J52" s="263">
        <v>2024</v>
      </c>
      <c r="K52" s="264"/>
      <c r="L52" s="265"/>
      <c r="M52" s="227">
        <v>2025</v>
      </c>
      <c r="N52" s="228"/>
      <c r="O52" s="229"/>
    </row>
    <row r="53" spans="1:21" ht="33" customHeight="1" x14ac:dyDescent="0.2">
      <c r="B53" s="248"/>
      <c r="C53" s="249"/>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87"/>
      <c r="B54" s="114"/>
      <c r="C54" s="222" t="s">
        <v>74</v>
      </c>
      <c r="D54" s="221"/>
      <c r="E54" s="221"/>
      <c r="F54" s="221"/>
      <c r="G54" s="221"/>
      <c r="H54" s="221"/>
      <c r="I54" s="221"/>
      <c r="J54" s="221"/>
      <c r="K54" s="221"/>
      <c r="L54" s="115"/>
      <c r="M54" s="116"/>
      <c r="N54" s="116"/>
      <c r="O54" s="115"/>
    </row>
    <row r="55" spans="1:21" ht="30" customHeight="1" x14ac:dyDescent="0.2">
      <c r="A55" s="287"/>
      <c r="B55" s="117"/>
      <c r="C55" s="105" t="s">
        <v>75</v>
      </c>
      <c r="D55" s="27">
        <v>3</v>
      </c>
      <c r="E55" s="60" t="s">
        <v>276</v>
      </c>
      <c r="F55" s="60" t="s">
        <v>277</v>
      </c>
      <c r="G55" s="80">
        <v>4</v>
      </c>
      <c r="H55" s="61" t="s">
        <v>276</v>
      </c>
      <c r="I55" s="61" t="s">
        <v>277</v>
      </c>
      <c r="J55" s="83">
        <v>4</v>
      </c>
      <c r="K55" s="75" t="s">
        <v>276</v>
      </c>
      <c r="L55" s="76" t="s">
        <v>277</v>
      </c>
      <c r="M55" s="85">
        <v>3</v>
      </c>
      <c r="N55" s="77" t="s">
        <v>528</v>
      </c>
      <c r="O55" s="78" t="s">
        <v>529</v>
      </c>
      <c r="R55" s="86">
        <f>COUNTIF(D55:D59,"1")</f>
        <v>1</v>
      </c>
      <c r="S55" s="86">
        <f>COUNTIF(G55:G59,"1")</f>
        <v>0</v>
      </c>
      <c r="T55" s="86">
        <f>COUNTIF(J55:J59,"1")</f>
        <v>0</v>
      </c>
      <c r="U55" s="86">
        <f>COUNTIF(M55:M59,"1")</f>
        <v>0</v>
      </c>
    </row>
    <row r="56" spans="1:21" ht="30" customHeight="1" x14ac:dyDescent="0.2">
      <c r="A56" s="287"/>
      <c r="B56" s="117"/>
      <c r="C56" s="97" t="s">
        <v>76</v>
      </c>
      <c r="D56" s="27">
        <v>3</v>
      </c>
      <c r="E56" s="74" t="s">
        <v>278</v>
      </c>
      <c r="F56" s="60" t="s">
        <v>279</v>
      </c>
      <c r="G56" s="80">
        <v>4</v>
      </c>
      <c r="H56" s="66" t="s">
        <v>278</v>
      </c>
      <c r="I56" s="61" t="s">
        <v>279</v>
      </c>
      <c r="J56" s="83">
        <v>4</v>
      </c>
      <c r="K56" s="76" t="s">
        <v>278</v>
      </c>
      <c r="L56" s="76" t="s">
        <v>279</v>
      </c>
      <c r="M56" s="85">
        <v>3</v>
      </c>
      <c r="N56" s="78" t="s">
        <v>530</v>
      </c>
      <c r="O56" s="78" t="s">
        <v>531</v>
      </c>
      <c r="R56" s="86">
        <f>COUNTIF(D55:D59,"2")</f>
        <v>0</v>
      </c>
      <c r="S56" s="86">
        <f>COUNTIF(G55:G59,"2")</f>
        <v>1</v>
      </c>
      <c r="T56" s="86">
        <f>COUNTIF(J55:J59,"2")</f>
        <v>1</v>
      </c>
      <c r="U56" s="86">
        <f>COUNTIF(M55:M59,"2")</f>
        <v>0</v>
      </c>
    </row>
    <row r="57" spans="1:21" ht="30" customHeight="1" x14ac:dyDescent="0.2">
      <c r="A57" s="287"/>
      <c r="B57" s="117"/>
      <c r="C57" s="97" t="s">
        <v>77</v>
      </c>
      <c r="D57" s="27">
        <v>1</v>
      </c>
      <c r="E57" s="74" t="s">
        <v>280</v>
      </c>
      <c r="F57" s="60" t="s">
        <v>281</v>
      </c>
      <c r="G57" s="80">
        <v>2</v>
      </c>
      <c r="H57" s="66" t="s">
        <v>282</v>
      </c>
      <c r="I57" s="61" t="s">
        <v>283</v>
      </c>
      <c r="J57" s="83">
        <v>2</v>
      </c>
      <c r="K57" s="76" t="s">
        <v>282</v>
      </c>
      <c r="L57" s="76" t="s">
        <v>283</v>
      </c>
      <c r="M57" s="85">
        <v>3</v>
      </c>
      <c r="N57" s="78" t="s">
        <v>532</v>
      </c>
      <c r="O57" s="78" t="s">
        <v>533</v>
      </c>
      <c r="R57" s="86">
        <f>COUNTIF(D55:D59,"3")</f>
        <v>4</v>
      </c>
      <c r="S57" s="86">
        <f>COUNTIF(G55:G59,"3")</f>
        <v>0</v>
      </c>
      <c r="T57" s="86">
        <f>COUNTIF(J55:J59,"3")</f>
        <v>0</v>
      </c>
      <c r="U57" s="86">
        <f>COUNTIF(M55:M59,"3")</f>
        <v>5</v>
      </c>
    </row>
    <row r="58" spans="1:21" ht="30" customHeight="1" x14ac:dyDescent="0.2">
      <c r="A58" s="287"/>
      <c r="B58" s="117"/>
      <c r="C58" s="97" t="s">
        <v>78</v>
      </c>
      <c r="D58" s="27">
        <v>3</v>
      </c>
      <c r="E58" s="74" t="s">
        <v>284</v>
      </c>
      <c r="F58" s="60" t="s">
        <v>285</v>
      </c>
      <c r="G58" s="80">
        <v>4</v>
      </c>
      <c r="H58" s="66" t="s">
        <v>284</v>
      </c>
      <c r="I58" s="61" t="s">
        <v>285</v>
      </c>
      <c r="J58" s="83">
        <v>4</v>
      </c>
      <c r="K58" s="76" t="s">
        <v>284</v>
      </c>
      <c r="L58" s="76" t="s">
        <v>285</v>
      </c>
      <c r="M58" s="85">
        <v>3</v>
      </c>
      <c r="N58" s="78" t="s">
        <v>534</v>
      </c>
      <c r="O58" s="78" t="s">
        <v>535</v>
      </c>
      <c r="R58" s="86">
        <f>COUNTIF(D55:D59,"4")</f>
        <v>0</v>
      </c>
      <c r="S58" s="86">
        <f>COUNTIF(G55:G59,"4")</f>
        <v>4</v>
      </c>
      <c r="T58" s="86">
        <f>COUNTIF(J55:J59,"4")</f>
        <v>4</v>
      </c>
      <c r="U58" s="86">
        <f>COUNTIF(M55:M59,"4")</f>
        <v>0</v>
      </c>
    </row>
    <row r="59" spans="1:21" ht="30" customHeight="1" x14ac:dyDescent="0.2">
      <c r="A59" s="287"/>
      <c r="B59" s="118"/>
      <c r="C59" s="97" t="s">
        <v>79</v>
      </c>
      <c r="D59" s="27">
        <v>3</v>
      </c>
      <c r="E59" s="74" t="s">
        <v>286</v>
      </c>
      <c r="F59" s="60" t="s">
        <v>287</v>
      </c>
      <c r="G59" s="80">
        <v>4</v>
      </c>
      <c r="H59" s="66" t="s">
        <v>288</v>
      </c>
      <c r="I59" s="61" t="s">
        <v>287</v>
      </c>
      <c r="J59" s="83">
        <v>4</v>
      </c>
      <c r="K59" s="76" t="s">
        <v>288</v>
      </c>
      <c r="L59" s="76" t="s">
        <v>287</v>
      </c>
      <c r="M59" s="85">
        <v>3</v>
      </c>
      <c r="N59" s="78" t="s">
        <v>536</v>
      </c>
      <c r="O59" s="78" t="s">
        <v>537</v>
      </c>
    </row>
    <row r="60" spans="1:21" ht="6.75" customHeight="1" x14ac:dyDescent="0.25">
      <c r="B60" s="219"/>
      <c r="C60" s="220"/>
      <c r="D60" s="119"/>
      <c r="E60" s="120"/>
      <c r="F60" s="120"/>
      <c r="G60" s="119"/>
      <c r="H60" s="120"/>
      <c r="I60" s="120"/>
      <c r="J60" s="119"/>
      <c r="K60" s="120"/>
      <c r="M60" s="119"/>
      <c r="N60" s="120"/>
    </row>
    <row r="61" spans="1:21" ht="18.75" x14ac:dyDescent="0.2">
      <c r="A61" s="287"/>
      <c r="B61" s="114"/>
      <c r="C61" s="222" t="s">
        <v>80</v>
      </c>
      <c r="D61" s="221"/>
      <c r="E61" s="221"/>
      <c r="F61" s="221"/>
      <c r="G61" s="221"/>
      <c r="H61" s="221"/>
      <c r="I61" s="221"/>
      <c r="J61" s="221"/>
      <c r="K61" s="230"/>
      <c r="L61" s="116"/>
      <c r="M61" s="116"/>
      <c r="N61" s="116"/>
      <c r="O61" s="116"/>
    </row>
    <row r="62" spans="1:21" ht="30" customHeight="1" x14ac:dyDescent="0.2">
      <c r="A62" s="287"/>
      <c r="B62" s="122"/>
      <c r="C62" s="96" t="s">
        <v>81</v>
      </c>
      <c r="D62" s="27">
        <v>3</v>
      </c>
      <c r="E62" s="60" t="s">
        <v>289</v>
      </c>
      <c r="F62" s="60" t="s">
        <v>290</v>
      </c>
      <c r="G62" s="80">
        <v>3</v>
      </c>
      <c r="H62" s="61" t="s">
        <v>289</v>
      </c>
      <c r="I62" s="61" t="s">
        <v>291</v>
      </c>
      <c r="J62" s="83">
        <v>3</v>
      </c>
      <c r="K62" s="76" t="s">
        <v>289</v>
      </c>
      <c r="L62" s="76" t="s">
        <v>291</v>
      </c>
      <c r="M62" s="85">
        <v>3</v>
      </c>
      <c r="N62" s="78" t="s">
        <v>538</v>
      </c>
      <c r="O62" s="78" t="s">
        <v>539</v>
      </c>
      <c r="R62" s="86">
        <f>COUNTIF(D62:D65,"1")</f>
        <v>2</v>
      </c>
      <c r="S62" s="86">
        <f>COUNTIF(G62:G65,"1")</f>
        <v>0</v>
      </c>
      <c r="T62" s="86">
        <f>COUNTIF(J62:J65,"1")</f>
        <v>0</v>
      </c>
      <c r="U62" s="86">
        <f>COUNTIF(M62:M65,"1")</f>
        <v>0</v>
      </c>
    </row>
    <row r="63" spans="1:21" ht="30" customHeight="1" x14ac:dyDescent="0.2">
      <c r="A63" s="287"/>
      <c r="B63" s="117"/>
      <c r="C63" s="97" t="s">
        <v>82</v>
      </c>
      <c r="D63" s="27">
        <v>1</v>
      </c>
      <c r="E63" s="74" t="s">
        <v>292</v>
      </c>
      <c r="F63" s="60" t="s">
        <v>293</v>
      </c>
      <c r="G63" s="80">
        <v>2</v>
      </c>
      <c r="H63" s="66" t="s">
        <v>294</v>
      </c>
      <c r="I63" s="61" t="s">
        <v>295</v>
      </c>
      <c r="J63" s="83">
        <v>2</v>
      </c>
      <c r="K63" s="76" t="s">
        <v>294</v>
      </c>
      <c r="L63" s="76" t="s">
        <v>295</v>
      </c>
      <c r="M63" s="85">
        <v>3</v>
      </c>
      <c r="N63" s="78" t="s">
        <v>540</v>
      </c>
      <c r="O63" s="78" t="s">
        <v>541</v>
      </c>
      <c r="R63" s="86">
        <f>COUNTIF(D62:D65,"2")</f>
        <v>0</v>
      </c>
      <c r="S63" s="86">
        <f>COUNTIF(G62:G65,"2")</f>
        <v>2</v>
      </c>
      <c r="T63" s="86">
        <f>COUNTIF(J62:J65,"2")</f>
        <v>2</v>
      </c>
      <c r="U63" s="86">
        <f>COUNTIF(M62:M65,"2")</f>
        <v>0</v>
      </c>
    </row>
    <row r="64" spans="1:21" ht="30" customHeight="1" x14ac:dyDescent="0.2">
      <c r="A64" s="287"/>
      <c r="B64" s="117"/>
      <c r="C64" s="97" t="s">
        <v>83</v>
      </c>
      <c r="D64" s="27">
        <v>1</v>
      </c>
      <c r="E64" s="74" t="s">
        <v>296</v>
      </c>
      <c r="F64" s="60" t="s">
        <v>297</v>
      </c>
      <c r="G64" s="80">
        <v>2</v>
      </c>
      <c r="H64" s="66" t="s">
        <v>298</v>
      </c>
      <c r="I64" s="61" t="s">
        <v>295</v>
      </c>
      <c r="J64" s="83">
        <v>2</v>
      </c>
      <c r="K64" s="76" t="s">
        <v>298</v>
      </c>
      <c r="L64" s="76" t="s">
        <v>295</v>
      </c>
      <c r="M64" s="85">
        <v>3</v>
      </c>
      <c r="N64" s="78" t="s">
        <v>542</v>
      </c>
      <c r="O64" s="78" t="s">
        <v>543</v>
      </c>
      <c r="R64" s="86">
        <f>COUNTIF(D62:D65,"3")</f>
        <v>2</v>
      </c>
      <c r="S64" s="86">
        <f>COUNTIF(G62:G65,"3")</f>
        <v>2</v>
      </c>
      <c r="T64" s="86">
        <f>COUNTIF(J62:J65,"3")</f>
        <v>2</v>
      </c>
      <c r="U64" s="86">
        <f>COUNTIF(M62:M65,"3")</f>
        <v>4</v>
      </c>
    </row>
    <row r="65" spans="1:21" ht="30" customHeight="1" x14ac:dyDescent="0.2">
      <c r="A65" s="287"/>
      <c r="B65" s="118"/>
      <c r="C65" s="97" t="s">
        <v>84</v>
      </c>
      <c r="D65" s="27">
        <v>3</v>
      </c>
      <c r="E65" s="74" t="s">
        <v>299</v>
      </c>
      <c r="F65" s="60" t="s">
        <v>300</v>
      </c>
      <c r="G65" s="80">
        <v>3</v>
      </c>
      <c r="H65" s="66" t="s">
        <v>301</v>
      </c>
      <c r="I65" s="61" t="s">
        <v>300</v>
      </c>
      <c r="J65" s="83">
        <v>3</v>
      </c>
      <c r="K65" s="76" t="s">
        <v>301</v>
      </c>
      <c r="L65" s="76" t="s">
        <v>300</v>
      </c>
      <c r="M65" s="85">
        <v>3</v>
      </c>
      <c r="N65" s="78" t="s">
        <v>544</v>
      </c>
      <c r="O65" s="78" t="s">
        <v>545</v>
      </c>
      <c r="R65" s="86">
        <f>COUNTIF(D62:D65,"4")</f>
        <v>0</v>
      </c>
      <c r="S65" s="86">
        <f>COUNTIF(G62:G65,"4")</f>
        <v>0</v>
      </c>
      <c r="T65" s="86">
        <f>COUNTIF(J62:J65,"4")</f>
        <v>0</v>
      </c>
      <c r="U65" s="86">
        <f>COUNTIF(M62:M65,"4")</f>
        <v>0</v>
      </c>
    </row>
    <row r="66" spans="1:21" ht="9" customHeight="1" x14ac:dyDescent="0.25">
      <c r="B66" s="234"/>
      <c r="C66" s="235"/>
      <c r="D66" s="235"/>
      <c r="E66" s="235"/>
      <c r="F66" s="235"/>
      <c r="G66" s="235"/>
      <c r="H66" s="235"/>
      <c r="I66" s="235"/>
      <c r="J66" s="235"/>
      <c r="K66" s="236"/>
      <c r="L66" s="99"/>
      <c r="M66" s="100"/>
      <c r="N66" s="99"/>
      <c r="O66" s="99"/>
    </row>
    <row r="67" spans="1:21" ht="18.75" x14ac:dyDescent="0.2">
      <c r="A67" s="287"/>
      <c r="B67" s="114"/>
      <c r="C67" s="222" t="s">
        <v>167</v>
      </c>
      <c r="D67" s="221"/>
      <c r="E67" s="221"/>
      <c r="F67" s="221"/>
      <c r="G67" s="221"/>
      <c r="H67" s="221"/>
      <c r="I67" s="221"/>
      <c r="J67" s="221"/>
      <c r="K67" s="230"/>
      <c r="L67" s="123"/>
      <c r="M67" s="123"/>
      <c r="N67" s="123"/>
      <c r="O67" s="123"/>
    </row>
    <row r="68" spans="1:21" ht="30" customHeight="1" x14ac:dyDescent="0.2">
      <c r="A68" s="287"/>
      <c r="B68" s="117"/>
      <c r="C68" s="105" t="s">
        <v>85</v>
      </c>
      <c r="D68" s="27">
        <v>3</v>
      </c>
      <c r="E68" s="69" t="s">
        <v>302</v>
      </c>
      <c r="F68" s="60" t="s">
        <v>303</v>
      </c>
      <c r="G68" s="80">
        <v>4</v>
      </c>
      <c r="H68" s="61" t="s">
        <v>304</v>
      </c>
      <c r="I68" s="61" t="s">
        <v>305</v>
      </c>
      <c r="J68" s="83">
        <v>4</v>
      </c>
      <c r="K68" s="76" t="s">
        <v>304</v>
      </c>
      <c r="L68" s="76" t="s">
        <v>305</v>
      </c>
      <c r="M68" s="85">
        <v>3</v>
      </c>
      <c r="N68" s="78" t="s">
        <v>546</v>
      </c>
      <c r="O68" s="78" t="s">
        <v>547</v>
      </c>
      <c r="R68" s="86">
        <f>COUNTIF(D68:D71,"1")</f>
        <v>0</v>
      </c>
      <c r="S68" s="86">
        <f>COUNTIF(G68:G71,"1")</f>
        <v>0</v>
      </c>
      <c r="T68" s="86">
        <f>COUNTIF(J68:J71,"1")</f>
        <v>0</v>
      </c>
      <c r="U68" s="86">
        <f>COUNTIF(M68:M71,"1")</f>
        <v>0</v>
      </c>
    </row>
    <row r="69" spans="1:21" ht="30" customHeight="1" x14ac:dyDescent="0.2">
      <c r="A69" s="287"/>
      <c r="B69" s="117"/>
      <c r="C69" s="97" t="s">
        <v>86</v>
      </c>
      <c r="D69" s="27">
        <v>3</v>
      </c>
      <c r="E69" s="81" t="s">
        <v>306</v>
      </c>
      <c r="F69" s="60" t="s">
        <v>307</v>
      </c>
      <c r="G69" s="80">
        <v>4</v>
      </c>
      <c r="H69" s="81" t="s">
        <v>308</v>
      </c>
      <c r="I69" s="60" t="s">
        <v>309</v>
      </c>
      <c r="J69" s="83">
        <v>4</v>
      </c>
      <c r="K69" s="76" t="s">
        <v>308</v>
      </c>
      <c r="L69" s="76" t="s">
        <v>309</v>
      </c>
      <c r="M69" s="85">
        <v>3</v>
      </c>
      <c r="N69" s="78" t="s">
        <v>548</v>
      </c>
      <c r="O69" s="78" t="s">
        <v>549</v>
      </c>
      <c r="R69" s="86">
        <f>COUNTIF(D68:D71,"2")</f>
        <v>1</v>
      </c>
      <c r="S69" s="86">
        <f>COUNTIF(G68:G71,"2")</f>
        <v>0</v>
      </c>
      <c r="T69" s="86">
        <f>COUNTIF(J68:J71,"2")</f>
        <v>0</v>
      </c>
      <c r="U69" s="86">
        <f>COUNTIF(M68:M71,"2")</f>
        <v>0</v>
      </c>
    </row>
    <row r="70" spans="1:21" ht="30" customHeight="1" x14ac:dyDescent="0.2">
      <c r="A70" s="287"/>
      <c r="B70" s="117"/>
      <c r="C70" s="97" t="s">
        <v>87</v>
      </c>
      <c r="D70" s="27">
        <v>2</v>
      </c>
      <c r="E70" s="81" t="s">
        <v>310</v>
      </c>
      <c r="F70" s="60" t="s">
        <v>311</v>
      </c>
      <c r="G70" s="80">
        <v>3</v>
      </c>
      <c r="H70" s="81" t="s">
        <v>312</v>
      </c>
      <c r="I70" s="60" t="s">
        <v>313</v>
      </c>
      <c r="J70" s="83">
        <v>3</v>
      </c>
      <c r="K70" s="76" t="s">
        <v>312</v>
      </c>
      <c r="L70" s="76" t="s">
        <v>313</v>
      </c>
      <c r="M70" s="85">
        <v>3</v>
      </c>
      <c r="N70" s="78" t="s">
        <v>550</v>
      </c>
      <c r="O70" s="78" t="s">
        <v>551</v>
      </c>
      <c r="R70" s="86">
        <f>COUNTIF(D68:D71,"3")</f>
        <v>3</v>
      </c>
      <c r="S70" s="86">
        <f>COUNTIF(G68:G71,"3")</f>
        <v>1</v>
      </c>
      <c r="T70" s="86">
        <f>COUNTIF(J68:J71,"3")</f>
        <v>1</v>
      </c>
      <c r="U70" s="86">
        <f>COUNTIF(M68:M71,"3")</f>
        <v>4</v>
      </c>
    </row>
    <row r="71" spans="1:21" ht="30" customHeight="1" x14ac:dyDescent="0.2">
      <c r="A71" s="287"/>
      <c r="B71" s="118"/>
      <c r="C71" s="97" t="s">
        <v>88</v>
      </c>
      <c r="D71" s="27">
        <v>3</v>
      </c>
      <c r="E71" s="81" t="s">
        <v>314</v>
      </c>
      <c r="F71" s="60" t="s">
        <v>315</v>
      </c>
      <c r="G71" s="80">
        <v>4</v>
      </c>
      <c r="H71" s="81" t="s">
        <v>316</v>
      </c>
      <c r="I71" s="60" t="s">
        <v>317</v>
      </c>
      <c r="J71" s="83">
        <v>4</v>
      </c>
      <c r="K71" s="76" t="s">
        <v>316</v>
      </c>
      <c r="L71" s="76" t="s">
        <v>317</v>
      </c>
      <c r="M71" s="85">
        <v>3</v>
      </c>
      <c r="N71" s="78" t="s">
        <v>552</v>
      </c>
      <c r="O71" s="78" t="s">
        <v>553</v>
      </c>
      <c r="R71" s="86">
        <f>COUNTIF(D68:D71,"4")</f>
        <v>0</v>
      </c>
      <c r="S71" s="86">
        <f>COUNTIF(G68:G71,"4")</f>
        <v>3</v>
      </c>
      <c r="T71" s="86">
        <f>COUNTIF(J68:J71,"4")</f>
        <v>3</v>
      </c>
      <c r="U71" s="86">
        <f>COUNTIF(M68:M71,"4")</f>
        <v>0</v>
      </c>
    </row>
    <row r="72" spans="1:21" ht="8.25" customHeight="1" x14ac:dyDescent="0.25">
      <c r="B72" s="234"/>
      <c r="C72" s="235"/>
      <c r="D72" s="235"/>
      <c r="E72" s="235"/>
      <c r="F72" s="235"/>
      <c r="G72" s="235"/>
      <c r="H72" s="235"/>
      <c r="I72" s="235"/>
      <c r="J72" s="235"/>
      <c r="K72" s="236"/>
      <c r="L72" s="99"/>
      <c r="M72" s="100"/>
      <c r="N72" s="99"/>
      <c r="O72" s="99"/>
    </row>
    <row r="73" spans="1:21" ht="18.75" x14ac:dyDescent="0.2">
      <c r="A73" s="287"/>
      <c r="B73" s="114"/>
      <c r="C73" s="222" t="s">
        <v>89</v>
      </c>
      <c r="D73" s="221"/>
      <c r="E73" s="221"/>
      <c r="F73" s="221"/>
      <c r="G73" s="221"/>
      <c r="H73" s="221"/>
      <c r="I73" s="221"/>
      <c r="J73" s="221"/>
      <c r="K73" s="230"/>
      <c r="L73" s="116"/>
      <c r="M73" s="116"/>
      <c r="N73" s="116"/>
      <c r="O73" s="116"/>
    </row>
    <row r="74" spans="1:21" ht="30" customHeight="1" x14ac:dyDescent="0.2">
      <c r="A74" s="287"/>
      <c r="B74" s="117"/>
      <c r="C74" s="105" t="s">
        <v>90</v>
      </c>
      <c r="D74" s="27">
        <v>2</v>
      </c>
      <c r="E74" s="60" t="s">
        <v>318</v>
      </c>
      <c r="F74" s="60" t="s">
        <v>319</v>
      </c>
      <c r="G74" s="80">
        <v>3</v>
      </c>
      <c r="H74" s="61" t="s">
        <v>320</v>
      </c>
      <c r="I74" s="61" t="s">
        <v>319</v>
      </c>
      <c r="J74" s="83">
        <v>3</v>
      </c>
      <c r="K74" s="76" t="s">
        <v>320</v>
      </c>
      <c r="L74" s="76" t="s">
        <v>319</v>
      </c>
      <c r="M74" s="85">
        <v>3</v>
      </c>
      <c r="N74" s="78" t="s">
        <v>554</v>
      </c>
      <c r="O74" s="78" t="s">
        <v>555</v>
      </c>
      <c r="R74" s="86">
        <f>COUNTIF(D74:D79,"1")</f>
        <v>1</v>
      </c>
      <c r="S74" s="86">
        <f>COUNTIF(G74:G79,"1")</f>
        <v>1</v>
      </c>
      <c r="T74" s="86">
        <f>COUNTIF(J74:J79,"1")</f>
        <v>1</v>
      </c>
      <c r="U74" s="86">
        <f>COUNTIF(M74:M79,"1")</f>
        <v>0</v>
      </c>
    </row>
    <row r="75" spans="1:21" ht="30" customHeight="1" x14ac:dyDescent="0.2">
      <c r="A75" s="287"/>
      <c r="B75" s="117"/>
      <c r="C75" s="97" t="s">
        <v>91</v>
      </c>
      <c r="D75" s="27">
        <v>2</v>
      </c>
      <c r="E75" s="74" t="s">
        <v>321</v>
      </c>
      <c r="F75" s="60" t="s">
        <v>322</v>
      </c>
      <c r="G75" s="80">
        <v>3</v>
      </c>
      <c r="H75" s="66" t="s">
        <v>321</v>
      </c>
      <c r="I75" s="61" t="s">
        <v>322</v>
      </c>
      <c r="J75" s="83">
        <v>3</v>
      </c>
      <c r="K75" s="76" t="s">
        <v>321</v>
      </c>
      <c r="L75" s="76" t="s">
        <v>322</v>
      </c>
      <c r="M75" s="85">
        <v>3</v>
      </c>
      <c r="N75" s="78" t="s">
        <v>556</v>
      </c>
      <c r="O75" s="78" t="s">
        <v>557</v>
      </c>
      <c r="R75" s="86">
        <f>COUNTIF(D74:D79,"2")</f>
        <v>3</v>
      </c>
      <c r="S75" s="86">
        <f>COUNTIF(G74:G79,"2")</f>
        <v>0</v>
      </c>
      <c r="T75" s="86">
        <f>COUNTIF(J74:J79,"2")</f>
        <v>0</v>
      </c>
      <c r="U75" s="86">
        <f>COUNTIF(M74:M79,"2")</f>
        <v>1</v>
      </c>
    </row>
    <row r="76" spans="1:21" ht="30" customHeight="1" x14ac:dyDescent="0.2">
      <c r="A76" s="287"/>
      <c r="B76" s="117"/>
      <c r="C76" s="97" t="s">
        <v>92</v>
      </c>
      <c r="D76" s="27">
        <v>2</v>
      </c>
      <c r="E76" s="74" t="s">
        <v>323</v>
      </c>
      <c r="F76" s="60" t="s">
        <v>324</v>
      </c>
      <c r="G76" s="80">
        <v>3</v>
      </c>
      <c r="H76" s="66" t="s">
        <v>325</v>
      </c>
      <c r="I76" s="61" t="s">
        <v>324</v>
      </c>
      <c r="J76" s="83">
        <v>3</v>
      </c>
      <c r="K76" s="76" t="s">
        <v>325</v>
      </c>
      <c r="L76" s="76" t="s">
        <v>324</v>
      </c>
      <c r="M76" s="85">
        <v>4</v>
      </c>
      <c r="N76" s="78" t="s">
        <v>558</v>
      </c>
      <c r="O76" s="78" t="s">
        <v>559</v>
      </c>
      <c r="R76" s="86">
        <f>COUNTIF(D74:D79,"2")</f>
        <v>3</v>
      </c>
      <c r="S76" s="86">
        <f>COUNTIF(G74:G79,"3")</f>
        <v>3</v>
      </c>
      <c r="T76" s="86">
        <f>COUNTIF(J74:J79,"3")</f>
        <v>3</v>
      </c>
      <c r="U76" s="86">
        <f>COUNTIF(M74:M79,"3")</f>
        <v>3</v>
      </c>
    </row>
    <row r="77" spans="1:21" ht="30" customHeight="1" x14ac:dyDescent="0.2">
      <c r="A77" s="287"/>
      <c r="B77" s="117"/>
      <c r="C77" s="97" t="s">
        <v>93</v>
      </c>
      <c r="D77" s="27">
        <v>3</v>
      </c>
      <c r="E77" s="74" t="s">
        <v>326</v>
      </c>
      <c r="F77" s="60" t="s">
        <v>327</v>
      </c>
      <c r="G77" s="80">
        <v>4</v>
      </c>
      <c r="H77" s="66" t="s">
        <v>326</v>
      </c>
      <c r="I77" s="61" t="s">
        <v>328</v>
      </c>
      <c r="J77" s="83">
        <v>4</v>
      </c>
      <c r="K77" s="76" t="s">
        <v>326</v>
      </c>
      <c r="L77" s="76" t="s">
        <v>328</v>
      </c>
      <c r="M77" s="85">
        <v>4</v>
      </c>
      <c r="N77" s="78" t="s">
        <v>560</v>
      </c>
      <c r="O77" s="78" t="s">
        <v>561</v>
      </c>
      <c r="R77" s="86">
        <f>COUNTIF(D74:D79,"4")</f>
        <v>0</v>
      </c>
      <c r="S77" s="86">
        <f>COUNTIF(G74:G79,"4")</f>
        <v>2</v>
      </c>
      <c r="T77" s="86">
        <f>COUNTIF(J74:J79,"4")</f>
        <v>2</v>
      </c>
      <c r="U77" s="86">
        <f>COUNTIF(M74:M79,"4")</f>
        <v>2</v>
      </c>
    </row>
    <row r="78" spans="1:21" ht="30" customHeight="1" x14ac:dyDescent="0.2">
      <c r="A78" s="287"/>
      <c r="B78" s="122"/>
      <c r="C78" s="98" t="s">
        <v>94</v>
      </c>
      <c r="D78" s="27">
        <v>3</v>
      </c>
      <c r="E78" s="74" t="s">
        <v>329</v>
      </c>
      <c r="F78" s="60" t="s">
        <v>327</v>
      </c>
      <c r="G78" s="80">
        <v>4</v>
      </c>
      <c r="H78" s="66" t="s">
        <v>330</v>
      </c>
      <c r="I78" s="61" t="s">
        <v>328</v>
      </c>
      <c r="J78" s="83">
        <v>4</v>
      </c>
      <c r="K78" s="76" t="s">
        <v>330</v>
      </c>
      <c r="L78" s="76" t="s">
        <v>328</v>
      </c>
      <c r="M78" s="85">
        <v>3</v>
      </c>
      <c r="N78" s="78" t="s">
        <v>562</v>
      </c>
      <c r="O78" s="78" t="s">
        <v>563</v>
      </c>
    </row>
    <row r="79" spans="1:21" ht="30" customHeight="1" x14ac:dyDescent="0.2">
      <c r="A79" s="287"/>
      <c r="B79" s="118"/>
      <c r="C79" s="97" t="s">
        <v>95</v>
      </c>
      <c r="D79" s="27">
        <v>1</v>
      </c>
      <c r="E79" s="74" t="s">
        <v>331</v>
      </c>
      <c r="F79" s="60" t="s">
        <v>332</v>
      </c>
      <c r="G79" s="80">
        <v>1</v>
      </c>
      <c r="H79" s="66" t="s">
        <v>331</v>
      </c>
      <c r="I79" s="61" t="s">
        <v>333</v>
      </c>
      <c r="J79" s="83">
        <v>1</v>
      </c>
      <c r="K79" s="76" t="s">
        <v>331</v>
      </c>
      <c r="L79" s="76" t="s">
        <v>333</v>
      </c>
      <c r="M79" s="85">
        <v>2</v>
      </c>
      <c r="N79" s="78" t="s">
        <v>564</v>
      </c>
      <c r="O79" s="78" t="s">
        <v>565</v>
      </c>
    </row>
    <row r="80" spans="1:21" ht="9" customHeight="1" x14ac:dyDescent="0.25">
      <c r="B80" s="219"/>
      <c r="C80" s="220"/>
      <c r="D80" s="119"/>
      <c r="E80" s="120"/>
      <c r="F80" s="120"/>
      <c r="G80" s="119"/>
      <c r="H80" s="120"/>
      <c r="I80" s="120"/>
      <c r="J80" s="119"/>
      <c r="K80" s="124"/>
      <c r="M80" s="119"/>
      <c r="N80" s="124"/>
    </row>
    <row r="81" spans="1:21" ht="18.75" customHeight="1" x14ac:dyDescent="0.2">
      <c r="B81" s="250" t="s">
        <v>96</v>
      </c>
      <c r="C81" s="251"/>
      <c r="D81" s="223" t="s">
        <v>438</v>
      </c>
      <c r="E81" s="224"/>
      <c r="F81" s="225"/>
      <c r="G81" s="260">
        <v>2024</v>
      </c>
      <c r="H81" s="261"/>
      <c r="I81" s="262"/>
      <c r="J81" s="263">
        <v>2024</v>
      </c>
      <c r="K81" s="264"/>
      <c r="L81" s="265"/>
      <c r="M81" s="227">
        <v>2025</v>
      </c>
      <c r="N81" s="228"/>
      <c r="O81" s="229"/>
    </row>
    <row r="82" spans="1:21" ht="34.5" customHeight="1" x14ac:dyDescent="0.2">
      <c r="B82" s="252"/>
      <c r="C82" s="25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7"/>
      <c r="B83" s="125"/>
      <c r="C83" s="221" t="s">
        <v>97</v>
      </c>
      <c r="D83" s="221"/>
      <c r="E83" s="221"/>
      <c r="F83" s="221"/>
      <c r="G83" s="221"/>
      <c r="H83" s="221"/>
      <c r="I83" s="221"/>
      <c r="J83" s="221"/>
      <c r="K83" s="221"/>
      <c r="L83" s="126"/>
      <c r="M83" s="127"/>
      <c r="N83" s="127"/>
      <c r="O83" s="126"/>
    </row>
    <row r="84" spans="1:21" ht="30" customHeight="1" x14ac:dyDescent="0.2">
      <c r="A84" s="287"/>
      <c r="B84" s="118"/>
      <c r="C84" s="105" t="s">
        <v>98</v>
      </c>
      <c r="D84" s="27">
        <v>2</v>
      </c>
      <c r="E84" s="74" t="s">
        <v>334</v>
      </c>
      <c r="F84" s="60" t="s">
        <v>335</v>
      </c>
      <c r="G84" s="80">
        <v>3</v>
      </c>
      <c r="H84" s="66" t="s">
        <v>336</v>
      </c>
      <c r="I84" s="61" t="s">
        <v>337</v>
      </c>
      <c r="J84" s="83">
        <v>3</v>
      </c>
      <c r="K84" s="76" t="s">
        <v>566</v>
      </c>
      <c r="L84" s="76" t="s">
        <v>567</v>
      </c>
      <c r="M84" s="85">
        <v>3</v>
      </c>
      <c r="N84" s="78" t="s">
        <v>568</v>
      </c>
      <c r="O84" s="78" t="s">
        <v>567</v>
      </c>
      <c r="R84" s="86">
        <f>COUNTIF(D84:D86,"1")</f>
        <v>1</v>
      </c>
      <c r="S84" s="86">
        <f>COUNTIF(G84:G86,"1")</f>
        <v>0</v>
      </c>
      <c r="T84" s="86">
        <f>COUNTIF(J84:J86,"1")</f>
        <v>0</v>
      </c>
      <c r="U84" s="86">
        <f>COUNTIF(M84:M86,"1")</f>
        <v>0</v>
      </c>
    </row>
    <row r="85" spans="1:21" ht="30" customHeight="1" x14ac:dyDescent="0.2">
      <c r="A85" s="287"/>
      <c r="B85" s="125"/>
      <c r="C85" s="97" t="s">
        <v>99</v>
      </c>
      <c r="D85" s="27">
        <v>1</v>
      </c>
      <c r="E85" s="74" t="s">
        <v>338</v>
      </c>
      <c r="F85" s="60" t="s">
        <v>338</v>
      </c>
      <c r="G85" s="80">
        <v>3</v>
      </c>
      <c r="H85" s="66" t="s">
        <v>339</v>
      </c>
      <c r="I85" s="61" t="s">
        <v>340</v>
      </c>
      <c r="J85" s="83">
        <v>3</v>
      </c>
      <c r="K85" s="76" t="s">
        <v>339</v>
      </c>
      <c r="L85" s="76" t="s">
        <v>569</v>
      </c>
      <c r="M85" s="85">
        <v>3</v>
      </c>
      <c r="N85" s="78" t="s">
        <v>570</v>
      </c>
      <c r="O85" s="78" t="s">
        <v>571</v>
      </c>
      <c r="R85" s="86">
        <f>COUNTIF(D84:D86,"2")</f>
        <v>1</v>
      </c>
      <c r="S85" s="86">
        <f>COUNTIF(G84:G86,"2")</f>
        <v>0</v>
      </c>
      <c r="T85" s="86">
        <f>COUNTIF(J84:J86,"2")</f>
        <v>0</v>
      </c>
      <c r="U85" s="86">
        <f>COUNTIF(M84:M86,"2")</f>
        <v>0</v>
      </c>
    </row>
    <row r="86" spans="1:21" ht="30" customHeight="1" x14ac:dyDescent="0.2">
      <c r="A86" s="287"/>
      <c r="B86" s="125"/>
      <c r="C86" s="97" t="s">
        <v>100</v>
      </c>
      <c r="D86" s="27">
        <v>3</v>
      </c>
      <c r="E86" s="74" t="s">
        <v>341</v>
      </c>
      <c r="F86" s="60" t="s">
        <v>342</v>
      </c>
      <c r="G86" s="80">
        <v>4</v>
      </c>
      <c r="H86" s="66" t="s">
        <v>343</v>
      </c>
      <c r="I86" s="61" t="s">
        <v>344</v>
      </c>
      <c r="J86" s="83">
        <v>4</v>
      </c>
      <c r="K86" s="76" t="s">
        <v>343</v>
      </c>
      <c r="L86" s="76" t="s">
        <v>344</v>
      </c>
      <c r="M86" s="85">
        <v>4</v>
      </c>
      <c r="N86" s="78" t="s">
        <v>572</v>
      </c>
      <c r="O86" s="78" t="s">
        <v>344</v>
      </c>
      <c r="R86" s="86">
        <f>COUNTIF(D84:D86,"3")</f>
        <v>1</v>
      </c>
      <c r="S86" s="86">
        <f>COUNTIF(G84:G86,"3")</f>
        <v>2</v>
      </c>
      <c r="T86" s="86">
        <f>COUNTIF(J84:J86,"3")</f>
        <v>2</v>
      </c>
      <c r="U86" s="86">
        <f>COUNTIF(M84:M86,"3")</f>
        <v>2</v>
      </c>
    </row>
    <row r="87" spans="1:21" ht="21" customHeight="1" x14ac:dyDescent="0.25">
      <c r="B87" s="219"/>
      <c r="C87" s="220"/>
      <c r="D87" s="119"/>
      <c r="E87" s="120"/>
      <c r="F87" s="120"/>
      <c r="G87" s="119"/>
      <c r="H87" s="120"/>
      <c r="I87" s="120"/>
      <c r="J87" s="119"/>
      <c r="K87" s="120"/>
      <c r="M87" s="119"/>
      <c r="N87" s="120"/>
      <c r="R87" s="86">
        <f>COUNTIF(D84:D86,"4")</f>
        <v>0</v>
      </c>
      <c r="S87" s="86">
        <f>COUNTIF(G84:G86,"4")</f>
        <v>1</v>
      </c>
      <c r="T87" s="86">
        <f>COUNTIF(J84:J86,"4")</f>
        <v>1</v>
      </c>
      <c r="U87" s="86">
        <f>COUNTIF(M84:M86,"4")</f>
        <v>1</v>
      </c>
    </row>
    <row r="88" spans="1:21" ht="18.75" x14ac:dyDescent="0.2">
      <c r="A88" s="287"/>
      <c r="B88" s="128"/>
      <c r="C88" s="231" t="s">
        <v>101</v>
      </c>
      <c r="D88" s="232"/>
      <c r="E88" s="232"/>
      <c r="F88" s="232"/>
      <c r="G88" s="232"/>
      <c r="H88" s="232"/>
      <c r="I88" s="232"/>
      <c r="J88" s="232"/>
      <c r="K88" s="233"/>
      <c r="L88" s="116"/>
      <c r="M88" s="116"/>
      <c r="N88" s="116"/>
      <c r="O88" s="116"/>
    </row>
    <row r="89" spans="1:21" ht="30" customHeight="1" x14ac:dyDescent="0.2">
      <c r="A89" s="287"/>
      <c r="B89" s="118"/>
      <c r="C89" s="96" t="s">
        <v>102</v>
      </c>
      <c r="D89" s="27">
        <v>2</v>
      </c>
      <c r="E89" s="60" t="s">
        <v>345</v>
      </c>
      <c r="F89" s="60" t="s">
        <v>346</v>
      </c>
      <c r="G89" s="80">
        <v>2</v>
      </c>
      <c r="H89" s="61" t="s">
        <v>347</v>
      </c>
      <c r="I89" s="61" t="s">
        <v>348</v>
      </c>
      <c r="J89" s="83">
        <v>2</v>
      </c>
      <c r="K89" s="76" t="s">
        <v>573</v>
      </c>
      <c r="L89" s="76" t="s">
        <v>348</v>
      </c>
      <c r="M89" s="85">
        <v>3</v>
      </c>
      <c r="N89" s="78" t="s">
        <v>574</v>
      </c>
      <c r="O89" s="78" t="s">
        <v>348</v>
      </c>
      <c r="R89" s="86">
        <f>COUNTIF(D89:D95,"1")</f>
        <v>1</v>
      </c>
      <c r="S89" s="86">
        <f>COUNTIF(G89:G95,"1")</f>
        <v>0</v>
      </c>
      <c r="T89" s="86">
        <f>COUNTIF(J89:J95,"1")</f>
        <v>0</v>
      </c>
      <c r="U89" s="86">
        <f>COUNTIF(M89:M95,"1")</f>
        <v>0</v>
      </c>
    </row>
    <row r="90" spans="1:21" ht="30" customHeight="1" x14ac:dyDescent="0.2">
      <c r="A90" s="287"/>
      <c r="B90" s="129"/>
      <c r="C90" s="98" t="s">
        <v>103</v>
      </c>
      <c r="D90" s="27">
        <v>3</v>
      </c>
      <c r="E90" s="74" t="s">
        <v>349</v>
      </c>
      <c r="F90" s="60" t="s">
        <v>350</v>
      </c>
      <c r="G90" s="80">
        <v>3</v>
      </c>
      <c r="H90" s="66" t="s">
        <v>351</v>
      </c>
      <c r="I90" s="61" t="s">
        <v>350</v>
      </c>
      <c r="J90" s="83">
        <v>3</v>
      </c>
      <c r="K90" s="76" t="s">
        <v>351</v>
      </c>
      <c r="L90" s="76" t="s">
        <v>350</v>
      </c>
      <c r="M90" s="85">
        <v>3</v>
      </c>
      <c r="N90" s="78" t="s">
        <v>575</v>
      </c>
      <c r="O90" s="78" t="s">
        <v>576</v>
      </c>
      <c r="R90" s="86">
        <f>COUNTIF(D89:D95,"2")</f>
        <v>5</v>
      </c>
      <c r="S90" s="86">
        <f>COUNTIF(G89:G95,"2")</f>
        <v>3</v>
      </c>
      <c r="T90" s="86">
        <f>COUNTIF(J89:J95,"2")</f>
        <v>3</v>
      </c>
      <c r="U90" s="86">
        <f>COUNTIF(M89:M95,"2")</f>
        <v>1</v>
      </c>
    </row>
    <row r="91" spans="1:21" ht="30" customHeight="1" x14ac:dyDescent="0.2">
      <c r="A91" s="287"/>
      <c r="B91" s="125"/>
      <c r="C91" s="97" t="s">
        <v>104</v>
      </c>
      <c r="D91" s="27">
        <v>2</v>
      </c>
      <c r="E91" s="74" t="s">
        <v>352</v>
      </c>
      <c r="F91" s="60" t="s">
        <v>353</v>
      </c>
      <c r="G91" s="80">
        <v>3</v>
      </c>
      <c r="H91" s="66" t="s">
        <v>354</v>
      </c>
      <c r="I91" s="61" t="s">
        <v>355</v>
      </c>
      <c r="J91" s="83">
        <v>3</v>
      </c>
      <c r="K91" s="76" t="s">
        <v>577</v>
      </c>
      <c r="L91" s="76" t="s">
        <v>355</v>
      </c>
      <c r="M91" s="85">
        <v>3</v>
      </c>
      <c r="N91" s="78" t="s">
        <v>578</v>
      </c>
      <c r="O91" s="78" t="s">
        <v>579</v>
      </c>
      <c r="R91" s="86">
        <f>COUNTIF(D89:D95,"3")</f>
        <v>1</v>
      </c>
      <c r="S91" s="86">
        <f>COUNTIF(G89:G95,"3")</f>
        <v>4</v>
      </c>
      <c r="T91" s="86">
        <f>COUNTIF(J89:J95,"3")</f>
        <v>4</v>
      </c>
      <c r="U91" s="86">
        <f>COUNTIF(M89:M95,"3")</f>
        <v>6</v>
      </c>
    </row>
    <row r="92" spans="1:21" ht="30" customHeight="1" x14ac:dyDescent="0.2">
      <c r="A92" s="287"/>
      <c r="B92" s="125"/>
      <c r="C92" s="98" t="s">
        <v>105</v>
      </c>
      <c r="D92" s="27">
        <v>2</v>
      </c>
      <c r="E92" s="74" t="s">
        <v>356</v>
      </c>
      <c r="F92" s="60" t="s">
        <v>357</v>
      </c>
      <c r="G92" s="80">
        <v>3</v>
      </c>
      <c r="H92" s="66" t="s">
        <v>358</v>
      </c>
      <c r="I92" s="61" t="s">
        <v>359</v>
      </c>
      <c r="J92" s="83">
        <v>3</v>
      </c>
      <c r="K92" s="76" t="s">
        <v>358</v>
      </c>
      <c r="L92" s="76" t="s">
        <v>359</v>
      </c>
      <c r="M92" s="85">
        <v>3</v>
      </c>
      <c r="N92" s="78" t="s">
        <v>580</v>
      </c>
      <c r="O92" s="78" t="s">
        <v>359</v>
      </c>
      <c r="R92" s="86">
        <f>COUNTIF(D89:D95,"4")</f>
        <v>0</v>
      </c>
      <c r="S92" s="86">
        <f>COUNTIF(G89:G95,"4")</f>
        <v>0</v>
      </c>
      <c r="T92" s="86">
        <f>COUNTIF(J89:J95,"4")</f>
        <v>0</v>
      </c>
      <c r="U92" s="86">
        <f>COUNTIF(M89:M95,"4")</f>
        <v>0</v>
      </c>
    </row>
    <row r="93" spans="1:21" ht="30" customHeight="1" x14ac:dyDescent="0.2">
      <c r="A93" s="287"/>
      <c r="B93" s="125"/>
      <c r="C93" s="97" t="s">
        <v>106</v>
      </c>
      <c r="D93" s="27">
        <v>2</v>
      </c>
      <c r="E93" s="74" t="s">
        <v>360</v>
      </c>
      <c r="F93" s="60" t="s">
        <v>361</v>
      </c>
      <c r="G93" s="80">
        <v>3</v>
      </c>
      <c r="H93" s="66" t="s">
        <v>362</v>
      </c>
      <c r="I93" s="61" t="s">
        <v>363</v>
      </c>
      <c r="J93" s="83">
        <v>3</v>
      </c>
      <c r="K93" s="76" t="s">
        <v>362</v>
      </c>
      <c r="L93" s="76" t="s">
        <v>363</v>
      </c>
      <c r="M93" s="85">
        <v>3</v>
      </c>
      <c r="N93" s="78" t="s">
        <v>581</v>
      </c>
      <c r="O93" s="78" t="s">
        <v>363</v>
      </c>
    </row>
    <row r="94" spans="1:21" ht="30" customHeight="1" x14ac:dyDescent="0.2">
      <c r="A94" s="287"/>
      <c r="B94" s="129"/>
      <c r="C94" s="98" t="s">
        <v>107</v>
      </c>
      <c r="D94" s="27">
        <v>2</v>
      </c>
      <c r="E94" s="74" t="s">
        <v>364</v>
      </c>
      <c r="F94" s="60" t="s">
        <v>365</v>
      </c>
      <c r="G94" s="80">
        <v>2</v>
      </c>
      <c r="H94" s="66" t="s">
        <v>364</v>
      </c>
      <c r="I94" s="61" t="s">
        <v>365</v>
      </c>
      <c r="J94" s="83">
        <v>2</v>
      </c>
      <c r="K94" s="76" t="s">
        <v>364</v>
      </c>
      <c r="L94" s="76" t="s">
        <v>365</v>
      </c>
      <c r="M94" s="85">
        <v>2</v>
      </c>
      <c r="N94" s="78" t="s">
        <v>582</v>
      </c>
      <c r="O94" s="78" t="s">
        <v>365</v>
      </c>
    </row>
    <row r="95" spans="1:21" ht="30" customHeight="1" x14ac:dyDescent="0.2">
      <c r="A95" s="287"/>
      <c r="B95" s="125"/>
      <c r="C95" s="97" t="s">
        <v>108</v>
      </c>
      <c r="D95" s="27">
        <v>1</v>
      </c>
      <c r="E95" s="74" t="s">
        <v>366</v>
      </c>
      <c r="F95" s="60" t="s">
        <v>367</v>
      </c>
      <c r="G95" s="80">
        <v>2</v>
      </c>
      <c r="H95" s="66" t="s">
        <v>368</v>
      </c>
      <c r="I95" s="61" t="s">
        <v>369</v>
      </c>
      <c r="J95" s="83">
        <v>2</v>
      </c>
      <c r="K95" s="76" t="s">
        <v>583</v>
      </c>
      <c r="L95" s="76" t="s">
        <v>369</v>
      </c>
      <c r="M95" s="85">
        <v>3</v>
      </c>
      <c r="N95" s="78" t="s">
        <v>584</v>
      </c>
      <c r="O95" s="78" t="s">
        <v>585</v>
      </c>
    </row>
    <row r="96" spans="1:21" ht="5.25" customHeight="1" x14ac:dyDescent="0.25">
      <c r="B96" s="219"/>
      <c r="C96" s="220"/>
      <c r="D96" s="119"/>
      <c r="E96" s="120"/>
      <c r="F96" s="120"/>
      <c r="G96" s="119"/>
      <c r="H96" s="120"/>
      <c r="I96" s="120"/>
      <c r="J96" s="119"/>
      <c r="K96" s="124"/>
      <c r="M96" s="119"/>
      <c r="N96" s="124"/>
    </row>
    <row r="97" spans="1:21" ht="18.75" x14ac:dyDescent="0.2">
      <c r="A97" s="287"/>
      <c r="B97" s="114"/>
      <c r="C97" s="222" t="s">
        <v>25</v>
      </c>
      <c r="D97" s="221"/>
      <c r="E97" s="221"/>
      <c r="F97" s="221"/>
      <c r="G97" s="221"/>
      <c r="H97" s="221"/>
      <c r="I97" s="221"/>
      <c r="J97" s="221"/>
      <c r="K97" s="221"/>
      <c r="L97" s="221"/>
      <c r="M97" s="130"/>
      <c r="N97" s="130"/>
      <c r="O97" s="131"/>
    </row>
    <row r="98" spans="1:21" ht="84" x14ac:dyDescent="0.2">
      <c r="A98" s="287"/>
      <c r="B98" s="122"/>
      <c r="C98" s="96" t="s">
        <v>109</v>
      </c>
      <c r="D98" s="27">
        <v>3</v>
      </c>
      <c r="E98" s="30" t="s">
        <v>370</v>
      </c>
      <c r="F98" s="30" t="s">
        <v>371</v>
      </c>
      <c r="G98" s="28">
        <v>4</v>
      </c>
      <c r="H98" s="32" t="s">
        <v>372</v>
      </c>
      <c r="I98" s="32" t="s">
        <v>371</v>
      </c>
      <c r="J98" s="29">
        <v>4</v>
      </c>
      <c r="K98" s="35" t="s">
        <v>372</v>
      </c>
      <c r="L98" s="35" t="s">
        <v>371</v>
      </c>
      <c r="M98" s="52">
        <v>4</v>
      </c>
      <c r="N98" s="51" t="s">
        <v>586</v>
      </c>
      <c r="O98" s="51" t="s">
        <v>587</v>
      </c>
      <c r="R98" s="86">
        <f>COUNTIF(D98:D99,"1")</f>
        <v>0</v>
      </c>
      <c r="S98" s="86">
        <f>COUNTIF(G98:G99,"1")</f>
        <v>0</v>
      </c>
      <c r="T98" s="86">
        <f>COUNTIF(J98:J99,"1")</f>
        <v>0</v>
      </c>
      <c r="U98" s="86">
        <f>COUNTIF(M98:M99,"1")</f>
        <v>0</v>
      </c>
    </row>
    <row r="99" spans="1:21" ht="120" x14ac:dyDescent="0.2">
      <c r="A99" s="287"/>
      <c r="B99" s="132"/>
      <c r="C99" s="98" t="s">
        <v>110</v>
      </c>
      <c r="D99" s="27">
        <v>2</v>
      </c>
      <c r="E99" s="31" t="s">
        <v>373</v>
      </c>
      <c r="F99" s="30" t="s">
        <v>374</v>
      </c>
      <c r="G99" s="28">
        <v>3</v>
      </c>
      <c r="H99" s="33" t="s">
        <v>375</v>
      </c>
      <c r="I99" s="32" t="s">
        <v>376</v>
      </c>
      <c r="J99" s="29">
        <v>3</v>
      </c>
      <c r="K99" s="35" t="s">
        <v>375</v>
      </c>
      <c r="L99" s="35" t="s">
        <v>376</v>
      </c>
      <c r="M99" s="52">
        <v>3</v>
      </c>
      <c r="N99" s="51" t="s">
        <v>588</v>
      </c>
      <c r="O99" s="51" t="s">
        <v>589</v>
      </c>
      <c r="R99" s="86">
        <f>COUNTIF(D98:D99,"2")</f>
        <v>1</v>
      </c>
      <c r="S99" s="86">
        <f>COUNTIF(G98:G99,"2")</f>
        <v>0</v>
      </c>
      <c r="T99" s="86">
        <f>COUNTIF(J98:J99,"2")</f>
        <v>0</v>
      </c>
      <c r="U99" s="86">
        <f>COUNTIF(M98:M99,"2")</f>
        <v>0</v>
      </c>
    </row>
    <row r="100" spans="1:21" ht="8.25" customHeight="1" x14ac:dyDescent="0.25">
      <c r="B100" s="219"/>
      <c r="C100" s="220"/>
      <c r="D100" s="119"/>
      <c r="E100" s="120"/>
      <c r="F100" s="120"/>
      <c r="G100" s="119"/>
      <c r="H100" s="120"/>
      <c r="I100" s="120"/>
      <c r="J100" s="119"/>
      <c r="K100" s="124"/>
      <c r="M100" s="119"/>
      <c r="N100" s="124"/>
      <c r="R100" s="86">
        <f>COUNTIF(D98:D99,"3")</f>
        <v>1</v>
      </c>
      <c r="S100" s="86">
        <f>COUNTIF(G98:G99,"3")</f>
        <v>1</v>
      </c>
      <c r="T100" s="86">
        <f>COUNTIF(J98:J99,"3")</f>
        <v>1</v>
      </c>
      <c r="U100" s="86">
        <f>COUNTIF(M98:M99,"3")</f>
        <v>1</v>
      </c>
    </row>
    <row r="101" spans="1:21" ht="18.75" x14ac:dyDescent="0.2">
      <c r="A101" s="287"/>
      <c r="B101" s="125"/>
      <c r="C101" s="221" t="s">
        <v>111</v>
      </c>
      <c r="D101" s="221"/>
      <c r="E101" s="221"/>
      <c r="F101" s="221"/>
      <c r="G101" s="221"/>
      <c r="H101" s="221"/>
      <c r="I101" s="221"/>
      <c r="J101" s="221"/>
      <c r="K101" s="230"/>
      <c r="L101" s="116"/>
      <c r="M101" s="116"/>
      <c r="N101" s="116"/>
      <c r="O101" s="116"/>
      <c r="R101" s="86">
        <f>COUNTIF(D98:D99,"4")</f>
        <v>0</v>
      </c>
      <c r="S101" s="86">
        <f>COUNTIF(G98:G99,"4")</f>
        <v>1</v>
      </c>
      <c r="T101" s="86">
        <f>COUNTIF(J98:J99,"4")</f>
        <v>1</v>
      </c>
      <c r="U101" s="86">
        <f>COUNTIF(M98:M99,"4")</f>
        <v>1</v>
      </c>
    </row>
    <row r="102" spans="1:21" ht="30" customHeight="1" x14ac:dyDescent="0.2">
      <c r="A102" s="287"/>
      <c r="B102" s="118"/>
      <c r="C102" s="105" t="s">
        <v>112</v>
      </c>
      <c r="D102" s="27">
        <v>3</v>
      </c>
      <c r="E102" s="60" t="s">
        <v>377</v>
      </c>
      <c r="F102" s="60" t="s">
        <v>378</v>
      </c>
      <c r="G102" s="80">
        <v>3</v>
      </c>
      <c r="H102" s="61" t="s">
        <v>379</v>
      </c>
      <c r="I102" s="61" t="s">
        <v>380</v>
      </c>
      <c r="J102" s="83">
        <v>3</v>
      </c>
      <c r="K102" s="76" t="s">
        <v>590</v>
      </c>
      <c r="L102" s="76" t="s">
        <v>380</v>
      </c>
      <c r="M102" s="85">
        <v>3</v>
      </c>
      <c r="N102" s="78" t="s">
        <v>591</v>
      </c>
      <c r="O102" s="78" t="s">
        <v>592</v>
      </c>
      <c r="R102" s="86">
        <f>COUNTIF(D102:D111,"1")</f>
        <v>0</v>
      </c>
      <c r="S102" s="86">
        <f>COUNTIF(G102:G111,"1")</f>
        <v>0</v>
      </c>
      <c r="T102" s="86">
        <f>COUNTIF(J102:J111,"1")</f>
        <v>0</v>
      </c>
      <c r="U102" s="86">
        <f>COUNTIF(M102:M111,"1")</f>
        <v>0</v>
      </c>
    </row>
    <row r="103" spans="1:21" ht="30" customHeight="1" x14ac:dyDescent="0.2">
      <c r="A103" s="287"/>
      <c r="B103" s="125"/>
      <c r="C103" s="97" t="s">
        <v>113</v>
      </c>
      <c r="D103" s="27">
        <v>3</v>
      </c>
      <c r="E103" s="74" t="s">
        <v>381</v>
      </c>
      <c r="F103" s="60" t="s">
        <v>382</v>
      </c>
      <c r="G103" s="80">
        <v>3</v>
      </c>
      <c r="H103" s="66" t="s">
        <v>383</v>
      </c>
      <c r="I103" s="61" t="s">
        <v>382</v>
      </c>
      <c r="J103" s="83">
        <v>3</v>
      </c>
      <c r="K103" s="76" t="s">
        <v>383</v>
      </c>
      <c r="L103" s="76" t="s">
        <v>382</v>
      </c>
      <c r="M103" s="85">
        <v>3</v>
      </c>
      <c r="N103" s="78" t="s">
        <v>593</v>
      </c>
      <c r="O103" s="78" t="s">
        <v>594</v>
      </c>
      <c r="R103" s="86">
        <f>COUNTIF(D102:D111,"2")</f>
        <v>0</v>
      </c>
      <c r="S103" s="86">
        <f>COUNTIF(G102:G111,"2")</f>
        <v>0</v>
      </c>
      <c r="T103" s="86">
        <f>COUNTIF(J102:J111,"2")</f>
        <v>0</v>
      </c>
      <c r="U103" s="86">
        <f>COUNTIF(M102:M111,"2")</f>
        <v>0</v>
      </c>
    </row>
    <row r="104" spans="1:21" ht="30" customHeight="1" x14ac:dyDescent="0.2">
      <c r="A104" s="287"/>
      <c r="B104" s="125"/>
      <c r="C104" s="97" t="s">
        <v>114</v>
      </c>
      <c r="D104" s="27">
        <v>3</v>
      </c>
      <c r="E104" s="74" t="s">
        <v>384</v>
      </c>
      <c r="F104" s="60" t="s">
        <v>385</v>
      </c>
      <c r="G104" s="80">
        <v>3</v>
      </c>
      <c r="H104" s="66" t="s">
        <v>386</v>
      </c>
      <c r="I104" s="61" t="s">
        <v>387</v>
      </c>
      <c r="J104" s="83">
        <v>3</v>
      </c>
      <c r="K104" s="76" t="s">
        <v>595</v>
      </c>
      <c r="L104" s="76" t="s">
        <v>387</v>
      </c>
      <c r="M104" s="85">
        <v>3</v>
      </c>
      <c r="N104" s="78" t="s">
        <v>596</v>
      </c>
      <c r="O104" s="78" t="s">
        <v>597</v>
      </c>
      <c r="R104" s="86">
        <f>COUNTIF(D102:D111,"3")</f>
        <v>3</v>
      </c>
      <c r="S104" s="86">
        <f>COUNTIF(G102:G111,"3")</f>
        <v>3</v>
      </c>
      <c r="T104" s="86">
        <f>COUNTIF(J102:J111,"3")</f>
        <v>8</v>
      </c>
      <c r="U104" s="86">
        <f>COUNTIF(M102:M111,"3")</f>
        <v>7</v>
      </c>
    </row>
    <row r="105" spans="1:21" ht="30" customHeight="1" x14ac:dyDescent="0.2">
      <c r="A105" s="287"/>
      <c r="B105" s="125"/>
      <c r="C105" s="97" t="s">
        <v>115</v>
      </c>
      <c r="D105" s="27"/>
      <c r="E105" s="74"/>
      <c r="F105" s="60"/>
      <c r="G105" s="80"/>
      <c r="H105" s="66"/>
      <c r="I105" s="61"/>
      <c r="J105" s="83">
        <v>4</v>
      </c>
      <c r="K105" s="76" t="s">
        <v>598</v>
      </c>
      <c r="L105" s="76" t="s">
        <v>599</v>
      </c>
      <c r="M105" s="85">
        <v>4</v>
      </c>
      <c r="N105" s="78" t="s">
        <v>600</v>
      </c>
      <c r="O105" s="78" t="s">
        <v>599</v>
      </c>
      <c r="R105" s="86">
        <f>COUNTIF(D102:D111,"4")</f>
        <v>0</v>
      </c>
      <c r="S105" s="86">
        <f>COUNTIF(G102:G111,"4")</f>
        <v>0</v>
      </c>
      <c r="T105" s="86">
        <f>COUNTIF(J102:J111,"4")</f>
        <v>2</v>
      </c>
      <c r="U105" s="86">
        <f>COUNTIF(M102:M111,"4")</f>
        <v>3</v>
      </c>
    </row>
    <row r="106" spans="1:21" ht="30" customHeight="1" x14ac:dyDescent="0.2">
      <c r="A106" s="287"/>
      <c r="B106" s="125"/>
      <c r="C106" s="97" t="s">
        <v>116</v>
      </c>
      <c r="D106" s="27"/>
      <c r="E106" s="74"/>
      <c r="F106" s="60"/>
      <c r="G106" s="80"/>
      <c r="H106" s="66"/>
      <c r="I106" s="61"/>
      <c r="J106" s="83">
        <v>4</v>
      </c>
      <c r="K106" s="76" t="s">
        <v>601</v>
      </c>
      <c r="L106" s="76" t="s">
        <v>602</v>
      </c>
      <c r="M106" s="85">
        <v>4</v>
      </c>
      <c r="N106" s="78" t="s">
        <v>601</v>
      </c>
      <c r="O106" s="78" t="s">
        <v>602</v>
      </c>
    </row>
    <row r="107" spans="1:21" ht="30" customHeight="1" x14ac:dyDescent="0.2">
      <c r="A107" s="287"/>
      <c r="B107" s="125"/>
      <c r="C107" s="97" t="s">
        <v>117</v>
      </c>
      <c r="D107" s="27"/>
      <c r="E107" s="74"/>
      <c r="F107" s="60"/>
      <c r="G107" s="80"/>
      <c r="H107" s="66"/>
      <c r="I107" s="61"/>
      <c r="J107" s="83">
        <v>3</v>
      </c>
      <c r="K107" s="76" t="s">
        <v>603</v>
      </c>
      <c r="L107" s="76" t="s">
        <v>604</v>
      </c>
      <c r="M107" s="85">
        <v>3</v>
      </c>
      <c r="N107" s="78" t="s">
        <v>605</v>
      </c>
      <c r="O107" s="78" t="s">
        <v>604</v>
      </c>
    </row>
    <row r="108" spans="1:21" ht="30" customHeight="1" x14ac:dyDescent="0.2">
      <c r="A108" s="287"/>
      <c r="B108" s="125"/>
      <c r="C108" s="97" t="s">
        <v>118</v>
      </c>
      <c r="D108" s="27"/>
      <c r="E108" s="74"/>
      <c r="F108" s="60"/>
      <c r="G108" s="80"/>
      <c r="H108" s="66"/>
      <c r="I108" s="61"/>
      <c r="J108" s="83">
        <v>3</v>
      </c>
      <c r="K108" s="76" t="s">
        <v>606</v>
      </c>
      <c r="L108" s="76" t="s">
        <v>607</v>
      </c>
      <c r="M108" s="85">
        <v>3</v>
      </c>
      <c r="N108" s="78" t="s">
        <v>606</v>
      </c>
      <c r="O108" s="78" t="s">
        <v>607</v>
      </c>
    </row>
    <row r="109" spans="1:21" ht="30" customHeight="1" x14ac:dyDescent="0.2">
      <c r="A109" s="287"/>
      <c r="B109" s="125"/>
      <c r="C109" s="97" t="s">
        <v>119</v>
      </c>
      <c r="D109" s="27"/>
      <c r="E109" s="74"/>
      <c r="F109" s="60"/>
      <c r="G109" s="80"/>
      <c r="H109" s="66"/>
      <c r="I109" s="61"/>
      <c r="J109" s="83">
        <v>3</v>
      </c>
      <c r="K109" s="76" t="s">
        <v>608</v>
      </c>
      <c r="L109" s="76" t="s">
        <v>609</v>
      </c>
      <c r="M109" s="85">
        <v>3</v>
      </c>
      <c r="N109" s="78" t="s">
        <v>610</v>
      </c>
      <c r="O109" s="78" t="s">
        <v>611</v>
      </c>
    </row>
    <row r="110" spans="1:21" ht="30" customHeight="1" x14ac:dyDescent="0.2">
      <c r="A110" s="287"/>
      <c r="B110" s="125"/>
      <c r="C110" s="97" t="s">
        <v>120</v>
      </c>
      <c r="D110" s="27"/>
      <c r="E110" s="74"/>
      <c r="F110" s="60"/>
      <c r="G110" s="80"/>
      <c r="H110" s="66"/>
      <c r="I110" s="61"/>
      <c r="J110" s="83">
        <v>3</v>
      </c>
      <c r="K110" s="76" t="s">
        <v>612</v>
      </c>
      <c r="L110" s="76" t="s">
        <v>613</v>
      </c>
      <c r="M110" s="85">
        <v>4</v>
      </c>
      <c r="N110" s="78" t="s">
        <v>614</v>
      </c>
      <c r="O110" s="78" t="s">
        <v>615</v>
      </c>
    </row>
    <row r="111" spans="1:21" ht="30" customHeight="1" x14ac:dyDescent="0.2">
      <c r="A111" s="287"/>
      <c r="B111" s="125"/>
      <c r="C111" s="97" t="s">
        <v>121</v>
      </c>
      <c r="D111" s="27"/>
      <c r="E111" s="74"/>
      <c r="F111" s="60"/>
      <c r="G111" s="80"/>
      <c r="H111" s="66"/>
      <c r="I111" s="61"/>
      <c r="J111" s="83">
        <v>3</v>
      </c>
      <c r="K111" s="76" t="s">
        <v>616</v>
      </c>
      <c r="L111" s="76" t="s">
        <v>617</v>
      </c>
      <c r="M111" s="85">
        <v>3</v>
      </c>
      <c r="N111" s="78" t="s">
        <v>616</v>
      </c>
      <c r="O111" s="78" t="s">
        <v>617</v>
      </c>
    </row>
    <row r="112" spans="1:21" ht="5.25" customHeight="1" x14ac:dyDescent="0.25">
      <c r="B112" s="278"/>
      <c r="C112" s="279"/>
      <c r="D112" s="133"/>
      <c r="E112" s="134"/>
      <c r="F112" s="134"/>
      <c r="G112" s="133"/>
      <c r="H112" s="134"/>
      <c r="I112" s="134"/>
      <c r="J112" s="133"/>
      <c r="K112" s="135"/>
      <c r="M112" s="133"/>
      <c r="N112" s="135"/>
    </row>
    <row r="113" spans="1:21" ht="18.75" x14ac:dyDescent="0.2">
      <c r="A113" s="287"/>
      <c r="B113" s="125"/>
      <c r="C113" s="221" t="s">
        <v>0</v>
      </c>
      <c r="D113" s="221"/>
      <c r="E113" s="221"/>
      <c r="F113" s="221"/>
      <c r="G113" s="221"/>
      <c r="H113" s="221"/>
      <c r="I113" s="221"/>
      <c r="J113" s="221"/>
      <c r="K113" s="230"/>
      <c r="L113" s="116"/>
      <c r="M113" s="116"/>
      <c r="N113" s="116"/>
      <c r="O113" s="116"/>
    </row>
    <row r="114" spans="1:21" ht="30" customHeight="1" x14ac:dyDescent="0.2">
      <c r="A114" s="287"/>
      <c r="B114" s="129"/>
      <c r="C114" s="98" t="s">
        <v>1</v>
      </c>
      <c r="D114" s="27"/>
      <c r="E114" s="74"/>
      <c r="F114" s="60"/>
      <c r="G114" s="80"/>
      <c r="H114" s="66"/>
      <c r="I114" s="61"/>
      <c r="J114" s="83">
        <v>4</v>
      </c>
      <c r="K114" s="76" t="s">
        <v>618</v>
      </c>
      <c r="L114" s="76" t="s">
        <v>357</v>
      </c>
      <c r="M114" s="85">
        <v>4</v>
      </c>
      <c r="N114" s="78" t="s">
        <v>619</v>
      </c>
      <c r="O114" s="78" t="s">
        <v>620</v>
      </c>
      <c r="R114" s="86">
        <f>COUNTIF(D114:D117,"1")</f>
        <v>0</v>
      </c>
      <c r="S114" s="86">
        <f>COUNTIF(G114:G117,"1")</f>
        <v>0</v>
      </c>
      <c r="T114" s="86">
        <f>COUNTIF(J114:J117,"1")</f>
        <v>0</v>
      </c>
      <c r="U114" s="86">
        <f>COUNTIF(M114:M117,"1")</f>
        <v>0</v>
      </c>
    </row>
    <row r="115" spans="1:21" ht="30" customHeight="1" x14ac:dyDescent="0.2">
      <c r="A115" s="287"/>
      <c r="B115" s="125"/>
      <c r="C115" s="97" t="s">
        <v>2</v>
      </c>
      <c r="D115" s="27"/>
      <c r="E115" s="74"/>
      <c r="F115" s="60"/>
      <c r="G115" s="80"/>
      <c r="H115" s="66"/>
      <c r="I115" s="61"/>
      <c r="J115" s="83">
        <v>4</v>
      </c>
      <c r="K115" s="76" t="s">
        <v>621</v>
      </c>
      <c r="L115" s="76" t="s">
        <v>622</v>
      </c>
      <c r="M115" s="85">
        <v>4</v>
      </c>
      <c r="N115" s="78" t="s">
        <v>623</v>
      </c>
      <c r="O115" s="78" t="s">
        <v>624</v>
      </c>
      <c r="R115" s="86">
        <f>COUNTIF(D114:D117,"2")</f>
        <v>0</v>
      </c>
      <c r="S115" s="86">
        <f>COUNTIF(G114:G117,"2")</f>
        <v>0</v>
      </c>
      <c r="T115" s="86">
        <f>COUNTIF(J114:J117,"2")</f>
        <v>0</v>
      </c>
      <c r="U115" s="86">
        <f>COUNTIF(M114:M117,"2")</f>
        <v>0</v>
      </c>
    </row>
    <row r="116" spans="1:21" ht="30" customHeight="1" x14ac:dyDescent="0.2">
      <c r="A116" s="287"/>
      <c r="B116" s="125"/>
      <c r="C116" s="97" t="s">
        <v>3</v>
      </c>
      <c r="D116" s="27"/>
      <c r="E116" s="74"/>
      <c r="F116" s="60"/>
      <c r="G116" s="80"/>
      <c r="H116" s="66"/>
      <c r="I116" s="61"/>
      <c r="J116" s="83">
        <v>4</v>
      </c>
      <c r="K116" s="76" t="s">
        <v>625</v>
      </c>
      <c r="L116" s="76" t="s">
        <v>626</v>
      </c>
      <c r="M116" s="85">
        <v>4</v>
      </c>
      <c r="N116" s="78" t="s">
        <v>627</v>
      </c>
      <c r="O116" s="78" t="s">
        <v>628</v>
      </c>
      <c r="R116" s="86">
        <f>COUNTIF(D114:D117,"3")</f>
        <v>0</v>
      </c>
      <c r="S116" s="86">
        <f>COUNTIF(G114:G117,"3")</f>
        <v>0</v>
      </c>
      <c r="T116" s="86">
        <f>COUNTIF(J114:J117,"3")</f>
        <v>0</v>
      </c>
      <c r="U116" s="86">
        <f>COUNTIF(M114:M117,"3")</f>
        <v>0</v>
      </c>
    </row>
    <row r="117" spans="1:21" ht="30" customHeight="1" x14ac:dyDescent="0.2">
      <c r="A117" s="287"/>
      <c r="B117" s="125"/>
      <c r="C117" s="97" t="s">
        <v>4</v>
      </c>
      <c r="D117" s="27"/>
      <c r="E117" s="74"/>
      <c r="F117" s="60"/>
      <c r="G117" s="80"/>
      <c r="H117" s="66"/>
      <c r="I117" s="61"/>
      <c r="J117" s="83">
        <v>4</v>
      </c>
      <c r="K117" s="76" t="s">
        <v>629</v>
      </c>
      <c r="L117" s="76" t="s">
        <v>630</v>
      </c>
      <c r="M117" s="85">
        <v>4</v>
      </c>
      <c r="N117" s="78" t="s">
        <v>631</v>
      </c>
      <c r="O117" s="78" t="s">
        <v>632</v>
      </c>
      <c r="R117" s="86">
        <f>COUNTIF(D114:D117,"4")</f>
        <v>0</v>
      </c>
      <c r="S117" s="86">
        <f>COUNTIF(G114:G117,"4")</f>
        <v>0</v>
      </c>
      <c r="T117" s="86">
        <f>COUNTIF(J114:J117,"4")</f>
        <v>4</v>
      </c>
      <c r="U117" s="86">
        <f>COUNTIF(M114:M117,"4")</f>
        <v>4</v>
      </c>
    </row>
    <row r="118" spans="1:21" ht="7.5" customHeight="1" x14ac:dyDescent="0.25">
      <c r="B118" s="219"/>
      <c r="C118" s="220"/>
      <c r="D118" s="133"/>
      <c r="E118" s="134"/>
      <c r="F118" s="134"/>
      <c r="G118" s="133"/>
      <c r="H118" s="134"/>
      <c r="I118" s="134"/>
      <c r="J118" s="119"/>
      <c r="K118" s="124"/>
      <c r="M118" s="119"/>
      <c r="N118" s="124"/>
    </row>
    <row r="119" spans="1:21" ht="15.75" customHeight="1" x14ac:dyDescent="0.2">
      <c r="B119" s="246" t="s">
        <v>24</v>
      </c>
      <c r="C119" s="247"/>
      <c r="D119" s="223" t="s">
        <v>438</v>
      </c>
      <c r="E119" s="224"/>
      <c r="F119" s="225"/>
      <c r="G119" s="260" t="s">
        <v>177</v>
      </c>
      <c r="H119" s="261"/>
      <c r="I119" s="262"/>
      <c r="J119" s="280" t="s">
        <v>177</v>
      </c>
      <c r="K119" s="280"/>
      <c r="L119" s="280"/>
      <c r="M119" s="226" t="s">
        <v>178</v>
      </c>
      <c r="N119" s="226"/>
      <c r="O119" s="226"/>
    </row>
    <row r="120" spans="1:21" ht="15.75" customHeight="1" x14ac:dyDescent="0.2">
      <c r="B120" s="248"/>
      <c r="C120" s="249"/>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87"/>
      <c r="B121" s="128"/>
      <c r="C121" s="221" t="s">
        <v>5</v>
      </c>
      <c r="D121" s="221"/>
      <c r="E121" s="221"/>
      <c r="F121" s="221"/>
      <c r="G121" s="221"/>
      <c r="H121" s="221"/>
      <c r="I121" s="221"/>
      <c r="J121" s="221"/>
      <c r="K121" s="230"/>
      <c r="L121" s="116"/>
      <c r="M121" s="116"/>
      <c r="N121" s="116"/>
      <c r="O121" s="116"/>
    </row>
    <row r="122" spans="1:21" ht="39" customHeight="1" x14ac:dyDescent="0.2">
      <c r="A122" s="287"/>
      <c r="B122" s="132"/>
      <c r="C122" s="137" t="s">
        <v>6</v>
      </c>
      <c r="D122" s="27">
        <v>2</v>
      </c>
      <c r="E122" s="60" t="s">
        <v>388</v>
      </c>
      <c r="F122" s="161" t="s">
        <v>389</v>
      </c>
      <c r="G122" s="80">
        <v>3</v>
      </c>
      <c r="H122" s="61" t="s">
        <v>390</v>
      </c>
      <c r="I122" s="61" t="s">
        <v>389</v>
      </c>
      <c r="J122" s="83">
        <v>3</v>
      </c>
      <c r="K122" s="76" t="s">
        <v>390</v>
      </c>
      <c r="L122" s="76" t="s">
        <v>389</v>
      </c>
      <c r="M122" s="85">
        <v>3</v>
      </c>
      <c r="N122" s="78" t="s">
        <v>500</v>
      </c>
      <c r="O122" s="78" t="s">
        <v>501</v>
      </c>
      <c r="R122" s="86">
        <f>COUNTIF(D122:D125,"1")</f>
        <v>2</v>
      </c>
      <c r="S122" s="86">
        <f>COUNTIF(G122:G125,"1")</f>
        <v>2</v>
      </c>
      <c r="T122" s="86">
        <f>COUNTIF(J122:J125,"1")</f>
        <v>2</v>
      </c>
      <c r="U122" s="86">
        <f>COUNTIF(M122:M125,"1")</f>
        <v>0</v>
      </c>
    </row>
    <row r="123" spans="1:21" ht="30" customHeight="1" x14ac:dyDescent="0.2">
      <c r="A123" s="287"/>
      <c r="B123" s="129"/>
      <c r="C123" s="98" t="s">
        <v>7</v>
      </c>
      <c r="D123" s="27">
        <v>1</v>
      </c>
      <c r="E123" s="60" t="s">
        <v>391</v>
      </c>
      <c r="F123" s="60" t="s">
        <v>392</v>
      </c>
      <c r="G123" s="80">
        <v>1</v>
      </c>
      <c r="H123" s="66" t="s">
        <v>391</v>
      </c>
      <c r="I123" s="61" t="s">
        <v>392</v>
      </c>
      <c r="J123" s="83">
        <v>1</v>
      </c>
      <c r="K123" s="76" t="s">
        <v>391</v>
      </c>
      <c r="L123" s="76" t="s">
        <v>392</v>
      </c>
      <c r="M123" s="85">
        <v>2</v>
      </c>
      <c r="N123" s="78" t="s">
        <v>502</v>
      </c>
      <c r="O123" s="78" t="s">
        <v>503</v>
      </c>
      <c r="R123" s="86">
        <f>COUNTIF(D122:D125,"2")</f>
        <v>2</v>
      </c>
      <c r="S123" s="86">
        <f>COUNTIF(G122:G125,"2")</f>
        <v>0</v>
      </c>
      <c r="T123" s="86">
        <f>COUNTIF(J122:J125,"2")</f>
        <v>0</v>
      </c>
      <c r="U123" s="86">
        <f>COUNTIF(M122:M125,"2")</f>
        <v>1</v>
      </c>
    </row>
    <row r="124" spans="1:21" ht="30" customHeight="1" x14ac:dyDescent="0.2">
      <c r="A124" s="287"/>
      <c r="B124" s="125"/>
      <c r="C124" s="98" t="s">
        <v>8</v>
      </c>
      <c r="D124" s="27">
        <v>2</v>
      </c>
      <c r="E124" s="60" t="s">
        <v>393</v>
      </c>
      <c r="F124" s="60" t="s">
        <v>394</v>
      </c>
      <c r="G124" s="80">
        <v>3</v>
      </c>
      <c r="H124" s="66" t="s">
        <v>395</v>
      </c>
      <c r="I124" s="61" t="s">
        <v>396</v>
      </c>
      <c r="J124" s="83">
        <v>3</v>
      </c>
      <c r="K124" s="76" t="s">
        <v>395</v>
      </c>
      <c r="L124" s="76" t="s">
        <v>396</v>
      </c>
      <c r="M124" s="85">
        <v>3</v>
      </c>
      <c r="N124" s="78" t="s">
        <v>504</v>
      </c>
      <c r="O124" s="78" t="s">
        <v>505</v>
      </c>
      <c r="R124" s="86">
        <f>COUNTIF(D122:D125,"3")</f>
        <v>0</v>
      </c>
      <c r="S124" s="86">
        <f>COUNTIF(G122:G125,"3")</f>
        <v>2</v>
      </c>
      <c r="T124" s="86">
        <f>COUNTIF(J122:J125,"3")</f>
        <v>2</v>
      </c>
      <c r="U124" s="86">
        <f>COUNTIF(M122:M125,"3")</f>
        <v>3</v>
      </c>
    </row>
    <row r="125" spans="1:21" ht="30" customHeight="1" x14ac:dyDescent="0.2">
      <c r="A125" s="287"/>
      <c r="B125" s="125"/>
      <c r="C125" s="97" t="s">
        <v>9</v>
      </c>
      <c r="D125" s="27">
        <v>1</v>
      </c>
      <c r="E125" s="60" t="s">
        <v>397</v>
      </c>
      <c r="F125" s="60" t="s">
        <v>398</v>
      </c>
      <c r="G125" s="80">
        <v>1</v>
      </c>
      <c r="H125" s="66" t="s">
        <v>399</v>
      </c>
      <c r="I125" s="61" t="s">
        <v>400</v>
      </c>
      <c r="J125" s="83">
        <v>1</v>
      </c>
      <c r="K125" s="76" t="s">
        <v>399</v>
      </c>
      <c r="L125" s="76" t="s">
        <v>400</v>
      </c>
      <c r="M125" s="85">
        <v>3</v>
      </c>
      <c r="N125" s="78" t="s">
        <v>506</v>
      </c>
      <c r="O125" s="78" t="s">
        <v>507</v>
      </c>
      <c r="R125" s="86">
        <f>COUNTIF(D122:D125,"4")</f>
        <v>0</v>
      </c>
      <c r="S125" s="86">
        <f>COUNTIF(G122:G125,"4")</f>
        <v>0</v>
      </c>
      <c r="T125" s="86">
        <f>COUNTIF(J122:J125,"4")</f>
        <v>0</v>
      </c>
      <c r="U125" s="86">
        <f>COUNTIF(M122:M125,"4")</f>
        <v>0</v>
      </c>
    </row>
    <row r="126" spans="1:21" ht="8.25" customHeight="1" x14ac:dyDescent="0.25">
      <c r="B126" s="219"/>
      <c r="C126" s="220"/>
      <c r="D126" s="119"/>
      <c r="E126" s="120"/>
      <c r="F126" s="120"/>
      <c r="G126" s="119"/>
      <c r="H126" s="120"/>
      <c r="I126" s="120"/>
      <c r="J126" s="119"/>
      <c r="K126" s="124"/>
      <c r="M126" s="119"/>
      <c r="N126" s="124"/>
    </row>
    <row r="127" spans="1:21" ht="18.75" x14ac:dyDescent="0.2">
      <c r="A127" s="287"/>
      <c r="B127" s="125"/>
      <c r="C127" s="221" t="s">
        <v>10</v>
      </c>
      <c r="D127" s="221"/>
      <c r="E127" s="221"/>
      <c r="F127" s="221"/>
      <c r="G127" s="221"/>
      <c r="H127" s="221"/>
      <c r="I127" s="221"/>
      <c r="J127" s="221"/>
      <c r="K127" s="230"/>
      <c r="L127" s="116"/>
      <c r="M127" s="116"/>
      <c r="N127" s="116"/>
      <c r="O127" s="116"/>
    </row>
    <row r="128" spans="1:21" ht="30" customHeight="1" x14ac:dyDescent="0.2">
      <c r="A128" s="287"/>
      <c r="B128" s="118"/>
      <c r="C128" s="105" t="s">
        <v>11</v>
      </c>
      <c r="D128" s="27">
        <v>3</v>
      </c>
      <c r="E128" s="60" t="s">
        <v>401</v>
      </c>
      <c r="F128" s="60" t="s">
        <v>402</v>
      </c>
      <c r="G128" s="80">
        <v>4</v>
      </c>
      <c r="H128" s="61" t="s">
        <v>403</v>
      </c>
      <c r="I128" s="61" t="s">
        <v>404</v>
      </c>
      <c r="J128" s="83">
        <v>4</v>
      </c>
      <c r="K128" s="76" t="s">
        <v>403</v>
      </c>
      <c r="L128" s="76" t="s">
        <v>404</v>
      </c>
      <c r="M128" s="85">
        <v>4</v>
      </c>
      <c r="N128" s="78" t="s">
        <v>508</v>
      </c>
      <c r="O128" s="78" t="s">
        <v>509</v>
      </c>
      <c r="R128" s="86">
        <f>COUNTIF(D128:D131,"1")</f>
        <v>0</v>
      </c>
      <c r="S128" s="86">
        <f>COUNTIF(G128:G131,"1")</f>
        <v>0</v>
      </c>
      <c r="T128" s="86">
        <f>COUNTIF(J128:J131,"1")</f>
        <v>0</v>
      </c>
      <c r="U128" s="86">
        <f>COUNTIF(M128:M131,"1")</f>
        <v>0</v>
      </c>
    </row>
    <row r="129" spans="1:21" ht="30" customHeight="1" x14ac:dyDescent="0.2">
      <c r="A129" s="287"/>
      <c r="B129" s="125"/>
      <c r="C129" s="97" t="s">
        <v>12</v>
      </c>
      <c r="D129" s="27">
        <v>3</v>
      </c>
      <c r="E129" s="74" t="s">
        <v>405</v>
      </c>
      <c r="F129" s="60" t="s">
        <v>406</v>
      </c>
      <c r="G129" s="80">
        <v>3</v>
      </c>
      <c r="H129" s="66" t="s">
        <v>407</v>
      </c>
      <c r="I129" s="61" t="s">
        <v>408</v>
      </c>
      <c r="J129" s="83">
        <v>3</v>
      </c>
      <c r="K129" s="76" t="s">
        <v>407</v>
      </c>
      <c r="L129" s="76" t="s">
        <v>408</v>
      </c>
      <c r="M129" s="85">
        <v>3</v>
      </c>
      <c r="N129" s="78" t="s">
        <v>510</v>
      </c>
      <c r="O129" s="78" t="s">
        <v>511</v>
      </c>
      <c r="R129" s="86">
        <f>COUNTIF(D128:D131,"2")</f>
        <v>2</v>
      </c>
      <c r="S129" s="86">
        <f>COUNTIF(G128:G131,"2")</f>
        <v>0</v>
      </c>
      <c r="T129" s="86">
        <f>COUNTIF(J128:J131,"2")</f>
        <v>0</v>
      </c>
      <c r="U129" s="86">
        <f>COUNTIF(M128:M131,"2")</f>
        <v>0</v>
      </c>
    </row>
    <row r="130" spans="1:21" ht="30" customHeight="1" x14ac:dyDescent="0.2">
      <c r="A130" s="287"/>
      <c r="B130" s="125"/>
      <c r="C130" s="97" t="s">
        <v>13</v>
      </c>
      <c r="D130" s="27">
        <v>2</v>
      </c>
      <c r="E130" s="74" t="s">
        <v>409</v>
      </c>
      <c r="F130" s="60" t="s">
        <v>410</v>
      </c>
      <c r="G130" s="80">
        <v>3</v>
      </c>
      <c r="H130" s="66" t="s">
        <v>409</v>
      </c>
      <c r="I130" s="61" t="s">
        <v>411</v>
      </c>
      <c r="J130" s="83">
        <v>3</v>
      </c>
      <c r="K130" s="76" t="s">
        <v>409</v>
      </c>
      <c r="L130" s="76" t="s">
        <v>411</v>
      </c>
      <c r="M130" s="85">
        <v>3</v>
      </c>
      <c r="N130" s="78" t="s">
        <v>512</v>
      </c>
      <c r="O130" s="78" t="s">
        <v>513</v>
      </c>
      <c r="R130" s="86">
        <f>COUNTIF(D128:D131,"3")</f>
        <v>2</v>
      </c>
      <c r="S130" s="86">
        <f>COUNTIF(G128:G131,"3")</f>
        <v>3</v>
      </c>
      <c r="T130" s="86">
        <f>COUNTIF(J128:J131,"3")</f>
        <v>3</v>
      </c>
      <c r="U130" s="86">
        <f>COUNTIF(M128:M131,"3")</f>
        <v>3</v>
      </c>
    </row>
    <row r="131" spans="1:21" ht="30" customHeight="1" x14ac:dyDescent="0.2">
      <c r="A131" s="287"/>
      <c r="B131" s="125"/>
      <c r="C131" s="97" t="s">
        <v>14</v>
      </c>
      <c r="D131" s="27">
        <v>2</v>
      </c>
      <c r="E131" s="74" t="s">
        <v>412</v>
      </c>
      <c r="F131" s="60" t="s">
        <v>413</v>
      </c>
      <c r="G131" s="80">
        <v>3</v>
      </c>
      <c r="H131" s="66" t="s">
        <v>414</v>
      </c>
      <c r="I131" s="61" t="s">
        <v>415</v>
      </c>
      <c r="J131" s="83">
        <v>3</v>
      </c>
      <c r="K131" s="76" t="s">
        <v>414</v>
      </c>
      <c r="L131" s="76" t="s">
        <v>415</v>
      </c>
      <c r="M131" s="85">
        <v>3</v>
      </c>
      <c r="N131" s="78" t="s">
        <v>514</v>
      </c>
      <c r="O131" s="78" t="s">
        <v>515</v>
      </c>
      <c r="R131" s="86">
        <f>COUNTIF(D128:D131,"4")</f>
        <v>0</v>
      </c>
      <c r="S131" s="86">
        <f>COUNTIF(G128:G131,"4")</f>
        <v>1</v>
      </c>
      <c r="T131" s="86">
        <f>COUNTIF(J128:J131,"4")</f>
        <v>1</v>
      </c>
      <c r="U131" s="86">
        <f>COUNTIF(M128:M131,"4")</f>
        <v>1</v>
      </c>
    </row>
    <row r="132" spans="1:21" ht="9" customHeight="1" x14ac:dyDescent="0.25">
      <c r="B132" s="219"/>
      <c r="C132" s="220"/>
      <c r="D132" s="119"/>
      <c r="E132" s="120"/>
      <c r="F132" s="120"/>
      <c r="G132" s="119"/>
      <c r="H132" s="120"/>
      <c r="I132" s="120"/>
      <c r="J132" s="119"/>
      <c r="K132" s="124"/>
      <c r="M132" s="119"/>
      <c r="N132" s="124"/>
    </row>
    <row r="133" spans="1:21" ht="18.75" x14ac:dyDescent="0.2">
      <c r="A133" s="287"/>
      <c r="B133" s="125"/>
      <c r="C133" s="221" t="s">
        <v>15</v>
      </c>
      <c r="D133" s="221"/>
      <c r="E133" s="221"/>
      <c r="F133" s="221"/>
      <c r="G133" s="221"/>
      <c r="H133" s="221"/>
      <c r="I133" s="221"/>
      <c r="J133" s="221"/>
      <c r="K133" s="230"/>
      <c r="L133" s="116"/>
      <c r="M133" s="116"/>
      <c r="N133" s="116"/>
      <c r="O133" s="116"/>
    </row>
    <row r="134" spans="1:21" ht="30" customHeight="1" x14ac:dyDescent="0.2">
      <c r="A134" s="287"/>
      <c r="B134" s="118"/>
      <c r="C134" s="105" t="s">
        <v>16</v>
      </c>
      <c r="D134" s="27">
        <v>3</v>
      </c>
      <c r="E134" s="60" t="s">
        <v>416</v>
      </c>
      <c r="F134" s="60" t="s">
        <v>417</v>
      </c>
      <c r="G134" s="80">
        <v>4</v>
      </c>
      <c r="H134" s="61" t="s">
        <v>418</v>
      </c>
      <c r="I134" s="61" t="s">
        <v>419</v>
      </c>
      <c r="J134" s="83">
        <v>4</v>
      </c>
      <c r="K134" s="76" t="s">
        <v>418</v>
      </c>
      <c r="L134" s="76" t="s">
        <v>419</v>
      </c>
      <c r="M134" s="85">
        <v>4</v>
      </c>
      <c r="N134" s="78" t="s">
        <v>516</v>
      </c>
      <c r="O134" s="78" t="s">
        <v>517</v>
      </c>
      <c r="R134" s="86">
        <f>COUNTIF(D134:D136,"1")</f>
        <v>0</v>
      </c>
      <c r="S134" s="86">
        <f>COUNTIF(G134:G136,"1")</f>
        <v>0</v>
      </c>
      <c r="T134" s="86">
        <f>COUNTIF(J134:J136,"1")</f>
        <v>0</v>
      </c>
      <c r="U134" s="86">
        <f>COUNTIF(M134:M136,"1")</f>
        <v>0</v>
      </c>
    </row>
    <row r="135" spans="1:21" ht="30" customHeight="1" x14ac:dyDescent="0.2">
      <c r="A135" s="287"/>
      <c r="B135" s="125"/>
      <c r="C135" s="97" t="s">
        <v>17</v>
      </c>
      <c r="D135" s="27">
        <v>3</v>
      </c>
      <c r="E135" s="60" t="s">
        <v>420</v>
      </c>
      <c r="F135" s="60" t="s">
        <v>421</v>
      </c>
      <c r="G135" s="80">
        <v>4</v>
      </c>
      <c r="H135" s="66" t="s">
        <v>422</v>
      </c>
      <c r="I135" s="61" t="s">
        <v>423</v>
      </c>
      <c r="J135" s="83">
        <v>3</v>
      </c>
      <c r="K135" s="76" t="s">
        <v>422</v>
      </c>
      <c r="L135" s="76" t="s">
        <v>423</v>
      </c>
      <c r="M135" s="85">
        <v>3</v>
      </c>
      <c r="N135" s="78" t="s">
        <v>518</v>
      </c>
      <c r="O135" s="78" t="s">
        <v>519</v>
      </c>
      <c r="R135" s="86">
        <f>COUNTIF(D134:D136,"2")</f>
        <v>1</v>
      </c>
      <c r="S135" s="86">
        <f>COUNTIF(G134:G136,"2")</f>
        <v>0</v>
      </c>
      <c r="T135" s="86">
        <f>COUNTIF(J134:J136,"2")</f>
        <v>0</v>
      </c>
      <c r="U135" s="86">
        <f>COUNTIF(M134:M136,"2")</f>
        <v>0</v>
      </c>
    </row>
    <row r="136" spans="1:21" ht="30" customHeight="1" x14ac:dyDescent="0.2">
      <c r="A136" s="287"/>
      <c r="B136" s="125"/>
      <c r="C136" s="97" t="s">
        <v>18</v>
      </c>
      <c r="D136" s="27">
        <v>2</v>
      </c>
      <c r="E136" s="74" t="s">
        <v>424</v>
      </c>
      <c r="F136" s="60" t="s">
        <v>425</v>
      </c>
      <c r="G136" s="80">
        <v>3</v>
      </c>
      <c r="H136" s="66" t="s">
        <v>426</v>
      </c>
      <c r="I136" s="61" t="s">
        <v>427</v>
      </c>
      <c r="J136" s="83">
        <v>3</v>
      </c>
      <c r="K136" s="76" t="s">
        <v>426</v>
      </c>
      <c r="L136" s="76" t="s">
        <v>427</v>
      </c>
      <c r="M136" s="85">
        <v>3</v>
      </c>
      <c r="N136" s="78" t="s">
        <v>520</v>
      </c>
      <c r="O136" s="78" t="s">
        <v>521</v>
      </c>
      <c r="R136" s="86">
        <f>COUNTIF(D134:D136,"3")</f>
        <v>2</v>
      </c>
      <c r="S136" s="86">
        <f>COUNTIF(G134:G136,"3")</f>
        <v>1</v>
      </c>
      <c r="T136" s="86">
        <f>COUNTIF(J134:J136,"3")</f>
        <v>2</v>
      </c>
      <c r="U136" s="86">
        <f>COUNTIF(M134:M136,"3")</f>
        <v>2</v>
      </c>
    </row>
    <row r="137" spans="1:21" ht="9" customHeight="1" x14ac:dyDescent="0.25">
      <c r="B137" s="219"/>
      <c r="C137" s="220"/>
      <c r="D137" s="119"/>
      <c r="E137" s="120"/>
      <c r="F137" s="120"/>
      <c r="G137" s="119"/>
      <c r="H137" s="120"/>
      <c r="I137" s="120"/>
      <c r="J137" s="119"/>
      <c r="K137" s="124"/>
      <c r="M137" s="119"/>
      <c r="N137" s="124"/>
      <c r="R137" s="86">
        <f>COUNTIF(D134:D136,"4")</f>
        <v>0</v>
      </c>
      <c r="S137" s="86">
        <f>COUNTIF(G134:G136,"4")</f>
        <v>2</v>
      </c>
      <c r="T137" s="86">
        <f>COUNTIF(J134:J136,"4")</f>
        <v>1</v>
      </c>
    </row>
    <row r="138" spans="1:21" ht="18.75" x14ac:dyDescent="0.2">
      <c r="A138" s="287"/>
      <c r="B138" s="125"/>
      <c r="C138" s="221" t="s">
        <v>19</v>
      </c>
      <c r="D138" s="221"/>
      <c r="E138" s="221"/>
      <c r="F138" s="221"/>
      <c r="G138" s="221"/>
      <c r="H138" s="221"/>
      <c r="I138" s="221"/>
      <c r="J138" s="221"/>
      <c r="K138" s="230"/>
      <c r="L138" s="116"/>
      <c r="M138" s="116"/>
      <c r="N138" s="116"/>
      <c r="O138" s="116"/>
    </row>
    <row r="139" spans="1:21" ht="30" customHeight="1" x14ac:dyDescent="0.2">
      <c r="A139" s="287"/>
      <c r="B139" s="118"/>
      <c r="C139" s="105" t="s">
        <v>20</v>
      </c>
      <c r="D139" s="27">
        <v>1</v>
      </c>
      <c r="E139" s="60" t="s">
        <v>428</v>
      </c>
      <c r="F139" s="60" t="s">
        <v>429</v>
      </c>
      <c r="G139" s="80">
        <v>2</v>
      </c>
      <c r="H139" s="61" t="s">
        <v>430</v>
      </c>
      <c r="I139" s="61" t="s">
        <v>431</v>
      </c>
      <c r="J139" s="83">
        <v>2</v>
      </c>
      <c r="K139" s="76" t="s">
        <v>430</v>
      </c>
      <c r="L139" s="76" t="s">
        <v>431</v>
      </c>
      <c r="M139" s="85">
        <v>3</v>
      </c>
      <c r="N139" s="78" t="s">
        <v>522</v>
      </c>
      <c r="O139" s="78" t="s">
        <v>523</v>
      </c>
      <c r="P139" s="138"/>
      <c r="Q139" s="138"/>
      <c r="R139" s="86">
        <f>COUNTIF(D139:D141,"1")</f>
        <v>3</v>
      </c>
      <c r="S139" s="86">
        <f>COUNTIF(G139:G141,"1")</f>
        <v>0</v>
      </c>
      <c r="T139" s="86">
        <f>COUNTIF(J139:J141,"1")</f>
        <v>0</v>
      </c>
      <c r="U139" s="86">
        <f>COUNTIF(M139:M141,"1")</f>
        <v>0</v>
      </c>
    </row>
    <row r="140" spans="1:21" ht="30" customHeight="1" x14ac:dyDescent="0.2">
      <c r="A140" s="287"/>
      <c r="B140" s="125"/>
      <c r="C140" s="97" t="s">
        <v>21</v>
      </c>
      <c r="D140" s="27">
        <v>1</v>
      </c>
      <c r="E140" s="74" t="s">
        <v>432</v>
      </c>
      <c r="F140" s="60" t="s">
        <v>433</v>
      </c>
      <c r="G140" s="80">
        <v>2</v>
      </c>
      <c r="H140" s="66" t="s">
        <v>434</v>
      </c>
      <c r="I140" s="61" t="s">
        <v>435</v>
      </c>
      <c r="J140" s="83">
        <v>2</v>
      </c>
      <c r="K140" s="76" t="s">
        <v>434</v>
      </c>
      <c r="L140" s="76" t="s">
        <v>435</v>
      </c>
      <c r="M140" s="85">
        <v>3</v>
      </c>
      <c r="N140" s="78" t="s">
        <v>524</v>
      </c>
      <c r="O140" s="78" t="s">
        <v>525</v>
      </c>
      <c r="P140" s="138"/>
      <c r="Q140" s="138"/>
      <c r="R140" s="86">
        <f>COUNTIF(D139:D141,"2")</f>
        <v>0</v>
      </c>
      <c r="S140" s="86">
        <f>COUNTIF(G139:G141,"2")</f>
        <v>3</v>
      </c>
      <c r="T140" s="86">
        <f>COUNTIF(J139:J141,"2")</f>
        <v>3</v>
      </c>
      <c r="U140" s="86">
        <f>COUNTIF(M139:M141,"2")</f>
        <v>0</v>
      </c>
    </row>
    <row r="141" spans="1:21" ht="30" customHeight="1" x14ac:dyDescent="0.2">
      <c r="A141" s="287"/>
      <c r="B141" s="125"/>
      <c r="C141" s="97" t="s">
        <v>22</v>
      </c>
      <c r="D141" s="27">
        <v>1</v>
      </c>
      <c r="E141" s="74" t="s">
        <v>436</v>
      </c>
      <c r="F141" s="60" t="s">
        <v>437</v>
      </c>
      <c r="G141" s="80">
        <v>2</v>
      </c>
      <c r="H141" s="66" t="s">
        <v>436</v>
      </c>
      <c r="I141" s="61" t="s">
        <v>437</v>
      </c>
      <c r="J141" s="83">
        <v>2</v>
      </c>
      <c r="K141" s="76" t="s">
        <v>436</v>
      </c>
      <c r="L141" s="76" t="s">
        <v>437</v>
      </c>
      <c r="M141" s="85">
        <v>3</v>
      </c>
      <c r="N141" s="78" t="s">
        <v>526</v>
      </c>
      <c r="O141" s="78" t="s">
        <v>527</v>
      </c>
      <c r="P141" s="138"/>
      <c r="Q141" s="138"/>
      <c r="R141" s="86">
        <f>COUNTIF(D139:D141,"3")</f>
        <v>0</v>
      </c>
      <c r="S141" s="86">
        <f>COUNTIF(G139:G141,"3")</f>
        <v>0</v>
      </c>
      <c r="T141" s="86">
        <f>COUNTIF(J139:J141,"3")</f>
        <v>0</v>
      </c>
      <c r="U141" s="86">
        <f>COUNTIF(M139:M141,"3")</f>
        <v>3</v>
      </c>
    </row>
    <row r="142" spans="1:21" x14ac:dyDescent="0.2">
      <c r="R142" s="86">
        <f>COUNTIF(D139:D141,"4")</f>
        <v>0</v>
      </c>
      <c r="S142" s="86">
        <f>COUNTIF(G139:G141,"4")</f>
        <v>0</v>
      </c>
      <c r="T142" s="86">
        <f>COUNTIF(J139:J141,"4")</f>
        <v>0</v>
      </c>
    </row>
    <row r="65530" spans="2:6" ht="15" x14ac:dyDescent="0.25">
      <c r="B65530" s="277"/>
      <c r="C65530" s="277"/>
      <c r="D65530" s="277"/>
      <c r="E65530" s="277"/>
      <c r="F65530" s="99"/>
    </row>
    <row r="65531" spans="2:6" x14ac:dyDescent="0.2">
      <c r="B65531" s="276"/>
      <c r="C65531" s="276"/>
      <c r="D65531" s="276"/>
      <c r="E65531" s="276"/>
      <c r="F65531" s="140"/>
    </row>
    <row r="65532" spans="2:6" x14ac:dyDescent="0.2">
      <c r="B65532" s="276"/>
      <c r="C65532" s="276"/>
      <c r="D65532" s="276"/>
      <c r="E65532" s="276"/>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75">
      <iconSet iconSet="4TrafficLights">
        <cfvo type="percent" val="0"/>
        <cfvo type="num" val="1"/>
        <cfvo type="num" val="3"/>
        <cfvo type="num" val="4"/>
      </iconSet>
    </cfRule>
  </conditionalFormatting>
  <conditionalFormatting sqref="D13:D17">
    <cfRule type="iconSet" priority="171">
      <iconSet iconSet="4TrafficLights">
        <cfvo type="percent" val="0"/>
        <cfvo type="num" val="1"/>
        <cfvo type="num" val="3"/>
        <cfvo type="num" val="4"/>
      </iconSet>
    </cfRule>
  </conditionalFormatting>
  <conditionalFormatting sqref="D20:D23">
    <cfRule type="iconSet" priority="164">
      <iconSet iconSet="4TrafficLights">
        <cfvo type="percent" val="0"/>
        <cfvo type="num" val="1"/>
        <cfvo type="num" val="3"/>
        <cfvo type="num" val="4"/>
      </iconSet>
    </cfRule>
  </conditionalFormatting>
  <conditionalFormatting sqref="D24">
    <cfRule type="iconSet" priority="35">
      <iconSet iconSet="4TrafficLights">
        <cfvo type="percent" val="0"/>
        <cfvo type="num" val="1"/>
        <cfvo type="num" val="3"/>
        <cfvo type="num" val="4"/>
      </iconSet>
    </cfRule>
  </conditionalFormatting>
  <conditionalFormatting sqref="D25">
    <cfRule type="iconSet" priority="34">
      <iconSet iconSet="4TrafficLights">
        <cfvo type="percent" val="0"/>
        <cfvo type="num" val="1"/>
        <cfvo type="num" val="3"/>
        <cfvo type="num" val="4"/>
      </iconSet>
    </cfRule>
  </conditionalFormatting>
  <conditionalFormatting sqref="D26">
    <cfRule type="iconSet" priority="33">
      <iconSet iconSet="4TrafficLights">
        <cfvo type="percent" val="0"/>
        <cfvo type="num" val="1"/>
        <cfvo type="num" val="3"/>
        <cfvo type="num" val="4"/>
      </iconSet>
    </cfRule>
  </conditionalFormatting>
  <conditionalFormatting sqref="D27">
    <cfRule type="iconSet" priority="32">
      <iconSet iconSet="4TrafficLights">
        <cfvo type="percent" val="0"/>
        <cfvo type="num" val="1"/>
        <cfvo type="num" val="3"/>
        <cfvo type="num" val="4"/>
      </iconSet>
    </cfRule>
  </conditionalFormatting>
  <conditionalFormatting sqref="D30">
    <cfRule type="iconSet" priority="31">
      <iconSet iconSet="4TrafficLights">
        <cfvo type="percent" val="0"/>
        <cfvo type="num" val="1"/>
        <cfvo type="num" val="3"/>
        <cfvo type="num" val="4"/>
      </iconSet>
    </cfRule>
  </conditionalFormatting>
  <conditionalFormatting sqref="D31">
    <cfRule type="iconSet" priority="30">
      <iconSet iconSet="4TrafficLights">
        <cfvo type="percent" val="0"/>
        <cfvo type="num" val="1"/>
        <cfvo type="num" val="3"/>
        <cfvo type="num" val="4"/>
      </iconSet>
    </cfRule>
  </conditionalFormatting>
  <conditionalFormatting sqref="D32">
    <cfRule type="iconSet" priority="29">
      <iconSet iconSet="4TrafficLights">
        <cfvo type="percent" val="0"/>
        <cfvo type="num" val="1"/>
        <cfvo type="num" val="3"/>
        <cfvo type="num" val="4"/>
      </iconSet>
    </cfRule>
  </conditionalFormatting>
  <conditionalFormatting sqref="D33">
    <cfRule type="iconSet" priority="28">
      <iconSet iconSet="4TrafficLights">
        <cfvo type="percent" val="0"/>
        <cfvo type="num" val="1"/>
        <cfvo type="num" val="3"/>
        <cfvo type="num" val="4"/>
      </iconSet>
    </cfRule>
  </conditionalFormatting>
  <conditionalFormatting sqref="D36">
    <cfRule type="iconSet" priority="27">
      <iconSet iconSet="4TrafficLights">
        <cfvo type="percent" val="0"/>
        <cfvo type="num" val="1"/>
        <cfvo type="num" val="3"/>
        <cfvo type="num" val="4"/>
      </iconSet>
    </cfRule>
  </conditionalFormatting>
  <conditionalFormatting sqref="D37">
    <cfRule type="iconSet" priority="26">
      <iconSet iconSet="4TrafficLights">
        <cfvo type="percent" val="0"/>
        <cfvo type="num" val="1"/>
        <cfvo type="num" val="3"/>
        <cfvo type="num" val="4"/>
      </iconSet>
    </cfRule>
  </conditionalFormatting>
  <conditionalFormatting sqref="D38:D44">
    <cfRule type="iconSet" priority="154">
      <iconSet iconSet="4TrafficLights">
        <cfvo type="percent" val="0"/>
        <cfvo type="num" val="1"/>
        <cfvo type="num" val="3"/>
        <cfvo type="num" val="4"/>
      </iconSet>
    </cfRule>
  </conditionalFormatting>
  <conditionalFormatting sqref="D47:D50">
    <cfRule type="iconSet" priority="149">
      <iconSet iconSet="4TrafficLights">
        <cfvo type="percent" val="0"/>
        <cfvo type="num" val="1"/>
        <cfvo type="num" val="3"/>
        <cfvo type="num" val="4"/>
      </iconSet>
    </cfRule>
  </conditionalFormatting>
  <conditionalFormatting sqref="D55:D59">
    <cfRule type="iconSet" priority="24">
      <iconSet iconSet="4TrafficLights">
        <cfvo type="percent" val="0"/>
        <cfvo type="num" val="1"/>
        <cfvo type="num" val="3"/>
        <cfvo type="num" val="4"/>
      </iconSet>
    </cfRule>
  </conditionalFormatting>
  <conditionalFormatting sqref="D62:D65">
    <cfRule type="iconSet" priority="22">
      <iconSet iconSet="4TrafficLights">
        <cfvo type="percent" val="0"/>
        <cfvo type="num" val="1"/>
        <cfvo type="num" val="3"/>
        <cfvo type="num" val="4"/>
      </iconSet>
    </cfRule>
  </conditionalFormatting>
  <conditionalFormatting sqref="D68:D71">
    <cfRule type="iconSet" priority="20">
      <iconSet iconSet="4TrafficLights">
        <cfvo type="percent" val="0"/>
        <cfvo type="num" val="1"/>
        <cfvo type="num" val="3"/>
        <cfvo type="num" val="4"/>
      </iconSet>
    </cfRule>
  </conditionalFormatting>
  <conditionalFormatting sqref="D74:D79">
    <cfRule type="iconSet" priority="18">
      <iconSet iconSet="4TrafficLights">
        <cfvo type="percent" val="0"/>
        <cfvo type="num" val="1"/>
        <cfvo type="num" val="3"/>
        <cfvo type="num" val="4"/>
      </iconSet>
    </cfRule>
  </conditionalFormatting>
  <conditionalFormatting sqref="D84:D86">
    <cfRule type="iconSet" priority="16">
      <iconSet iconSet="4TrafficLights">
        <cfvo type="percent" val="0"/>
        <cfvo type="num" val="1"/>
        <cfvo type="num" val="3"/>
        <cfvo type="num" val="4"/>
      </iconSet>
    </cfRule>
  </conditionalFormatting>
  <conditionalFormatting sqref="D89:D95">
    <cfRule type="iconSet" priority="14">
      <iconSet iconSet="4TrafficLights">
        <cfvo type="percent" val="0"/>
        <cfvo type="num" val="1"/>
        <cfvo type="num" val="3"/>
        <cfvo type="num" val="4"/>
      </iconSet>
    </cfRule>
  </conditionalFormatting>
  <conditionalFormatting sqref="D98:D99">
    <cfRule type="iconSet" priority="12">
      <iconSet iconSet="4TrafficLights">
        <cfvo type="percent" val="0"/>
        <cfvo type="num" val="1"/>
        <cfvo type="num" val="3"/>
        <cfvo type="num" val="4"/>
      </iconSet>
    </cfRule>
  </conditionalFormatting>
  <conditionalFormatting sqref="D102:D104">
    <cfRule type="iconSet" priority="10">
      <iconSet iconSet="4TrafficLights">
        <cfvo type="percent" val="0"/>
        <cfvo type="num" val="1"/>
        <cfvo type="num" val="3"/>
        <cfvo type="num" val="4"/>
      </iconSet>
    </cfRule>
  </conditionalFormatting>
  <conditionalFormatting sqref="D105:D111">
    <cfRule type="iconSet" priority="73">
      <iconSet iconSet="4TrafficLights">
        <cfvo type="percent" val="0"/>
        <cfvo type="num" val="1"/>
        <cfvo type="num" val="3"/>
        <cfvo type="num" val="4"/>
      </iconSet>
    </cfRule>
  </conditionalFormatting>
  <conditionalFormatting sqref="D114:D117">
    <cfRule type="iconSet" priority="70">
      <iconSet iconSet="4TrafficLights">
        <cfvo type="percent" val="0"/>
        <cfvo type="num" val="1"/>
        <cfvo type="num" val="3"/>
        <cfvo type="num" val="4"/>
      </iconSet>
    </cfRule>
  </conditionalFormatting>
  <conditionalFormatting sqref="D122:D125">
    <cfRule type="iconSet" priority="9">
      <iconSet iconSet="4TrafficLights">
        <cfvo type="percent" val="0"/>
        <cfvo type="num" val="1"/>
        <cfvo type="num" val="3"/>
        <cfvo type="num" val="4"/>
      </iconSet>
    </cfRule>
  </conditionalFormatting>
  <conditionalFormatting sqref="D128:D131">
    <cfRule type="iconSet" priority="7">
      <iconSet iconSet="4TrafficLights">
        <cfvo type="percent" val="0"/>
        <cfvo type="num" val="1"/>
        <cfvo type="num" val="3"/>
        <cfvo type="num" val="4"/>
      </iconSet>
    </cfRule>
  </conditionalFormatting>
  <conditionalFormatting sqref="D134:D136">
    <cfRule type="iconSet" priority="5">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2">
      <iconSet iconSet="4TrafficLights">
        <cfvo type="percent" val="0"/>
        <cfvo type="num" val="1"/>
        <cfvo type="num" val="3"/>
        <cfvo type="num" val="4"/>
      </iconSet>
    </cfRule>
  </conditionalFormatting>
  <conditionalFormatting sqref="G7:G10">
    <cfRule type="iconSet" priority="173">
      <iconSet iconSet="4TrafficLights">
        <cfvo type="percent" val="0"/>
        <cfvo type="num" val="1"/>
        <cfvo type="num" val="3"/>
        <cfvo type="num" val="4"/>
      </iconSet>
    </cfRule>
  </conditionalFormatting>
  <conditionalFormatting sqref="G13:G17">
    <cfRule type="iconSet" priority="170">
      <iconSet iconSet="4TrafficLights">
        <cfvo type="percent" val="0"/>
        <cfvo type="num" val="1"/>
        <cfvo type="num" val="3"/>
        <cfvo type="num" val="4"/>
      </iconSet>
    </cfRule>
  </conditionalFormatting>
  <conditionalFormatting sqref="G20:G27">
    <cfRule type="iconSet" priority="163">
      <iconSet iconSet="4TrafficLights">
        <cfvo type="percent" val="0"/>
        <cfvo type="num" val="1"/>
        <cfvo type="num" val="3"/>
        <cfvo type="num" val="4"/>
      </iconSet>
    </cfRule>
  </conditionalFormatting>
  <conditionalFormatting sqref="G30:G33">
    <cfRule type="iconSet" priority="158">
      <iconSet iconSet="4TrafficLights">
        <cfvo type="percent" val="0"/>
        <cfvo type="num" val="1"/>
        <cfvo type="num" val="3"/>
        <cfvo type="num" val="4"/>
      </iconSet>
    </cfRule>
  </conditionalFormatting>
  <conditionalFormatting sqref="G36:G44">
    <cfRule type="iconSet" priority="153">
      <iconSet iconSet="4TrafficLights">
        <cfvo type="percent" val="0"/>
        <cfvo type="num" val="1"/>
        <cfvo type="num" val="3"/>
        <cfvo type="num" val="4"/>
      </iconSet>
    </cfRule>
  </conditionalFormatting>
  <conditionalFormatting sqref="G47:G50">
    <cfRule type="iconSet" priority="148">
      <iconSet iconSet="4TrafficLights">
        <cfvo type="percent" val="0"/>
        <cfvo type="num" val="1"/>
        <cfvo type="num" val="3"/>
        <cfvo type="num" val="4"/>
      </iconSet>
    </cfRule>
  </conditionalFormatting>
  <conditionalFormatting sqref="G55:G59">
    <cfRule type="iconSet" priority="25">
      <iconSet iconSet="4TrafficLights">
        <cfvo type="percent" val="0"/>
        <cfvo type="num" val="1"/>
        <cfvo type="num" val="3"/>
        <cfvo type="num" val="4"/>
      </iconSet>
    </cfRule>
  </conditionalFormatting>
  <conditionalFormatting sqref="G62:G65">
    <cfRule type="iconSet" priority="23">
      <iconSet iconSet="4TrafficLights">
        <cfvo type="percent" val="0"/>
        <cfvo type="num" val="1"/>
        <cfvo type="num" val="3"/>
        <cfvo type="num" val="4"/>
      </iconSet>
    </cfRule>
  </conditionalFormatting>
  <conditionalFormatting sqref="G68:G71">
    <cfRule type="iconSet" priority="21">
      <iconSet iconSet="4TrafficLights">
        <cfvo type="percent" val="0"/>
        <cfvo type="num" val="1"/>
        <cfvo type="num" val="3"/>
        <cfvo type="num" val="4"/>
      </iconSet>
    </cfRule>
  </conditionalFormatting>
  <conditionalFormatting sqref="G74:G79">
    <cfRule type="iconSet" priority="19">
      <iconSet iconSet="4TrafficLights">
        <cfvo type="percent" val="0"/>
        <cfvo type="num" val="1"/>
        <cfvo type="num" val="3"/>
        <cfvo type="num" val="4"/>
      </iconSet>
    </cfRule>
  </conditionalFormatting>
  <conditionalFormatting sqref="G84:G86">
    <cfRule type="iconSet" priority="17">
      <iconSet iconSet="4TrafficLights">
        <cfvo type="percent" val="0"/>
        <cfvo type="num" val="1"/>
        <cfvo type="num" val="3"/>
        <cfvo type="num" val="4"/>
      </iconSet>
    </cfRule>
  </conditionalFormatting>
  <conditionalFormatting sqref="G89:G95">
    <cfRule type="iconSet" priority="15">
      <iconSet iconSet="4TrafficLights">
        <cfvo type="percent" val="0"/>
        <cfvo type="num" val="1"/>
        <cfvo type="num" val="3"/>
        <cfvo type="num" val="4"/>
      </iconSet>
    </cfRule>
  </conditionalFormatting>
  <conditionalFormatting sqref="G98:G99">
    <cfRule type="iconSet" priority="13">
      <iconSet iconSet="4TrafficLights">
        <cfvo type="percent" val="0"/>
        <cfvo type="num" val="1"/>
        <cfvo type="num" val="3"/>
        <cfvo type="num" val="4"/>
      </iconSet>
    </cfRule>
  </conditionalFormatting>
  <conditionalFormatting sqref="G102:G104">
    <cfRule type="iconSet" priority="11">
      <iconSet iconSet="4TrafficLights">
        <cfvo type="percent" val="0"/>
        <cfvo type="num" val="1"/>
        <cfvo type="num" val="3"/>
        <cfvo type="num" val="4"/>
      </iconSet>
    </cfRule>
  </conditionalFormatting>
  <conditionalFormatting sqref="G105:G111">
    <cfRule type="iconSet" priority="72">
      <iconSet iconSet="4TrafficLights">
        <cfvo type="percent" val="0"/>
        <cfvo type="num" val="1"/>
        <cfvo type="num" val="3"/>
        <cfvo type="num" val="4"/>
      </iconSet>
    </cfRule>
  </conditionalFormatting>
  <conditionalFormatting sqref="G114:G117">
    <cfRule type="iconSet" priority="69">
      <iconSet iconSet="4TrafficLights">
        <cfvo type="percent" val="0"/>
        <cfvo type="num" val="1"/>
        <cfvo type="num" val="3"/>
        <cfvo type="num" val="4"/>
      </iconSet>
    </cfRule>
  </conditionalFormatting>
  <conditionalFormatting sqref="G122:G125">
    <cfRule type="iconSet" priority="8">
      <iconSet iconSet="4TrafficLights">
        <cfvo type="percent" val="0"/>
        <cfvo type="num" val="1"/>
        <cfvo type="num" val="3"/>
        <cfvo type="num" val="4"/>
      </iconSet>
    </cfRule>
  </conditionalFormatting>
  <conditionalFormatting sqref="G128:G131">
    <cfRule type="iconSet" priority="6">
      <iconSet iconSet="4TrafficLights">
        <cfvo type="percent" val="0"/>
        <cfvo type="num" val="1"/>
        <cfvo type="num" val="3"/>
        <cfvo type="num" val="4"/>
      </iconSet>
    </cfRule>
  </conditionalFormatting>
  <conditionalFormatting sqref="G134:G136">
    <cfRule type="iconSet" priority="4">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conditionalFormatting sqref="J7:J10">
    <cfRule type="iconSet" priority="172">
      <iconSet iconSet="4TrafficLights">
        <cfvo type="percent" val="0"/>
        <cfvo type="num" val="1"/>
        <cfvo type="num" val="3"/>
        <cfvo type="num" val="4"/>
      </iconSet>
    </cfRule>
  </conditionalFormatting>
  <conditionalFormatting sqref="J13:J17">
    <cfRule type="iconSet" priority="169">
      <iconSet iconSet="4TrafficLights">
        <cfvo type="percent" val="0"/>
        <cfvo type="num" val="1"/>
        <cfvo type="num" val="3"/>
        <cfvo type="num" val="4"/>
      </iconSet>
    </cfRule>
  </conditionalFormatting>
  <conditionalFormatting sqref="J20:J27">
    <cfRule type="iconSet" priority="160">
      <iconSet iconSet="4TrafficLights">
        <cfvo type="percent" val="0"/>
        <cfvo type="num" val="1"/>
        <cfvo type="num" val="3"/>
        <cfvo type="num" val="4"/>
      </iconSet>
    </cfRule>
  </conditionalFormatting>
  <conditionalFormatting sqref="J30:J33">
    <cfRule type="iconSet" priority="155">
      <iconSet iconSet="4TrafficLights">
        <cfvo type="percent" val="0"/>
        <cfvo type="num" val="1"/>
        <cfvo type="num" val="3"/>
        <cfvo type="num" val="4"/>
      </iconSet>
    </cfRule>
  </conditionalFormatting>
  <conditionalFormatting sqref="J36:J44">
    <cfRule type="iconSet" priority="150">
      <iconSet iconSet="4TrafficLights">
        <cfvo type="percent" val="0"/>
        <cfvo type="num" val="1"/>
        <cfvo type="num" val="3"/>
        <cfvo type="num" val="4"/>
      </iconSet>
    </cfRule>
  </conditionalFormatting>
  <conditionalFormatting sqref="J47:J50">
    <cfRule type="iconSet" priority="145">
      <iconSet iconSet="4TrafficLights">
        <cfvo type="percent" val="0"/>
        <cfvo type="num" val="1"/>
        <cfvo type="num" val="3"/>
        <cfvo type="num" val="4"/>
      </iconSet>
    </cfRule>
  </conditionalFormatting>
  <conditionalFormatting sqref="J55:J59">
    <cfRule type="iconSet" priority="140">
      <iconSet iconSet="4TrafficLights">
        <cfvo type="percent" val="0"/>
        <cfvo type="num" val="1"/>
        <cfvo type="num" val="3"/>
        <cfvo type="num" val="4"/>
      </iconSet>
    </cfRule>
  </conditionalFormatting>
  <conditionalFormatting sqref="J62:J65">
    <cfRule type="iconSet" priority="134">
      <iconSet iconSet="4TrafficLights">
        <cfvo type="percent" val="0"/>
        <cfvo type="num" val="1"/>
        <cfvo type="num" val="3"/>
        <cfvo type="num" val="4"/>
      </iconSet>
    </cfRule>
  </conditionalFormatting>
  <conditionalFormatting sqref="J68:J71">
    <cfRule type="iconSet" priority="112">
      <iconSet iconSet="4TrafficLights">
        <cfvo type="percent" val="0"/>
        <cfvo type="num" val="1"/>
        <cfvo type="num" val="3"/>
        <cfvo type="num" val="4"/>
      </iconSet>
    </cfRule>
  </conditionalFormatting>
  <conditionalFormatting sqref="J74:J79">
    <cfRule type="iconSet" priority="95">
      <iconSet iconSet="4TrafficLights">
        <cfvo type="percent" val="0"/>
        <cfvo type="num" val="1"/>
        <cfvo type="num" val="3"/>
        <cfvo type="num" val="4"/>
      </iconSet>
    </cfRule>
  </conditionalFormatting>
  <conditionalFormatting sqref="J84:J86">
    <cfRule type="iconSet" priority="80">
      <iconSet iconSet="4TrafficLights">
        <cfvo type="percent" val="0"/>
        <cfvo type="num" val="1"/>
        <cfvo type="num" val="3"/>
        <cfvo type="num" val="4"/>
      </iconSet>
    </cfRule>
  </conditionalFormatting>
  <conditionalFormatting sqref="J89:J95">
    <cfRule type="iconSet" priority="77">
      <iconSet iconSet="4TrafficLights">
        <cfvo type="percent" val="0"/>
        <cfvo type="num" val="1"/>
        <cfvo type="num" val="3"/>
        <cfvo type="num" val="4"/>
      </iconSet>
    </cfRule>
  </conditionalFormatting>
  <conditionalFormatting sqref="J98:J99">
    <cfRule type="iconSet" priority="74">
      <iconSet iconSet="4TrafficLights">
        <cfvo type="percent" val="0"/>
        <cfvo type="num" val="1"/>
        <cfvo type="num" val="3"/>
        <cfvo type="num" val="4"/>
      </iconSet>
    </cfRule>
  </conditionalFormatting>
  <conditionalFormatting sqref="J102:J111">
    <cfRule type="iconSet" priority="71">
      <iconSet iconSet="4TrafficLights">
        <cfvo type="percent" val="0"/>
        <cfvo type="num" val="1"/>
        <cfvo type="num" val="3"/>
        <cfvo type="num" val="4"/>
      </iconSet>
    </cfRule>
  </conditionalFormatting>
  <conditionalFormatting sqref="J114:J117">
    <cfRule type="iconSet" priority="68">
      <iconSet iconSet="4TrafficLights">
        <cfvo type="percent" val="0"/>
        <cfvo type="num" val="1"/>
        <cfvo type="num" val="3"/>
        <cfvo type="num" val="4"/>
      </iconSet>
    </cfRule>
  </conditionalFormatting>
  <conditionalFormatting sqref="J122:J125">
    <cfRule type="iconSet" priority="65">
      <iconSet iconSet="4TrafficLights">
        <cfvo type="percent" val="0"/>
        <cfvo type="num" val="1"/>
        <cfvo type="num" val="3"/>
        <cfvo type="num" val="4"/>
      </iconSet>
    </cfRule>
  </conditionalFormatting>
  <conditionalFormatting sqref="J128:J131">
    <cfRule type="iconSet" priority="62">
      <iconSet iconSet="4TrafficLights">
        <cfvo type="percent" val="0"/>
        <cfvo type="num" val="1"/>
        <cfvo type="num" val="3"/>
        <cfvo type="num" val="4"/>
      </iconSet>
    </cfRule>
  </conditionalFormatting>
  <conditionalFormatting sqref="J134:J136">
    <cfRule type="iconSet" priority="59">
      <iconSet iconSet="4TrafficLights">
        <cfvo type="percent" val="0"/>
        <cfvo type="num" val="1"/>
        <cfvo type="num" val="3"/>
        <cfvo type="num" val="4"/>
      </iconSet>
    </cfRule>
  </conditionalFormatting>
  <conditionalFormatting sqref="J139:J141">
    <cfRule type="iconSet" priority="56">
      <iconSet iconSet="4TrafficLights">
        <cfvo type="percent" val="0"/>
        <cfvo type="num" val="1"/>
        <cfvo type="num" val="3"/>
        <cfvo type="num" val="4"/>
      </iconSet>
    </cfRule>
  </conditionalFormatting>
  <conditionalFormatting sqref="M7:M10">
    <cfRule type="iconSet" priority="54">
      <iconSet iconSet="4TrafficLights">
        <cfvo type="percent" val="0"/>
        <cfvo type="num" val="1"/>
        <cfvo type="num" val="3"/>
        <cfvo type="num" val="4"/>
      </iconSet>
    </cfRule>
  </conditionalFormatting>
  <conditionalFormatting sqref="M13:M17">
    <cfRule type="iconSet" priority="53">
      <iconSet iconSet="4TrafficLights">
        <cfvo type="percent" val="0"/>
        <cfvo type="num" val="1"/>
        <cfvo type="num" val="3"/>
        <cfvo type="num" val="4"/>
      </iconSet>
    </cfRule>
  </conditionalFormatting>
  <conditionalFormatting sqref="M20:M27">
    <cfRule type="iconSet" priority="52">
      <iconSet iconSet="4TrafficLights">
        <cfvo type="percent" val="0"/>
        <cfvo type="num" val="1"/>
        <cfvo type="num" val="3"/>
        <cfvo type="num" val="4"/>
      </iconSet>
    </cfRule>
  </conditionalFormatting>
  <conditionalFormatting sqref="M30:M33">
    <cfRule type="iconSet" priority="51">
      <iconSet iconSet="4TrafficLights">
        <cfvo type="percent" val="0"/>
        <cfvo type="num" val="1"/>
        <cfvo type="num" val="3"/>
        <cfvo type="num" val="4"/>
      </iconSet>
    </cfRule>
  </conditionalFormatting>
  <conditionalFormatting sqref="M36:M44">
    <cfRule type="iconSet" priority="50">
      <iconSet iconSet="4TrafficLights">
        <cfvo type="percent" val="0"/>
        <cfvo type="num" val="1"/>
        <cfvo type="num" val="3"/>
        <cfvo type="num" val="4"/>
      </iconSet>
    </cfRule>
  </conditionalFormatting>
  <conditionalFormatting sqref="M47:M50">
    <cfRule type="iconSet" priority="49">
      <iconSet iconSet="4TrafficLights">
        <cfvo type="percent" val="0"/>
        <cfvo type="num" val="1"/>
        <cfvo type="num" val="3"/>
        <cfvo type="num" val="4"/>
      </iconSet>
    </cfRule>
  </conditionalFormatting>
  <conditionalFormatting sqref="M55:M59">
    <cfRule type="iconSet" priority="48">
      <iconSet iconSet="4TrafficLights">
        <cfvo type="percent" val="0"/>
        <cfvo type="num" val="1"/>
        <cfvo type="num" val="3"/>
        <cfvo type="num" val="4"/>
      </iconSet>
    </cfRule>
  </conditionalFormatting>
  <conditionalFormatting sqref="M62:M65">
    <cfRule type="iconSet" priority="47">
      <iconSet iconSet="4TrafficLights">
        <cfvo type="percent" val="0"/>
        <cfvo type="num" val="1"/>
        <cfvo type="num" val="3"/>
        <cfvo type="num" val="4"/>
      </iconSet>
    </cfRule>
  </conditionalFormatting>
  <conditionalFormatting sqref="M68:M71">
    <cfRule type="iconSet" priority="46">
      <iconSet iconSet="4TrafficLights">
        <cfvo type="percent" val="0"/>
        <cfvo type="num" val="1"/>
        <cfvo type="num" val="3"/>
        <cfvo type="num" val="4"/>
      </iconSet>
    </cfRule>
  </conditionalFormatting>
  <conditionalFormatting sqref="M74:M79">
    <cfRule type="iconSet" priority="45">
      <iconSet iconSet="4TrafficLights">
        <cfvo type="percent" val="0"/>
        <cfvo type="num" val="1"/>
        <cfvo type="num" val="3"/>
        <cfvo type="num" val="4"/>
      </iconSet>
    </cfRule>
  </conditionalFormatting>
  <conditionalFormatting sqref="M84:M86">
    <cfRule type="iconSet" priority="44">
      <iconSet iconSet="4TrafficLights">
        <cfvo type="percent" val="0"/>
        <cfvo type="num" val="1"/>
        <cfvo type="num" val="3"/>
        <cfvo type="num" val="4"/>
      </iconSet>
    </cfRule>
  </conditionalFormatting>
  <conditionalFormatting sqref="M89:M95">
    <cfRule type="iconSet" priority="43">
      <iconSet iconSet="4TrafficLights">
        <cfvo type="percent" val="0"/>
        <cfvo type="num" val="1"/>
        <cfvo type="num" val="3"/>
        <cfvo type="num" val="4"/>
      </iconSet>
    </cfRule>
  </conditionalFormatting>
  <conditionalFormatting sqref="M98:M99">
    <cfRule type="iconSet" priority="42">
      <iconSet iconSet="4TrafficLights">
        <cfvo type="percent" val="0"/>
        <cfvo type="num" val="1"/>
        <cfvo type="num" val="3"/>
        <cfvo type="num" val="4"/>
      </iconSet>
    </cfRule>
  </conditionalFormatting>
  <conditionalFormatting sqref="M102:M111">
    <cfRule type="iconSet" priority="41">
      <iconSet iconSet="4TrafficLights">
        <cfvo type="percent" val="0"/>
        <cfvo type="num" val="1"/>
        <cfvo type="num" val="3"/>
        <cfvo type="num" val="4"/>
      </iconSet>
    </cfRule>
  </conditionalFormatting>
  <conditionalFormatting sqref="M114:M117">
    <cfRule type="iconSet" priority="40">
      <iconSet iconSet="4TrafficLights">
        <cfvo type="percent" val="0"/>
        <cfvo type="num" val="1"/>
        <cfvo type="num" val="3"/>
        <cfvo type="num" val="4"/>
      </iconSet>
    </cfRule>
  </conditionalFormatting>
  <conditionalFormatting sqref="M122:M125">
    <cfRule type="iconSet" priority="39">
      <iconSet iconSet="4TrafficLights">
        <cfvo type="percent" val="0"/>
        <cfvo type="num" val="1"/>
        <cfvo type="num" val="3"/>
        <cfvo type="num" val="4"/>
      </iconSet>
    </cfRule>
  </conditionalFormatting>
  <conditionalFormatting sqref="M128:M131">
    <cfRule type="iconSet" priority="38">
      <iconSet iconSet="4TrafficLights">
        <cfvo type="percent" val="0"/>
        <cfvo type="num" val="1"/>
        <cfvo type="num" val="3"/>
        <cfvo type="num" val="4"/>
      </iconSet>
    </cfRule>
  </conditionalFormatting>
  <conditionalFormatting sqref="M134:M136">
    <cfRule type="iconSet" priority="37">
      <iconSet iconSet="4TrafficLights">
        <cfvo type="percent" val="0"/>
        <cfvo type="num" val="1"/>
        <cfvo type="num" val="3"/>
        <cfvo type="num" val="4"/>
      </iconSet>
    </cfRule>
  </conditionalFormatting>
  <conditionalFormatting sqref="M139:M141">
    <cfRule type="iconSet" priority="36">
      <iconSet iconSet="4TrafficLights">
        <cfvo type="percent" val="0"/>
        <cfvo type="num" val="1"/>
        <cfvo type="num" val="3"/>
        <cfvo type="num" val="4"/>
      </iconSet>
    </cfRule>
  </conditionalFormatting>
  <conditionalFormatting sqref="P7:P9">
    <cfRule type="iconSet" priority="165">
      <iconSet iconSet="3Flags">
        <cfvo type="percent" val="0"/>
        <cfvo type="num" val="0"/>
        <cfvo type="num" val="1" gte="0"/>
      </iconSet>
    </cfRule>
  </conditionalFormatting>
  <conditionalFormatting sqref="Q7">
    <cfRule type="cellIs" dxfId="1" priority="166"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pageMargins left="0.70866141732283472" right="0.70866141732283472" top="0.74803149606299213" bottom="0.74803149606299213" header="0.31496062992125984" footer="0.31496062992125984"/>
  <pageSetup paperSize="14" scale="64" orientation="landscape" r:id="rId1"/>
  <rowBreaks count="2" manualBreakCount="2">
    <brk id="141" max="9" man="1"/>
    <brk id="65476" max="9" man="1"/>
  </rowBreaks>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70" zoomScaleNormal="70" workbookViewId="0">
      <selection activeCell="R2" sqref="R2:U2"/>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9" t="s">
        <v>27</v>
      </c>
      <c r="C2" s="308" t="s">
        <v>499</v>
      </c>
      <c r="D2" s="308"/>
      <c r="E2" s="308"/>
      <c r="F2" s="308"/>
      <c r="G2" s="142"/>
      <c r="H2" s="306" t="s">
        <v>176</v>
      </c>
      <c r="I2" s="306"/>
      <c r="J2" s="306"/>
      <c r="K2" s="306"/>
      <c r="L2" s="142"/>
      <c r="M2" s="307" t="s">
        <v>177</v>
      </c>
      <c r="N2" s="307"/>
      <c r="O2" s="307"/>
      <c r="P2" s="307"/>
      <c r="Q2" s="143"/>
      <c r="R2" s="315" t="s">
        <v>178</v>
      </c>
      <c r="S2" s="315"/>
      <c r="T2" s="315"/>
      <c r="U2" s="315"/>
      <c r="V2" s="305"/>
    </row>
    <row r="3" spans="2:22" ht="24.75" customHeight="1" thickBot="1" x14ac:dyDescent="0.25">
      <c r="B3" s="310"/>
      <c r="C3" s="144">
        <v>1</v>
      </c>
      <c r="D3" s="144">
        <v>2</v>
      </c>
      <c r="E3" s="145">
        <v>3</v>
      </c>
      <c r="F3" s="146">
        <v>4</v>
      </c>
      <c r="G3" s="313"/>
      <c r="H3" s="144">
        <v>1</v>
      </c>
      <c r="I3" s="144">
        <v>2</v>
      </c>
      <c r="J3" s="145">
        <v>3</v>
      </c>
      <c r="K3" s="146">
        <v>4</v>
      </c>
      <c r="L3" s="311"/>
      <c r="M3" s="144">
        <v>1</v>
      </c>
      <c r="N3" s="144">
        <v>2</v>
      </c>
      <c r="O3" s="145">
        <v>3</v>
      </c>
      <c r="P3" s="146">
        <v>4</v>
      </c>
      <c r="Q3" s="143"/>
      <c r="R3" s="144">
        <v>1</v>
      </c>
      <c r="S3" s="144">
        <v>2</v>
      </c>
      <c r="T3" s="145">
        <v>3</v>
      </c>
      <c r="U3" s="146">
        <v>4</v>
      </c>
      <c r="V3" s="305"/>
    </row>
    <row r="4" spans="2:22" ht="38.1" customHeight="1" thickTop="1" thickBot="1" x14ac:dyDescent="0.25">
      <c r="B4" s="147" t="s">
        <v>73</v>
      </c>
      <c r="C4" s="148">
        <f>Autoevaluación!R7/SUM(Autoevaluación!R7:R10)</f>
        <v>0.25</v>
      </c>
      <c r="D4" s="149">
        <f>Autoevaluación!R8/SUM(Autoevaluación!R7:R10)</f>
        <v>0.5</v>
      </c>
      <c r="E4" s="149">
        <f>Autoevaluación!R9/SUM(Autoevaluación!R7:R10)</f>
        <v>0.25</v>
      </c>
      <c r="F4" s="149">
        <f>Autoevaluación!R10/SUM(Autoevaluación!R7:R10)</f>
        <v>0</v>
      </c>
      <c r="G4" s="314"/>
      <c r="H4" s="149">
        <f>Autoevaluación!S7/SUM(Autoevaluación!S7:S10)</f>
        <v>0</v>
      </c>
      <c r="I4" s="149">
        <f>Autoevaluación!S8/SUM(Autoevaluación!S7:S10)</f>
        <v>0.25</v>
      </c>
      <c r="J4" s="149">
        <f>Autoevaluación!S9/SUM(Autoevaluación!S7:S10)</f>
        <v>0.75</v>
      </c>
      <c r="K4" s="149">
        <f>Autoevaluación!S10/SUM(Autoevaluación!S7:S10)</f>
        <v>0</v>
      </c>
      <c r="L4" s="312"/>
      <c r="M4" s="149">
        <f>Autoevaluación!T7/SUM(Autoevaluación!T7:T10)</f>
        <v>0</v>
      </c>
      <c r="N4" s="149">
        <f>Autoevaluación!T8/SUM(Autoevaluación!T7:T10)</f>
        <v>0.25</v>
      </c>
      <c r="O4" s="149">
        <f>Autoevaluación!T9/SUM(Autoevaluación!T7:T10)</f>
        <v>0.75</v>
      </c>
      <c r="P4" s="149">
        <f>Autoevaluación!T10/SUM(Autoevaluación!T7:T10)</f>
        <v>0</v>
      </c>
      <c r="Q4" s="150"/>
      <c r="R4" s="149">
        <f>Autoevaluación!U7/SUM(Autoevaluación!U7:U10)</f>
        <v>0</v>
      </c>
      <c r="S4" s="149">
        <f>Autoevaluación!U8/SUM(Autoevaluación!U7:U10)</f>
        <v>0.25</v>
      </c>
      <c r="T4" s="149">
        <f>Autoevaluación!U9/SUM(Autoevaluación!U7:U10)</f>
        <v>0.25</v>
      </c>
      <c r="U4" s="149">
        <f>Autoevaluación!U10/SUM(Autoevaluación!U7:U10)</f>
        <v>0.5</v>
      </c>
    </row>
    <row r="5" spans="2:22" ht="38.1" customHeight="1" thickTop="1" thickBot="1" x14ac:dyDescent="0.25">
      <c r="B5" s="147" t="s">
        <v>72</v>
      </c>
      <c r="C5" s="148">
        <f>Autoevaluación!R13/SUM(Autoevaluación!R13:R16)</f>
        <v>0</v>
      </c>
      <c r="D5" s="149">
        <f>Autoevaluación!R14/SUM(Autoevaluación!R13:R16)</f>
        <v>0.8</v>
      </c>
      <c r="E5" s="149">
        <f>Autoevaluación!R15/SUM(Autoevaluación!R13:R16)</f>
        <v>0.2</v>
      </c>
      <c r="F5" s="149">
        <f>Autoevaluación!R16/SUM(Autoevaluación!R13:R16)</f>
        <v>0</v>
      </c>
      <c r="G5" s="314"/>
      <c r="H5" s="149">
        <f>Autoevaluación!S13/SUM(Autoevaluación!S13:S16)</f>
        <v>0</v>
      </c>
      <c r="I5" s="149">
        <f>Autoevaluación!S14/SUM(Autoevaluación!S13:S16)</f>
        <v>0</v>
      </c>
      <c r="J5" s="149">
        <f>Autoevaluación!S15/SUM(Autoevaluación!S13:S16)</f>
        <v>0.4</v>
      </c>
      <c r="K5" s="149">
        <f>Autoevaluación!S16/SUM(Autoevaluación!S13:S16)</f>
        <v>0.6</v>
      </c>
      <c r="L5" s="312"/>
      <c r="M5" s="149">
        <f>Autoevaluación!T13/SUM(Autoevaluación!T13:T16)</f>
        <v>0</v>
      </c>
      <c r="N5" s="149">
        <f>Autoevaluación!T14/SUM(Autoevaluación!T13:T16)</f>
        <v>0</v>
      </c>
      <c r="O5" s="149">
        <f>Autoevaluación!T15/SUM(Autoevaluación!T13:T16)</f>
        <v>0.4</v>
      </c>
      <c r="P5" s="149">
        <f>Autoevaluación!T16/SUM(Autoevaluación!T13:T16)</f>
        <v>0.6</v>
      </c>
      <c r="Q5" s="150"/>
      <c r="R5" s="149">
        <f>Autoevaluación!U13/SUM(Autoevaluación!U13:U16)</f>
        <v>0</v>
      </c>
      <c r="S5" s="149">
        <f>Autoevaluación!U14/SUM(Autoevaluación!U13:U16)</f>
        <v>0</v>
      </c>
      <c r="T5" s="149">
        <f>Autoevaluación!U15/SUM(Autoevaluación!U13:U16)</f>
        <v>0</v>
      </c>
      <c r="U5" s="149">
        <f>Autoevaluación!U16/SUM(Autoevaluación!U13:U16)</f>
        <v>1</v>
      </c>
    </row>
    <row r="6" spans="2:22" ht="38.1" customHeight="1" thickTop="1" thickBot="1" x14ac:dyDescent="0.2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314"/>
      <c r="H6" s="149">
        <f>Autoevaluación!S20/SUM(Autoevaluación!S20:S23)</f>
        <v>0</v>
      </c>
      <c r="I6" s="149">
        <f>Autoevaluación!S21/SUM(Autoevaluación!S20:S23)</f>
        <v>0.25</v>
      </c>
      <c r="J6" s="149">
        <f>Autoevaluación!S20/SUM(Autoevaluación!S20:S23)</f>
        <v>0</v>
      </c>
      <c r="K6" s="149">
        <f>Autoevaluación!S23/SUM(Autoevaluación!S20:S23)</f>
        <v>0.125</v>
      </c>
      <c r="L6" s="312"/>
      <c r="M6" s="149">
        <f>Autoevaluación!T20/SUM(Autoevaluación!T20:T23)</f>
        <v>0</v>
      </c>
      <c r="N6" s="149">
        <f>Autoevaluación!T21/SUM(Autoevaluación!T20:T23)</f>
        <v>0.25</v>
      </c>
      <c r="O6" s="149">
        <f>Autoevaluación!T22/SUM(Autoevaluación!T20:T23)</f>
        <v>0.625</v>
      </c>
      <c r="P6" s="149">
        <f>Autoevaluación!T23/SUM(Autoevaluación!T20:T23)</f>
        <v>0.125</v>
      </c>
      <c r="Q6" s="150"/>
      <c r="R6" s="149">
        <f>Autoevaluación!U20/SUM(Autoevaluación!U20:U23)</f>
        <v>0</v>
      </c>
      <c r="S6" s="149">
        <f>Autoevaluación!U21/SUM(Autoevaluación!U20:U23)</f>
        <v>0.125</v>
      </c>
      <c r="T6" s="149">
        <f>Autoevaluación!U22/SUM(Autoevaluación!U20:U23)</f>
        <v>0.75</v>
      </c>
      <c r="U6" s="149">
        <f>Autoevaluación!U23/SUM(Autoevaluación!U20:U23)</f>
        <v>0.125</v>
      </c>
      <c r="V6" s="151"/>
    </row>
    <row r="7" spans="2:22" ht="38.1" customHeight="1" thickTop="1" thickBot="1" x14ac:dyDescent="0.25">
      <c r="B7" s="147" t="s">
        <v>52</v>
      </c>
      <c r="C7" s="148">
        <f>Autoevaluación!R30/SUM(Autoevaluación!R30:R33)</f>
        <v>0</v>
      </c>
      <c r="D7" s="149">
        <f>Autoevaluación!R31/SUM(Autoevaluación!R30:R33)</f>
        <v>0.75</v>
      </c>
      <c r="E7" s="149">
        <f>Autoevaluación!R32/SUM(Autoevaluación!R30:R33)</f>
        <v>0</v>
      </c>
      <c r="F7" s="149">
        <f>Autoevaluación!R33/SUM(Autoevaluación!R30:R33)</f>
        <v>0.25</v>
      </c>
      <c r="G7" s="314"/>
      <c r="H7" s="149">
        <f>Autoevaluación!S30/SUM(Autoevaluación!S30:S33)</f>
        <v>0</v>
      </c>
      <c r="I7" s="149">
        <f>Autoevaluación!S31/SUM(Autoevaluación!S30:S33)</f>
        <v>0.5</v>
      </c>
      <c r="J7" s="149">
        <f>Autoevaluación!S32/SUM(Autoevaluación!S30:S33)</f>
        <v>0.25</v>
      </c>
      <c r="K7" s="149">
        <f>Autoevaluación!S33/SUM(Autoevaluación!S30:S33)</f>
        <v>0.25</v>
      </c>
      <c r="L7" s="312"/>
      <c r="M7" s="149">
        <f>Autoevaluación!T30/SUM(Autoevaluación!T30:T33)</f>
        <v>0</v>
      </c>
      <c r="N7" s="149">
        <f>Autoevaluación!T31/SUM(Autoevaluación!T30:T33)</f>
        <v>0.66666666666666663</v>
      </c>
      <c r="O7" s="149">
        <f>Autoevaluación!T32/SUM(Autoevaluación!T30:T33)</f>
        <v>0</v>
      </c>
      <c r="P7" s="149">
        <f>Autoevaluación!T33/SUM(Autoevaluación!T30:T33)</f>
        <v>0.33333333333333331</v>
      </c>
      <c r="Q7" s="150"/>
      <c r="R7" s="149">
        <f>Autoevaluación!U30/SUM(Autoevaluación!U30:U33)</f>
        <v>0</v>
      </c>
      <c r="S7" s="149">
        <f>Autoevaluación!U31/SUM(Autoevaluación!U30:U33)</f>
        <v>0.5</v>
      </c>
      <c r="T7" s="149">
        <f>Autoevaluación!U32/SUM(Autoevaluación!U30:U33)</f>
        <v>0</v>
      </c>
      <c r="U7" s="149">
        <f>Autoevaluación!U33/SUM(Autoevaluación!U30:U33)</f>
        <v>0.5</v>
      </c>
    </row>
    <row r="8" spans="2:22" ht="38.1" customHeight="1" thickTop="1" thickBot="1" x14ac:dyDescent="0.25">
      <c r="B8" s="147" t="s">
        <v>57</v>
      </c>
      <c r="C8" s="148">
        <f>Autoevaluación!R36/SUM(Autoevaluación!R36:R39)</f>
        <v>0.1111111111111111</v>
      </c>
      <c r="D8" s="149">
        <f>Autoevaluación!R37/SUM(Autoevaluación!R36:R39)</f>
        <v>0.88888888888888884</v>
      </c>
      <c r="E8" s="149">
        <f>Autoevaluación!R38/SUM(Autoevaluación!R36:R39)</f>
        <v>0</v>
      </c>
      <c r="F8" s="149">
        <f>Autoevaluación!R39/SUM(Autoevaluación!R36:R39)</f>
        <v>0</v>
      </c>
      <c r="G8" s="314"/>
      <c r="H8" s="149">
        <f>Autoevaluación!S36/SUM(Autoevaluación!S36:S39)</f>
        <v>0</v>
      </c>
      <c r="I8" s="149">
        <f>Autoevaluación!S37/SUM(Autoevaluación!S36:S39)</f>
        <v>1</v>
      </c>
      <c r="J8" s="149">
        <f>Autoevaluación!S38/SUM(Autoevaluación!S36:S39)</f>
        <v>0</v>
      </c>
      <c r="K8" s="149">
        <f>Autoevaluación!S39/SUM(Autoevaluación!S36:S39)</f>
        <v>0</v>
      </c>
      <c r="L8" s="312"/>
      <c r="M8" s="149">
        <f>Autoevaluación!T36/SUM(Autoevaluación!T36:T39)</f>
        <v>0</v>
      </c>
      <c r="N8" s="149">
        <f>Autoevaluación!T37/SUM(Autoevaluación!T36:T39)</f>
        <v>0.88888888888888884</v>
      </c>
      <c r="O8" s="149">
        <f>Autoevaluación!T38/SUM(Autoevaluación!T36:T39)</f>
        <v>0.1111111111111111</v>
      </c>
      <c r="P8" s="149">
        <f>Autoevaluación!T39/SUM(Autoevaluación!T36:T39)</f>
        <v>0</v>
      </c>
      <c r="Q8" s="150"/>
      <c r="R8" s="149">
        <f>Autoevaluación!U36/SUM(Autoevaluación!U36:U39)</f>
        <v>0</v>
      </c>
      <c r="S8" s="149">
        <f>Autoevaluación!U37/SUM(Autoevaluación!U36:U39)</f>
        <v>0.44444444444444442</v>
      </c>
      <c r="T8" s="149">
        <f>Autoevaluación!U38/SUM(Autoevaluación!U36:U39)</f>
        <v>0.55555555555555558</v>
      </c>
      <c r="U8" s="149">
        <f>Autoevaluación!U39/SUM(Autoevaluación!U36:U39)</f>
        <v>0</v>
      </c>
    </row>
    <row r="9" spans="2:22" ht="38.1" customHeight="1" thickTop="1" thickBot="1" x14ac:dyDescent="0.25">
      <c r="B9" s="147" t="s">
        <v>67</v>
      </c>
      <c r="C9" s="148">
        <f>Autoevaluación!R47/SUM(Autoevaluación!R47:R50)</f>
        <v>0.25</v>
      </c>
      <c r="D9" s="149">
        <f>Autoevaluación!R48/SUM(Autoevaluación!R47:R50)</f>
        <v>0.5</v>
      </c>
      <c r="E9" s="149">
        <f>Autoevaluación!R49/SUM(Autoevaluación!R47:R50)</f>
        <v>0.25</v>
      </c>
      <c r="F9" s="149">
        <f>Autoevaluación!R50/SUM(Autoevaluación!R47:R50)</f>
        <v>0</v>
      </c>
      <c r="G9" s="314"/>
      <c r="H9" s="149">
        <f>Autoevaluación!S47/SUM(Autoevaluación!S47:S50)</f>
        <v>0.25</v>
      </c>
      <c r="I9" s="149">
        <f>Autoevaluación!S48/SUM(Autoevaluación!S47:S50)</f>
        <v>0.5</v>
      </c>
      <c r="J9" s="149">
        <f>Autoevaluación!S49/SUM(Autoevaluación!S47:S50)</f>
        <v>0.25</v>
      </c>
      <c r="K9" s="149">
        <f>Autoevaluación!S50/SUM(Autoevaluación!S47:S50)</f>
        <v>0</v>
      </c>
      <c r="L9" s="312"/>
      <c r="M9" s="149">
        <f>Autoevaluación!T47/SUM(Autoevaluación!T47:T50)</f>
        <v>0.25</v>
      </c>
      <c r="N9" s="149">
        <f>Autoevaluación!T48/SUM(Autoevaluación!T47:T50)</f>
        <v>0.5</v>
      </c>
      <c r="O9" s="149">
        <f>Autoevaluación!T49/SUM(Autoevaluación!T47:T50)</f>
        <v>0.25</v>
      </c>
      <c r="P9" s="149">
        <f>Autoevaluación!T50/SUM(Autoevaluación!T47:T50)</f>
        <v>0</v>
      </c>
      <c r="Q9" s="150"/>
      <c r="R9" s="149">
        <f>Autoevaluación!U47/SUM(Autoevaluación!U47:U50)</f>
        <v>0</v>
      </c>
      <c r="S9" s="149">
        <f>Autoevaluación!U48/SUM(Autoevaluación!U47:U50)</f>
        <v>0.5</v>
      </c>
      <c r="T9" s="149">
        <f>Autoevaluación!U49/SUM(Autoevaluación!U47:U50)</f>
        <v>0.5</v>
      </c>
      <c r="U9" s="149">
        <f>Autoevaluación!U50/SUM(Autoevaluación!U47:U50)</f>
        <v>0</v>
      </c>
    </row>
    <row r="10" spans="2:22" ht="38.1" customHeight="1" thickTop="1" x14ac:dyDescent="0.2">
      <c r="B10" s="152" t="s">
        <v>126</v>
      </c>
      <c r="C10" s="153">
        <f>AVERAGE(C4:C9)</f>
        <v>0.10185185185185186</v>
      </c>
      <c r="D10" s="153">
        <f>AVERAGE(D4:D9)</f>
        <v>0.65648148148148144</v>
      </c>
      <c r="E10" s="153">
        <f>AVERAGE(E4:E9)</f>
        <v>0.19999999999999998</v>
      </c>
      <c r="F10" s="153">
        <f>AVERAGE(F4:F9)</f>
        <v>4.1666666666666664E-2</v>
      </c>
      <c r="G10" s="154"/>
      <c r="H10" s="153">
        <f>AVERAGE(H4:H9)</f>
        <v>4.1666666666666664E-2</v>
      </c>
      <c r="I10" s="153">
        <f>AVERAGE(I4:I9)</f>
        <v>0.41666666666666669</v>
      </c>
      <c r="J10" s="153">
        <f>AVERAGE(J4:J9)</f>
        <v>0.27499999999999997</v>
      </c>
      <c r="K10" s="153">
        <f>AVERAGE(K4:K9)</f>
        <v>0.16250000000000001</v>
      </c>
      <c r="L10" s="154"/>
      <c r="M10" s="153">
        <f>AVERAGE(M4:M9)</f>
        <v>4.1666666666666664E-2</v>
      </c>
      <c r="N10" s="153">
        <f>AVERAGE(N4:N9)</f>
        <v>0.42592592592592587</v>
      </c>
      <c r="O10" s="153">
        <f>AVERAGE(O4:O9)</f>
        <v>0.35601851851851851</v>
      </c>
      <c r="P10" s="153">
        <f>AVERAGE(P4:P9)</f>
        <v>0.1763888888888889</v>
      </c>
      <c r="Q10" s="155"/>
      <c r="R10" s="153">
        <f>AVERAGE(R4:R9)</f>
        <v>0</v>
      </c>
      <c r="S10" s="153">
        <f>AVERAGE(S4:S9)</f>
        <v>0.30324074074074076</v>
      </c>
      <c r="T10" s="153">
        <f>AVERAGE(T4:T9)</f>
        <v>0.34259259259259256</v>
      </c>
      <c r="U10" s="153">
        <f>AVERAGE(U4:U9)</f>
        <v>0.35416666666666669</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300">
        <v>2023</v>
      </c>
      <c r="C12" s="301"/>
      <c r="D12" s="301"/>
      <c r="E12" s="301"/>
      <c r="F12" s="301"/>
      <c r="G12" s="301"/>
      <c r="H12" s="301"/>
      <c r="I12" s="301"/>
      <c r="J12" s="301"/>
      <c r="K12" s="301"/>
      <c r="L12" s="301"/>
      <c r="M12" s="301"/>
      <c r="N12" s="301"/>
      <c r="O12" s="301"/>
      <c r="P12" s="301"/>
      <c r="Q12" s="301"/>
      <c r="R12" s="301"/>
      <c r="S12" s="301"/>
      <c r="T12" s="301"/>
      <c r="U12" s="302"/>
    </row>
    <row r="13" spans="2:22" ht="24.95" customHeight="1" x14ac:dyDescent="0.2">
      <c r="B13" s="303" t="s">
        <v>28</v>
      </c>
      <c r="C13" s="304"/>
      <c r="D13" s="304"/>
      <c r="E13" s="304"/>
      <c r="F13" s="304"/>
      <c r="G13" s="304"/>
      <c r="H13" s="304"/>
      <c r="I13" s="304"/>
      <c r="J13" s="304"/>
      <c r="K13" s="304"/>
      <c r="L13" s="304"/>
      <c r="M13" s="304"/>
      <c r="N13" s="304"/>
      <c r="O13" s="304"/>
      <c r="P13" s="304"/>
      <c r="Q13" s="304"/>
      <c r="R13" s="304"/>
      <c r="S13" s="304"/>
      <c r="T13" s="304"/>
      <c r="U13" s="304"/>
    </row>
    <row r="14" spans="2:22" ht="60" customHeight="1" x14ac:dyDescent="0.2">
      <c r="B14" s="297" t="s">
        <v>247</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t="s">
        <v>246</v>
      </c>
      <c r="C15" s="297"/>
      <c r="D15" s="297"/>
      <c r="E15" s="297"/>
      <c r="F15" s="297"/>
      <c r="G15" s="297"/>
      <c r="H15" s="297"/>
      <c r="I15" s="297"/>
      <c r="J15" s="297"/>
      <c r="K15" s="297"/>
      <c r="L15" s="297"/>
      <c r="M15" s="297"/>
      <c r="N15" s="297"/>
      <c r="O15" s="297"/>
      <c r="P15" s="297"/>
      <c r="Q15" s="297"/>
      <c r="R15" s="297"/>
      <c r="S15" s="297"/>
      <c r="T15" s="297"/>
      <c r="U15" s="297"/>
    </row>
    <row r="16" spans="2:22" s="157" customFormat="1" ht="24.95" customHeight="1" x14ac:dyDescent="0.25">
      <c r="B16" s="293"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97" t="s">
        <v>250</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t="s">
        <v>248</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t="s">
        <v>249</v>
      </c>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8">
        <v>2024</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299" t="s">
        <v>28</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288" t="s">
        <v>443</v>
      </c>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t="s">
        <v>444</v>
      </c>
      <c r="C24" s="288"/>
      <c r="D24" s="288"/>
      <c r="E24" s="288"/>
      <c r="F24" s="288"/>
      <c r="G24" s="288"/>
      <c r="H24" s="288"/>
      <c r="I24" s="288"/>
      <c r="J24" s="288"/>
      <c r="K24" s="288"/>
      <c r="L24" s="288"/>
      <c r="M24" s="288"/>
      <c r="N24" s="288"/>
      <c r="O24" s="288"/>
      <c r="P24" s="288"/>
      <c r="Q24" s="288"/>
      <c r="R24" s="288"/>
      <c r="S24" s="288"/>
      <c r="T24" s="288"/>
      <c r="U24" s="288"/>
    </row>
    <row r="25" spans="2:21" s="157" customFormat="1" ht="24.95" customHeight="1" x14ac:dyDescent="0.25">
      <c r="B25" s="293"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88" t="s">
        <v>439</v>
      </c>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t="s">
        <v>440</v>
      </c>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t="s">
        <v>442</v>
      </c>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5">
        <v>2025</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1" t="s">
        <v>28</v>
      </c>
      <c r="C31" s="292"/>
      <c r="D31" s="292"/>
      <c r="E31" s="292"/>
      <c r="F31" s="292"/>
      <c r="G31" s="292"/>
      <c r="H31" s="292"/>
      <c r="I31" s="292"/>
      <c r="J31" s="292"/>
      <c r="K31" s="292"/>
      <c r="L31" s="292"/>
      <c r="M31" s="292"/>
      <c r="N31" s="292"/>
      <c r="O31" s="292"/>
      <c r="P31" s="292"/>
      <c r="Q31" s="292"/>
      <c r="R31" s="292"/>
      <c r="S31" s="292"/>
      <c r="T31" s="292"/>
      <c r="U31" s="292"/>
    </row>
    <row r="32" spans="2:21" ht="70.900000000000006" customHeight="1" x14ac:dyDescent="0.2">
      <c r="B32" s="288" t="s">
        <v>494</v>
      </c>
      <c r="C32" s="288"/>
      <c r="D32" s="288"/>
      <c r="E32" s="288"/>
      <c r="F32" s="288"/>
      <c r="G32" s="288"/>
      <c r="H32" s="288"/>
      <c r="I32" s="288"/>
      <c r="J32" s="288"/>
      <c r="K32" s="288"/>
      <c r="L32" s="288"/>
      <c r="M32" s="288"/>
      <c r="N32" s="288"/>
      <c r="O32" s="288"/>
      <c r="P32" s="288"/>
      <c r="Q32" s="288"/>
      <c r="R32" s="288"/>
      <c r="S32" s="288"/>
      <c r="T32" s="288"/>
      <c r="U32" s="288"/>
    </row>
    <row r="33" spans="2:21" ht="86.45" customHeight="1" x14ac:dyDescent="0.2">
      <c r="B33" s="288" t="s">
        <v>495</v>
      </c>
      <c r="C33" s="288"/>
      <c r="D33" s="288"/>
      <c r="E33" s="288"/>
      <c r="F33" s="288"/>
      <c r="G33" s="288"/>
      <c r="H33" s="288"/>
      <c r="I33" s="288"/>
      <c r="J33" s="288"/>
      <c r="K33" s="288"/>
      <c r="L33" s="288"/>
      <c r="M33" s="288"/>
      <c r="N33" s="288"/>
      <c r="O33" s="288"/>
      <c r="P33" s="288"/>
      <c r="Q33" s="288"/>
      <c r="R33" s="288"/>
      <c r="S33" s="288"/>
      <c r="T33" s="288"/>
      <c r="U33" s="288"/>
    </row>
    <row r="34" spans="2:21" s="157" customFormat="1" ht="24.95" customHeight="1" x14ac:dyDescent="0.25">
      <c r="B34" s="293"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88" t="s">
        <v>496</v>
      </c>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t="s">
        <v>497</v>
      </c>
      <c r="C36" s="288"/>
      <c r="D36" s="288"/>
      <c r="E36" s="288"/>
      <c r="F36" s="288"/>
      <c r="G36" s="288"/>
      <c r="H36" s="288"/>
      <c r="I36" s="288"/>
      <c r="J36" s="288"/>
      <c r="K36" s="288"/>
      <c r="L36" s="288"/>
      <c r="M36" s="288"/>
      <c r="N36" s="288"/>
      <c r="O36" s="288"/>
      <c r="P36" s="288"/>
      <c r="Q36" s="288"/>
      <c r="R36" s="288"/>
      <c r="S36" s="288"/>
      <c r="T36" s="288"/>
      <c r="U36" s="288"/>
    </row>
    <row r="37" spans="2:21" ht="81.599999999999994" customHeight="1" x14ac:dyDescent="0.2">
      <c r="B37" s="288" t="s">
        <v>498</v>
      </c>
      <c r="C37" s="288"/>
      <c r="D37" s="288"/>
      <c r="E37" s="288"/>
      <c r="F37" s="288"/>
      <c r="G37" s="288"/>
      <c r="H37" s="288"/>
      <c r="I37" s="288"/>
      <c r="J37" s="288"/>
      <c r="K37" s="288"/>
      <c r="L37" s="288"/>
      <c r="M37" s="288"/>
      <c r="N37" s="288"/>
      <c r="O37" s="288"/>
      <c r="P37" s="288"/>
      <c r="Q37" s="288"/>
      <c r="R37" s="288"/>
      <c r="S37" s="288"/>
      <c r="T37" s="288"/>
      <c r="U37" s="288"/>
    </row>
    <row r="39" spans="2:21" x14ac:dyDescent="0.2">
      <c r="B39" s="289">
        <v>2026</v>
      </c>
      <c r="C39" s="290"/>
      <c r="D39" s="290"/>
      <c r="E39" s="290"/>
      <c r="F39" s="290"/>
      <c r="G39" s="290"/>
      <c r="H39" s="290"/>
      <c r="I39" s="290"/>
      <c r="J39" s="290"/>
      <c r="K39" s="290"/>
      <c r="L39" s="290"/>
      <c r="M39" s="290"/>
      <c r="N39" s="290"/>
      <c r="O39" s="290"/>
      <c r="P39" s="290"/>
      <c r="Q39" s="290"/>
      <c r="R39" s="290"/>
      <c r="S39" s="290"/>
      <c r="T39" s="290"/>
      <c r="U39" s="290"/>
    </row>
    <row r="40" spans="2:21" ht="19.5" x14ac:dyDescent="0.2">
      <c r="B40" s="291" t="s">
        <v>28</v>
      </c>
      <c r="C40" s="292"/>
      <c r="D40" s="292"/>
      <c r="E40" s="292"/>
      <c r="F40" s="292"/>
      <c r="G40" s="292"/>
      <c r="H40" s="292"/>
      <c r="I40" s="292"/>
      <c r="J40" s="292"/>
      <c r="K40" s="292"/>
      <c r="L40" s="292"/>
      <c r="M40" s="292"/>
      <c r="N40" s="292"/>
      <c r="O40" s="292"/>
      <c r="P40" s="292"/>
      <c r="Q40" s="292"/>
      <c r="R40" s="292"/>
      <c r="S40" s="292"/>
      <c r="T40" s="292"/>
      <c r="U40" s="292"/>
    </row>
    <row r="41" spans="2:21" ht="60.75" customHeight="1" x14ac:dyDescent="0.2">
      <c r="B41" s="288"/>
      <c r="C41" s="288"/>
      <c r="D41" s="288"/>
      <c r="E41" s="288"/>
      <c r="F41" s="288"/>
      <c r="G41" s="288"/>
      <c r="H41" s="288"/>
      <c r="I41" s="288"/>
      <c r="J41" s="288"/>
      <c r="K41" s="288"/>
      <c r="L41" s="288"/>
      <c r="M41" s="288"/>
      <c r="N41" s="288"/>
      <c r="O41" s="288"/>
      <c r="P41" s="288"/>
      <c r="Q41" s="288"/>
      <c r="R41" s="288"/>
      <c r="S41" s="288"/>
      <c r="T41" s="288"/>
      <c r="U41" s="288"/>
    </row>
    <row r="42" spans="2:21" ht="60"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19.5" x14ac:dyDescent="0.2">
      <c r="B43" s="293" t="s">
        <v>123</v>
      </c>
      <c r="C43" s="294"/>
      <c r="D43" s="294"/>
      <c r="E43" s="294"/>
      <c r="F43" s="294"/>
      <c r="G43" s="294"/>
      <c r="H43" s="294"/>
      <c r="I43" s="294"/>
      <c r="J43" s="294"/>
      <c r="K43" s="294"/>
      <c r="L43" s="294"/>
      <c r="M43" s="294"/>
      <c r="N43" s="294"/>
      <c r="O43" s="294"/>
      <c r="P43" s="294"/>
      <c r="Q43" s="294"/>
      <c r="R43" s="294"/>
      <c r="S43" s="294"/>
      <c r="T43" s="294"/>
      <c r="U43" s="294"/>
    </row>
    <row r="44" spans="2:21" ht="45.75" customHeight="1" x14ac:dyDescent="0.2">
      <c r="B44" s="288"/>
      <c r="C44" s="288"/>
      <c r="D44" s="288"/>
      <c r="E44" s="288"/>
      <c r="F44" s="288"/>
      <c r="G44" s="288"/>
      <c r="H44" s="288"/>
      <c r="I44" s="288"/>
      <c r="J44" s="288"/>
      <c r="K44" s="288"/>
      <c r="L44" s="288"/>
      <c r="M44" s="288"/>
      <c r="N44" s="288"/>
      <c r="O44" s="288"/>
      <c r="P44" s="288"/>
      <c r="Q44" s="288"/>
      <c r="R44" s="288"/>
      <c r="S44" s="288"/>
      <c r="T44" s="288"/>
      <c r="U44" s="288"/>
    </row>
    <row r="45" spans="2:21" ht="48"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56.2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127</v>
      </c>
      <c r="C2" s="325" t="s">
        <v>176</v>
      </c>
      <c r="D2" s="325"/>
      <c r="E2" s="325"/>
      <c r="F2" s="325"/>
      <c r="G2" s="2"/>
      <c r="H2" s="326" t="s">
        <v>177</v>
      </c>
      <c r="I2" s="326"/>
      <c r="J2" s="326"/>
      <c r="K2" s="326"/>
      <c r="L2" s="2"/>
      <c r="M2" s="334" t="s">
        <v>178</v>
      </c>
      <c r="N2" s="334"/>
      <c r="O2" s="334"/>
      <c r="P2" s="334"/>
      <c r="Q2" s="55"/>
      <c r="R2" s="317" t="s">
        <v>179</v>
      </c>
      <c r="S2" s="317"/>
      <c r="T2" s="317"/>
      <c r="U2" s="317"/>
      <c r="V2" s="322"/>
    </row>
    <row r="3" spans="2:22" ht="24.75" customHeight="1" thickBot="1" x14ac:dyDescent="0.25">
      <c r="B3" s="333"/>
      <c r="C3" s="3">
        <v>1</v>
      </c>
      <c r="D3" s="3">
        <v>2</v>
      </c>
      <c r="E3" s="4">
        <v>3</v>
      </c>
      <c r="F3" s="5">
        <v>4</v>
      </c>
      <c r="G3" s="330"/>
      <c r="H3" s="3">
        <v>1</v>
      </c>
      <c r="I3" s="3">
        <v>2</v>
      </c>
      <c r="J3" s="4">
        <v>3</v>
      </c>
      <c r="K3" s="5">
        <v>4</v>
      </c>
      <c r="L3" s="323"/>
      <c r="M3" s="3">
        <v>1</v>
      </c>
      <c r="N3" s="3">
        <v>2</v>
      </c>
      <c r="O3" s="4">
        <v>3</v>
      </c>
      <c r="P3" s="5">
        <v>4</v>
      </c>
      <c r="Q3" s="56"/>
      <c r="R3" s="3">
        <v>1</v>
      </c>
      <c r="S3" s="3">
        <v>2</v>
      </c>
      <c r="T3" s="4">
        <v>3</v>
      </c>
      <c r="U3" s="5">
        <v>4</v>
      </c>
      <c r="V3" s="322"/>
    </row>
    <row r="4" spans="2:22" ht="38.1" customHeight="1" thickTop="1" thickBot="1" x14ac:dyDescent="0.25">
      <c r="B4" s="37" t="s">
        <v>128</v>
      </c>
      <c r="C4" s="36">
        <f>Autoevaluación!R55/SUM(Autoevaluación!R55:R58)</f>
        <v>0.2</v>
      </c>
      <c r="D4" s="7">
        <f>Autoevaluación!R56/SUM(Autoevaluación!R55:R58)</f>
        <v>0</v>
      </c>
      <c r="E4" s="7">
        <f>Autoevaluación!R57/SUM(Autoevaluación!R55:R58)</f>
        <v>0.8</v>
      </c>
      <c r="F4" s="7">
        <f>Autoevaluación!R58/SUM(Autoevaluación!R55:R58)</f>
        <v>0</v>
      </c>
      <c r="G4" s="331"/>
      <c r="H4" s="7">
        <f>Autoevaluación!S55/SUM(Autoevaluación!S55:S59)</f>
        <v>0</v>
      </c>
      <c r="I4" s="7">
        <f>Autoevaluación!S56/SUM(Autoevaluación!S55:S58)</f>
        <v>0.2</v>
      </c>
      <c r="J4" s="7">
        <f>Autoevaluación!S57/SUM(Autoevaluación!S55:S58)</f>
        <v>0</v>
      </c>
      <c r="K4" s="7">
        <f>Autoevaluación!S58/SUM(Autoevaluación!S55:S58)</f>
        <v>0.8</v>
      </c>
      <c r="L4" s="324"/>
      <c r="M4" s="7">
        <f>Autoevaluación!T55/SUM(Autoevaluación!T55:T58)</f>
        <v>0</v>
      </c>
      <c r="N4" s="7">
        <f>Autoevaluación!T56/SUM(Autoevaluación!T55:T58)</f>
        <v>0.2</v>
      </c>
      <c r="O4" s="7">
        <f>Autoevaluación!T57/SUM(Autoevaluación!T55:T58)</f>
        <v>0</v>
      </c>
      <c r="P4" s="7">
        <f>Autoevaluación!T58/SUM(Autoevaluación!T55:T58)</f>
        <v>0.8</v>
      </c>
      <c r="Q4" s="53"/>
      <c r="R4" s="7">
        <f>Autoevaluación!U55/SUM(Autoevaluación!U55:U58)</f>
        <v>0</v>
      </c>
      <c r="S4" s="7">
        <f>Autoevaluación!U56/SUM(Autoevaluación!U55:U58)</f>
        <v>0</v>
      </c>
      <c r="T4" s="7">
        <f>Autoevaluación!U57/SUM(Autoevaluación!U55:U58)</f>
        <v>1</v>
      </c>
      <c r="U4" s="7">
        <f>Autoevaluación!U58/SUM(Autoevaluación!U55:U58)</f>
        <v>0</v>
      </c>
    </row>
    <row r="5" spans="2:22" ht="38.1" customHeight="1" thickTop="1" thickBot="1" x14ac:dyDescent="0.25">
      <c r="B5" s="37" t="s">
        <v>129</v>
      </c>
      <c r="C5" s="36">
        <f>Autoevaluación!R62/SUM(Autoevaluación!R62:R65)</f>
        <v>0.5</v>
      </c>
      <c r="D5" s="7">
        <f>Autoevaluación!R63/SUM(Autoevaluación!R62:R65)</f>
        <v>0</v>
      </c>
      <c r="E5" s="7">
        <f>Autoevaluación!R64/SUM(Autoevaluación!R62:R65)</f>
        <v>0.5</v>
      </c>
      <c r="F5" s="7">
        <f>Autoevaluación!R65/SUM(Autoevaluación!R62:R65)</f>
        <v>0</v>
      </c>
      <c r="G5" s="331"/>
      <c r="H5" s="7">
        <f>Autoevaluación!S62/SUM(Autoevaluación!S62:S65)</f>
        <v>0</v>
      </c>
      <c r="I5" s="7">
        <f>Autoevaluación!S63/SUM(Autoevaluación!S62:S65)</f>
        <v>0.5</v>
      </c>
      <c r="J5" s="7">
        <f>Autoevaluación!S64/SUM(Autoevaluación!S62:S65)</f>
        <v>0.5</v>
      </c>
      <c r="K5" s="7">
        <f>Autoevaluación!S65/SUM(Autoevaluación!S62:S65)</f>
        <v>0</v>
      </c>
      <c r="L5" s="324"/>
      <c r="M5" s="7">
        <f>Autoevaluación!T62/SUM(Autoevaluación!T62:T65)</f>
        <v>0</v>
      </c>
      <c r="N5" s="7">
        <f>Autoevaluación!T63/SUM(Autoevaluación!T62:T65)</f>
        <v>0.5</v>
      </c>
      <c r="O5" s="7">
        <f>Autoevaluación!T64/SUM(Autoevaluación!T62:T65)</f>
        <v>0.5</v>
      </c>
      <c r="P5" s="7">
        <f>Autoevaluación!T65/SUM(Autoevaluación!T62:T65)</f>
        <v>0</v>
      </c>
      <c r="Q5" s="53"/>
      <c r="R5" s="7">
        <f>Autoevaluación!U62/SUM(Autoevaluación!U62:U65)</f>
        <v>0</v>
      </c>
      <c r="S5" s="7">
        <f>Autoevaluación!U63/SUM(Autoevaluación!U62:U65)</f>
        <v>0</v>
      </c>
      <c r="T5" s="7">
        <f>Autoevaluación!U64/SUM(Autoevaluación!U62:U65)</f>
        <v>1</v>
      </c>
      <c r="U5" s="7">
        <f>Autoevaluación!U65/SUM(Autoevaluación!U62:U65)</f>
        <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0.75</v>
      </c>
      <c r="F6" s="7">
        <f>Autoevaluación!R71/SUM(Autoevaluación!R68:R71)</f>
        <v>0</v>
      </c>
      <c r="G6" s="331"/>
      <c r="H6" s="7">
        <f>Autoevaluación!S68/SUM(Autoevaluación!S68:S71)</f>
        <v>0</v>
      </c>
      <c r="I6" s="7">
        <f>Autoevaluación!S69/SUM(Autoevaluación!S68:S71)</f>
        <v>0</v>
      </c>
      <c r="J6" s="7">
        <f>Autoevaluación!S70/SUM(Autoevaluación!S68:S71)</f>
        <v>0.25</v>
      </c>
      <c r="K6" s="7">
        <f>Autoevaluación!S71/SUM(Autoevaluación!S68:S71)</f>
        <v>0.75</v>
      </c>
      <c r="L6" s="324"/>
      <c r="M6" s="7">
        <f>Autoevaluación!T68/SUM(Autoevaluación!T68:T71)</f>
        <v>0</v>
      </c>
      <c r="N6" s="7">
        <f>Autoevaluación!T69/SUM(Autoevaluación!T68:T71)</f>
        <v>0</v>
      </c>
      <c r="O6" s="7">
        <f>Autoevaluación!T70/SUM(Autoevaluación!T68:T71)</f>
        <v>0.25</v>
      </c>
      <c r="P6" s="7">
        <f>Autoevaluación!T71/SUM(Autoevaluación!T68:T71)</f>
        <v>0.75</v>
      </c>
      <c r="Q6" s="53"/>
      <c r="R6" s="7">
        <f>Autoevaluación!U68/SUM(Autoevaluación!U68:U71)</f>
        <v>0</v>
      </c>
      <c r="S6" s="7">
        <f>Autoevaluación!U69/SUM(Autoevaluación!U68:U71)</f>
        <v>0</v>
      </c>
      <c r="T6" s="7">
        <f>Autoevaluación!U70/SUM(Autoevaluación!U68:U71)</f>
        <v>1</v>
      </c>
      <c r="U6" s="7">
        <f>Autoevaluación!U71/SUM(Autoevaluación!U68:U71)</f>
        <v>0</v>
      </c>
      <c r="V6" s="16"/>
    </row>
    <row r="7" spans="2:22" ht="38.1" customHeight="1" thickTop="1" thickBot="1" x14ac:dyDescent="0.25">
      <c r="B7" s="37" t="s">
        <v>131</v>
      </c>
      <c r="C7" s="36">
        <f>Autoevaluación!R74/SUM(Autoevaluación!R74:R77)</f>
        <v>0.14285714285714285</v>
      </c>
      <c r="D7" s="7">
        <f>Autoevaluación!R75/SUM(Autoevaluación!R74:R77)</f>
        <v>0.42857142857142855</v>
      </c>
      <c r="E7" s="7">
        <f>Autoevaluación!R76/SUM(Autoevaluación!R74:R77)</f>
        <v>0.42857142857142855</v>
      </c>
      <c r="F7" s="7">
        <f>Autoevaluación!R77/SUM(Autoevaluación!R74:R77)</f>
        <v>0</v>
      </c>
      <c r="G7" s="331"/>
      <c r="H7" s="7">
        <f>Autoevaluación!S74/SUM(Autoevaluación!S74:S77)</f>
        <v>0.16666666666666666</v>
      </c>
      <c r="I7" s="7">
        <f>Autoevaluación!S75/SUM(Autoevaluación!S74:S77)</f>
        <v>0</v>
      </c>
      <c r="J7" s="7">
        <f>Autoevaluación!S76/SUM(Autoevaluación!S74:S77)</f>
        <v>0.5</v>
      </c>
      <c r="K7" s="7">
        <f>Autoevaluación!S77/SUM(Autoevaluación!S74:S77)</f>
        <v>0.33333333333333331</v>
      </c>
      <c r="L7" s="324"/>
      <c r="M7" s="7">
        <f>Autoevaluación!T74/SUM(Autoevaluación!T74:T77)</f>
        <v>0.16666666666666666</v>
      </c>
      <c r="N7" s="7">
        <f>Autoevaluación!T75/SUM(Autoevaluación!T74:T77)</f>
        <v>0</v>
      </c>
      <c r="O7" s="7">
        <f>Autoevaluación!T76/SUM(Autoevaluación!T74:T77)</f>
        <v>0.5</v>
      </c>
      <c r="P7" s="7">
        <f>Autoevaluación!T77/SUM(Autoevaluación!T74:T77)</f>
        <v>0.33333333333333331</v>
      </c>
      <c r="Q7" s="53"/>
      <c r="R7" s="7">
        <f>Autoevaluación!U74/SUM(Autoevaluación!U74:U77)</f>
        <v>0</v>
      </c>
      <c r="S7" s="7">
        <f>Autoevaluación!U75/SUM(Autoevaluación!U74:U77)</f>
        <v>0.16666666666666666</v>
      </c>
      <c r="T7" s="7">
        <f>Autoevaluación!U76/SUM(Autoevaluación!U74:U77)</f>
        <v>0.5</v>
      </c>
      <c r="U7" s="7">
        <f>Autoevaluación!U77/SUM(Autoevaluación!U74:U77)</f>
        <v>0.33333333333333331</v>
      </c>
    </row>
    <row r="8" spans="2:22" ht="38.1" customHeight="1" thickTop="1" x14ac:dyDescent="0.2">
      <c r="B8" s="38"/>
      <c r="C8" s="7"/>
      <c r="D8" s="7"/>
      <c r="E8" s="7"/>
      <c r="F8" s="7"/>
      <c r="G8" s="331"/>
      <c r="H8" s="7"/>
      <c r="I8" s="7"/>
      <c r="J8" s="7"/>
      <c r="K8" s="7"/>
      <c r="L8" s="324"/>
      <c r="M8" s="7"/>
      <c r="N8" s="7"/>
      <c r="O8" s="7"/>
      <c r="P8" s="7"/>
      <c r="Q8" s="53"/>
      <c r="R8" s="7"/>
      <c r="S8" s="7"/>
      <c r="T8" s="7"/>
      <c r="U8" s="7"/>
    </row>
    <row r="9" spans="2:22" ht="38.1" customHeight="1" x14ac:dyDescent="0.2">
      <c r="B9" s="6"/>
      <c r="C9" s="7"/>
      <c r="D9" s="7"/>
      <c r="E9" s="7"/>
      <c r="F9" s="7"/>
      <c r="G9" s="331"/>
      <c r="H9" s="7"/>
      <c r="I9" s="7"/>
      <c r="J9" s="7"/>
      <c r="K9" s="7"/>
      <c r="L9" s="324"/>
      <c r="M9" s="7"/>
      <c r="N9" s="7"/>
      <c r="O9" s="7"/>
      <c r="P9" s="7"/>
      <c r="Q9" s="53"/>
      <c r="R9" s="7"/>
      <c r="S9" s="7"/>
      <c r="T9" s="7"/>
      <c r="U9" s="7"/>
    </row>
    <row r="10" spans="2:22" ht="38.1" customHeight="1" x14ac:dyDescent="0.2">
      <c r="B10" s="15" t="s">
        <v>132</v>
      </c>
      <c r="C10" s="12">
        <f>AVERAGE(C4:C9)</f>
        <v>0.21071428571428569</v>
      </c>
      <c r="D10" s="12">
        <f>AVERAGE(D4:D9)</f>
        <v>0.16964285714285715</v>
      </c>
      <c r="E10" s="12">
        <f>AVERAGE(E4:E9)</f>
        <v>0.61964285714285705</v>
      </c>
      <c r="F10" s="12">
        <f>AVERAGE(F4:F9)</f>
        <v>0</v>
      </c>
      <c r="G10" s="9"/>
      <c r="H10" s="12">
        <f>AVERAGE(H4:H9)</f>
        <v>4.1666666666666664E-2</v>
      </c>
      <c r="I10" s="12">
        <f>AVERAGE(I4:I9)</f>
        <v>0.17499999999999999</v>
      </c>
      <c r="J10" s="12">
        <f>AVERAGE(J4:J9)</f>
        <v>0.3125</v>
      </c>
      <c r="K10" s="12">
        <f>AVERAGE(K4:K9)</f>
        <v>0.47083333333333333</v>
      </c>
      <c r="L10" s="9"/>
      <c r="M10" s="12">
        <f>AVERAGE(M4:M9)</f>
        <v>4.1666666666666664E-2</v>
      </c>
      <c r="N10" s="12">
        <f>AVERAGE(N4:N9)</f>
        <v>0.17499999999999999</v>
      </c>
      <c r="O10" s="12">
        <f>AVERAGE(O4:O9)</f>
        <v>0.3125</v>
      </c>
      <c r="P10" s="12">
        <f>AVERAGE(P4:P9)</f>
        <v>0.47083333333333333</v>
      </c>
      <c r="Q10" s="54"/>
      <c r="R10" s="12">
        <f>AVERAGE(R4:R9)</f>
        <v>0</v>
      </c>
      <c r="S10" s="12">
        <f>AVERAGE(S4:S9)</f>
        <v>4.1666666666666664E-2</v>
      </c>
      <c r="T10" s="12">
        <f>AVERAGE(T4:T9)</f>
        <v>0.875</v>
      </c>
      <c r="U10" s="12">
        <f>AVERAGE(U4:U9)</f>
        <v>8.3333333333333329E-2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316"/>
      <c r="C14" s="316"/>
      <c r="D14" s="316"/>
      <c r="E14" s="316"/>
      <c r="F14" s="316"/>
      <c r="G14" s="316"/>
      <c r="H14" s="316"/>
      <c r="I14" s="316"/>
      <c r="J14" s="316"/>
      <c r="K14" s="316"/>
      <c r="L14" s="316"/>
      <c r="M14" s="316"/>
      <c r="N14" s="316"/>
      <c r="O14" s="316"/>
      <c r="P14" s="316"/>
      <c r="Q14" s="316"/>
      <c r="R14" s="316"/>
      <c r="S14" s="316"/>
      <c r="T14" s="316"/>
      <c r="U14" s="316"/>
    </row>
    <row r="15" spans="2:22" ht="60" customHeight="1" x14ac:dyDescent="0.2">
      <c r="B15" s="316"/>
      <c r="C15" s="316"/>
      <c r="D15" s="316"/>
      <c r="E15" s="316"/>
      <c r="F15" s="316"/>
      <c r="G15" s="316"/>
      <c r="H15" s="316"/>
      <c r="I15" s="316"/>
      <c r="J15" s="316"/>
      <c r="K15" s="316"/>
      <c r="L15" s="316"/>
      <c r="M15" s="316"/>
      <c r="N15" s="316"/>
      <c r="O15" s="316"/>
      <c r="P15" s="316"/>
      <c r="Q15" s="316"/>
      <c r="R15" s="316"/>
      <c r="S15" s="316"/>
      <c r="T15" s="316"/>
      <c r="U15" s="316"/>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6"/>
      <c r="C17" s="316"/>
      <c r="D17" s="316"/>
      <c r="E17" s="316"/>
      <c r="F17" s="316"/>
      <c r="G17" s="316"/>
      <c r="H17" s="316"/>
      <c r="I17" s="316"/>
      <c r="J17" s="316"/>
      <c r="K17" s="316"/>
      <c r="L17" s="316"/>
      <c r="M17" s="316"/>
      <c r="N17" s="316"/>
      <c r="O17" s="316"/>
      <c r="P17" s="316"/>
      <c r="Q17" s="316"/>
      <c r="R17" s="316"/>
      <c r="S17" s="316"/>
      <c r="T17" s="316"/>
      <c r="U17" s="316"/>
    </row>
    <row r="18" spans="2:21" ht="60" customHeight="1" x14ac:dyDescent="0.2">
      <c r="B18" s="316"/>
      <c r="C18" s="316"/>
      <c r="D18" s="316"/>
      <c r="E18" s="316"/>
      <c r="F18" s="316"/>
      <c r="G18" s="316"/>
      <c r="H18" s="316"/>
      <c r="I18" s="316"/>
      <c r="J18" s="316"/>
      <c r="K18" s="316"/>
      <c r="L18" s="316"/>
      <c r="M18" s="316"/>
      <c r="N18" s="316"/>
      <c r="O18" s="316"/>
      <c r="P18" s="316"/>
      <c r="Q18" s="316"/>
      <c r="R18" s="316"/>
      <c r="S18" s="316"/>
      <c r="T18" s="316"/>
      <c r="U18" s="316"/>
    </row>
    <row r="19" spans="2:21" ht="60" customHeight="1" x14ac:dyDescent="0.2">
      <c r="B19" s="316"/>
      <c r="C19" s="316"/>
      <c r="D19" s="316"/>
      <c r="E19" s="316"/>
      <c r="F19" s="316"/>
      <c r="G19" s="316"/>
      <c r="H19" s="316"/>
      <c r="I19" s="316"/>
      <c r="J19" s="316"/>
      <c r="K19" s="316"/>
      <c r="L19" s="316"/>
      <c r="M19" s="316"/>
      <c r="N19" s="316"/>
      <c r="O19" s="316"/>
      <c r="P19" s="316"/>
      <c r="Q19" s="316"/>
      <c r="R19" s="316"/>
      <c r="S19" s="316"/>
      <c r="T19" s="316"/>
      <c r="U19" s="31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6"/>
      <c r="C23" s="316"/>
      <c r="D23" s="316"/>
      <c r="E23" s="316"/>
      <c r="F23" s="316"/>
      <c r="G23" s="316"/>
      <c r="H23" s="316"/>
      <c r="I23" s="316"/>
      <c r="J23" s="316"/>
      <c r="K23" s="316"/>
      <c r="L23" s="316"/>
      <c r="M23" s="316"/>
      <c r="N23" s="316"/>
      <c r="O23" s="316"/>
      <c r="P23" s="316"/>
      <c r="Q23" s="316"/>
      <c r="R23" s="316"/>
      <c r="S23" s="316"/>
      <c r="T23" s="316"/>
      <c r="U23" s="316"/>
    </row>
    <row r="24" spans="2:21" ht="60" customHeight="1" x14ac:dyDescent="0.2">
      <c r="B24" s="316"/>
      <c r="C24" s="316"/>
      <c r="D24" s="316"/>
      <c r="E24" s="316"/>
      <c r="F24" s="316"/>
      <c r="G24" s="316"/>
      <c r="H24" s="316"/>
      <c r="I24" s="316"/>
      <c r="J24" s="316"/>
      <c r="K24" s="316"/>
      <c r="L24" s="316"/>
      <c r="M24" s="316"/>
      <c r="N24" s="316"/>
      <c r="O24" s="316"/>
      <c r="P24" s="316"/>
      <c r="Q24" s="316"/>
      <c r="R24" s="316"/>
      <c r="S24" s="316"/>
      <c r="T24" s="316"/>
      <c r="U24" s="316"/>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6"/>
      <c r="C26" s="316"/>
      <c r="D26" s="316"/>
      <c r="E26" s="316"/>
      <c r="F26" s="316"/>
      <c r="G26" s="316"/>
      <c r="H26" s="316"/>
      <c r="I26" s="316"/>
      <c r="J26" s="316"/>
      <c r="K26" s="316"/>
      <c r="L26" s="316"/>
      <c r="M26" s="316"/>
      <c r="N26" s="316"/>
      <c r="O26" s="316"/>
      <c r="P26" s="316"/>
      <c r="Q26" s="316"/>
      <c r="R26" s="316"/>
      <c r="S26" s="316"/>
      <c r="T26" s="316"/>
      <c r="U26" s="316"/>
    </row>
    <row r="27" spans="2:21" ht="60" customHeight="1" x14ac:dyDescent="0.2">
      <c r="B27" s="316"/>
      <c r="C27" s="316"/>
      <c r="D27" s="316"/>
      <c r="E27" s="316"/>
      <c r="F27" s="316"/>
      <c r="G27" s="316"/>
      <c r="H27" s="316"/>
      <c r="I27" s="316"/>
      <c r="J27" s="316"/>
      <c r="K27" s="316"/>
      <c r="L27" s="316"/>
      <c r="M27" s="316"/>
      <c r="N27" s="316"/>
      <c r="O27" s="316"/>
      <c r="P27" s="316"/>
      <c r="Q27" s="316"/>
      <c r="R27" s="316"/>
      <c r="S27" s="316"/>
      <c r="T27" s="316"/>
      <c r="U27" s="316"/>
    </row>
    <row r="28" spans="2:21" ht="60" customHeight="1" x14ac:dyDescent="0.2">
      <c r="B28" s="316"/>
      <c r="C28" s="316"/>
      <c r="D28" s="316"/>
      <c r="E28" s="316"/>
      <c r="F28" s="316"/>
      <c r="G28" s="316"/>
      <c r="H28" s="316"/>
      <c r="I28" s="316"/>
      <c r="J28" s="316"/>
      <c r="K28" s="316"/>
      <c r="L28" s="316"/>
      <c r="M28" s="316"/>
      <c r="N28" s="316"/>
      <c r="O28" s="316"/>
      <c r="P28" s="316"/>
      <c r="Q28" s="316"/>
      <c r="R28" s="316"/>
      <c r="S28" s="316"/>
      <c r="T28" s="316"/>
      <c r="U28" s="31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18" t="s">
        <v>28</v>
      </c>
      <c r="C31" s="319"/>
      <c r="D31" s="319"/>
      <c r="E31" s="319"/>
      <c r="F31" s="319"/>
      <c r="G31" s="319"/>
      <c r="H31" s="319"/>
      <c r="I31" s="319"/>
      <c r="J31" s="319"/>
      <c r="K31" s="319"/>
      <c r="L31" s="319"/>
      <c r="M31" s="319"/>
      <c r="N31" s="319"/>
      <c r="O31" s="319"/>
      <c r="P31" s="319"/>
      <c r="Q31" s="319"/>
      <c r="R31" s="319"/>
      <c r="S31" s="319"/>
      <c r="T31" s="319"/>
      <c r="U31" s="319"/>
    </row>
    <row r="32" spans="2:21" ht="60" customHeight="1" x14ac:dyDescent="0.2">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2">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2">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2">
      <c r="B37" s="316"/>
      <c r="C37" s="316"/>
      <c r="D37" s="316"/>
      <c r="E37" s="316"/>
      <c r="F37" s="316"/>
      <c r="G37" s="316"/>
      <c r="H37" s="316"/>
      <c r="I37" s="316"/>
      <c r="J37" s="316"/>
      <c r="K37" s="316"/>
      <c r="L37" s="316"/>
      <c r="M37" s="316"/>
      <c r="N37" s="316"/>
      <c r="O37" s="316"/>
      <c r="P37" s="316"/>
      <c r="Q37" s="316"/>
      <c r="R37" s="316"/>
      <c r="S37" s="316"/>
      <c r="T37" s="316"/>
      <c r="U37" s="316"/>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18" t="s">
        <v>28</v>
      </c>
      <c r="C40" s="319"/>
      <c r="D40" s="319"/>
      <c r="E40" s="319"/>
      <c r="F40" s="319"/>
      <c r="G40" s="319"/>
      <c r="H40" s="319"/>
      <c r="I40" s="319"/>
      <c r="J40" s="319"/>
      <c r="K40" s="319"/>
      <c r="L40" s="319"/>
      <c r="M40" s="319"/>
      <c r="N40" s="319"/>
      <c r="O40" s="319"/>
      <c r="P40" s="319"/>
      <c r="Q40" s="319"/>
      <c r="R40" s="319"/>
      <c r="S40" s="319"/>
      <c r="T40" s="319"/>
      <c r="U40" s="319"/>
    </row>
    <row r="41" spans="2:21" ht="51.75" customHeight="1" x14ac:dyDescent="0.2">
      <c r="B41" s="316"/>
      <c r="C41" s="316"/>
      <c r="D41" s="316"/>
      <c r="E41" s="316"/>
      <c r="F41" s="316"/>
      <c r="G41" s="316"/>
      <c r="H41" s="316"/>
      <c r="I41" s="316"/>
      <c r="J41" s="316"/>
      <c r="K41" s="316"/>
      <c r="L41" s="316"/>
      <c r="M41" s="316"/>
      <c r="N41" s="316"/>
      <c r="O41" s="316"/>
      <c r="P41" s="316"/>
      <c r="Q41" s="316"/>
      <c r="R41" s="316"/>
      <c r="S41" s="316"/>
      <c r="T41" s="316"/>
      <c r="U41" s="316"/>
    </row>
    <row r="42" spans="2:21" ht="50.25" customHeight="1" x14ac:dyDescent="0.2">
      <c r="B42" s="316"/>
      <c r="C42" s="316"/>
      <c r="D42" s="316"/>
      <c r="E42" s="316"/>
      <c r="F42" s="316"/>
      <c r="G42" s="316"/>
      <c r="H42" s="316"/>
      <c r="I42" s="316"/>
      <c r="J42" s="316"/>
      <c r="K42" s="316"/>
      <c r="L42" s="316"/>
      <c r="M42" s="316"/>
      <c r="N42" s="316"/>
      <c r="O42" s="316"/>
      <c r="P42" s="316"/>
      <c r="Q42" s="316"/>
      <c r="R42" s="316"/>
      <c r="S42" s="316"/>
      <c r="T42" s="316"/>
      <c r="U42" s="316"/>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6"/>
      <c r="C44" s="316"/>
      <c r="D44" s="316"/>
      <c r="E44" s="316"/>
      <c r="F44" s="316"/>
      <c r="G44" s="316"/>
      <c r="H44" s="316"/>
      <c r="I44" s="316"/>
      <c r="J44" s="316"/>
      <c r="K44" s="316"/>
      <c r="L44" s="316"/>
      <c r="M44" s="316"/>
      <c r="N44" s="316"/>
      <c r="O44" s="316"/>
      <c r="P44" s="316"/>
      <c r="Q44" s="316"/>
      <c r="R44" s="316"/>
      <c r="S44" s="316"/>
      <c r="T44" s="316"/>
      <c r="U44" s="316"/>
    </row>
    <row r="45" spans="2:21" ht="60" customHeight="1" x14ac:dyDescent="0.2">
      <c r="B45" s="316"/>
      <c r="C45" s="316"/>
      <c r="D45" s="316"/>
      <c r="E45" s="316"/>
      <c r="F45" s="316"/>
      <c r="G45" s="316"/>
      <c r="H45" s="316"/>
      <c r="I45" s="316"/>
      <c r="J45" s="316"/>
      <c r="K45" s="316"/>
      <c r="L45" s="316"/>
      <c r="M45" s="316"/>
      <c r="N45" s="316"/>
      <c r="O45" s="316"/>
      <c r="P45" s="316"/>
      <c r="Q45" s="316"/>
      <c r="R45" s="316"/>
      <c r="S45" s="316"/>
      <c r="T45" s="316"/>
      <c r="U45" s="316"/>
    </row>
    <row r="46" spans="2:21" ht="59.25" customHeight="1" x14ac:dyDescent="0.2">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1" zoomScale="70" zoomScaleNormal="70" workbookViewId="0">
      <selection activeCell="AP32" sqref="AP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137</v>
      </c>
      <c r="C2" s="325" t="s">
        <v>176</v>
      </c>
      <c r="D2" s="325"/>
      <c r="E2" s="325"/>
      <c r="F2" s="325"/>
      <c r="G2" s="2"/>
      <c r="H2" s="326" t="s">
        <v>177</v>
      </c>
      <c r="I2" s="326"/>
      <c r="J2" s="326"/>
      <c r="K2" s="326"/>
      <c r="L2" s="2"/>
      <c r="M2" s="334" t="s">
        <v>178</v>
      </c>
      <c r="N2" s="334"/>
      <c r="O2" s="334"/>
      <c r="P2" s="334"/>
      <c r="Q2" s="55"/>
      <c r="R2" s="317" t="s">
        <v>179</v>
      </c>
      <c r="S2" s="317"/>
      <c r="T2" s="317"/>
      <c r="U2" s="317"/>
      <c r="V2" s="322"/>
    </row>
    <row r="3" spans="2:22" ht="24.75" customHeight="1" thickBot="1" x14ac:dyDescent="0.25">
      <c r="B3" s="333"/>
      <c r="C3" s="3">
        <v>1</v>
      </c>
      <c r="D3" s="3">
        <v>2</v>
      </c>
      <c r="E3" s="4">
        <v>3</v>
      </c>
      <c r="F3" s="5">
        <v>4</v>
      </c>
      <c r="G3" s="330"/>
      <c r="H3" s="3">
        <v>1</v>
      </c>
      <c r="I3" s="3">
        <v>2</v>
      </c>
      <c r="J3" s="4">
        <v>3</v>
      </c>
      <c r="K3" s="5">
        <v>4</v>
      </c>
      <c r="L3" s="323"/>
      <c r="M3" s="3">
        <v>1</v>
      </c>
      <c r="N3" s="3">
        <v>2</v>
      </c>
      <c r="O3" s="4">
        <v>3</v>
      </c>
      <c r="P3" s="5">
        <v>4</v>
      </c>
      <c r="Q3" s="56"/>
      <c r="R3" s="3">
        <v>1</v>
      </c>
      <c r="S3" s="3">
        <v>2</v>
      </c>
      <c r="T3" s="4">
        <v>3</v>
      </c>
      <c r="U3" s="5">
        <v>4</v>
      </c>
      <c r="V3" s="322"/>
    </row>
    <row r="4" spans="2:22" ht="38.1" customHeight="1" thickTop="1" thickBot="1" x14ac:dyDescent="0.25">
      <c r="B4" s="37" t="s">
        <v>133</v>
      </c>
      <c r="C4" s="36">
        <f>Autoevaluación!R84/SUM(Autoevaluación!R84:R87)</f>
        <v>0.33333333333333331</v>
      </c>
      <c r="D4" s="7">
        <f>Autoevaluación!R85/SUM(Autoevaluación!R84:R87)</f>
        <v>0.33333333333333331</v>
      </c>
      <c r="E4" s="7">
        <f>Autoevaluación!R86/SUM(Autoevaluación!R84:R87)</f>
        <v>0.33333333333333331</v>
      </c>
      <c r="F4" s="7">
        <f>Autoevaluación!R87/SUM(Autoevaluación!R84:R87)</f>
        <v>0</v>
      </c>
      <c r="G4" s="331"/>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4"/>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f>Autoevaluación!U84/SUM(Autoevaluación!U84:U87)</f>
        <v>0</v>
      </c>
      <c r="S4" s="7">
        <f>Autoevaluación!U85/SUM(Autoevaluación!U84:U87)</f>
        <v>0</v>
      </c>
      <c r="T4" s="7">
        <f>Autoevaluación!U86/SUM(Autoevaluación!U84:U87)</f>
        <v>0.66666666666666663</v>
      </c>
      <c r="U4" s="7">
        <f>Autoevaluación!U87/SUM(Autoevaluación!U84:U87)</f>
        <v>0.33333333333333331</v>
      </c>
    </row>
    <row r="5" spans="2:22" ht="38.1" customHeight="1" thickTop="1" thickBot="1" x14ac:dyDescent="0.3">
      <c r="B5" s="39" t="s">
        <v>134</v>
      </c>
      <c r="C5" s="36">
        <f>Autoevaluación!R89/SUM(Autoevaluación!R89:R92)</f>
        <v>0.14285714285714285</v>
      </c>
      <c r="D5" s="7">
        <f>Autoevaluación!R90/SUM(Autoevaluación!R89:R92)</f>
        <v>0.7142857142857143</v>
      </c>
      <c r="E5" s="7">
        <f>Autoevaluación!R91/SUM(Autoevaluación!R89:R92)</f>
        <v>0.14285714285714285</v>
      </c>
      <c r="F5" s="7">
        <f>Autoevaluación!R92/SUM(Autoevaluación!R89:R92)</f>
        <v>0</v>
      </c>
      <c r="G5" s="331"/>
      <c r="H5" s="17">
        <f>Autoevaluación!S89/SUM(Autoevaluación!S89:S92)</f>
        <v>0</v>
      </c>
      <c r="I5" s="7">
        <f>Autoevaluación!S90/SUM(Autoevaluación!S89:S92)</f>
        <v>0.42857142857142855</v>
      </c>
      <c r="J5" s="7" t="e">
        <f>Autoevaluación!S91/SUM(Autoevaluación!S89:Q92Q13:V16)</f>
        <v>#NAME?</v>
      </c>
      <c r="K5" s="7">
        <f>Autoevaluación!S92/SUM(Autoevaluación!S89:S92)</f>
        <v>0</v>
      </c>
      <c r="L5" s="324"/>
      <c r="M5" s="7">
        <f>Autoevaluación!T89/SUM(Autoevaluación!T89:T92)</f>
        <v>0</v>
      </c>
      <c r="N5" s="7">
        <f>Autoevaluación!T90/SUM(Autoevaluación!T89:T92)</f>
        <v>0.42857142857142855</v>
      </c>
      <c r="O5" s="7">
        <f>Autoevaluación!T91/SUM(Autoevaluación!T89:T92)</f>
        <v>0.5714285714285714</v>
      </c>
      <c r="P5" s="7">
        <f>Autoevaluación!T92/SUM(Autoevaluación!T89:T92)</f>
        <v>0</v>
      </c>
      <c r="Q5" s="53"/>
      <c r="R5" s="7">
        <f>Autoevaluación!U89/SUM(Autoevaluación!U89:U92)</f>
        <v>0</v>
      </c>
      <c r="S5" s="7">
        <f>Autoevaluación!U90/SUM(Autoevaluación!U89:U92)</f>
        <v>0.14285714285714285</v>
      </c>
      <c r="T5" s="7">
        <f>Autoevaluación!U91/SUM(Autoevaluación!U89:U92)</f>
        <v>0.8571428571428571</v>
      </c>
      <c r="U5" s="7">
        <f>Autoevaluación!U92/SUM(Autoevaluación!U89:U92)</f>
        <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31"/>
      <c r="H6" s="17">
        <f>Autoevaluación!S98/SUM(Autoevaluación!S98:S101)</f>
        <v>0</v>
      </c>
      <c r="I6" s="7">
        <f>Autoevaluación!S99/SUM(Autoevaluación!S98:S101)</f>
        <v>0</v>
      </c>
      <c r="J6" s="7">
        <f>Autoevaluación!S100/SUM(Autoevaluación!S98:S101)</f>
        <v>0.5</v>
      </c>
      <c r="K6" s="7">
        <f>Autoevaluación!S10/SUM(Autoevaluación!S98:S101)</f>
        <v>0</v>
      </c>
      <c r="L6" s="324"/>
      <c r="M6" s="7">
        <f>Autoevaluación!T98/SUM(Autoevaluación!T98:T101)</f>
        <v>0</v>
      </c>
      <c r="N6" s="7">
        <f>Autoevaluación!T99/SUM(Autoevaluación!T98:T101)</f>
        <v>0</v>
      </c>
      <c r="O6" s="7">
        <f>Autoevaluación!T100/SUM(Autoevaluación!T98:T101)</f>
        <v>0.5</v>
      </c>
      <c r="P6" s="7">
        <f>Autoevaluación!T101/SUM(Autoevaluación!T98:T101)</f>
        <v>0.5</v>
      </c>
      <c r="Q6" s="53"/>
      <c r="R6" s="7">
        <f>Autoevaluación!U98/SUM(Autoevaluación!U98:U101)</f>
        <v>0</v>
      </c>
      <c r="S6" s="7">
        <f>Autoevaluación!U99/SUM(Autoevaluación!U98:U101)</f>
        <v>0</v>
      </c>
      <c r="T6" s="7">
        <f>Autoevaluación!U100/SUM(Autoevaluación!U98:U101)</f>
        <v>0.5</v>
      </c>
      <c r="U6" s="7">
        <f>Autoevaluación!U101/SUM(Autoevaluación!U98:U101)</f>
        <v>0.5</v>
      </c>
      <c r="V6" s="16"/>
    </row>
    <row r="7" spans="2:22" ht="38.1" customHeight="1" thickTop="1" thickBot="1" x14ac:dyDescent="0.25">
      <c r="B7" s="37" t="s">
        <v>135</v>
      </c>
      <c r="C7" s="36">
        <f>Autoevaluación!R102/SUM(Autoevaluación!R102:R105)</f>
        <v>0</v>
      </c>
      <c r="D7" s="7">
        <f>Autoevaluación!R103/SUM(Autoevaluación!R102:R105)</f>
        <v>0</v>
      </c>
      <c r="E7" s="7">
        <f>Autoevaluación!R104/SUM(Autoevaluación!R102:R105)</f>
        <v>1</v>
      </c>
      <c r="F7" s="7">
        <f>Autoevaluación!R105/SUM(Autoevaluación!R102:R105)</f>
        <v>0</v>
      </c>
      <c r="G7" s="331"/>
      <c r="H7" s="17">
        <f>Autoevaluación!S102/SUM(Autoevaluación!S102:S105)</f>
        <v>0</v>
      </c>
      <c r="I7" s="7">
        <f>Autoevaluación!S103/SUM(Autoevaluación!S102:S105)</f>
        <v>0</v>
      </c>
      <c r="J7" s="7">
        <f>Autoevaluación!S104/SUM(Autoevaluación!S102:S105)</f>
        <v>1</v>
      </c>
      <c r="K7" s="7">
        <f>Autoevaluación!S105/SUM(Autoevaluación!S102:S105)</f>
        <v>0</v>
      </c>
      <c r="L7" s="324"/>
      <c r="M7" s="7">
        <f>Autoevaluación!T102/SUM(Autoevaluación!T102:T105)</f>
        <v>0</v>
      </c>
      <c r="N7" s="7">
        <f>Autoevaluación!T103/SUM(Autoevaluación!T102:T105)</f>
        <v>0</v>
      </c>
      <c r="O7" s="7">
        <f>Autoevaluación!T104/SUM(Autoevaluación!T102:T105)</f>
        <v>0.8</v>
      </c>
      <c r="P7" s="7">
        <f>Autoevaluación!T105/SUM(Autoevaluación!T102:T105)</f>
        <v>0.2</v>
      </c>
      <c r="Q7" s="53"/>
      <c r="R7" s="7">
        <f>Autoevaluación!U102/SUM(Autoevaluación!U102:U105)</f>
        <v>0</v>
      </c>
      <c r="S7" s="7">
        <f>Autoevaluación!U103/SUM(Autoevaluación!U102:U105)</f>
        <v>0</v>
      </c>
      <c r="T7" s="7">
        <f>Autoevaluación!U104/SUM(Autoevaluación!U102:U105)</f>
        <v>0.7</v>
      </c>
      <c r="U7" s="7">
        <f>Autoevaluación!U105/SUM(Autoevaluación!U102:U105)</f>
        <v>0.3</v>
      </c>
    </row>
    <row r="8" spans="2:22" ht="38.1" customHeight="1" thickTop="1" thickBot="1" x14ac:dyDescent="0.25">
      <c r="B8" s="37" t="s">
        <v>136</v>
      </c>
      <c r="C8" s="36" t="e">
        <f>Autoevaluación!R114/SUM(Autoevaluación!R114:R117)</f>
        <v>#DIV/0!</v>
      </c>
      <c r="D8" s="7" t="e">
        <f>Autoevaluación!R115/SUM(Autoevaluación!R114:R117)</f>
        <v>#DIV/0!</v>
      </c>
      <c r="E8" s="7" t="e">
        <f>Autoevaluación!R116/SUM(Autoevaluación!R114:R117)</f>
        <v>#DIV/0!</v>
      </c>
      <c r="F8" s="7" t="e">
        <f>Autoevaluación!R117/SUM(Autoevaluación!R114:R117)</f>
        <v>#DIV/0!</v>
      </c>
      <c r="G8" s="331"/>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24"/>
      <c r="M8" s="7">
        <f>Autoevaluación!T114/SUM(Autoevaluación!T114:T117)</f>
        <v>0</v>
      </c>
      <c r="N8" s="7">
        <f>Autoevaluación!T115/SUM(Autoevaluación!T114:T117)</f>
        <v>0</v>
      </c>
      <c r="O8" s="7">
        <f>Autoevaluación!T116/SUM(Autoevaluación!T114:T117)</f>
        <v>0</v>
      </c>
      <c r="P8" s="7">
        <f>Autoevaluación!T117/SUM(Autoevaluación!T114:T117)</f>
        <v>1</v>
      </c>
      <c r="Q8" s="53"/>
      <c r="R8" s="7">
        <f>Autoevaluación!U114/SUM(Autoevaluación!U114:U117)</f>
        <v>0</v>
      </c>
      <c r="S8" s="7">
        <f>Autoevaluación!U115/SUM(Autoevaluación!U114:U117)</f>
        <v>0</v>
      </c>
      <c r="T8" s="7">
        <f>Autoevaluación!U116/SUM(Autoevaluación!U114:U117)</f>
        <v>0</v>
      </c>
      <c r="U8" s="7">
        <f>Autoevaluación!U117/SUM(Autoevaluación!U114:U117)</f>
        <v>1</v>
      </c>
    </row>
    <row r="9" spans="2:22" ht="38.1" customHeight="1" thickTop="1" x14ac:dyDescent="0.2">
      <c r="B9" s="38"/>
      <c r="C9" s="7"/>
      <c r="D9" s="7"/>
      <c r="E9" s="7"/>
      <c r="F9" s="7"/>
      <c r="G9" s="331"/>
      <c r="H9" s="7"/>
      <c r="I9" s="7"/>
      <c r="J9" s="7"/>
      <c r="K9" s="7"/>
      <c r="L9" s="324"/>
      <c r="M9" s="7"/>
      <c r="N9" s="7"/>
      <c r="O9" s="7"/>
      <c r="P9" s="7"/>
      <c r="Q9" s="53"/>
      <c r="R9" s="7"/>
      <c r="S9" s="7"/>
      <c r="T9" s="7"/>
      <c r="U9" s="7"/>
    </row>
    <row r="10" spans="2:22" ht="42" customHeight="1" x14ac:dyDescent="0.2">
      <c r="B10" s="15" t="s">
        <v>138</v>
      </c>
      <c r="C10" s="12" t="e">
        <f>AVERAGE(C4:C9)</f>
        <v>#DIV/0!</v>
      </c>
      <c r="D10" s="12" t="e">
        <f>AVERAGE(D4:D9)</f>
        <v>#DIV/0!</v>
      </c>
      <c r="E10" s="12" t="e">
        <f>AVERAGE(E4:E9)</f>
        <v>#DIV/0!</v>
      </c>
      <c r="F10" s="12" t="e">
        <f>AVERAGE(F4:F9)</f>
        <v>#DIV/0!</v>
      </c>
      <c r="G10" s="9"/>
      <c r="H10" s="12" t="e">
        <f>AVERAGE(H4:H9)</f>
        <v>#DIV/0!</v>
      </c>
      <c r="I10" s="12" t="e">
        <f>AVERAGE(I4:I9)</f>
        <v>#DIV/0!</v>
      </c>
      <c r="J10" s="12" t="e">
        <f>AVERAGE(J4:J9)</f>
        <v>#NAME?</v>
      </c>
      <c r="K10" s="12" t="e">
        <f>AVERAGE(K4:K9)</f>
        <v>#DIV/0!</v>
      </c>
      <c r="L10" s="9"/>
      <c r="M10" s="12">
        <f>AVERAGE(M4:M9)</f>
        <v>0</v>
      </c>
      <c r="N10" s="12">
        <f>AVERAGE(N4:N9)</f>
        <v>8.5714285714285715E-2</v>
      </c>
      <c r="O10" s="12">
        <f>AVERAGE(O4:O9)</f>
        <v>0.50761904761904764</v>
      </c>
      <c r="P10" s="12">
        <f>AVERAGE(P4:P9)</f>
        <v>0.40666666666666662</v>
      </c>
      <c r="Q10" s="54"/>
      <c r="R10" s="12">
        <f>AVERAGE(R4:R9)</f>
        <v>0</v>
      </c>
      <c r="S10" s="12">
        <f>AVERAGE(S4:S9)</f>
        <v>2.8571428571428571E-2</v>
      </c>
      <c r="T10" s="12">
        <f>AVERAGE(T4:T9)</f>
        <v>0.54476190476190478</v>
      </c>
      <c r="U10" s="12">
        <f>AVERAGE(U4:U9)</f>
        <v>0.42666666666666664</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288"/>
      <c r="C14" s="288"/>
      <c r="D14" s="288"/>
      <c r="E14" s="288"/>
      <c r="F14" s="288"/>
      <c r="G14" s="288"/>
      <c r="H14" s="288"/>
      <c r="I14" s="288"/>
      <c r="J14" s="288"/>
      <c r="K14" s="288"/>
      <c r="L14" s="288"/>
      <c r="M14" s="288"/>
      <c r="N14" s="288"/>
      <c r="O14" s="288"/>
      <c r="P14" s="288"/>
      <c r="Q14" s="288"/>
      <c r="R14" s="288"/>
      <c r="S14" s="288"/>
      <c r="T14" s="288"/>
      <c r="U14" s="288"/>
    </row>
    <row r="15" spans="2:22" ht="60" customHeight="1" x14ac:dyDescent="0.2">
      <c r="B15" s="288"/>
      <c r="C15" s="288"/>
      <c r="D15" s="288"/>
      <c r="E15" s="288"/>
      <c r="F15" s="288"/>
      <c r="G15" s="288"/>
      <c r="H15" s="288"/>
      <c r="I15" s="288"/>
      <c r="J15" s="288"/>
      <c r="K15" s="288"/>
      <c r="L15" s="288"/>
      <c r="M15" s="288"/>
      <c r="N15" s="288"/>
      <c r="O15" s="288"/>
      <c r="P15" s="288"/>
      <c r="Q15" s="288"/>
      <c r="R15" s="288"/>
      <c r="S15" s="288"/>
      <c r="T15" s="288"/>
      <c r="U15" s="288"/>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88"/>
      <c r="C17" s="288"/>
      <c r="D17" s="288"/>
      <c r="E17" s="288"/>
      <c r="F17" s="288"/>
      <c r="G17" s="288"/>
      <c r="H17" s="288"/>
      <c r="I17" s="288"/>
      <c r="J17" s="288"/>
      <c r="K17" s="288"/>
      <c r="L17" s="288"/>
      <c r="M17" s="288"/>
      <c r="N17" s="288"/>
      <c r="O17" s="288"/>
      <c r="P17" s="288"/>
      <c r="Q17" s="288"/>
      <c r="R17" s="288"/>
      <c r="S17" s="288"/>
      <c r="T17" s="288"/>
      <c r="U17" s="288"/>
    </row>
    <row r="18" spans="2:21" ht="60" customHeight="1" x14ac:dyDescent="0.2">
      <c r="B18" s="288"/>
      <c r="C18" s="288"/>
      <c r="D18" s="288"/>
      <c r="E18" s="288"/>
      <c r="F18" s="288"/>
      <c r="G18" s="288"/>
      <c r="H18" s="288"/>
      <c r="I18" s="288"/>
      <c r="J18" s="288"/>
      <c r="K18" s="288"/>
      <c r="L18" s="288"/>
      <c r="M18" s="288"/>
      <c r="N18" s="288"/>
      <c r="O18" s="288"/>
      <c r="P18" s="288"/>
      <c r="Q18" s="288"/>
      <c r="R18" s="288"/>
      <c r="S18" s="288"/>
      <c r="T18" s="288"/>
      <c r="U18" s="288"/>
    </row>
    <row r="19" spans="2:21" ht="60" customHeight="1" x14ac:dyDescent="0.2">
      <c r="B19" s="288"/>
      <c r="C19" s="288"/>
      <c r="D19" s="288"/>
      <c r="E19" s="288"/>
      <c r="F19" s="288"/>
      <c r="G19" s="288"/>
      <c r="H19" s="288"/>
      <c r="I19" s="288"/>
      <c r="J19" s="288"/>
      <c r="K19" s="288"/>
      <c r="L19" s="288"/>
      <c r="M19" s="288"/>
      <c r="N19" s="288"/>
      <c r="O19" s="288"/>
      <c r="P19" s="288"/>
      <c r="Q19" s="288"/>
      <c r="R19" s="288"/>
      <c r="S19" s="288"/>
      <c r="T19" s="288"/>
      <c r="U19" s="28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18" t="s">
        <v>28</v>
      </c>
      <c r="C22" s="319"/>
      <c r="D22" s="319"/>
      <c r="E22" s="319"/>
      <c r="F22" s="319"/>
      <c r="G22" s="319"/>
      <c r="H22" s="319"/>
      <c r="I22" s="319"/>
      <c r="J22" s="319"/>
      <c r="K22" s="319"/>
      <c r="L22" s="319"/>
      <c r="M22" s="319"/>
      <c r="N22" s="319"/>
      <c r="O22" s="319"/>
      <c r="P22" s="319"/>
      <c r="Q22" s="319"/>
      <c r="R22" s="319"/>
      <c r="S22" s="319"/>
      <c r="T22" s="319"/>
      <c r="U22" s="319"/>
    </row>
    <row r="23" spans="2:21" ht="60" customHeight="1" x14ac:dyDescent="0.2">
      <c r="B23" s="288"/>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c r="C24" s="288"/>
      <c r="D24" s="288"/>
      <c r="E24" s="288"/>
      <c r="F24" s="288"/>
      <c r="G24" s="288"/>
      <c r="H24" s="288"/>
      <c r="I24" s="288"/>
      <c r="J24" s="288"/>
      <c r="K24" s="288"/>
      <c r="L24" s="288"/>
      <c r="M24" s="288"/>
      <c r="N24" s="288"/>
      <c r="O24" s="288"/>
      <c r="P24" s="288"/>
      <c r="Q24" s="288"/>
      <c r="R24" s="288"/>
      <c r="S24" s="288"/>
      <c r="T24" s="288"/>
      <c r="U24" s="288"/>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88"/>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288"/>
      <c r="C32" s="288"/>
      <c r="D32" s="288"/>
      <c r="E32" s="288"/>
      <c r="F32" s="288"/>
      <c r="G32" s="288"/>
      <c r="H32" s="288"/>
      <c r="I32" s="288"/>
      <c r="J32" s="288"/>
      <c r="K32" s="288"/>
      <c r="L32" s="288"/>
      <c r="M32" s="288"/>
      <c r="N32" s="288"/>
      <c r="O32" s="288"/>
      <c r="P32" s="288"/>
      <c r="Q32" s="288"/>
      <c r="R32" s="288"/>
      <c r="S32" s="288"/>
      <c r="T32" s="288"/>
      <c r="U32" s="288"/>
    </row>
    <row r="33" spans="2:21" ht="60" customHeight="1" x14ac:dyDescent="0.2">
      <c r="B33" s="288"/>
      <c r="C33" s="288"/>
      <c r="D33" s="288"/>
      <c r="E33" s="288"/>
      <c r="F33" s="288"/>
      <c r="G33" s="288"/>
      <c r="H33" s="288"/>
      <c r="I33" s="288"/>
      <c r="J33" s="288"/>
      <c r="K33" s="288"/>
      <c r="L33" s="288"/>
      <c r="M33" s="288"/>
      <c r="N33" s="288"/>
      <c r="O33" s="288"/>
      <c r="P33" s="288"/>
      <c r="Q33" s="288"/>
      <c r="R33" s="288"/>
      <c r="S33" s="288"/>
      <c r="T33" s="288"/>
      <c r="U33" s="288"/>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88"/>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c r="C36" s="288"/>
      <c r="D36" s="288"/>
      <c r="E36" s="288"/>
      <c r="F36" s="288"/>
      <c r="G36" s="288"/>
      <c r="H36" s="288"/>
      <c r="I36" s="288"/>
      <c r="J36" s="288"/>
      <c r="K36" s="288"/>
      <c r="L36" s="288"/>
      <c r="M36" s="288"/>
      <c r="N36" s="288"/>
      <c r="O36" s="288"/>
      <c r="P36" s="288"/>
      <c r="Q36" s="288"/>
      <c r="R36" s="288"/>
      <c r="S36" s="288"/>
      <c r="T36" s="288"/>
      <c r="U36" s="288"/>
    </row>
    <row r="37" spans="2:21" ht="60" customHeight="1" x14ac:dyDescent="0.2">
      <c r="B37" s="288"/>
      <c r="C37" s="288"/>
      <c r="D37" s="288"/>
      <c r="E37" s="288"/>
      <c r="F37" s="288"/>
      <c r="G37" s="288"/>
      <c r="H37" s="288"/>
      <c r="I37" s="288"/>
      <c r="J37" s="288"/>
      <c r="K37" s="288"/>
      <c r="L37" s="288"/>
      <c r="M37" s="288"/>
      <c r="N37" s="288"/>
      <c r="O37" s="288"/>
      <c r="P37" s="288"/>
      <c r="Q37" s="288"/>
      <c r="R37" s="288"/>
      <c r="S37" s="288"/>
      <c r="T37" s="288"/>
      <c r="U37" s="288"/>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288"/>
      <c r="C41" s="288"/>
      <c r="D41" s="288"/>
      <c r="E41" s="288"/>
      <c r="F41" s="288"/>
      <c r="G41" s="288"/>
      <c r="H41" s="288"/>
      <c r="I41" s="288"/>
      <c r="J41" s="288"/>
      <c r="K41" s="288"/>
      <c r="L41" s="288"/>
      <c r="M41" s="288"/>
      <c r="N41" s="288"/>
      <c r="O41" s="288"/>
      <c r="P41" s="288"/>
      <c r="Q41" s="288"/>
      <c r="R41" s="288"/>
      <c r="S41" s="288"/>
      <c r="T41" s="288"/>
      <c r="U41" s="288"/>
    </row>
    <row r="42" spans="2:21" ht="51.75"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288"/>
      <c r="C44" s="288"/>
      <c r="D44" s="288"/>
      <c r="E44" s="288"/>
      <c r="F44" s="288"/>
      <c r="G44" s="288"/>
      <c r="H44" s="288"/>
      <c r="I44" s="288"/>
      <c r="J44" s="288"/>
      <c r="K44" s="288"/>
      <c r="L44" s="288"/>
      <c r="M44" s="288"/>
      <c r="N44" s="288"/>
      <c r="O44" s="288"/>
      <c r="P44" s="288"/>
      <c r="Q44" s="288"/>
      <c r="R44" s="288"/>
      <c r="S44" s="288"/>
      <c r="T44" s="288"/>
      <c r="U44" s="288"/>
    </row>
    <row r="45" spans="2:21" ht="52.5"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55.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24</v>
      </c>
      <c r="C2" s="325" t="s">
        <v>176</v>
      </c>
      <c r="D2" s="325"/>
      <c r="E2" s="325"/>
      <c r="F2" s="325"/>
      <c r="G2" s="2"/>
      <c r="H2" s="326" t="s">
        <v>177</v>
      </c>
      <c r="I2" s="326"/>
      <c r="J2" s="326"/>
      <c r="K2" s="326"/>
      <c r="L2" s="2"/>
      <c r="M2" s="334" t="s">
        <v>178</v>
      </c>
      <c r="N2" s="334"/>
      <c r="O2" s="334"/>
      <c r="P2" s="334"/>
      <c r="Q2" s="55"/>
      <c r="R2" s="317" t="s">
        <v>179</v>
      </c>
      <c r="S2" s="317"/>
      <c r="T2" s="317"/>
      <c r="U2" s="317"/>
      <c r="V2" s="322"/>
    </row>
    <row r="3" spans="2:22" ht="24.75" customHeight="1" thickBot="1" x14ac:dyDescent="0.25">
      <c r="B3" s="333"/>
      <c r="C3" s="3">
        <v>1</v>
      </c>
      <c r="D3" s="3">
        <v>2</v>
      </c>
      <c r="E3" s="4">
        <v>3</v>
      </c>
      <c r="F3" s="5">
        <v>4</v>
      </c>
      <c r="G3" s="330"/>
      <c r="H3" s="3">
        <v>1</v>
      </c>
      <c r="I3" s="3">
        <v>2</v>
      </c>
      <c r="J3" s="4">
        <v>3</v>
      </c>
      <c r="K3" s="5">
        <v>4</v>
      </c>
      <c r="L3" s="323"/>
      <c r="M3" s="3">
        <v>1</v>
      </c>
      <c r="N3" s="3">
        <v>2</v>
      </c>
      <c r="O3" s="4">
        <v>3</v>
      </c>
      <c r="P3" s="5">
        <v>4</v>
      </c>
      <c r="Q3" s="56"/>
      <c r="R3" s="3">
        <v>1</v>
      </c>
      <c r="S3" s="3">
        <v>2</v>
      </c>
      <c r="T3" s="4">
        <v>3</v>
      </c>
      <c r="U3" s="5">
        <v>4</v>
      </c>
      <c r="V3" s="322"/>
    </row>
    <row r="4" spans="2:22" ht="38.1" customHeight="1" thickTop="1" thickBot="1" x14ac:dyDescent="0.25">
      <c r="B4" s="40" t="s">
        <v>5</v>
      </c>
      <c r="C4" s="36">
        <f>Autoevaluación!R122/SUM(Autoevaluación!R122:R125)</f>
        <v>0.5</v>
      </c>
      <c r="D4" s="7">
        <f>Autoevaluación!R123/SUM(Autoevaluación!R122:R125)</f>
        <v>0.5</v>
      </c>
      <c r="E4" s="7">
        <f>Autoevaluación!R124/SUM(Autoevaluación!R122:R125)</f>
        <v>0</v>
      </c>
      <c r="F4" s="7">
        <f>Autoevaluación!R125/SUM(Autoevaluación!R122:R125)</f>
        <v>0</v>
      </c>
      <c r="G4" s="331"/>
      <c r="H4" s="7">
        <f>Autoevaluación!S122/SUM(Autoevaluación!S122:S125)</f>
        <v>0.5</v>
      </c>
      <c r="I4" s="7">
        <f>Autoevaluación!S123/SUM(Autoevaluación!S122:S125)</f>
        <v>0</v>
      </c>
      <c r="J4" s="7">
        <f>Autoevaluación!S124/SUM(Autoevaluación!S122:S125)</f>
        <v>0.5</v>
      </c>
      <c r="K4" s="7">
        <f>Autoevaluación!S125/SUM(Autoevaluación!S122:S125)</f>
        <v>0</v>
      </c>
      <c r="L4" s="324"/>
      <c r="M4" s="7">
        <f>Autoevaluación!T122/SUM(Autoevaluación!T122:T125)</f>
        <v>0.5</v>
      </c>
      <c r="N4" s="7">
        <f>Autoevaluación!T123/SUM(Autoevaluación!T122:T125)</f>
        <v>0</v>
      </c>
      <c r="O4" s="7">
        <f>Autoevaluación!T124/SUM(Autoevaluación!T122:T125)</f>
        <v>0.5</v>
      </c>
      <c r="P4" s="7">
        <f>Autoevaluación!T125/SUM(Autoevaluación!T122:T125)</f>
        <v>0</v>
      </c>
      <c r="Q4" s="53"/>
      <c r="R4" s="7">
        <f>Autoevaluación!U122/SUM(Autoevaluación!U122:U125)</f>
        <v>0</v>
      </c>
      <c r="S4" s="7">
        <f>Autoevaluación!U123/SUM(Autoevaluación!U122:U125)</f>
        <v>0.25</v>
      </c>
      <c r="T4" s="7">
        <f>Autoevaluación!U124/SUM(Autoevaluación!U122:U125)</f>
        <v>0.75</v>
      </c>
      <c r="U4" s="7">
        <f>Autoevaluación!U125/SUM(Autoevaluación!U122:U125)</f>
        <v>0</v>
      </c>
    </row>
    <row r="5" spans="2:22" ht="38.1" customHeight="1" thickTop="1" thickBot="1" x14ac:dyDescent="0.2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31"/>
      <c r="H5" s="7">
        <f>Autoevaluación!S128/SUM(Autoevaluación!S128:S131)</f>
        <v>0</v>
      </c>
      <c r="I5" s="7">
        <f>Autoevaluación!S129/SUM(Autoevaluación!S128:S131)</f>
        <v>0</v>
      </c>
      <c r="J5" s="7">
        <f>Autoevaluación!S130/SUM(Autoevaluación!S128:S131)</f>
        <v>0.75</v>
      </c>
      <c r="K5" s="7">
        <f>Autoevaluación!S131/SUM(Autoevaluación!S128:S131)</f>
        <v>0.25</v>
      </c>
      <c r="L5" s="324"/>
      <c r="M5" s="7">
        <f>Autoevaluación!T128/SUM(Autoevaluación!T128:T131)</f>
        <v>0</v>
      </c>
      <c r="N5" s="7">
        <f>Autoevaluación!T129/SUM(Autoevaluación!T128:T131)</f>
        <v>0</v>
      </c>
      <c r="O5" s="7">
        <f>Autoevaluación!T130/SUM(Autoevaluación!T128:T131)</f>
        <v>0.75</v>
      </c>
      <c r="P5" s="7">
        <f>Autoevaluación!T131/SUM(Autoevaluación!T128:T131)</f>
        <v>0.25</v>
      </c>
      <c r="Q5" s="53"/>
      <c r="R5" s="7">
        <f>Autoevaluación!U128/SUM(Autoevaluación!U128:U131)</f>
        <v>0</v>
      </c>
      <c r="S5" s="7">
        <f>Autoevaluación!U129/SUM(Autoevaluación!U128:U131)</f>
        <v>0</v>
      </c>
      <c r="T5" s="7">
        <f>Autoevaluación!U129/SUM(Autoevaluación!U128:U131)</f>
        <v>0</v>
      </c>
      <c r="U5" s="7">
        <f>Autoevaluación!U131/SUM(Autoevaluación!U128:U131)</f>
        <v>0.25</v>
      </c>
    </row>
    <row r="6" spans="2:22" ht="38.1" customHeight="1" thickTop="1" thickBot="1" x14ac:dyDescent="0.25">
      <c r="B6" s="41" t="s">
        <v>15</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31"/>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324"/>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53"/>
      <c r="R6" s="7">
        <f>Autoevaluación!U134/SUM(Autoevaluación!U134:U137)</f>
        <v>0</v>
      </c>
      <c r="S6" s="7">
        <f>Autoevaluación!U135/SUM(Autoevaluación!U134:U137)</f>
        <v>0</v>
      </c>
      <c r="T6" s="7">
        <f>Autoevaluación!U136/SUM(Autoevaluación!U134:U137)</f>
        <v>1</v>
      </c>
      <c r="U6" s="7">
        <f>Autoevaluación!U137/SUM(Autoevaluación!U134:U137)</f>
        <v>0</v>
      </c>
      <c r="V6" s="16"/>
    </row>
    <row r="7" spans="2:22" ht="38.1" customHeight="1" thickTop="1" thickBot="1" x14ac:dyDescent="0.25">
      <c r="B7" s="40" t="s">
        <v>19</v>
      </c>
      <c r="C7" s="36">
        <f>Autoevaluación!R139/SUM(Autoevaluación!R139:R142)</f>
        <v>1</v>
      </c>
      <c r="D7" s="7">
        <f>Autoevaluación!R140/SUM(Autoevaluación!R139:R142)</f>
        <v>0</v>
      </c>
      <c r="E7" s="7">
        <f>Autoevaluación!R141/SUM(Autoevaluación!R139:R142)</f>
        <v>0</v>
      </c>
      <c r="F7" s="7">
        <f>Autoevaluación!R142/SUM(Autoevaluación!R139:R142)</f>
        <v>0</v>
      </c>
      <c r="G7" s="331"/>
      <c r="H7" s="7">
        <f>Autoevaluación!S139/SUM(Autoevaluación!S139:S142)</f>
        <v>0</v>
      </c>
      <c r="I7" s="7">
        <f>Autoevaluación!S140/SUM(Autoevaluación!S139:S142)</f>
        <v>1</v>
      </c>
      <c r="J7" s="7">
        <f>Autoevaluación!S141/SUM(Autoevaluación!S139:S142)</f>
        <v>0</v>
      </c>
      <c r="K7" s="7">
        <f>Autoevaluación!S142/SUM(Autoevaluación!S139:S142)</f>
        <v>0</v>
      </c>
      <c r="L7" s="324"/>
      <c r="M7" s="7">
        <f>Autoevaluación!T139/SUM(Autoevaluación!T139:T142)</f>
        <v>0</v>
      </c>
      <c r="N7" s="7">
        <f>Autoevaluación!T140/SUM(Autoevaluación!T139:T142)</f>
        <v>1</v>
      </c>
      <c r="O7" s="7">
        <f>Autoevaluación!T141/SUM(Autoevaluación!T139:T142)</f>
        <v>0</v>
      </c>
      <c r="P7" s="7">
        <f>Autoevaluación!T142/SUM(Autoevaluación!T139:T142)</f>
        <v>0</v>
      </c>
      <c r="Q7" s="53"/>
      <c r="R7" s="7">
        <f>Autoevaluación!U139/SUM(Autoevaluación!U139:U142)</f>
        <v>0</v>
      </c>
      <c r="S7" s="7">
        <f>Autoevaluación!U140/SUM(Autoevaluación!U139:U142)</f>
        <v>0</v>
      </c>
      <c r="T7" s="7">
        <f>Autoevaluación!U141/SUM(Autoevaluación!U139:U142)</f>
        <v>1</v>
      </c>
      <c r="U7" s="7">
        <f>Autoevaluación!U142/SUM(Autoevaluación!U139:U142)</f>
        <v>0</v>
      </c>
    </row>
    <row r="8" spans="2:22" ht="38.1" customHeight="1" thickTop="1" x14ac:dyDescent="0.2">
      <c r="B8" s="38"/>
      <c r="C8" s="7"/>
      <c r="D8" s="7"/>
      <c r="E8" s="7"/>
      <c r="F8" s="7"/>
      <c r="G8" s="331"/>
      <c r="H8" s="7"/>
      <c r="I8" s="7"/>
      <c r="J8" s="7"/>
      <c r="K8" s="7"/>
      <c r="L8" s="324"/>
      <c r="M8" s="7"/>
      <c r="N8" s="7"/>
      <c r="O8" s="7"/>
      <c r="P8" s="7"/>
      <c r="Q8" s="53"/>
      <c r="R8" s="7"/>
      <c r="S8" s="7"/>
      <c r="T8" s="7"/>
      <c r="U8" s="7"/>
    </row>
    <row r="9" spans="2:22" ht="38.1" customHeight="1" x14ac:dyDescent="0.2">
      <c r="B9" s="6"/>
      <c r="C9" s="7"/>
      <c r="D9" s="7"/>
      <c r="E9" s="7"/>
      <c r="F9" s="7"/>
      <c r="G9" s="331"/>
      <c r="H9" s="7"/>
      <c r="I9" s="7"/>
      <c r="J9" s="7"/>
      <c r="K9" s="7"/>
      <c r="L9" s="324"/>
      <c r="M9" s="7"/>
      <c r="N9" s="7"/>
      <c r="O9" s="7"/>
      <c r="P9" s="7"/>
      <c r="Q9" s="53"/>
      <c r="R9" s="7"/>
      <c r="S9" s="7"/>
      <c r="T9" s="7"/>
      <c r="U9" s="7"/>
    </row>
    <row r="10" spans="2:22" ht="42" customHeight="1" x14ac:dyDescent="0.2">
      <c r="B10" s="15" t="s">
        <v>139</v>
      </c>
      <c r="C10" s="12">
        <f>AVERAGE(C4:C9)</f>
        <v>0.375</v>
      </c>
      <c r="D10" s="12">
        <f>AVERAGE(D4:D9)</f>
        <v>0.33333333333333331</v>
      </c>
      <c r="E10" s="12">
        <f>AVERAGE(E4:E9)</f>
        <v>0.29166666666666663</v>
      </c>
      <c r="F10" s="12">
        <f>AVERAGE(F4:F9)</f>
        <v>0</v>
      </c>
      <c r="G10" s="9"/>
      <c r="H10" s="12">
        <f>AVERAGE(H4:H9)</f>
        <v>0.125</v>
      </c>
      <c r="I10" s="12">
        <f>AVERAGE(I4:I9)</f>
        <v>0.25</v>
      </c>
      <c r="J10" s="12">
        <f>AVERAGE(J4:J9)</f>
        <v>0.39583333333333331</v>
      </c>
      <c r="K10" s="12">
        <f>AVERAGE(K4:K9)</f>
        <v>0.22916666666666666</v>
      </c>
      <c r="L10" s="9"/>
      <c r="M10" s="12">
        <f>AVERAGE(M4:M9)</f>
        <v>0.125</v>
      </c>
      <c r="N10" s="12">
        <f>AVERAGE(N4:N9)</f>
        <v>0.25</v>
      </c>
      <c r="O10" s="12">
        <f>AVERAGE(O4:O9)</f>
        <v>0.47916666666666663</v>
      </c>
      <c r="P10" s="12">
        <f>AVERAGE(P4:P9)</f>
        <v>0.14583333333333331</v>
      </c>
      <c r="Q10" s="54"/>
      <c r="R10" s="12">
        <f>AVERAGE(R4:R9)</f>
        <v>0</v>
      </c>
      <c r="S10" s="12">
        <f>AVERAGE(S4:S9)</f>
        <v>6.25E-2</v>
      </c>
      <c r="T10" s="12">
        <f>AVERAGE(T4:T9)</f>
        <v>0.6875</v>
      </c>
      <c r="U10" s="12">
        <f>AVERAGE(U4:U9)</f>
        <v>6.25E-2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288"/>
      <c r="C14" s="288"/>
      <c r="D14" s="288"/>
      <c r="E14" s="288"/>
      <c r="F14" s="288"/>
      <c r="G14" s="288"/>
      <c r="H14" s="288"/>
      <c r="I14" s="288"/>
      <c r="J14" s="288"/>
      <c r="K14" s="288"/>
      <c r="L14" s="288"/>
      <c r="M14" s="288"/>
      <c r="N14" s="288"/>
      <c r="O14" s="288"/>
      <c r="P14" s="288"/>
      <c r="Q14" s="288"/>
      <c r="R14" s="288"/>
      <c r="S14" s="288"/>
      <c r="T14" s="288"/>
      <c r="U14" s="288"/>
    </row>
    <row r="15" spans="2:22" ht="60" customHeight="1" x14ac:dyDescent="0.2">
      <c r="B15" s="288"/>
      <c r="C15" s="288"/>
      <c r="D15" s="288"/>
      <c r="E15" s="288"/>
      <c r="F15" s="288"/>
      <c r="G15" s="288"/>
      <c r="H15" s="288"/>
      <c r="I15" s="288"/>
      <c r="J15" s="288"/>
      <c r="K15" s="288"/>
      <c r="L15" s="288"/>
      <c r="M15" s="288"/>
      <c r="N15" s="288"/>
      <c r="O15" s="288"/>
      <c r="P15" s="288"/>
      <c r="Q15" s="288"/>
      <c r="R15" s="288"/>
      <c r="S15" s="288"/>
      <c r="T15" s="288"/>
      <c r="U15" s="288"/>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88"/>
      <c r="C17" s="288"/>
      <c r="D17" s="288"/>
      <c r="E17" s="288"/>
      <c r="F17" s="288"/>
      <c r="G17" s="288"/>
      <c r="H17" s="288"/>
      <c r="I17" s="288"/>
      <c r="J17" s="288"/>
      <c r="K17" s="288"/>
      <c r="L17" s="288"/>
      <c r="M17" s="288"/>
      <c r="N17" s="288"/>
      <c r="O17" s="288"/>
      <c r="P17" s="288"/>
      <c r="Q17" s="288"/>
      <c r="R17" s="288"/>
      <c r="S17" s="288"/>
      <c r="T17" s="288"/>
      <c r="U17" s="288"/>
    </row>
    <row r="18" spans="2:21" ht="60" customHeight="1" x14ac:dyDescent="0.2">
      <c r="B18" s="288"/>
      <c r="C18" s="288"/>
      <c r="D18" s="288"/>
      <c r="E18" s="288"/>
      <c r="F18" s="288"/>
      <c r="G18" s="288"/>
      <c r="H18" s="288"/>
      <c r="I18" s="288"/>
      <c r="J18" s="288"/>
      <c r="K18" s="288"/>
      <c r="L18" s="288"/>
      <c r="M18" s="288"/>
      <c r="N18" s="288"/>
      <c r="O18" s="288"/>
      <c r="P18" s="288"/>
      <c r="Q18" s="288"/>
      <c r="R18" s="288"/>
      <c r="S18" s="288"/>
      <c r="T18" s="288"/>
      <c r="U18" s="288"/>
    </row>
    <row r="19" spans="2:21" ht="60" customHeight="1" x14ac:dyDescent="0.2">
      <c r="B19" s="288"/>
      <c r="C19" s="288"/>
      <c r="D19" s="288"/>
      <c r="E19" s="288"/>
      <c r="F19" s="288"/>
      <c r="G19" s="288"/>
      <c r="H19" s="288"/>
      <c r="I19" s="288"/>
      <c r="J19" s="288"/>
      <c r="K19" s="288"/>
      <c r="L19" s="288"/>
      <c r="M19" s="288"/>
      <c r="N19" s="288"/>
      <c r="O19" s="288"/>
      <c r="P19" s="288"/>
      <c r="Q19" s="288"/>
      <c r="R19" s="288"/>
      <c r="S19" s="288"/>
      <c r="T19" s="288"/>
      <c r="U19" s="28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288"/>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c r="C24" s="288"/>
      <c r="D24" s="288"/>
      <c r="E24" s="288"/>
      <c r="F24" s="288"/>
      <c r="G24" s="288"/>
      <c r="H24" s="288"/>
      <c r="I24" s="288"/>
      <c r="J24" s="288"/>
      <c r="K24" s="288"/>
      <c r="L24" s="288"/>
      <c r="M24" s="288"/>
      <c r="N24" s="288"/>
      <c r="O24" s="288"/>
      <c r="P24" s="288"/>
      <c r="Q24" s="288"/>
      <c r="R24" s="288"/>
      <c r="S24" s="288"/>
      <c r="T24" s="288"/>
      <c r="U24" s="288"/>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88"/>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18" t="s">
        <v>28</v>
      </c>
      <c r="C31" s="319"/>
      <c r="D31" s="319"/>
      <c r="E31" s="319"/>
      <c r="F31" s="319"/>
      <c r="G31" s="319"/>
      <c r="H31" s="319"/>
      <c r="I31" s="319"/>
      <c r="J31" s="319"/>
      <c r="K31" s="319"/>
      <c r="L31" s="319"/>
      <c r="M31" s="319"/>
      <c r="N31" s="319"/>
      <c r="O31" s="319"/>
      <c r="P31" s="319"/>
      <c r="Q31" s="319"/>
      <c r="R31" s="319"/>
      <c r="S31" s="319"/>
      <c r="T31" s="319"/>
      <c r="U31" s="319"/>
    </row>
    <row r="32" spans="2:21" ht="60" customHeight="1" x14ac:dyDescent="0.2">
      <c r="B32" s="288"/>
      <c r="C32" s="288"/>
      <c r="D32" s="288"/>
      <c r="E32" s="288"/>
      <c r="F32" s="288"/>
      <c r="G32" s="288"/>
      <c r="H32" s="288"/>
      <c r="I32" s="288"/>
      <c r="J32" s="288"/>
      <c r="K32" s="288"/>
      <c r="L32" s="288"/>
      <c r="M32" s="288"/>
      <c r="N32" s="288"/>
      <c r="O32" s="288"/>
      <c r="P32" s="288"/>
      <c r="Q32" s="288"/>
      <c r="R32" s="288"/>
      <c r="S32" s="288"/>
      <c r="T32" s="288"/>
      <c r="U32" s="288"/>
    </row>
    <row r="33" spans="2:21" ht="60" customHeight="1" x14ac:dyDescent="0.2">
      <c r="B33" s="288"/>
      <c r="C33" s="288"/>
      <c r="D33" s="288"/>
      <c r="E33" s="288"/>
      <c r="F33" s="288"/>
      <c r="G33" s="288"/>
      <c r="H33" s="288"/>
      <c r="I33" s="288"/>
      <c r="J33" s="288"/>
      <c r="K33" s="288"/>
      <c r="L33" s="288"/>
      <c r="M33" s="288"/>
      <c r="N33" s="288"/>
      <c r="O33" s="288"/>
      <c r="P33" s="288"/>
      <c r="Q33" s="288"/>
      <c r="R33" s="288"/>
      <c r="S33" s="288"/>
      <c r="T33" s="288"/>
      <c r="U33" s="288"/>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88"/>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c r="C36" s="288"/>
      <c r="D36" s="288"/>
      <c r="E36" s="288"/>
      <c r="F36" s="288"/>
      <c r="G36" s="288"/>
      <c r="H36" s="288"/>
      <c r="I36" s="288"/>
      <c r="J36" s="288"/>
      <c r="K36" s="288"/>
      <c r="L36" s="288"/>
      <c r="M36" s="288"/>
      <c r="N36" s="288"/>
      <c r="O36" s="288"/>
      <c r="P36" s="288"/>
      <c r="Q36" s="288"/>
      <c r="R36" s="288"/>
      <c r="S36" s="288"/>
      <c r="T36" s="288"/>
      <c r="U36" s="288"/>
    </row>
    <row r="37" spans="2:21" ht="60" customHeight="1" x14ac:dyDescent="0.2">
      <c r="B37" s="288"/>
      <c r="C37" s="288"/>
      <c r="D37" s="288"/>
      <c r="E37" s="288"/>
      <c r="F37" s="288"/>
      <c r="G37" s="288"/>
      <c r="H37" s="288"/>
      <c r="I37" s="288"/>
      <c r="J37" s="288"/>
      <c r="K37" s="288"/>
      <c r="L37" s="288"/>
      <c r="M37" s="288"/>
      <c r="N37" s="288"/>
      <c r="O37" s="288"/>
      <c r="P37" s="288"/>
      <c r="Q37" s="288"/>
      <c r="R37" s="288"/>
      <c r="S37" s="288"/>
      <c r="T37" s="288"/>
      <c r="U37" s="288"/>
    </row>
    <row r="40" spans="2:21" x14ac:dyDescent="0.2">
      <c r="B40" s="317" t="s">
        <v>179</v>
      </c>
      <c r="C40" s="317"/>
      <c r="D40" s="317"/>
      <c r="E40" s="317"/>
      <c r="F40" s="317"/>
      <c r="G40" s="317"/>
      <c r="H40" s="317"/>
      <c r="I40" s="317"/>
      <c r="J40" s="317"/>
      <c r="K40" s="317"/>
      <c r="L40" s="317"/>
      <c r="M40" s="317"/>
      <c r="N40" s="317"/>
      <c r="O40" s="317"/>
      <c r="P40" s="317"/>
      <c r="Q40" s="317"/>
      <c r="R40" s="317"/>
      <c r="S40" s="317"/>
      <c r="T40" s="317"/>
      <c r="U40" s="317"/>
    </row>
    <row r="41" spans="2:21" ht="19.5" x14ac:dyDescent="0.2">
      <c r="B41" s="318" t="s">
        <v>28</v>
      </c>
      <c r="C41" s="319"/>
      <c r="D41" s="319"/>
      <c r="E41" s="319"/>
      <c r="F41" s="319"/>
      <c r="G41" s="319"/>
      <c r="H41" s="319"/>
      <c r="I41" s="319"/>
      <c r="J41" s="319"/>
      <c r="K41" s="319"/>
      <c r="L41" s="319"/>
      <c r="M41" s="319"/>
      <c r="N41" s="319"/>
      <c r="O41" s="319"/>
      <c r="P41" s="319"/>
      <c r="Q41" s="319"/>
      <c r="R41" s="319"/>
      <c r="S41" s="319"/>
      <c r="T41" s="319"/>
      <c r="U41" s="319"/>
    </row>
    <row r="42" spans="2:21" ht="62.25"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64.5" customHeight="1" x14ac:dyDescent="0.2">
      <c r="B43" s="288"/>
      <c r="C43" s="288"/>
      <c r="D43" s="288"/>
      <c r="E43" s="288"/>
      <c r="F43" s="288"/>
      <c r="G43" s="288"/>
      <c r="H43" s="288"/>
      <c r="I43" s="288"/>
      <c r="J43" s="288"/>
      <c r="K43" s="288"/>
      <c r="L43" s="288"/>
      <c r="M43" s="288"/>
      <c r="N43" s="288"/>
      <c r="O43" s="288"/>
      <c r="P43" s="288"/>
      <c r="Q43" s="288"/>
      <c r="R43" s="288"/>
      <c r="S43" s="288"/>
      <c r="T43" s="288"/>
      <c r="U43" s="288"/>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61.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47" spans="2:21" ht="64.5" customHeight="1" x14ac:dyDescent="0.2">
      <c r="B47" s="288"/>
      <c r="C47" s="288"/>
      <c r="D47" s="288"/>
      <c r="E47" s="288"/>
      <c r="F47" s="288"/>
      <c r="G47" s="288"/>
      <c r="H47" s="288"/>
      <c r="I47" s="288"/>
      <c r="J47" s="288"/>
      <c r="K47" s="288"/>
      <c r="L47" s="288"/>
      <c r="M47" s="288"/>
      <c r="N47" s="288"/>
      <c r="O47" s="288"/>
      <c r="P47" s="288"/>
      <c r="Q47" s="288"/>
      <c r="R47" s="288"/>
      <c r="S47" s="288"/>
      <c r="T47" s="288"/>
      <c r="U47" s="28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ronal peñaloza figueroa</cp:lastModifiedBy>
  <cp:lastPrinted>2024-12-05T20:46:50Z</cp:lastPrinted>
  <dcterms:created xsi:type="dcterms:W3CDTF">2010-02-23T19:10:51Z</dcterms:created>
  <dcterms:modified xsi:type="dcterms:W3CDTF">2026-01-28T19:20:36Z</dcterms:modified>
</cp:coreProperties>
</file>