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BIIBLIOTECAS\ESCRITORIO\enjambre 2025\CARPETA 1. GESTION DE LA EVALUACION\"/>
    </mc:Choice>
  </mc:AlternateContent>
  <bookViews>
    <workbookView xWindow="0" yWindow="0" windowWidth="28800" windowHeight="12480" activeTab="2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0" i="1" l="1"/>
  <c r="U98" i="1"/>
  <c r="U99" i="1"/>
  <c r="U101" i="1"/>
  <c r="U87" i="1"/>
  <c r="U92" i="1"/>
  <c r="U89" i="1"/>
  <c r="U90" i="1"/>
  <c r="U91" i="1"/>
  <c r="R7" i="1"/>
  <c r="R8" i="1"/>
  <c r="R9" i="1"/>
  <c r="R10" i="1"/>
  <c r="S7" i="1"/>
  <c r="T7" i="1"/>
  <c r="T8" i="1"/>
  <c r="T9" i="1"/>
  <c r="T10" i="1"/>
  <c r="U7" i="1"/>
  <c r="S8" i="1"/>
  <c r="U8" i="1"/>
  <c r="U9" i="1"/>
  <c r="U10" i="1"/>
  <c r="S4" i="2"/>
  <c r="S9" i="1"/>
  <c r="S10" i="1"/>
  <c r="S98" i="1"/>
  <c r="S99" i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U14" i="1"/>
  <c r="U15" i="1"/>
  <c r="U16" i="1"/>
  <c r="R15" i="1"/>
  <c r="S15" i="1"/>
  <c r="S16" i="1"/>
  <c r="R16" i="1"/>
  <c r="R20" i="1"/>
  <c r="S20" i="1"/>
  <c r="T20" i="1"/>
  <c r="U20" i="1"/>
  <c r="R21" i="1"/>
  <c r="S21" i="1"/>
  <c r="S22" i="1"/>
  <c r="S23" i="1"/>
  <c r="T21" i="1"/>
  <c r="T22" i="1"/>
  <c r="T23" i="1"/>
  <c r="U21" i="1"/>
  <c r="R22" i="1"/>
  <c r="R23" i="1"/>
  <c r="U22" i="1"/>
  <c r="U23" i="1"/>
  <c r="R30" i="1"/>
  <c r="R31" i="1"/>
  <c r="R32" i="1"/>
  <c r="R33" i="1"/>
  <c r="S30" i="1"/>
  <c r="T30" i="1"/>
  <c r="T31" i="1"/>
  <c r="T32" i="1"/>
  <c r="T33" i="1"/>
  <c r="P7" i="2" s="1"/>
  <c r="U30" i="1"/>
  <c r="U31" i="1"/>
  <c r="U32" i="1"/>
  <c r="U33" i="1"/>
  <c r="S31" i="1"/>
  <c r="S32" i="1"/>
  <c r="S33" i="1"/>
  <c r="R36" i="1"/>
  <c r="R37" i="1"/>
  <c r="R38" i="1"/>
  <c r="R39" i="1"/>
  <c r="S36" i="1"/>
  <c r="T36" i="1"/>
  <c r="T37" i="1"/>
  <c r="T38" i="1"/>
  <c r="T39" i="1"/>
  <c r="P8" i="2" s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U47" i="1"/>
  <c r="U48" i="1"/>
  <c r="U49" i="1"/>
  <c r="U50" i="1"/>
  <c r="U9" i="2" s="1"/>
  <c r="R55" i="1"/>
  <c r="R56" i="1"/>
  <c r="R57" i="1"/>
  <c r="R58" i="1"/>
  <c r="S55" i="1"/>
  <c r="S56" i="1"/>
  <c r="S57" i="1"/>
  <c r="S58" i="1"/>
  <c r="T55" i="1"/>
  <c r="U55" i="1"/>
  <c r="U56" i="1"/>
  <c r="U57" i="1"/>
  <c r="U58" i="1"/>
  <c r="T56" i="1"/>
  <c r="T57" i="1"/>
  <c r="T58" i="1"/>
  <c r="O4" i="4"/>
  <c r="O10" i="4" s="1"/>
  <c r="R62" i="1"/>
  <c r="S62" i="1"/>
  <c r="S63" i="1"/>
  <c r="S64" i="1"/>
  <c r="S65" i="1"/>
  <c r="K5" i="4" s="1"/>
  <c r="T62" i="1"/>
  <c r="T63" i="1"/>
  <c r="T64" i="1"/>
  <c r="T65" i="1"/>
  <c r="U62" i="1"/>
  <c r="R63" i="1"/>
  <c r="R64" i="1"/>
  <c r="R65" i="1"/>
  <c r="U63" i="1"/>
  <c r="U64" i="1"/>
  <c r="U65" i="1"/>
  <c r="R68" i="1"/>
  <c r="S68" i="1"/>
  <c r="S69" i="1"/>
  <c r="S70" i="1"/>
  <c r="S71" i="1"/>
  <c r="T68" i="1"/>
  <c r="T69" i="1"/>
  <c r="T70" i="1"/>
  <c r="T71" i="1"/>
  <c r="U68" i="1"/>
  <c r="U69" i="1"/>
  <c r="U70" i="1"/>
  <c r="U71" i="1"/>
  <c r="U6" i="4" s="1"/>
  <c r="R6" i="4"/>
  <c r="R69" i="1"/>
  <c r="R70" i="1"/>
  <c r="R71" i="1"/>
  <c r="R74" i="1"/>
  <c r="R76" i="1"/>
  <c r="R75" i="1"/>
  <c r="R77" i="1"/>
  <c r="S74" i="1"/>
  <c r="S75" i="1"/>
  <c r="S76" i="1"/>
  <c r="S77" i="1"/>
  <c r="T74" i="1"/>
  <c r="U74" i="1"/>
  <c r="U75" i="1"/>
  <c r="U76" i="1"/>
  <c r="U77" i="1"/>
  <c r="R7" i="4"/>
  <c r="T75" i="1"/>
  <c r="T76" i="1"/>
  <c r="T77" i="1"/>
  <c r="R84" i="1"/>
  <c r="R85" i="1"/>
  <c r="R86" i="1"/>
  <c r="R87" i="1"/>
  <c r="S84" i="1"/>
  <c r="T84" i="1"/>
  <c r="T85" i="1"/>
  <c r="T86" i="1"/>
  <c r="T87" i="1"/>
  <c r="P4" i="6" s="1"/>
  <c r="P10" i="6" s="1"/>
  <c r="M4" i="6"/>
  <c r="M10" i="6" s="1"/>
  <c r="U84" i="1"/>
  <c r="S85" i="1"/>
  <c r="S86" i="1"/>
  <c r="S87" i="1"/>
  <c r="U85" i="1"/>
  <c r="U86" i="1"/>
  <c r="T4" i="6"/>
  <c r="T10" i="6" s="1"/>
  <c r="R89" i="1"/>
  <c r="S89" i="1"/>
  <c r="S90" i="1"/>
  <c r="S91" i="1"/>
  <c r="J5" i="6" s="1"/>
  <c r="S92" i="1"/>
  <c r="K5" i="6" s="1"/>
  <c r="T89" i="1"/>
  <c r="T90" i="1"/>
  <c r="T91" i="1"/>
  <c r="T92" i="1"/>
  <c r="R90" i="1"/>
  <c r="R91" i="1"/>
  <c r="R92" i="1"/>
  <c r="R98" i="1"/>
  <c r="R99" i="1"/>
  <c r="R100" i="1"/>
  <c r="R101" i="1"/>
  <c r="T98" i="1"/>
  <c r="T101" i="1"/>
  <c r="T99" i="1"/>
  <c r="T100" i="1"/>
  <c r="O6" i="6" s="1"/>
  <c r="R102" i="1"/>
  <c r="R103" i="1"/>
  <c r="R104" i="1"/>
  <c r="R105" i="1"/>
  <c r="S102" i="1"/>
  <c r="T102" i="1"/>
  <c r="T103" i="1"/>
  <c r="T104" i="1"/>
  <c r="T105" i="1"/>
  <c r="P7" i="6" s="1"/>
  <c r="U102" i="1"/>
  <c r="S103" i="1"/>
  <c r="S104" i="1"/>
  <c r="S105" i="1"/>
  <c r="U103" i="1"/>
  <c r="U104" i="1"/>
  <c r="U105" i="1"/>
  <c r="R114" i="1"/>
  <c r="R115" i="1"/>
  <c r="R116" i="1"/>
  <c r="R117" i="1"/>
  <c r="S114" i="1"/>
  <c r="S115" i="1"/>
  <c r="S116" i="1"/>
  <c r="S117" i="1"/>
  <c r="K8" i="6" s="1"/>
  <c r="T114" i="1"/>
  <c r="U114" i="1"/>
  <c r="T115" i="1"/>
  <c r="T116" i="1"/>
  <c r="T117" i="1"/>
  <c r="M8" i="6"/>
  <c r="U115" i="1"/>
  <c r="U116" i="1"/>
  <c r="U117" i="1"/>
  <c r="R122" i="1"/>
  <c r="S122" i="1"/>
  <c r="T122" i="1"/>
  <c r="T123" i="1"/>
  <c r="T124" i="1"/>
  <c r="T125" i="1"/>
  <c r="U122" i="1"/>
  <c r="U125" i="1"/>
  <c r="U123" i="1"/>
  <c r="U124" i="1"/>
  <c r="T4" i="5" s="1"/>
  <c r="T10" i="5" s="1"/>
  <c r="U4" i="5"/>
  <c r="U10" i="5" s="1"/>
  <c r="R123" i="1"/>
  <c r="S123" i="1"/>
  <c r="S124" i="1"/>
  <c r="S125" i="1"/>
  <c r="R124" i="1"/>
  <c r="R125" i="1"/>
  <c r="R128" i="1"/>
  <c r="R129" i="1"/>
  <c r="R130" i="1"/>
  <c r="R131" i="1"/>
  <c r="S128" i="1"/>
  <c r="S130" i="1"/>
  <c r="S129" i="1"/>
  <c r="S131" i="1"/>
  <c r="T128" i="1"/>
  <c r="U128" i="1"/>
  <c r="T129" i="1"/>
  <c r="T130" i="1"/>
  <c r="T131" i="1"/>
  <c r="N5" i="5"/>
  <c r="U129" i="1"/>
  <c r="U130" i="1"/>
  <c r="U131" i="1"/>
  <c r="R134" i="1"/>
  <c r="S134" i="1"/>
  <c r="S135" i="1"/>
  <c r="S136" i="1"/>
  <c r="S137" i="1"/>
  <c r="T134" i="1"/>
  <c r="T135" i="1"/>
  <c r="T136" i="1"/>
  <c r="T137" i="1"/>
  <c r="U134" i="1"/>
  <c r="R135" i="1"/>
  <c r="R136" i="1"/>
  <c r="R137" i="1"/>
  <c r="F6" i="5" s="1"/>
  <c r="U135" i="1"/>
  <c r="U136" i="1"/>
  <c r="R139" i="1"/>
  <c r="R140" i="1"/>
  <c r="R141" i="1"/>
  <c r="R142" i="1"/>
  <c r="F7" i="5" s="1"/>
  <c r="S139" i="1"/>
  <c r="S140" i="1"/>
  <c r="S141" i="1"/>
  <c r="S142" i="1"/>
  <c r="T139" i="1"/>
  <c r="U139" i="1"/>
  <c r="T140" i="1"/>
  <c r="U140" i="1"/>
  <c r="T141" i="1"/>
  <c r="T142" i="1"/>
  <c r="U141" i="1"/>
  <c r="R4" i="5"/>
  <c r="R10" i="5" s="1"/>
  <c r="O7" i="4"/>
  <c r="R6" i="2"/>
  <c r="N8" i="6"/>
  <c r="S4" i="6"/>
  <c r="S10" i="6" s="1"/>
  <c r="H5" i="4"/>
  <c r="M6" i="6"/>
  <c r="R5" i="4"/>
  <c r="N7" i="6"/>
  <c r="M8" i="2"/>
  <c r="R9" i="2"/>
  <c r="M7" i="5" l="1"/>
  <c r="U7" i="5"/>
  <c r="U6" i="5"/>
  <c r="R6" i="5"/>
  <c r="I6" i="5"/>
  <c r="H6" i="5"/>
  <c r="O5" i="5"/>
  <c r="T8" i="6"/>
  <c r="O8" i="6"/>
  <c r="S7" i="6"/>
  <c r="I7" i="6"/>
  <c r="R7" i="6"/>
  <c r="H7" i="6"/>
  <c r="O5" i="6"/>
  <c r="N7" i="4"/>
  <c r="O6" i="4"/>
  <c r="J6" i="4"/>
  <c r="K6" i="4"/>
  <c r="N5" i="4"/>
  <c r="N4" i="4"/>
  <c r="N10" i="4" s="1"/>
  <c r="I4" i="4"/>
  <c r="D4" i="4"/>
  <c r="S7" i="2"/>
  <c r="S6" i="2"/>
  <c r="O6" i="2"/>
  <c r="T5" i="2"/>
  <c r="N5" i="2"/>
  <c r="M5" i="2"/>
  <c r="H5" i="2"/>
  <c r="J6" i="6"/>
  <c r="N4" i="2"/>
  <c r="N10" i="2" s="1"/>
  <c r="R5" i="6"/>
  <c r="R6" i="6"/>
  <c r="J7" i="4"/>
  <c r="J7" i="5"/>
  <c r="K4" i="5"/>
  <c r="J7" i="6"/>
  <c r="H5" i="6"/>
  <c r="J8" i="2"/>
  <c r="I7" i="2"/>
  <c r="J6" i="2"/>
  <c r="K5" i="2"/>
  <c r="I4" i="2"/>
  <c r="E5" i="4"/>
  <c r="H5" i="5"/>
  <c r="T7" i="2"/>
  <c r="E5" i="6"/>
  <c r="O4" i="6"/>
  <c r="O10" i="6" s="1"/>
  <c r="I7" i="5"/>
  <c r="T5" i="5"/>
  <c r="I6" i="4"/>
  <c r="I9" i="2"/>
  <c r="N6" i="2"/>
  <c r="N4" i="6"/>
  <c r="N10" i="6" s="1"/>
  <c r="S4" i="5"/>
  <c r="S10" i="5" s="1"/>
  <c r="P7" i="4"/>
  <c r="H6" i="2"/>
  <c r="P6" i="5"/>
  <c r="P5" i="5"/>
  <c r="P8" i="6"/>
  <c r="O7" i="6"/>
  <c r="P6" i="6"/>
  <c r="P5" i="6"/>
  <c r="C6" i="4"/>
  <c r="I5" i="4"/>
  <c r="U4" i="4"/>
  <c r="U10" i="4" s="1"/>
  <c r="T9" i="2"/>
  <c r="U5" i="2"/>
  <c r="U4" i="2"/>
  <c r="S5" i="6"/>
  <c r="I5" i="6"/>
  <c r="H7" i="5"/>
  <c r="N6" i="6"/>
  <c r="M5" i="4"/>
  <c r="M7" i="6"/>
  <c r="J5" i="4"/>
  <c r="O8" i="2"/>
  <c r="S5" i="2"/>
  <c r="S10" i="2" s="1"/>
  <c r="T4" i="2"/>
  <c r="T10" i="2" s="1"/>
  <c r="P7" i="5"/>
  <c r="R8" i="6"/>
  <c r="D6" i="4"/>
  <c r="J5" i="2"/>
  <c r="O6" i="5"/>
  <c r="J9" i="2"/>
  <c r="T7" i="5"/>
  <c r="N7" i="5"/>
  <c r="M6" i="5"/>
  <c r="U5" i="4"/>
  <c r="I4" i="6"/>
  <c r="S6" i="4"/>
  <c r="T5" i="4"/>
  <c r="U7" i="2"/>
  <c r="O7" i="5"/>
  <c r="C7" i="5"/>
  <c r="K6" i="5"/>
  <c r="O4" i="5"/>
  <c r="O10" i="5" s="1"/>
  <c r="T7" i="6"/>
  <c r="K4" i="6"/>
  <c r="H7" i="4"/>
  <c r="S5" i="4"/>
  <c r="K4" i="4"/>
  <c r="H8" i="2"/>
  <c r="P5" i="2"/>
  <c r="P4" i="2"/>
  <c r="P10" i="2" s="1"/>
  <c r="U5" i="6"/>
  <c r="J4" i="5"/>
  <c r="S7" i="4"/>
  <c r="K7" i="2"/>
  <c r="I5" i="2"/>
  <c r="S4" i="4"/>
  <c r="S10" i="4" s="1"/>
  <c r="J7" i="2"/>
  <c r="E7" i="5"/>
  <c r="S9" i="2"/>
  <c r="R7" i="2"/>
  <c r="I6" i="2"/>
  <c r="P4" i="5"/>
  <c r="P10" i="5" s="1"/>
  <c r="M5" i="6"/>
  <c r="I7" i="4"/>
  <c r="R4" i="2"/>
  <c r="S7" i="5"/>
  <c r="T6" i="5"/>
  <c r="J6" i="5"/>
  <c r="M4" i="5"/>
  <c r="M10" i="5" s="1"/>
  <c r="D7" i="6"/>
  <c r="O9" i="2"/>
  <c r="I8" i="2"/>
  <c r="T6" i="2"/>
  <c r="M6" i="2"/>
  <c r="O5" i="2"/>
  <c r="O4" i="2"/>
  <c r="O10" i="2" s="1"/>
  <c r="R4" i="6"/>
  <c r="R10" i="6" s="1"/>
  <c r="H6" i="6"/>
  <c r="M4" i="2"/>
  <c r="M10" i="2" s="1"/>
  <c r="S6" i="6"/>
  <c r="U6" i="6"/>
  <c r="N6" i="4"/>
  <c r="J4" i="4"/>
  <c r="P9" i="2"/>
  <c r="D6" i="5"/>
  <c r="C6" i="5"/>
  <c r="J5" i="5"/>
  <c r="H4" i="5"/>
  <c r="K7" i="6"/>
  <c r="F5" i="6"/>
  <c r="U7" i="4"/>
  <c r="M6" i="4"/>
  <c r="M4" i="4"/>
  <c r="M10" i="4" s="1"/>
  <c r="H9" i="2"/>
  <c r="S8" i="2"/>
  <c r="K6" i="6"/>
  <c r="P4" i="4"/>
  <c r="P10" i="4" s="1"/>
  <c r="U6" i="2"/>
  <c r="R5" i="5"/>
  <c r="U8" i="6"/>
  <c r="J8" i="6"/>
  <c r="F6" i="4"/>
  <c r="H6" i="4"/>
  <c r="P5" i="4"/>
  <c r="R8" i="2"/>
  <c r="N7" i="2"/>
  <c r="R5" i="2"/>
  <c r="R10" i="2" s="1"/>
  <c r="H4" i="2"/>
  <c r="T6" i="6"/>
  <c r="E6" i="5"/>
  <c r="F5" i="5"/>
  <c r="E5" i="5"/>
  <c r="C5" i="5"/>
  <c r="D5" i="5"/>
  <c r="D4" i="5"/>
  <c r="F4" i="5"/>
  <c r="F10" i="5" s="1"/>
  <c r="C4" i="5"/>
  <c r="C10" i="5" s="1"/>
  <c r="E8" i="6"/>
  <c r="F8" i="6"/>
  <c r="C8" i="6"/>
  <c r="D8" i="6"/>
  <c r="E7" i="6"/>
  <c r="C7" i="6"/>
  <c r="F7" i="6"/>
  <c r="F6" i="6"/>
  <c r="E6" i="6"/>
  <c r="D5" i="6"/>
  <c r="C4" i="6"/>
  <c r="E4" i="6"/>
  <c r="F4" i="6"/>
  <c r="F7" i="4"/>
  <c r="E7" i="4"/>
  <c r="D7" i="4"/>
  <c r="D5" i="4"/>
  <c r="F5" i="4"/>
  <c r="F4" i="4"/>
  <c r="C4" i="4"/>
  <c r="U10" i="2"/>
  <c r="R7" i="5"/>
  <c r="I8" i="6"/>
  <c r="T7" i="4"/>
  <c r="D7" i="5"/>
  <c r="K7" i="4"/>
  <c r="P6" i="4"/>
  <c r="T6" i="4"/>
  <c r="K7" i="5"/>
  <c r="N9" i="2"/>
  <c r="S6" i="5"/>
  <c r="H4" i="6"/>
  <c r="M5" i="5"/>
  <c r="M7" i="4"/>
  <c r="E4" i="5"/>
  <c r="U7" i="6"/>
  <c r="P6" i="2"/>
  <c r="I6" i="6"/>
  <c r="K6" i="2"/>
  <c r="T5" i="6"/>
  <c r="J4" i="6"/>
  <c r="J10" i="6" s="1"/>
  <c r="E4" i="4"/>
  <c r="D6" i="6"/>
  <c r="N6" i="5"/>
  <c r="C7" i="4"/>
  <c r="D4" i="6"/>
  <c r="E6" i="4"/>
  <c r="K5" i="5"/>
  <c r="H7" i="2"/>
  <c r="T8" i="2"/>
  <c r="C5" i="6"/>
  <c r="U5" i="5"/>
  <c r="S5" i="5"/>
  <c r="N4" i="5"/>
  <c r="N10" i="5" s="1"/>
  <c r="H8" i="6"/>
  <c r="C6" i="6"/>
  <c r="N5" i="6"/>
  <c r="M9" i="2"/>
  <c r="N8" i="2"/>
  <c r="S8" i="6"/>
  <c r="H4" i="4"/>
  <c r="H10" i="4" s="1"/>
  <c r="M7" i="2"/>
  <c r="I5" i="5"/>
  <c r="I4" i="5"/>
  <c r="K9" i="2"/>
  <c r="U8" i="2"/>
  <c r="O7" i="2"/>
  <c r="U4" i="6"/>
  <c r="U10" i="6" s="1"/>
  <c r="O5" i="4"/>
  <c r="R4" i="4"/>
  <c r="R10" i="4" s="1"/>
  <c r="T4" i="4"/>
  <c r="T10" i="4" s="1"/>
  <c r="K8" i="2"/>
  <c r="C5" i="4"/>
  <c r="J4" i="2"/>
  <c r="K4" i="2"/>
  <c r="E7" i="2"/>
  <c r="C5" i="2"/>
  <c r="E4" i="2"/>
  <c r="F9" i="2"/>
  <c r="E9" i="2"/>
  <c r="D9" i="2"/>
  <c r="C9" i="2"/>
  <c r="D8" i="2"/>
  <c r="F8" i="2"/>
  <c r="E8" i="2"/>
  <c r="C8" i="2"/>
  <c r="D7" i="2"/>
  <c r="C7" i="2"/>
  <c r="F7" i="2"/>
  <c r="F6" i="2"/>
  <c r="E6" i="2"/>
  <c r="D6" i="2"/>
  <c r="C6" i="2"/>
  <c r="F5" i="2"/>
  <c r="E5" i="2"/>
  <c r="D5" i="2"/>
  <c r="F4" i="2"/>
  <c r="D4" i="2"/>
  <c r="C4" i="2"/>
  <c r="D10" i="4" l="1"/>
  <c r="K10" i="6"/>
  <c r="I10" i="4"/>
  <c r="K10" i="4"/>
  <c r="J10" i="4"/>
  <c r="J10" i="5"/>
  <c r="K10" i="5"/>
  <c r="H10" i="5"/>
  <c r="I10" i="5"/>
  <c r="I10" i="6"/>
  <c r="H10" i="6"/>
  <c r="K10" i="2"/>
  <c r="H10" i="2"/>
  <c r="J10" i="2"/>
  <c r="I10" i="2"/>
  <c r="E10" i="5"/>
  <c r="D10" i="5"/>
  <c r="F10" i="6"/>
  <c r="E10" i="6"/>
  <c r="D10" i="6"/>
  <c r="C10" i="6"/>
  <c r="E10" i="4"/>
  <c r="F10" i="4"/>
  <c r="C10" i="4"/>
  <c r="E10" i="2"/>
  <c r="C10" i="2"/>
  <c r="F10" i="2"/>
  <c r="D10" i="2"/>
</calcChain>
</file>

<file path=xl/sharedStrings.xml><?xml version="1.0" encoding="utf-8"?>
<sst xmlns="http://schemas.openxmlformats.org/spreadsheetml/2006/main" count="743" uniqueCount="485">
  <si>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</si>
  <si>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</si>
  <si>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</si>
  <si>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</si>
  <si>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</si>
  <si>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</si>
  <si>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</si>
  <si>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</si>
  <si>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</si>
  <si>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</si>
  <si>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</si>
  <si>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</si>
  <si>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</si>
  <si>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</si>
  <si>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</si>
  <si>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</si>
  <si>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</si>
  <si>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</si>
  <si>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</si>
  <si>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</si>
  <si>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</si>
  <si>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</si>
  <si>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</si>
  <si>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</si>
  <si>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</si>
  <si>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</si>
  <si>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</si>
  <si>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</si>
  <si>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</si>
  <si>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</si>
  <si>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</si>
  <si>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</si>
  <si>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</si>
  <si>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</si>
  <si>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</si>
  <si>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</si>
  <si>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</si>
  <si>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</si>
  <si>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</si>
  <si>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</si>
  <si>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</si>
  <si>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</si>
  <si>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</si>
  <si>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</si>
  <si>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</si>
  <si>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</si>
  <si>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</si>
  <si>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</si>
  <si>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</si>
  <si>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</si>
  <si>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</si>
  <si>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</si>
  <si>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</si>
  <si>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</si>
  <si>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</si>
  <si>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</si>
  <si>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</si>
  <si>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</si>
  <si>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</si>
  <si>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</si>
  <si>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</si>
  <si>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</si>
  <si>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</si>
  <si>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</si>
  <si>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</si>
  <si>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</si>
  <si>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</si>
  <si>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</si>
  <si>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</si>
  <si>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</si>
  <si>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</si>
  <si>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</si>
  <si>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</si>
  <si>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</si>
  <si>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</si>
  <si>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</si>
  <si>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</si>
  <si>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</si>
  <si>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</si>
  <si>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</si>
  <si>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</si>
  <si>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</si>
  <si>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</si>
  <si>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</si>
  <si>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</si>
  <si>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</si>
  <si>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</si>
  <si>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</si>
  <si>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</si>
  <si>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</si>
  <si>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</si>
  <si>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</si>
  <si>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</si>
  <si>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</si>
  <si>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</si>
  <si>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</si>
  <si>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</si>
  <si>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</si>
  <si>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</si>
  <si>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</si>
  <si>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</si>
  <si>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</si>
  <si>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</si>
  <si>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</si>
  <si>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</si>
  <si>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</si>
  <si>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</si>
  <si>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</si>
  <si>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</si>
  <si>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</si>
  <si>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</si>
  <si>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</si>
  <si>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</si>
  <si>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</si>
  <si>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</si>
  <si>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</si>
  <si>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</si>
  <si>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</si>
  <si>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</si>
  <si>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</si>
  <si>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</si>
  <si>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</si>
  <si>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</si>
  <si>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</si>
  <si>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</si>
  <si>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</si>
  <si>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</si>
  <si>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</si>
  <si>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</si>
  <si>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</si>
  <si>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</si>
  <si>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</si>
  <si>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</si>
  <si>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</si>
  <si>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</si>
  <si>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</si>
  <si>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</si>
  <si>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</si>
  <si>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</si>
  <si>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</si>
  <si>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</si>
  <si>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</si>
  <si>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</si>
  <si>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</si>
  <si>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</si>
  <si>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</si>
  <si>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</si>
  <si>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</si>
  <si>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</si>
  <si>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</si>
  <si>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</si>
  <si>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</si>
  <si>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</si>
  <si>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</si>
  <si>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</si>
  <si>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</si>
  <si>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</si>
  <si>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</si>
  <si>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</si>
  <si>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</si>
  <si>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</si>
  <si>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</si>
  <si>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</si>
  <si>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</si>
  <si>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</si>
  <si>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</si>
  <si>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</si>
  <si>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</si>
  <si>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</si>
  <si>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</si>
  <si>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</si>
  <si>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</si>
  <si>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</si>
  <si>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</si>
  <si>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</si>
  <si>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</si>
  <si>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</si>
  <si>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</si>
  <si>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</si>
  <si>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</si>
  <si>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Se cuenta  con una misión y visión inclusivas y es revisada y ajustada periódicamente de acuerdo a las necesidades de los retos externos y de los estudiantes.</t>
  </si>
  <si>
    <t>misión - visión - ajustes PEI- Formatos-capacitacion en inclusión</t>
  </si>
  <si>
    <t xml:space="preserve">Se evaluan periodicamente el cumplimiento de las metas lo que permite realizar ajustes y reorientar los diferentes aspectos hacia la atenciòn de la poblaciòn diversa y vulnerable. </t>
  </si>
  <si>
    <t>Actas de consejo directivo , académico . Ajuates del PEI</t>
  </si>
  <si>
    <t>Actas de consejo directivo , académico  Manual de convivencia.</t>
  </si>
  <si>
    <t>Se tiene una estrategia articulada para promover inclusiòn de personas de diferentes grupos poblacionales o diversidad cultural.</t>
  </si>
  <si>
    <t>FICHAS DE CARACTERIZACION SIMAT, NORMAS VIGENTES, FOLIO DE MATRICULA,atencion integral por la comisaria del municipio.</t>
  </si>
  <si>
    <t>Se evalua periodicamente la eficiencia y pertinencia de los criterios establecidos y se trabaja en equipo para realizar sus respectivos ajustes.</t>
  </si>
  <si>
    <t>Actas de trabajo de consejo directivo, academico, gestiones, comision de evaluacion y promocion, talleres y capacitaciones.</t>
  </si>
  <si>
    <t>Los planes proyectos y acciones se evaluan y realizan los cambios y ajustes necesarios mediante el trabajo en equipo.</t>
  </si>
  <si>
    <t>ACTAS DE GESTION,PROYECTOS PEDAGOGICOS,AUTOEVALUACION INSTITUCIONAL, PMI.</t>
  </si>
  <si>
    <t>Se evalua periodicamente la aplicación articulada de la estrategia pedagógica y es coherente con la misión , visión y principios institucionales</t>
  </si>
  <si>
    <t>Ajustes al PMI, P.E.I, SIEE</t>
  </si>
  <si>
    <t>Se tiene informaciòn interna y externa de los planes y programas de trabajo para tomar medidas oportunas y pertinentes para sus respectivos ajustes.</t>
  </si>
  <si>
    <t>ANALISIS Y RESULTADOS DE PRUEBAS EXTERNAS,RESULTADOS ISCE, SIEE, EVALUAR PARA AVANZAR.</t>
  </si>
  <si>
    <t>Se implementa un proceso de autoevaluacion empleando instrumentos y procedimientos  claros.</t>
  </si>
  <si>
    <t>Autoevaluacion institucional, actas de desarrollo institucional, actas de gestion.</t>
  </si>
  <si>
    <t xml:space="preserve">El consejo directivo se reune periodicamente ,existe el plan de trabajo y se hace el seguimiento </t>
  </si>
  <si>
    <t>ACTAS DE CONSEJO DIRECTIVO, PLAN DE ACCION</t>
  </si>
  <si>
    <t xml:space="preserve">El consejo academico se reune periodicamente ,existe el plan de trabajo y se hace el seguimiento </t>
  </si>
  <si>
    <t>ACTAS CONSEJO ACADEMICO .</t>
  </si>
  <si>
    <t xml:space="preserve">La comisiòn de evaluaciòn y promciòn evalua resultados de sus acciones y desiciones para fortalecer su trabajo </t>
  </si>
  <si>
    <t>ACTAS DE COMITÉ DE EVALUACION Y PROMOCION</t>
  </si>
  <si>
    <t>Se reune periodicamente para deliberar y tomar decisiones que les corresponde</t>
  </si>
  <si>
    <t>ACTAS DE ELECCION,PLANES DE ACCION, ENCUESTAS, ELEMENTOS AUDIOVISUALES.</t>
  </si>
  <si>
    <t xml:space="preserve">El comité de convivencia se reune periodicamente, analiza y plantea soluciones a los problemas que se presentan con el aporte activo de todos sus miembros. </t>
  </si>
  <si>
    <t>ACTAS DEL COMITÉ DE CONVIVENCIA</t>
  </si>
  <si>
    <t xml:space="preserve">El personero es elegido democraticamente y desarrolla proyectos y programas a favor de todas y todos los estudiantes. </t>
  </si>
  <si>
    <t>ACTAS DE ELCCION DE PERSONERO Y PLANES DE GOBIERNO, MATERIAL AUDIOVISUAL.</t>
  </si>
  <si>
    <t>Se reune periodicamente siendo la representacion de la comunidad educativa</t>
  </si>
  <si>
    <t>ACTAS DE PADRES DE FAMILIA</t>
  </si>
  <si>
    <t>El consejo de padres se reune esporadicamente para apoyar al rector en el plan de mejoramiento y hace seguimiento a los resultados obtenidos</t>
  </si>
  <si>
    <t>Actas de seguimiento a  los resultados obtenidos.</t>
  </si>
  <si>
    <t xml:space="preserve">La Instituciòn evalua y mejora el uso de los diferentes medios de comunicaciòn ajustados a las necesidades de la diversidad de la comunidad educativa. </t>
  </si>
  <si>
    <t>CORRESPONDENCIA, REDES SOCIALES.</t>
  </si>
  <si>
    <t xml:space="preserve">Se desarrollan diferentes proyectos institucionales con la contribucion de los diferentes equipos orientados a responder con el logro de los objetivos institucionales y con el fortalecimiento de un buen clima organizacional. </t>
  </si>
  <si>
    <t>CRONOGRAMA DE ACTIVIDADES, LIBROS DE ACTAS POR GESTION, ACTAS DE DESARROLLO INSTITUCIONAL</t>
  </si>
  <si>
    <t>Se cuenta con un sistema de estimulos para docentes,estudiantes y padres de flia</t>
  </si>
  <si>
    <t>ACTAS DE CONSEJO ACADEMICO Y MANUAL DE CONVIVENCIA</t>
  </si>
  <si>
    <t xml:space="preserve">La Instituciòn ha implementado un procedimiento para identificar, divulgar y documentar las buenas parcticas pedagogicas, administrativas y culturales que reconocen la diversidad de poblaciòn. </t>
  </si>
  <si>
    <t>ARCHIVO, ACTAS DE LAS SEDES, HSITORIAL, REDES SOCIALES.</t>
  </si>
  <si>
    <t>Los estudiantes participan en actividades internas y externas en su representacion</t>
  </si>
  <si>
    <t>Fotografias, videos de  actividades deportivas, recreativas y culturales realizadas en elaño escolar.</t>
  </si>
  <si>
    <t>Las sedes poseen espacios amplios y suficientes y estos se encuentran adecuadamente dotados , organizados , decorados y señalizados, que propician un buen ambiente para el aprendizaje y la convivencia.</t>
  </si>
  <si>
    <t>Inventario del material existente, elementos visuales.</t>
  </si>
  <si>
    <t>La institución cuenta con un programa estructurado de inducción , el cual esta apoyado en materiales y estrategias que se adaptan a las condiciones personales , sociales y culturales de todos los integrantes.</t>
  </si>
  <si>
    <t>Evidencias fotograficas, documento escrito.</t>
  </si>
  <si>
    <t>La institución evalua periodicamente las actitudes de los estudiantes hacia el aprendizaje y realiza acciones para favorecerlo.</t>
  </si>
  <si>
    <t>plan de acción de los profesores y plan de mejoramiento según las pruebas saber y evaluar para avanzar.</t>
  </si>
  <si>
    <t>MANUAL DE CONVIVENCIA Y ACTAS DEL COMITÉ DE CONVIVENCIA</t>
  </si>
  <si>
    <t>Se revisa periodicamete y se hace los ajustes y mejoramiento necesarios al mism.</t>
  </si>
  <si>
    <t>Se realiza las actividades extracurriculares que propician la participacion de todos.</t>
  </si>
  <si>
    <t>Actividades desarrolladas en familia y en la institucion.</t>
  </si>
  <si>
    <t xml:space="preserve">La Instituciòn evalua los resultados y el impacto de su programa de promociòn de bienestar de los estudiantes, para mejorarlo o fortalecerlo. </t>
  </si>
  <si>
    <t>Transporte escolar, restaurante escolar (PAE), acompañamiento de salud publica, conectividad,escuelas de formacion del municipio, docentes en formacion universidad de pamplona y normal superior.</t>
  </si>
  <si>
    <t>Utiliza el comite de convivencia para identificar y mediar conflictos.</t>
  </si>
  <si>
    <t>Actas de comité de convivencia, oficios a comisaria de familia</t>
  </si>
  <si>
    <t>Utiliza  mecanismos externos  e internos para  manejar casos dificiles en el marco de la norma.</t>
  </si>
  <si>
    <t>Oficios a comisaria de familia.</t>
  </si>
  <si>
    <t xml:space="preserve">Se evaluan procesos de comunicaciòn e intercambio con las familias o acudientes y hace los ajustes pertinentes.. </t>
  </si>
  <si>
    <t>Encuestas, redes sociales, actas de compromiso.</t>
  </si>
  <si>
    <t>La institucion cuenta con una comunicación asertiva con las autoridades educativas, facilitando la ejecucion de las actividades.</t>
  </si>
  <si>
    <t>Correspondencia, Planes de accion, PMI, autoevaluacion institucional.</t>
  </si>
  <si>
    <t>Hay alianzas y acuerdos con diferentes entidades como: Normal Superior, Universidad de Pamplona.</t>
  </si>
  <si>
    <t>Actas de acuerdo y el historial de la institucion.</t>
  </si>
  <si>
    <t>Se establece algunas  relaciones con el sector productivo.</t>
  </si>
  <si>
    <t>Fotografias de los proyectos de emprendimiento.</t>
  </si>
  <si>
    <t>AÑO  2023</t>
  </si>
  <si>
    <t>El plan de estudios cuenta con mecanismo de seguimiento y retroalimentación, a partir de los cuales se mantiene su pertinencia, relevancia y calidad.</t>
  </si>
  <si>
    <t>La institucion evalua periodicamente la coherencia y la articulacion del enfoque metodologico con el PEI, el plan de mejoramiento y las practicas de aula de sus docentes.</t>
  </si>
  <si>
    <t>La institución evalúa los procedimientos para la dotación uso y mantenimiento de los recursos para el aprendizaje y los ajusta en función los nuevos requerimientos .</t>
  </si>
  <si>
    <t>La institución evalúa periódicamente el cumplimiento de las horas efectivas de clase recibidas por los estudiantes y toma medidas para corregir situaciones anómalas</t>
  </si>
  <si>
    <t>Se revisa periódicamente la implementación de la política de evaluación en tanto a su aplicación por parte de los docentes como en su efecto sobre la diversidad de los estudiantes.</t>
  </si>
  <si>
    <t>PEI, plan de estudio, plan de área y plan de aula.</t>
  </si>
  <si>
    <t>PEI y plan de mejoramiento</t>
  </si>
  <si>
    <t>Registro de recursos para el aprendizaje , para dotacion y mantenimiento</t>
  </si>
  <si>
    <t>Horarios de clase, calendario escolar, plan de aula emergente</t>
  </si>
  <si>
    <t>Documento SIE, matriz de evaluación, plan de aula, boletines, acta de consejo academico, comisión de evaluación y promoción.</t>
  </si>
  <si>
    <t>La Institución evalúa periódicamente la coherencia y la articulación de las opciones didácticas que utiliza en función del enfoque metodológico, las prácticas de aula de los docentes, el PEI y el plan de estudios.</t>
  </si>
  <si>
    <t>Plan de aula, proyecctos pedagógicos, proyectos transversales.</t>
  </si>
  <si>
    <t>Cuaderno, desarrollo de guías, uso de las TIC</t>
  </si>
  <si>
    <t>Manuales de funcionamiento de cada de las  endencia, recursos CONPES.Registro de desempeños academicos</t>
  </si>
  <si>
    <t>Puntualidad en la entrega de guías (matriz de evaluación).</t>
  </si>
  <si>
    <t>Se hace seguimiento a las relaciones de aula y diseña e implementa acciones de mejoramiento para contrarrestar las debilidades evidenciadas.</t>
  </si>
  <si>
    <t>Asignación de grados, desarrollo de guías, plan de aula.</t>
  </si>
  <si>
    <t>Plan de aula, guías, plan de acción de evaluar para avanzar.</t>
  </si>
  <si>
    <t>La institución realiza un seguimiento sistemático de las practicas de aula , verifica su impacto en el aprendizaje de los estudiantes y en el desempeño de los docentes y promueve estrategias para fortalecerlas.</t>
  </si>
  <si>
    <t>Guías de aprendizaje, evaluaciones, seguimiento académico y disciplinario, las TIC.</t>
  </si>
  <si>
    <t>La institución evalúa periódicamente el sistema de evaluación y lo ajusta de acuerdo con las necesidades de la diversidad de los estudiantes.</t>
  </si>
  <si>
    <t>Matriz de evaluacion, SINAI, cuaderno, observador, control de progreso.</t>
  </si>
  <si>
    <t>El seguimiento de los resultados académicos que hace el IER cuenta con indicadores y  mecanismos claros de retroalimentación.</t>
  </si>
  <si>
    <t>Matriz de evaluación guías de aprendizaje</t>
  </si>
  <si>
    <t>La institución hace seguimiento a la incidencia de los resultados de la pruebas externas en las prácticas de aula y realiza acciones correctivas y son establecidas en el plan de mejoramiento</t>
  </si>
  <si>
    <t>Plan de mejoramiento, pruebas saber, evaluar para avanzar.</t>
  </si>
  <si>
    <t>La institución revisa y evalúa periódicamente su política de control y tratamiento del ausentismo</t>
  </si>
  <si>
    <t>Control de asistencia, SIEE, redes sociales, justificacion de ausencias.</t>
  </si>
  <si>
    <t>La institución revisa y evalúa periódicamente los efectos de las actividades de recuperación y sus mecanismos de implementación con el fin de mejorar los resultados de los estudiantes..</t>
  </si>
  <si>
    <t>Cuaderno, actividades de refuerzo y recuperacion, planes de apoyo, informe de estartegias de recuperacion.</t>
  </si>
  <si>
    <t>La institución revisa y evalúa los resultados de los programas de apoyo pedagógico  tendientes a mejorar los resultados de los estudiantes.</t>
  </si>
  <si>
    <t>Guías de aprendizaje, guias de refuerzo.,pruebas externas .</t>
  </si>
  <si>
    <t>El IER cuenta con una organización de exalumnos donde participan en algunas actividades de la Institución.</t>
  </si>
  <si>
    <t>Libro de egresado</t>
  </si>
  <si>
    <t>la institucion cuenta con el proceso de matricula àgil y coherente  y propicia el mejoramiento del mismo.</t>
  </si>
  <si>
    <t>Formato de matrícula. Aceptación de las familias en cuanto al proceso actual.</t>
  </si>
  <si>
    <t>Se tiene un archivo académico de fácil acceso mediante la pataforma SINAI para docentes, directivo y administrativo.</t>
  </si>
  <si>
    <t>Plataforma SINAI, Formato matriz de evaluación, Observador del estudiante.</t>
  </si>
  <si>
    <t>Formato de boletines, plataforma SINAI</t>
  </si>
  <si>
    <t>Se realizan acciones esporádicas de mantenimiento de la planta física.</t>
  </si>
  <si>
    <t>Proyecto servicio social estudiantil, evidencias fotográficas,apoyo de la asociaciòn de padres de familia.</t>
  </si>
  <si>
    <t>La institucion revisa y evalua periodicamente el plan de uso de cada uno de sus espacios fisicos y diseña acciones para utilizarlos</t>
  </si>
  <si>
    <t>Planes de accion, reglamentos de uso  de los espacios y elementos.</t>
  </si>
  <si>
    <t>La institucion realiza actividades en cada uno de sus espacios fisicos.</t>
  </si>
  <si>
    <t xml:space="preserve">Presupuestos, Lista de necesidades e Inventarios. </t>
  </si>
  <si>
    <t>Se cuenta con un plan de adquisición de recursos para el aprendizaje, atendiendo a las necesidades de docentes y estudiantes.</t>
  </si>
  <si>
    <t>Presupuestos, Lista de necesidades e Inventario. Entrega de textos por parte de Admon Municipal.</t>
  </si>
  <si>
    <t>La institucion determina la adquisición de suministro de insumos acorde a las necesidades de cada una de las sedes.</t>
  </si>
  <si>
    <t>Presupuestos, plan de compra, evidencias contables y financieras.</t>
  </si>
  <si>
    <t>Se realiza mantenimiento preventivo y correctivo de equipos y se cuenta con los manuales para el correcto uso.</t>
  </si>
  <si>
    <t>Manuales de uso y diagnóstico del estado actual de equipos.</t>
  </si>
  <si>
    <t xml:space="preserve">Existe un diagnòstico de panorama de riesgos fisicos. </t>
  </si>
  <si>
    <t>Encuesta de riesgos y panorama de riesgos de la I.E.R.</t>
  </si>
  <si>
    <t>Se ofrecio el servicio de transporte escolar. Se brindó atención del restaurante escolar a través del PAE. Se hizo acompañamiento a las familias a través de actividades para el autocuidado, convivencia, salud emocional con apoyo  de estudiante en formación de psicologia y salud pública de  Pamplona.</t>
  </si>
  <si>
    <t>Actas del PAE, planillas de transporte escolar, material fotografico , actas del comité de alimentación.</t>
  </si>
  <si>
    <t>Desarrollo de estrategias de apoyo a estudiantes que presentan dificultades de aprendizajes.</t>
  </si>
  <si>
    <t>Trabajo pedagógico de los estudiantes. Actividades de apoyo y refuerzo.</t>
  </si>
  <si>
    <t>Se cuenta con los perfiles bien definidos y estos son tenidos en cuenta en los procesos de selección e inducción del personal.</t>
  </si>
  <si>
    <t>Hoja de vida de los docentes, asignación de responsabilidad académica.</t>
  </si>
  <si>
    <t>La institucion revisa y evalua periodicamente su estrategia de induccion y reinduccion del personal y realiza los ajustes pertinentes para que esta se adecue al PEI y al plan de mejoramiento.</t>
  </si>
  <si>
    <t>PEI, PMI, directorio docente, administrativo y directivo.</t>
  </si>
  <si>
    <t xml:space="preserve">Los programas de capacitación están sujetos al cronograma propuesto por el MEN y SED . </t>
  </si>
  <si>
    <t xml:space="preserve">Certificados de capacitaciones. </t>
  </si>
  <si>
    <t>Se tiene en cuenta los criterios y perfiles docentes, para la asignación académica</t>
  </si>
  <si>
    <t>Asignación académica.</t>
  </si>
  <si>
    <t xml:space="preserve">El personal vinculado a la institucion esta identificado con su filosofia, principios , valores y objetivos. </t>
  </si>
  <si>
    <t>Actas de consejo académico, directivo.</t>
  </si>
  <si>
    <t>Se revisa continuamente el proceso de evaluación de docentes , directivos y administrativos asi como los resultados de las acciones de mejoramiento.</t>
  </si>
  <si>
    <t>Actas de evaluación , protocolo de evaluación, anexos , carpetas de evidencias.</t>
  </si>
  <si>
    <t xml:space="preserve">Se hacen reconocimientos al personal vinculado </t>
  </si>
  <si>
    <t>Actas de consejo académico. Actas de consejo directivo. Programa de graduación de bachilleres.</t>
  </si>
  <si>
    <t>Se tienen algunos procesos de investigación pero muy particulares de cada docente en su área.</t>
  </si>
  <si>
    <t>Proyectos transversales</t>
  </si>
  <si>
    <t xml:space="preserve">Se cuenta con el comité de convivencia el cual plantea estrategias para fortalecer la convivencia y manejo de conflictos </t>
  </si>
  <si>
    <t>Manual de procedimientos, actas del comité de convivencia escolar, observador del estudiante, formato de seguimiento.</t>
  </si>
  <si>
    <t>Se desarrollan actividades esporádicas que promueven el bienestar del personal vinculado.</t>
  </si>
  <si>
    <t>Actas de reuniones virtuales, programa de bienestar.</t>
  </si>
  <si>
    <t>Se elabora el presupuesto anual atendiendo a las necesidades de cada una de las sedes.</t>
  </si>
  <si>
    <t xml:space="preserve">Presupuesto, lista de necesidades, </t>
  </si>
  <si>
    <t>se tienen los soportes contables, se realizan y envian los informes financieros a los entes correspondientes.</t>
  </si>
  <si>
    <t>Actas del Consejo Directivo, Acta de rendición de cuentas.</t>
  </si>
  <si>
    <t>La institucion realiza evaluacion y seguimiento de los recaudos de ingresos y de realizacion de los gastos, dicha informacion retroalimenta la informacion financiera y apoya la toma de decisiones.</t>
  </si>
  <si>
    <t>Archivo institucional, soportes financieros, informes.</t>
  </si>
  <si>
    <t>El  Consejo Directivo y los entes de control externos revisan y hacen seguimiento a los informes financieros.</t>
  </si>
  <si>
    <t>Archivo institucional.</t>
  </si>
  <si>
    <t>La institución conoce la politica de atención a la población estudiantil con barreras para el aprendizaje y se trabaja en el diseño de un  modelo pedagogico flexible.</t>
  </si>
  <si>
    <t>Acompañamiento de la SED y Fundacion Saldarriaga a través de charlas virtuales y presenciales  a docentes, actas del consejo académico, planes de aula.</t>
  </si>
  <si>
    <t>La instituciòn conoce los lineamientos del MEN con respecto a la atenciòn de estudiantes con  grupos etnicos y aplica estrategias pedagògicas para ellos.</t>
  </si>
  <si>
    <t>Actas de consejo acadèmico.  Observador del estudiante.</t>
  </si>
  <si>
    <t>A traves de la observaciòn , diàlogo y encuestas se permite conocer las necesidades y expectativas de los estudiantes</t>
  </si>
  <si>
    <t>Actas de consejo acadèmico, guías de estudio.</t>
  </si>
  <si>
    <t xml:space="preserve">En la institución educativa trabaja el proyecto de vida en el área de etica y valores en los grados de sexto a once </t>
  </si>
  <si>
    <t xml:space="preserve">Plan de aula , presentaciones, sustentaciones, actas de participación de psicología por parte de la alcaldía de Pamplonita . </t>
  </si>
  <si>
    <t>La escuela de padres es coherente con el PEI , cuenta con el respaldo de los docentes y se encuentra divulgada en la comunidad.</t>
  </si>
  <si>
    <t>evidencias fotográficas , actas de encuentros, encuestas, videos. Actividad a trabajar que se realiza en cada entrega de notas.</t>
  </si>
  <si>
    <t>La institucion planea , desarrrolla y ejecuta estrategias que permiten mejorar el ambiente escolar de acuerdo a las necesidades del contexto</t>
  </si>
  <si>
    <t>PAE, conectividad, transporte escolar, laboratorio de biología en la sede principal.</t>
  </si>
  <si>
    <t>La comunidad hace uso de la planta fisica y colabora con su mantenimiento</t>
  </si>
  <si>
    <t>actas de prestamo y compromisos del buen uso de las instalaciones.</t>
  </si>
  <si>
    <t>El servicio social estudiantil es evaluado por la institucion y se tienen en encuenta las necesidadas y expectativas de la comunidad.</t>
  </si>
  <si>
    <t>Historial , actas y archivo del servicio social.</t>
  </si>
  <si>
    <t>Los mecanismo y escenarios de participacion de los estudiantes en la institucion son utilizados de forma continua y con sentido, cumplen con las normas legales y han logrado la participacion en el apoyo de su propia formacion ciudadana.</t>
  </si>
  <si>
    <t>Actas de izada de bandera, material audiovisual, proyectos de servicio social.</t>
  </si>
  <si>
    <t>La institucion posee canales de comunicación claros y abiertos a los padres de familia de manera que ellos se sientan miembros legitimos de la asamblea y del consejo de padres.</t>
  </si>
  <si>
    <t>Actas de reunion y asamblea de padres de familia, asistencia, legislacion vigente decreto 1286 del 2005.</t>
  </si>
  <si>
    <t>Se han desarrolllado estrategias que permiten la participacion de la familia en las actividades escolares, despertando su sentido de pertenencia.</t>
  </si>
  <si>
    <t>Actas, material fotográfico, videos enviados por docentes y estudiantes  donde se evidencia la integración de la familia en las actividades programasdas por la institución.</t>
  </si>
  <si>
    <t>La institucion cuenta con el plan de prevencion y mitigacion de desastres y esta proceso de actualización</t>
  </si>
  <si>
    <t>plan de prevención y la encuesta.</t>
  </si>
  <si>
    <t>Los programas de prevención que se llevan a cabo son evaluados asi como los mecanismos de información y analisis de riesgo psicosocial con el fin de mejorarlos.</t>
  </si>
  <si>
    <t>Capacitaciones por parte de la secretaria de salud municipal , plan de acción estudiante en formación psicologia, encuestas.</t>
  </si>
  <si>
    <t>La institucion cuenta con algunos de los planes de evacuación y con requerimientos a entes responsables para solicitar el apoyo para la aplicación del plan.</t>
  </si>
  <si>
    <t>Planes de evacuacion, señalizacion.</t>
  </si>
  <si>
    <t>Se revisa y evalúa periódicamente el impacto de las tareas escolares en los aprendizajes de los estudiantes y  ajusta  su política.</t>
  </si>
  <si>
    <t xml:space="preserve">La institución  revisa y evalúa periódicamente el uso de los recursos para el aprendizaje y realiza ajustes a la misma con base en los resultados de los estudiantes	</t>
  </si>
  <si>
    <t>La institución cuenta con el servicio social estudiantil es evaluado por la institucion y se tienen en encuenta las necesidadas y expectativas de la comunidad.</t>
  </si>
  <si>
    <t>se ha fortalecido los procesos de inclusión de las distintas comunidades educativas, con el apoyode los padres de famiia, docentes y acompañamiento por parte de la SED y la fundación Saldarriaga.</t>
  </si>
  <si>
    <t>Actualizar el plan de riesgos existente.</t>
  </si>
  <si>
    <t>Programas y estrategias para la participación de la comunidada educativa en las actividades de la institución</t>
  </si>
  <si>
    <t>crear un reglamento de prestamo del uso de la planta física a la comunidad.</t>
  </si>
  <si>
    <t>Se cuenta con  soportes contables, se realizan y envian los informes financieros a los entes correspondientes.</t>
  </si>
  <si>
    <t>Se cuenta con el panorama de riesgo basado en un diagnòstico previo de las sedes pertenecientes a la Instituciòn educativa</t>
  </si>
  <si>
    <t>Se tienen algunos avances de investigacion sin embargo se debe definir temas y àreas de interes en concordancia con el PEI.</t>
  </si>
  <si>
    <t>Realizar un programa de bienestar del persoal vinculado de acuerdo con las necesidades de la Institución.</t>
  </si>
  <si>
    <t>La institución asegura que la inclusión y la calidad  sean el centro de su desarrollo, lo cual se ve reflejado  en la misión, la visión y los principios están 
claramente definidos para la institución integrada e inclusiva y son revisados y ajustados periódicamente, en función de los nuevos retos externos 
y de las necesidades de los estudiantes.</t>
  </si>
  <si>
    <t>misión - visión - ajustes PEI- Formatos- adecuación de espacios fisicos- DUA- PIAR</t>
  </si>
  <si>
    <t>La institución evalua periodicamente los niveles de conocimientos y apropiación de direccionamiento estratégico por parte de los miembros de la comunidad educativa.</t>
  </si>
  <si>
    <t>Fichas de caracterizaciòn SIMAT, normas vigentes, folio de matricula, atencion integral por la comisaria del municipio.</t>
  </si>
  <si>
    <t>Actas de gestión,proyectos pedagoficos, autoevaluacion institucional, PMI</t>
  </si>
  <si>
    <t>La institución evalúa periódicamente la aplicación articulada de la estrategia pedagógica, así como su coherencia con la misión, la visión y los principios institucionales. Con base en ello, introduce ajustes pertinentes.</t>
  </si>
  <si>
    <t>Ajustes al PMI,PEI,SIEE</t>
  </si>
  <si>
    <t>La institución utiliza sistemáticamente toda la información interna y externa disponible para evaluar los resultados de sus planes y programas de trabajo, así como para tomar medidas oportunas y pertinentes para ajustar lo que no está funcionando bien.</t>
  </si>
  <si>
    <t>Analisis de resultados de pruebas externas, SIEE, Pruebas de calidad.</t>
  </si>
  <si>
    <t>El consejo directivo se reúne periódicamente de acuerdo con un cronograma establecido y sesiona con el aporte activo de todos sus miembros. 
Hace seguimiento sistemático al plan de trabajo, para garantizar su cumplimiento.</t>
  </si>
  <si>
    <t>Actas, plan de acción, cronograma</t>
  </si>
  <si>
    <t>El consejo académico se reúne ordinariamente y cuenta con el aporte activo de todos sus miembros. Allí se toman decisiones sobre los procesos pedagógicos y se hace seguimiento sistemático al plan de trabajo, para asegurar su cumplimiento.</t>
  </si>
  <si>
    <t>Actas, cronograma</t>
  </si>
  <si>
    <t>La comisión de evaluación y promoción evalúa los resultados de sus acciones y decisiones y los utiliza para fortalecer su trabajo.</t>
  </si>
  <si>
    <t>Actas de evaluación y promoción, cronograma.</t>
  </si>
  <si>
    <t>El comité de convivencia se reúne periódicamente y cuenta con el aporte activo de todos sus miembros. Además, evalúa los resultados de sus acciones y decisiones y los utiliza para fortalecer su trabajo.</t>
  </si>
  <si>
    <t>Actas de comité de convivencia, actas de seguimiento, plan de acción, cronograma</t>
  </si>
  <si>
    <t>El consejo estudiantil se reúne periódicamente y cuenta con el aporte activo de todos sus miembros. Además, evalúa los resultados de sus acciones y decisiones y los utiliza para fortalecer su trabajo.</t>
  </si>
  <si>
    <t>Actas de elección,plan de acción,cronograma, sistema electoral virtual.</t>
  </si>
  <si>
    <t>Actas de elección, plan de gobierno, cronograma, debates.</t>
  </si>
  <si>
    <t>Actas de asamblea de padres de familia,</t>
  </si>
  <si>
    <t>La asamblea de padres de familia se reúne periódicamente y es reconocida como la instancia de representación de estos integrantes de la comunidad educativa.</t>
  </si>
  <si>
    <t>El consejo de padres de familia solamente se reúne esporádicamente para trabajar sobre los asuntos de su competencia.</t>
  </si>
  <si>
    <t>Actas, plan de acción.</t>
  </si>
  <si>
    <t>La institución evalúa y mejora el uso de los diferentes medios de comunicación empleados, en función del reconocimiento y la aceptación de los diferentes estamentos de la comunidad educativa.</t>
  </si>
  <si>
    <t>Correspondencia, redes sociales,comunicados.</t>
  </si>
  <si>
    <t>La institución evalúa periódica y sistemáticamente la contribución de los diferentes equipos en relación con el logro de los objetivos institucionales y con el fortalecimiento de un buen clima institucional. A partir de estas evaluaciones, implementa acciones de mejoramiento.</t>
  </si>
  <si>
    <t>Cronograma de actividades, libro de actas por gestión, actas de desarrollo institucional.</t>
  </si>
  <si>
    <t>La institución tiene un sistema de estímulos y 
reconocimientos a los logros de los docentes y estudiantes que se aplica de manera coherente, sistemática y organizada.</t>
  </si>
  <si>
    <t>Actas de consejo academico, manual de convivencia.</t>
  </si>
  <si>
    <t>La institución ha implementado un procedimiento para identificar, divulgar y documentar las buenas prácticas pedagógicas, administrativas y culturales que reconocen la diversidad de la población en todos sus componentes de 
gestión.</t>
  </si>
  <si>
    <t>Archivo,actas de las sedes, historial, redes sociales.</t>
  </si>
  <si>
    <t xml:space="preserve"> Los estudiantes se identifican con la institución. Además, participan activamente en actividades internas y externas, en su representación. Se resalta el valor de la diversidad y la importancia del ejercicio de los derechos de todos y todas, lo cual permite mayor participación e integración entre todos sus estamentos.</t>
  </si>
  <si>
    <t>Inventario del material existente, elementos visuales, adecuacion de espacios fisicos.</t>
  </si>
  <si>
    <t>plan de acción de los profesores y plan de mejoramiento según las pruebas saber y prebas de calidad.</t>
  </si>
  <si>
    <t>La institución revisa periódicamente el manual de convivencia en relación con su papel en la gestión del clima institucional y orienta los ajustes y mejoramientos al mismo.</t>
  </si>
  <si>
    <t>Manual de convivencia, actas del comité de convivencia.</t>
  </si>
  <si>
    <t>La institución revisa y evalúa periódicamente la efectividad de su política relativa a las actividades curriculares y realiza los ajustes pertinentes a la misma para garantizar la participación de todos.</t>
  </si>
  <si>
    <t xml:space="preserve"> La institución evalúa periódica y sistemáticamente los resultados y el impacto de su programa de promoción de bienestar de los estudiantes, y realiza acciones para mejorarlo o fortalecerlo.</t>
  </si>
  <si>
    <t>Transporte escolar, restaurante escolar (PAE), acompañamiento de salud publica, conectividad,escuelas de formacion del municipio, docentes en formacion universidad de pamplona, normal superior, Sonidos para la paz UIS.</t>
  </si>
  <si>
    <t>La comunidad educativa reconoce y utiliza el comité de convivencia para identificar y mediar los conflictos. Las actividades programadas para fortalecer la convivencia cuentan con amplia participación de los distintos estamentos de la comunidad educativa.</t>
  </si>
  <si>
    <t>Actas de comité de convivencia, oficios a comisaria de familia, subcomite resolucion de conflictos.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</si>
  <si>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</si>
  <si>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>Oficios a comisaria de familia, comité de convivencia,</t>
  </si>
  <si>
    <t>La institución revisa y evalúa las políticas, procesos de comunicación e intercambio con las familias o acudientes y, con base en estos resultados, realiza los ajustes pertinentes.</t>
  </si>
  <si>
    <t xml:space="preserve"> Redes sociales, actas de compromiso, </t>
  </si>
  <si>
    <t xml:space="preserve"> La institución realiza un intercambio fluido de información con las autoridades educativas en el marco de la política definida, lo que facilita la ejecución de las actividades y la solución oportuna de los problemas.</t>
  </si>
  <si>
    <t>La institución cuenta con alianzas y acuerdos con diferentes entidades para apoyar la ejecución de sus proyectos. Además, tales alianzas y acuerdos cuentan con la  participación de los diferentes estamentos de la comunidad educativa y sectores de la comunidad general.</t>
  </si>
  <si>
    <t>Actas de acuerdo con el SENA, COMFAORIENTE, Empresa de pruebas de calidad.</t>
  </si>
  <si>
    <t>La institución ha establecido alianzas con el sector productivo. Éstas tienen muy claros los objetivos, metodologías de trabajo y sistemas de seguimiento generados por parte 
de las instancias involucradas.</t>
  </si>
  <si>
    <t>La institución revisa y evalúa continuamente su
programa de bienestar del personal vinculado y
los ajusta de acuerdo con los resultados obtenidos
y las nuevas necesidades.</t>
  </si>
  <si>
    <t>Plan de accion y crograma de actividades que permiten mejorar  el bienenestar del personal.</t>
  </si>
  <si>
    <t>Acompañamiento de la SED, diagnostico y elaboración de PIAR.</t>
  </si>
  <si>
    <t>Actas consejo académico y directivo, adecuaciones de la planta física. Dialógo y orientaciones por parte del titular evidenciandose en el observador, talleres en el aula.</t>
  </si>
  <si>
    <t xml:space="preserve">La institución educativa trabaja el proyecto de vida en el área de etica y valores en los grados de sexto a once </t>
  </si>
  <si>
    <t>Plan de aula , presentaciones, sustentaciones, proyecto atrapa sueños liderado por la alcaldía.</t>
  </si>
  <si>
    <t>Se realiza el trabajo de escuela de padres de acuerdo a las necesidades y expectativas de la familia y la comunidad.</t>
  </si>
  <si>
    <t>Actas reunión padres de familia, folletos, evidencias fotográficas.</t>
  </si>
  <si>
    <t>La institucion cuenta con  estrategias de interacción con la comunidad orientadas al mejoramiento del  ambiente escolar y condiciones de vida.</t>
  </si>
  <si>
    <t>PAE, conectividad, transporte escolar, proyecto sonidos de paz.</t>
  </si>
  <si>
    <t xml:space="preserve">La institución y la comunidad evaluán y mejoran de mutuo acuerdo los servicios en relación con las disponibilidades de recursos físicos y los medios. </t>
  </si>
  <si>
    <t>actas de consejo directivo y reuniones de padres de familia. Formato de prestamo.</t>
  </si>
  <si>
    <t>El servicio social estudiantil es evaluado por la institucion y se tienen encuenta las necesidadas y expectativas de la comunidad.</t>
  </si>
  <si>
    <t xml:space="preserve">la institución posee mecanismos para evaluar la participación del estudiantado y crea espacios de participación. </t>
  </si>
  <si>
    <t>Actas de izadas de bandera, actas de consejo directivo. Evidencias fotográficas, actas de gobierno escolar.</t>
  </si>
  <si>
    <t>la institución evalua el papel y el funcionamiento de la asamblea y consejo de padres, que sirve para retroalimentar y cualificar la participación.</t>
  </si>
  <si>
    <t>Actas de reunion y asamblea de padres de familia y asistencia</t>
  </si>
  <si>
    <t>la comunidad educativa es consiente de algunos riesgos físicos que presenta su entorno familiar y escolar mejorando  sus condiciones de seguridad, orientando al autocuidado, solidadridad y prevención frente a estos.</t>
  </si>
  <si>
    <t>simularos, capacitaciones,actas de  socialización de posibles riesgos físico,ubicación de puntos criticos cerca de la institución y la vivienda.</t>
  </si>
  <si>
    <t>intervención por parte de la Secretaria de Educación Departamental  , proyecto atrapa sueños. Actas comité de convivencia, socialización y aplicación del manual de convivencia.</t>
  </si>
  <si>
    <t>la institucion cuenta con un plan de  estudios pertinente, se cuenta coln mecanismo de seguimiento y retroalimentacion.</t>
  </si>
  <si>
    <t>PEI, , plan de estudio, plan de area y plan de aula.</t>
  </si>
  <si>
    <t>PEI y plan de mejoramiento.</t>
  </si>
  <si>
    <t>Cuaderno, desarrollo de guías, uso de las TIC, pruebas de calidad</t>
  </si>
  <si>
    <t>La institucion hace seguimiento a las relaciones de aula y realiza acciones de mejoramiento continuo.</t>
  </si>
  <si>
    <t>Resolucion de asignacion academica, planes de aula y desarrollo de guias.</t>
  </si>
  <si>
    <t>La institucion revisa y evalua los planes de aula periodicamente e implementa ajustes.</t>
  </si>
  <si>
    <t>Plan de aula, guías y pruebas de calidad.</t>
  </si>
  <si>
    <t>Plan de mejoramiento, pruebas saber, pruebas de calidad externas.</t>
  </si>
  <si>
    <t>La institucion realiza seguimiento esporadico a sus egresados pero la informacion no es sistematica que permita aportar al mejoramiento institucional.</t>
  </si>
  <si>
    <t>Libro de egresado.</t>
  </si>
  <si>
    <t xml:space="preserve">La institución y la comunidad evaluan y mejoran de mutuo acuerdo los servicios en relacion con las  disponibilidades de recursos fisicos y los medios </t>
  </si>
  <si>
    <t>Se realiza el trabajo de escuela de padres d acuerdo a llas necesidades y las expectativas de la familia y la comunidad</t>
  </si>
  <si>
    <t>La institucion cuenta con un plan de accion y cronograma de bienestar que permite mejorar continuamente la calidad de vida del personal vinculado</t>
  </si>
  <si>
    <t>Se cuenta con los perfiles bien definidos y estos son tenidos en cuenta en los procesos de selección e induccion del personal.</t>
  </si>
  <si>
    <t>Se tienen algunos avances de investigacion sin embargo se debe definir metas y areas de interes en concordancia con el PEI</t>
  </si>
  <si>
    <t>Socializar el plan de riesgos y diseñar un plan de accion según cada necesidad propia de las sedes</t>
  </si>
  <si>
    <t>La institucion cuenta con un plan de estudios pertinente y mecanismos de seguimiento y retroalimentacion.</t>
  </si>
  <si>
    <t>la institucion hace seguimiento a las relaciones de aula y realiza acciones de mejoramiento continuo.</t>
  </si>
  <si>
    <t>la institucion cuenta con una base de datos no sistematizada de los egresados.</t>
  </si>
  <si>
    <t xml:space="preserve">La institucion no cuenta con  planes de evacuación </t>
  </si>
  <si>
    <t>conocer las necesidades y expectativas de los estudiantes</t>
  </si>
  <si>
    <t>INSTITUCION EDUCATIVA RURAL GUAYABALES</t>
  </si>
  <si>
    <t>VDALA PALMITA</t>
  </si>
  <si>
    <t>PAMPLONITA</t>
  </si>
  <si>
    <t>ier_losguayabales@sednortedesantander.gov.co</t>
  </si>
  <si>
    <t>MIGUEL PERALTA RUIZ</t>
  </si>
  <si>
    <t>4 AÑOS</t>
  </si>
  <si>
    <t>LORENZO LEAL</t>
  </si>
  <si>
    <t>GESTION DIRECTIVA</t>
  </si>
  <si>
    <t>JULLY JAIMES</t>
  </si>
  <si>
    <t>ALIX YANETH JAIMES</t>
  </si>
  <si>
    <t>NANCY STELLA CONTRERAS</t>
  </si>
  <si>
    <t xml:space="preserve"> GESTION ACADEMICA</t>
  </si>
  <si>
    <t>GESTION ADMINISTRATIVA</t>
  </si>
  <si>
    <t>GESTION COMUNITARIA</t>
  </si>
  <si>
    <t xml:space="preserve">DOCENTE </t>
  </si>
  <si>
    <t>lorenzo7104@hotmail.com</t>
  </si>
  <si>
    <t>lizcami2@hotmail.com</t>
  </si>
  <si>
    <t>nancy.contreras23@hotmail.com</t>
  </si>
  <si>
    <t xml:space="preserve">jullyzulay@gmail.com </t>
  </si>
  <si>
    <t>gobierno escolar:consejo de padres</t>
  </si>
  <si>
    <t>relacion con el entorno sector productivo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</si>
</sst>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DAEEF3"/>
        <bgColor rgb="FF000000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6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42" fillId="23" borderId="2" xfId="0" applyFont="1" applyFill="1" applyBorder="1" applyAlignment="1" applyProtection="1">
      <alignment horizontal="left" vertical="center" wrapText="1"/>
      <protection locked="0"/>
    </xf>
    <xf numFmtId="0" fontId="36" fillId="15" borderId="2" xfId="0" applyFont="1" applyFill="1" applyBorder="1" applyAlignment="1" applyProtection="1">
      <alignment horizontal="left" vertical="center" wrapText="1"/>
      <protection locked="0"/>
    </xf>
    <xf numFmtId="0" fontId="42" fillId="24" borderId="3" xfId="0" applyFont="1" applyFill="1" applyBorder="1" applyAlignment="1" applyProtection="1">
      <alignment horizontal="left" vertical="center" wrapText="1"/>
      <protection locked="0"/>
    </xf>
    <xf numFmtId="0" fontId="43" fillId="17" borderId="3" xfId="0" applyFont="1" applyFill="1" applyBorder="1" applyAlignment="1" applyProtection="1">
      <alignment horizontal="left" vertical="center" wrapText="1"/>
      <protection locked="0"/>
    </xf>
    <xf numFmtId="0" fontId="42" fillId="24" borderId="2" xfId="0" applyFont="1" applyFill="1" applyBorder="1" applyAlignment="1" applyProtection="1">
      <alignment horizontal="left" vertical="center" wrapText="1"/>
      <protection locked="0"/>
    </xf>
    <xf numFmtId="0" fontId="42" fillId="23" borderId="3" xfId="0" applyFont="1" applyFill="1" applyBorder="1" applyAlignment="1" applyProtection="1">
      <alignment horizontal="left" vertical="center" wrapText="1"/>
      <protection locked="0"/>
    </xf>
    <xf numFmtId="0" fontId="32" fillId="15" borderId="2" xfId="0" applyFont="1" applyFill="1" applyBorder="1" applyAlignment="1" applyProtection="1">
      <alignment horizontal="left" vertical="center" wrapText="1"/>
      <protection locked="0"/>
    </xf>
    <xf numFmtId="0" fontId="43" fillId="15" borderId="2" xfId="0" applyFont="1" applyFill="1" applyBorder="1" applyAlignment="1" applyProtection="1">
      <alignment horizontal="left" vertical="center" wrapText="1"/>
      <protection locked="0"/>
    </xf>
    <xf numFmtId="0" fontId="35" fillId="15" borderId="2" xfId="0" applyFont="1" applyFill="1" applyBorder="1" applyAlignment="1" applyProtection="1">
      <alignment horizontal="left" vertical="center" wrapText="1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</cellXfs>
  <cellStyles count="7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79252000"/>
        <c:axId val="-1779246016"/>
        <c:axId val="0"/>
      </c:bar3DChart>
      <c:catAx>
        <c:axId val="-177925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79246016"/>
        <c:crosses val="autoZero"/>
        <c:auto val="1"/>
        <c:lblAlgn val="ctr"/>
        <c:lblOffset val="100"/>
        <c:noMultiLvlLbl val="0"/>
      </c:catAx>
      <c:valAx>
        <c:axId val="-1779246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79252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4501424"/>
        <c:axId val="-1734506864"/>
      </c:lineChart>
      <c:catAx>
        <c:axId val="-173450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4506864"/>
        <c:crosses val="autoZero"/>
        <c:auto val="1"/>
        <c:lblAlgn val="ctr"/>
        <c:lblOffset val="100"/>
        <c:noMultiLvlLbl val="0"/>
      </c:catAx>
      <c:valAx>
        <c:axId val="-1734506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5014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690-4F54-A924-2497BB5EA2D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690-4F54-A924-2497BB5EA2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690-4F54-A924-2497BB5EA2D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690-4F54-A924-2497BB5EA2D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690-4F54-A924-2497BB5EA2D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690-4F54-A924-2497BB5EA2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690-4F54-A924-2497BB5EA2D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690-4F54-A924-2497BB5EA2D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690-4F54-A924-2497BB5EA2D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690-4F54-A924-2497BB5EA2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4497616"/>
        <c:axId val="-1734500880"/>
      </c:lineChart>
      <c:catAx>
        <c:axId val="-173449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4500880"/>
        <c:crosses val="autoZero"/>
        <c:auto val="1"/>
        <c:lblAlgn val="ctr"/>
        <c:lblOffset val="100"/>
        <c:noMultiLvlLbl val="0"/>
      </c:catAx>
      <c:valAx>
        <c:axId val="-1734500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4976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4496528"/>
        <c:axId val="-1734493264"/>
      </c:lineChart>
      <c:catAx>
        <c:axId val="-173449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4493264"/>
        <c:crosses val="autoZero"/>
        <c:auto val="1"/>
        <c:lblAlgn val="ctr"/>
        <c:lblOffset val="100"/>
        <c:noMultiLvlLbl val="0"/>
      </c:catAx>
      <c:valAx>
        <c:axId val="-1734493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496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4506320"/>
        <c:axId val="-1734507952"/>
        <c:axId val="0"/>
      </c:bar3DChart>
      <c:catAx>
        <c:axId val="-173450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4507952"/>
        <c:crosses val="autoZero"/>
        <c:auto val="1"/>
        <c:lblAlgn val="ctr"/>
        <c:lblOffset val="100"/>
        <c:noMultiLvlLbl val="0"/>
      </c:catAx>
      <c:valAx>
        <c:axId val="-1734507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506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4504144"/>
        <c:axId val="-1733518208"/>
        <c:axId val="0"/>
      </c:bar3DChart>
      <c:catAx>
        <c:axId val="-173450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18208"/>
        <c:crosses val="autoZero"/>
        <c:auto val="1"/>
        <c:lblAlgn val="ctr"/>
        <c:lblOffset val="100"/>
        <c:noMultiLvlLbl val="0"/>
      </c:catAx>
      <c:valAx>
        <c:axId val="-1733518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504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3517120"/>
        <c:axId val="-1733529088"/>
        <c:axId val="0"/>
      </c:bar3DChart>
      <c:catAx>
        <c:axId val="-173351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29088"/>
        <c:crosses val="autoZero"/>
        <c:auto val="1"/>
        <c:lblAlgn val="ctr"/>
        <c:lblOffset val="100"/>
        <c:noMultiLvlLbl val="0"/>
      </c:catAx>
      <c:valAx>
        <c:axId val="-1733529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351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3514400"/>
        <c:axId val="-1733519840"/>
      </c:lineChart>
      <c:catAx>
        <c:axId val="-173351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19840"/>
        <c:crosses val="autoZero"/>
        <c:auto val="1"/>
        <c:lblAlgn val="ctr"/>
        <c:lblOffset val="100"/>
        <c:noMultiLvlLbl val="0"/>
      </c:catAx>
      <c:valAx>
        <c:axId val="-1733519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35144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3522560"/>
        <c:axId val="-1733527456"/>
        <c:axId val="0"/>
      </c:bar3DChart>
      <c:catAx>
        <c:axId val="-173352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27456"/>
        <c:crosses val="autoZero"/>
        <c:auto val="1"/>
        <c:lblAlgn val="ctr"/>
        <c:lblOffset val="100"/>
        <c:noMultiLvlLbl val="0"/>
      </c:catAx>
      <c:valAx>
        <c:axId val="-1733527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3522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3522016"/>
        <c:axId val="-1733521472"/>
        <c:axId val="0"/>
      </c:bar3DChart>
      <c:catAx>
        <c:axId val="-173352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21472"/>
        <c:crosses val="autoZero"/>
        <c:auto val="1"/>
        <c:lblAlgn val="ctr"/>
        <c:lblOffset val="100"/>
        <c:noMultiLvlLbl val="0"/>
      </c:catAx>
      <c:valAx>
        <c:axId val="-1733521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3522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3518752"/>
        <c:axId val="-1733526368"/>
        <c:axId val="0"/>
      </c:bar3DChart>
      <c:catAx>
        <c:axId val="-173351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26368"/>
        <c:crosses val="autoZero"/>
        <c:auto val="1"/>
        <c:lblAlgn val="ctr"/>
        <c:lblOffset val="100"/>
        <c:noMultiLvlLbl val="0"/>
      </c:catAx>
      <c:valAx>
        <c:axId val="-1733526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35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79250368"/>
        <c:axId val="-1779249280"/>
        <c:axId val="0"/>
      </c:bar3DChart>
      <c:catAx>
        <c:axId val="-177925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79249280"/>
        <c:crosses val="autoZero"/>
        <c:auto val="1"/>
        <c:lblAlgn val="ctr"/>
        <c:lblOffset val="100"/>
        <c:noMultiLvlLbl val="0"/>
      </c:catAx>
      <c:valAx>
        <c:axId val="-1779249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79250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53F-4167-A8D1-3826D632DD3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53F-4167-A8D1-3826D632DD3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53F-4167-A8D1-3826D632DD3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53F-4167-A8D1-3826D632DD3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53F-4167-A8D1-3826D632DD3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53F-4167-A8D1-3826D632DD3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53F-4167-A8D1-3826D632DD3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53F-4167-A8D1-3826D632DD3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53F-4167-A8D1-3826D632DD3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53F-4167-A8D1-3826D632DD3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3524736"/>
        <c:axId val="-1733525824"/>
      </c:lineChart>
      <c:catAx>
        <c:axId val="-173352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25824"/>
        <c:crosses val="autoZero"/>
        <c:auto val="1"/>
        <c:lblAlgn val="ctr"/>
        <c:lblOffset val="100"/>
        <c:noMultiLvlLbl val="0"/>
      </c:catAx>
      <c:valAx>
        <c:axId val="-1733525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35247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3525280"/>
        <c:axId val="-1733523648"/>
        <c:axId val="0"/>
      </c:bar3DChart>
      <c:catAx>
        <c:axId val="-173352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3523648"/>
        <c:crosses val="autoZero"/>
        <c:auto val="1"/>
        <c:lblAlgn val="ctr"/>
        <c:lblOffset val="100"/>
        <c:noMultiLvlLbl val="0"/>
      </c:catAx>
      <c:valAx>
        <c:axId val="-1733523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3525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2670768"/>
        <c:axId val="-1732670224"/>
        <c:axId val="0"/>
      </c:bar3DChart>
      <c:catAx>
        <c:axId val="-173267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2670224"/>
        <c:crosses val="autoZero"/>
        <c:auto val="1"/>
        <c:lblAlgn val="ctr"/>
        <c:lblOffset val="100"/>
        <c:noMultiLvlLbl val="0"/>
      </c:catAx>
      <c:valAx>
        <c:axId val="-1732670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2670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2676752"/>
        <c:axId val="-1732684912"/>
        <c:axId val="0"/>
      </c:bar3DChart>
      <c:catAx>
        <c:axId val="-173267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2684912"/>
        <c:crosses val="autoZero"/>
        <c:auto val="1"/>
        <c:lblAlgn val="ctr"/>
        <c:lblOffset val="100"/>
        <c:noMultiLvlLbl val="0"/>
      </c:catAx>
      <c:valAx>
        <c:axId val="-1732684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2676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E36-42FE-B113-FBE07D08233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E36-42FE-B113-FBE07D08233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E36-42FE-B113-FBE07D08233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E36-42FE-B113-FBE07D08233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E36-42FE-B113-FBE07D08233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E36-42FE-B113-FBE07D08233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E36-42FE-B113-FBE07D08233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E36-42FE-B113-FBE07D08233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E36-42FE-B113-FBE07D08233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E36-42FE-B113-FBE07D08233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2683280"/>
        <c:axId val="-1732677296"/>
      </c:lineChart>
      <c:catAx>
        <c:axId val="-173268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2677296"/>
        <c:crosses val="autoZero"/>
        <c:auto val="1"/>
        <c:lblAlgn val="ctr"/>
        <c:lblOffset val="100"/>
        <c:noMultiLvlLbl val="0"/>
      </c:catAx>
      <c:valAx>
        <c:axId val="-1732677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26832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2676208"/>
        <c:axId val="-1732682192"/>
        <c:axId val="0"/>
      </c:bar3DChart>
      <c:catAx>
        <c:axId val="-1732676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2682192"/>
        <c:crosses val="autoZero"/>
        <c:auto val="1"/>
        <c:lblAlgn val="ctr"/>
        <c:lblOffset val="100"/>
        <c:noMultiLvlLbl val="0"/>
      </c:catAx>
      <c:valAx>
        <c:axId val="-1732682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2676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2681104"/>
        <c:axId val="-1732680016"/>
        <c:axId val="0"/>
      </c:bar3DChart>
      <c:catAx>
        <c:axId val="-1732681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2680016"/>
        <c:crosses val="autoZero"/>
        <c:auto val="1"/>
        <c:lblAlgn val="ctr"/>
        <c:lblOffset val="100"/>
        <c:noMultiLvlLbl val="0"/>
      </c:catAx>
      <c:valAx>
        <c:axId val="-1732680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2681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2678928"/>
        <c:axId val="-1732675120"/>
        <c:axId val="0"/>
      </c:bar3DChart>
      <c:catAx>
        <c:axId val="-1732678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2675120"/>
        <c:crosses val="autoZero"/>
        <c:auto val="1"/>
        <c:lblAlgn val="ctr"/>
        <c:lblOffset val="100"/>
        <c:noMultiLvlLbl val="0"/>
      </c:catAx>
      <c:valAx>
        <c:axId val="-1732675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2678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2678384"/>
        <c:axId val="-1732672944"/>
        <c:axId val="0"/>
      </c:bar3DChart>
      <c:catAx>
        <c:axId val="-173267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2672944"/>
        <c:crosses val="autoZero"/>
        <c:auto val="1"/>
        <c:lblAlgn val="ctr"/>
        <c:lblOffset val="100"/>
        <c:noMultiLvlLbl val="0"/>
      </c:catAx>
      <c:valAx>
        <c:axId val="-1732672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2678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1855920"/>
        <c:axId val="-1731851024"/>
        <c:axId val="0"/>
      </c:bar3DChart>
      <c:catAx>
        <c:axId val="-173185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1851024"/>
        <c:crosses val="autoZero"/>
        <c:auto val="1"/>
        <c:lblAlgn val="ctr"/>
        <c:lblOffset val="100"/>
        <c:noMultiLvlLbl val="0"/>
      </c:catAx>
      <c:valAx>
        <c:axId val="-1731851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1855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79253632"/>
        <c:axId val="-1779253088"/>
        <c:axId val="0"/>
      </c:bar3DChart>
      <c:catAx>
        <c:axId val="-177925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79253088"/>
        <c:crosses val="autoZero"/>
        <c:auto val="1"/>
        <c:lblAlgn val="ctr"/>
        <c:lblOffset val="100"/>
        <c:noMultiLvlLbl val="0"/>
      </c:catAx>
      <c:valAx>
        <c:axId val="-1779253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79253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1857552"/>
        <c:axId val="-1731862992"/>
        <c:axId val="0"/>
      </c:bar3DChart>
      <c:catAx>
        <c:axId val="-173185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1862992"/>
        <c:crosses val="autoZero"/>
        <c:auto val="1"/>
        <c:lblAlgn val="ctr"/>
        <c:lblOffset val="100"/>
        <c:noMultiLvlLbl val="0"/>
      </c:catAx>
      <c:valAx>
        <c:axId val="-1731862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1857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1860816"/>
        <c:axId val="-1731862448"/>
        <c:axId val="0"/>
      </c:bar3DChart>
      <c:catAx>
        <c:axId val="-173186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1862448"/>
        <c:crosses val="autoZero"/>
        <c:auto val="1"/>
        <c:lblAlgn val="ctr"/>
        <c:lblOffset val="100"/>
        <c:noMultiLvlLbl val="0"/>
      </c:catAx>
      <c:valAx>
        <c:axId val="-1731862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1860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1853200"/>
        <c:axId val="-1731853744"/>
        <c:axId val="0"/>
      </c:bar3DChart>
      <c:catAx>
        <c:axId val="-173185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1853744"/>
        <c:crosses val="autoZero"/>
        <c:auto val="1"/>
        <c:lblAlgn val="ctr"/>
        <c:lblOffset val="100"/>
        <c:noMultiLvlLbl val="0"/>
      </c:catAx>
      <c:valAx>
        <c:axId val="-1731853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1853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1854288"/>
        <c:axId val="-1731852112"/>
        <c:axId val="0"/>
      </c:bar3DChart>
      <c:catAx>
        <c:axId val="-173185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1852112"/>
        <c:crosses val="autoZero"/>
        <c:auto val="1"/>
        <c:lblAlgn val="ctr"/>
        <c:lblOffset val="100"/>
        <c:noMultiLvlLbl val="0"/>
      </c:catAx>
      <c:valAx>
        <c:axId val="-1731852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1854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1849392"/>
        <c:axId val="-1731861360"/>
        <c:axId val="0"/>
      </c:bar3DChart>
      <c:catAx>
        <c:axId val="-173184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1861360"/>
        <c:crosses val="autoZero"/>
        <c:auto val="1"/>
        <c:lblAlgn val="ctr"/>
        <c:lblOffset val="100"/>
        <c:noMultiLvlLbl val="0"/>
      </c:catAx>
      <c:valAx>
        <c:axId val="-1731861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1849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1860272"/>
        <c:axId val="-1731859184"/>
        <c:axId val="0"/>
      </c:bar3DChart>
      <c:catAx>
        <c:axId val="-173186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1859184"/>
        <c:crosses val="autoZero"/>
        <c:auto val="1"/>
        <c:lblAlgn val="ctr"/>
        <c:lblOffset val="100"/>
        <c:noMultiLvlLbl val="0"/>
      </c:catAx>
      <c:valAx>
        <c:axId val="-1731859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1860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648656"/>
        <c:axId val="-1730655184"/>
        <c:axId val="0"/>
      </c:bar3DChart>
      <c:catAx>
        <c:axId val="-173064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655184"/>
        <c:crosses val="autoZero"/>
        <c:auto val="1"/>
        <c:lblAlgn val="ctr"/>
        <c:lblOffset val="100"/>
        <c:noMultiLvlLbl val="0"/>
      </c:catAx>
      <c:valAx>
        <c:axId val="-1730655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48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662256"/>
        <c:axId val="-1730648112"/>
        <c:axId val="0"/>
      </c:bar3DChart>
      <c:catAx>
        <c:axId val="-173066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648112"/>
        <c:crosses val="autoZero"/>
        <c:auto val="1"/>
        <c:lblAlgn val="ctr"/>
        <c:lblOffset val="100"/>
        <c:noMultiLvlLbl val="0"/>
      </c:catAx>
      <c:valAx>
        <c:axId val="-1730648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62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656816"/>
        <c:axId val="-1730661712"/>
        <c:axId val="0"/>
      </c:bar3DChart>
      <c:catAx>
        <c:axId val="-173065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661712"/>
        <c:crosses val="autoZero"/>
        <c:auto val="1"/>
        <c:lblAlgn val="ctr"/>
        <c:lblOffset val="100"/>
        <c:noMultiLvlLbl val="0"/>
      </c:catAx>
      <c:valAx>
        <c:axId val="-1730661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56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649200"/>
        <c:axId val="-1730656272"/>
        <c:axId val="0"/>
      </c:bar3DChart>
      <c:catAx>
        <c:axId val="-173064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656272"/>
        <c:crosses val="autoZero"/>
        <c:auto val="1"/>
        <c:lblAlgn val="ctr"/>
        <c:lblOffset val="100"/>
        <c:noMultiLvlLbl val="0"/>
      </c:catAx>
      <c:valAx>
        <c:axId val="-1730656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49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79249824"/>
        <c:axId val="-1779242752"/>
        <c:axId val="0"/>
      </c:bar3DChart>
      <c:catAx>
        <c:axId val="-177924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79242752"/>
        <c:crosses val="autoZero"/>
        <c:auto val="1"/>
        <c:lblAlgn val="ctr"/>
        <c:lblOffset val="100"/>
        <c:noMultiLvlLbl val="0"/>
      </c:catAx>
      <c:valAx>
        <c:axId val="-1779242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7924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6E4-415A-86C4-A69C4277835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6E4-415A-86C4-A69C4277835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6E4-415A-86C4-A69C4277835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6E4-415A-86C4-A69C4277835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6E4-415A-86C4-A69C4277835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6E4-415A-86C4-A69C4277835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6E4-415A-86C4-A69C4277835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6E4-415A-86C4-A69C4277835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6E4-415A-86C4-A69C4277835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6E4-415A-86C4-A69C4277835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0651376"/>
        <c:axId val="-1730661168"/>
      </c:lineChart>
      <c:catAx>
        <c:axId val="-173065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661168"/>
        <c:crosses val="autoZero"/>
        <c:auto val="1"/>
        <c:lblAlgn val="ctr"/>
        <c:lblOffset val="100"/>
        <c:noMultiLvlLbl val="0"/>
      </c:catAx>
      <c:valAx>
        <c:axId val="-1730661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51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23C-4E97-AE94-120A3362BAD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23C-4E97-AE94-120A3362BAD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23C-4E97-AE94-120A3362BAD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23C-4E97-AE94-120A3362BAD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23C-4E97-AE94-120A3362BAD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23C-4E97-AE94-120A3362BAD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23C-4E97-AE94-120A3362BAD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23C-4E97-AE94-120A3362BAD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23C-4E97-AE94-120A3362BAD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23C-4E97-AE94-120A3362BAD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0655728"/>
        <c:axId val="-1730650832"/>
      </c:lineChart>
      <c:catAx>
        <c:axId val="-173065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650832"/>
        <c:crosses val="autoZero"/>
        <c:auto val="1"/>
        <c:lblAlgn val="ctr"/>
        <c:lblOffset val="100"/>
        <c:noMultiLvlLbl val="0"/>
      </c:catAx>
      <c:valAx>
        <c:axId val="-17306508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557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B7-4511-8245-F19468B3CE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B7-4511-8245-F19468B3CE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1B7-4511-8245-F19468B3CE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B7-4511-8245-F19468B3CE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B7-4511-8245-F19468B3CE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B7-4511-8245-F19468B3CE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B7-4511-8245-F19468B3CE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1B7-4511-8245-F19468B3CE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B7-4511-8245-F19468B3CE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B7-4511-8245-F19468B3CE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0653552"/>
        <c:axId val="-1730652464"/>
      </c:lineChart>
      <c:catAx>
        <c:axId val="-173065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652464"/>
        <c:crosses val="autoZero"/>
        <c:auto val="1"/>
        <c:lblAlgn val="ctr"/>
        <c:lblOffset val="100"/>
        <c:noMultiLvlLbl val="0"/>
      </c:catAx>
      <c:valAx>
        <c:axId val="-1730652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535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649744"/>
        <c:axId val="-1730135088"/>
        <c:axId val="0"/>
      </c:bar3DChart>
      <c:catAx>
        <c:axId val="-173064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35088"/>
        <c:crosses val="autoZero"/>
        <c:auto val="1"/>
        <c:lblAlgn val="ctr"/>
        <c:lblOffset val="100"/>
        <c:noMultiLvlLbl val="0"/>
      </c:catAx>
      <c:valAx>
        <c:axId val="-1730135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649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126384"/>
        <c:axId val="-1730134000"/>
        <c:axId val="0"/>
      </c:bar3DChart>
      <c:catAx>
        <c:axId val="-173012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34000"/>
        <c:crosses val="autoZero"/>
        <c:auto val="1"/>
        <c:lblAlgn val="ctr"/>
        <c:lblOffset val="100"/>
        <c:noMultiLvlLbl val="0"/>
      </c:catAx>
      <c:valAx>
        <c:axId val="-1730134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126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134544"/>
        <c:axId val="-1730128560"/>
        <c:axId val="0"/>
      </c:bar3DChart>
      <c:catAx>
        <c:axId val="-173013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28560"/>
        <c:crosses val="autoZero"/>
        <c:auto val="1"/>
        <c:lblAlgn val="ctr"/>
        <c:lblOffset val="100"/>
        <c:noMultiLvlLbl val="0"/>
      </c:catAx>
      <c:valAx>
        <c:axId val="-1730128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134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</c:v>
                </c:pt>
                <c:pt idx="3">
                  <c:v>0.83333333333333337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30132368"/>
        <c:axId val="-1730124208"/>
      </c:lineChart>
      <c:catAx>
        <c:axId val="-173013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24208"/>
        <c:crosses val="autoZero"/>
        <c:auto val="1"/>
        <c:lblAlgn val="ctr"/>
        <c:lblOffset val="100"/>
        <c:noMultiLvlLbl val="0"/>
      </c:catAx>
      <c:valAx>
        <c:axId val="-1730124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1323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123664"/>
        <c:axId val="-1730130736"/>
        <c:axId val="0"/>
      </c:bar3DChart>
      <c:catAx>
        <c:axId val="-1730123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30736"/>
        <c:crosses val="autoZero"/>
        <c:auto val="1"/>
        <c:lblAlgn val="ctr"/>
        <c:lblOffset val="100"/>
        <c:noMultiLvlLbl val="0"/>
      </c:catAx>
      <c:valAx>
        <c:axId val="-1730130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123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130192"/>
        <c:axId val="-1730137264"/>
        <c:axId val="0"/>
      </c:bar3DChart>
      <c:catAx>
        <c:axId val="-173013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37264"/>
        <c:crosses val="autoZero"/>
        <c:auto val="1"/>
        <c:lblAlgn val="ctr"/>
        <c:lblOffset val="100"/>
        <c:noMultiLvlLbl val="0"/>
      </c:catAx>
      <c:valAx>
        <c:axId val="-1730137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130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137808"/>
        <c:axId val="-1730126928"/>
        <c:axId val="0"/>
      </c:bar3DChart>
      <c:catAx>
        <c:axId val="-1730137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26928"/>
        <c:crosses val="autoZero"/>
        <c:auto val="1"/>
        <c:lblAlgn val="ctr"/>
        <c:lblOffset val="100"/>
        <c:noMultiLvlLbl val="0"/>
      </c:catAx>
      <c:valAx>
        <c:axId val="-1730126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137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79254720"/>
        <c:axId val="-1779242208"/>
        <c:axId val="0"/>
      </c:bar3DChart>
      <c:catAx>
        <c:axId val="-177925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79242208"/>
        <c:crosses val="autoZero"/>
        <c:auto val="1"/>
        <c:lblAlgn val="ctr"/>
        <c:lblOffset val="100"/>
        <c:noMultiLvlLbl val="0"/>
      </c:catAx>
      <c:valAx>
        <c:axId val="-1779242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7925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0125296"/>
        <c:axId val="-1730136176"/>
        <c:axId val="0"/>
      </c:bar3DChart>
      <c:catAx>
        <c:axId val="-1730125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0136176"/>
        <c:crosses val="autoZero"/>
        <c:auto val="1"/>
        <c:lblAlgn val="ctr"/>
        <c:lblOffset val="100"/>
        <c:noMultiLvlLbl val="0"/>
      </c:catAx>
      <c:valAx>
        <c:axId val="-1730136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0125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9233056"/>
        <c:axId val="-1729234688"/>
        <c:axId val="0"/>
      </c:bar3DChart>
      <c:catAx>
        <c:axId val="-172923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9234688"/>
        <c:crosses val="autoZero"/>
        <c:auto val="1"/>
        <c:lblAlgn val="ctr"/>
        <c:lblOffset val="100"/>
        <c:noMultiLvlLbl val="0"/>
      </c:catAx>
      <c:valAx>
        <c:axId val="-1729234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9233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9230336"/>
        <c:axId val="-1729236864"/>
        <c:axId val="0"/>
      </c:bar3DChart>
      <c:catAx>
        <c:axId val="-172923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9236864"/>
        <c:crosses val="autoZero"/>
        <c:auto val="1"/>
        <c:lblAlgn val="ctr"/>
        <c:lblOffset val="100"/>
        <c:noMultiLvlLbl val="0"/>
      </c:catAx>
      <c:valAx>
        <c:axId val="-1729236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9230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9228704"/>
        <c:axId val="-1729227616"/>
        <c:axId val="0"/>
      </c:bar3DChart>
      <c:catAx>
        <c:axId val="-172922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9227616"/>
        <c:crosses val="autoZero"/>
        <c:auto val="1"/>
        <c:lblAlgn val="ctr"/>
        <c:lblOffset val="100"/>
        <c:noMultiLvlLbl val="0"/>
      </c:catAx>
      <c:valAx>
        <c:axId val="-1729227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9228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0.2857142857142857</c:v>
                </c:pt>
                <c:pt idx="2">
                  <c:v>0.7142857142857143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9222176"/>
        <c:axId val="-1729231968"/>
        <c:axId val="0"/>
      </c:bar3DChart>
      <c:catAx>
        <c:axId val="-172922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9231968"/>
        <c:crosses val="autoZero"/>
        <c:auto val="1"/>
        <c:lblAlgn val="ctr"/>
        <c:lblOffset val="100"/>
        <c:noMultiLvlLbl val="0"/>
      </c:catAx>
      <c:valAx>
        <c:axId val="-1729231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9222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9236320"/>
        <c:axId val="-1729225984"/>
        <c:axId val="0"/>
      </c:bar3DChart>
      <c:catAx>
        <c:axId val="-172923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9225984"/>
        <c:crosses val="autoZero"/>
        <c:auto val="1"/>
        <c:lblAlgn val="ctr"/>
        <c:lblOffset val="100"/>
        <c:noMultiLvlLbl val="0"/>
      </c:catAx>
      <c:valAx>
        <c:axId val="-1729225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9236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9224352"/>
        <c:axId val="-1729235776"/>
        <c:axId val="0"/>
      </c:bar3DChart>
      <c:catAx>
        <c:axId val="-172922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9235776"/>
        <c:crosses val="autoZero"/>
        <c:auto val="1"/>
        <c:lblAlgn val="ctr"/>
        <c:lblOffset val="100"/>
        <c:noMultiLvlLbl val="0"/>
      </c:catAx>
      <c:valAx>
        <c:axId val="-1729235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9224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9224896"/>
        <c:axId val="-1729232512"/>
        <c:axId val="0"/>
      </c:bar3DChart>
      <c:catAx>
        <c:axId val="-172922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9232512"/>
        <c:crosses val="autoZero"/>
        <c:auto val="1"/>
        <c:lblAlgn val="ctr"/>
        <c:lblOffset val="100"/>
        <c:noMultiLvlLbl val="0"/>
      </c:catAx>
      <c:valAx>
        <c:axId val="-1729232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9224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42048"/>
        <c:axId val="-1727444768"/>
        <c:axId val="0"/>
      </c:bar3DChart>
      <c:catAx>
        <c:axId val="-172744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44768"/>
        <c:crosses val="autoZero"/>
        <c:auto val="1"/>
        <c:lblAlgn val="ctr"/>
        <c:lblOffset val="100"/>
        <c:noMultiLvlLbl val="0"/>
      </c:catAx>
      <c:valAx>
        <c:axId val="-1727444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42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18656"/>
        <c:axId val="-1727434432"/>
        <c:axId val="0"/>
      </c:bar3DChart>
      <c:catAx>
        <c:axId val="-172741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34432"/>
        <c:crosses val="autoZero"/>
        <c:auto val="1"/>
        <c:lblAlgn val="ctr"/>
        <c:lblOffset val="100"/>
        <c:noMultiLvlLbl val="0"/>
      </c:catAx>
      <c:valAx>
        <c:axId val="-1727434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18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79240032"/>
        <c:axId val="-1779254176"/>
        <c:axId val="0"/>
      </c:bar3DChart>
      <c:catAx>
        <c:axId val="-177924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79254176"/>
        <c:crosses val="autoZero"/>
        <c:auto val="1"/>
        <c:lblAlgn val="ctr"/>
        <c:lblOffset val="100"/>
        <c:noMultiLvlLbl val="0"/>
      </c:catAx>
      <c:valAx>
        <c:axId val="-1779254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79240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0ED-411C-88F5-B750506FF94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0ED-411C-88F5-B750506FF94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0ED-411C-88F5-B750506FF94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0ED-411C-88F5-B750506FF94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0ED-411C-88F5-B750506FF94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0ED-411C-88F5-B750506FF94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0ED-411C-88F5-B750506FF94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0ED-411C-88F5-B750506FF94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0ED-411C-88F5-B750506FF94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0ED-411C-88F5-B750506FF94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7419744"/>
        <c:axId val="-1727433888"/>
      </c:lineChart>
      <c:catAx>
        <c:axId val="-172741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33888"/>
        <c:crosses val="autoZero"/>
        <c:auto val="1"/>
        <c:lblAlgn val="ctr"/>
        <c:lblOffset val="100"/>
        <c:noMultiLvlLbl val="0"/>
      </c:catAx>
      <c:valAx>
        <c:axId val="-1727433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197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0.2857142857142857</c:v>
                </c:pt>
                <c:pt idx="2">
                  <c:v>0.7142857142857143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7434976"/>
        <c:axId val="-1727437152"/>
      </c:lineChart>
      <c:catAx>
        <c:axId val="-172743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37152"/>
        <c:crosses val="autoZero"/>
        <c:auto val="1"/>
        <c:lblAlgn val="ctr"/>
        <c:lblOffset val="100"/>
        <c:noMultiLvlLbl val="0"/>
      </c:catAx>
      <c:valAx>
        <c:axId val="-1727437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349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FE6-4BEF-9AB9-D61286AA0A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FE6-4BEF-9AB9-D61286AA0A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FE6-4BEF-9AB9-D61286AA0A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FE6-4BEF-9AB9-D61286AA0A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FE6-4BEF-9AB9-D61286AA0A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FE6-4BEF-9AB9-D61286AA0A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FE6-4BEF-9AB9-D61286AA0A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FE6-4BEF-9AB9-D61286AA0A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FE6-4BEF-9AB9-D61286AA0A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FE6-4BEF-9AB9-D61286AA0A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7427360"/>
        <c:axId val="-1727433344"/>
      </c:lineChart>
      <c:catAx>
        <c:axId val="-17274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33344"/>
        <c:crosses val="autoZero"/>
        <c:auto val="1"/>
        <c:lblAlgn val="ctr"/>
        <c:lblOffset val="100"/>
        <c:noMultiLvlLbl val="0"/>
      </c:catAx>
      <c:valAx>
        <c:axId val="-1727433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27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26816"/>
        <c:axId val="-1727421920"/>
        <c:axId val="0"/>
      </c:bar3DChart>
      <c:catAx>
        <c:axId val="-172742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21920"/>
        <c:crosses val="autoZero"/>
        <c:auto val="1"/>
        <c:lblAlgn val="ctr"/>
        <c:lblOffset val="100"/>
        <c:noMultiLvlLbl val="0"/>
      </c:catAx>
      <c:valAx>
        <c:axId val="-1727421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26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15392"/>
        <c:axId val="-1727442592"/>
        <c:axId val="0"/>
      </c:bar3DChart>
      <c:catAx>
        <c:axId val="-17274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42592"/>
        <c:crosses val="autoZero"/>
        <c:auto val="1"/>
        <c:lblAlgn val="ctr"/>
        <c:lblOffset val="100"/>
        <c:noMultiLvlLbl val="0"/>
      </c:catAx>
      <c:valAx>
        <c:axId val="-1727442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15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29536"/>
        <c:axId val="-1727419200"/>
        <c:axId val="0"/>
      </c:bar3DChart>
      <c:catAx>
        <c:axId val="-172742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19200"/>
        <c:crosses val="autoZero"/>
        <c:auto val="1"/>
        <c:lblAlgn val="ctr"/>
        <c:lblOffset val="100"/>
        <c:noMultiLvlLbl val="0"/>
      </c:catAx>
      <c:valAx>
        <c:axId val="-1727419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29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22A-4D2B-BA5F-D43E3D90F73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22A-4D2B-BA5F-D43E3D90F73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22A-4D2B-BA5F-D43E3D90F73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22A-4D2B-BA5F-D43E3D90F73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22A-4D2B-BA5F-D43E3D90F73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22A-4D2B-BA5F-D43E3D90F73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22A-4D2B-BA5F-D43E3D90F73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22A-4D2B-BA5F-D43E3D90F73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22A-4D2B-BA5F-D43E3D90F73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22A-4D2B-BA5F-D43E3D90F73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7445312"/>
        <c:axId val="-1727431168"/>
      </c:lineChart>
      <c:catAx>
        <c:axId val="-172744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31168"/>
        <c:crosses val="autoZero"/>
        <c:auto val="1"/>
        <c:lblAlgn val="ctr"/>
        <c:lblOffset val="100"/>
        <c:noMultiLvlLbl val="0"/>
      </c:catAx>
      <c:valAx>
        <c:axId val="-1727431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453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30080"/>
        <c:axId val="-1727428992"/>
        <c:axId val="0"/>
      </c:bar3DChart>
      <c:catAx>
        <c:axId val="-172743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28992"/>
        <c:crosses val="autoZero"/>
        <c:auto val="1"/>
        <c:lblAlgn val="ctr"/>
        <c:lblOffset val="100"/>
        <c:noMultiLvlLbl val="0"/>
      </c:catAx>
      <c:valAx>
        <c:axId val="-1727428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30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28448"/>
        <c:axId val="-1727445856"/>
        <c:axId val="0"/>
      </c:bar3DChart>
      <c:catAx>
        <c:axId val="-172742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45856"/>
        <c:crosses val="autoZero"/>
        <c:auto val="1"/>
        <c:lblAlgn val="ctr"/>
        <c:lblOffset val="100"/>
        <c:noMultiLvlLbl val="0"/>
      </c:catAx>
      <c:valAx>
        <c:axId val="-1727445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2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43680"/>
        <c:axId val="-1727426272"/>
        <c:axId val="0"/>
      </c:bar3DChart>
      <c:catAx>
        <c:axId val="-172744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26272"/>
        <c:crosses val="autoZero"/>
        <c:auto val="1"/>
        <c:lblAlgn val="ctr"/>
        <c:lblOffset val="100"/>
        <c:noMultiLvlLbl val="0"/>
      </c:catAx>
      <c:valAx>
        <c:axId val="-1727426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43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4500336"/>
        <c:axId val="-1734493808"/>
        <c:axId val="0"/>
      </c:bar3DChart>
      <c:catAx>
        <c:axId val="-173450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4493808"/>
        <c:crosses val="autoZero"/>
        <c:auto val="1"/>
        <c:lblAlgn val="ctr"/>
        <c:lblOffset val="100"/>
        <c:noMultiLvlLbl val="0"/>
      </c:catAx>
      <c:valAx>
        <c:axId val="-1734493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500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B3-411B-A216-9B710500BE2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CB3-411B-A216-9B710500BE2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CB3-411B-A216-9B710500BE2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CB3-411B-A216-9B710500BE2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CB3-411B-A216-9B710500BE2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CB3-411B-A216-9B710500BE2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CB3-411B-A216-9B710500BE2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CB3-411B-A216-9B710500BE2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CB3-411B-A216-9B710500BE2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CB3-411B-A216-9B710500BE2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7446400"/>
        <c:axId val="-1727425184"/>
      </c:lineChart>
      <c:catAx>
        <c:axId val="-172744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25184"/>
        <c:crosses val="autoZero"/>
        <c:auto val="1"/>
        <c:lblAlgn val="ctr"/>
        <c:lblOffset val="100"/>
        <c:noMultiLvlLbl val="0"/>
      </c:catAx>
      <c:valAx>
        <c:axId val="-1727425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464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17024"/>
        <c:axId val="-1727441504"/>
        <c:axId val="0"/>
      </c:bar3DChart>
      <c:catAx>
        <c:axId val="-1727417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41504"/>
        <c:crosses val="autoZero"/>
        <c:auto val="1"/>
        <c:lblAlgn val="ctr"/>
        <c:lblOffset val="100"/>
        <c:noMultiLvlLbl val="0"/>
      </c:catAx>
      <c:valAx>
        <c:axId val="-1727441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17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7439872"/>
        <c:axId val="-1727439328"/>
        <c:axId val="0"/>
      </c:bar3DChart>
      <c:catAx>
        <c:axId val="-172743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7439328"/>
        <c:crosses val="autoZero"/>
        <c:auto val="1"/>
        <c:lblAlgn val="ctr"/>
        <c:lblOffset val="100"/>
        <c:noMultiLvlLbl val="0"/>
      </c:catAx>
      <c:valAx>
        <c:axId val="-1727439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7439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12096"/>
        <c:axId val="-1726227872"/>
        <c:axId val="0"/>
      </c:bar3DChart>
      <c:catAx>
        <c:axId val="-1726212096"/>
        <c:scaling>
          <c:orientation val="minMax"/>
        </c:scaling>
        <c:delete val="1"/>
        <c:axPos val="b"/>
        <c:majorTickMark val="out"/>
        <c:minorTickMark val="none"/>
        <c:tickLblPos val="nextTo"/>
        <c:crossAx val="-1726227872"/>
        <c:crosses val="autoZero"/>
        <c:auto val="1"/>
        <c:lblAlgn val="ctr"/>
        <c:lblOffset val="100"/>
        <c:noMultiLvlLbl val="0"/>
      </c:catAx>
      <c:valAx>
        <c:axId val="-1726227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12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31680"/>
        <c:axId val="-1726236032"/>
        <c:axId val="0"/>
      </c:bar3DChart>
      <c:catAx>
        <c:axId val="-1726231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36032"/>
        <c:crosses val="autoZero"/>
        <c:auto val="1"/>
        <c:lblAlgn val="ctr"/>
        <c:lblOffset val="100"/>
        <c:noMultiLvlLbl val="0"/>
      </c:catAx>
      <c:valAx>
        <c:axId val="-1726236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31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41472"/>
        <c:axId val="-1726214272"/>
        <c:axId val="0"/>
      </c:bar3DChart>
      <c:catAx>
        <c:axId val="-1726241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14272"/>
        <c:crosses val="autoZero"/>
        <c:auto val="1"/>
        <c:lblAlgn val="ctr"/>
        <c:lblOffset val="100"/>
        <c:noMultiLvlLbl val="0"/>
      </c:catAx>
      <c:valAx>
        <c:axId val="-1726214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4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21344"/>
        <c:axId val="-1726239840"/>
        <c:axId val="0"/>
      </c:bar3DChart>
      <c:catAx>
        <c:axId val="-172622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39840"/>
        <c:crosses val="autoZero"/>
        <c:auto val="1"/>
        <c:lblAlgn val="ctr"/>
        <c:lblOffset val="100"/>
        <c:noMultiLvlLbl val="0"/>
      </c:catAx>
      <c:valAx>
        <c:axId val="-1726239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21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34400"/>
        <c:axId val="-1726239296"/>
        <c:axId val="0"/>
      </c:bar3DChart>
      <c:catAx>
        <c:axId val="-172623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39296"/>
        <c:crosses val="autoZero"/>
        <c:auto val="1"/>
        <c:lblAlgn val="ctr"/>
        <c:lblOffset val="100"/>
        <c:noMultiLvlLbl val="0"/>
      </c:catAx>
      <c:valAx>
        <c:axId val="-1726239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34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42560"/>
        <c:axId val="-1726232224"/>
        <c:axId val="0"/>
      </c:bar3DChart>
      <c:catAx>
        <c:axId val="-172624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32224"/>
        <c:crosses val="autoZero"/>
        <c:auto val="1"/>
        <c:lblAlgn val="ctr"/>
        <c:lblOffset val="100"/>
        <c:noMultiLvlLbl val="0"/>
      </c:catAx>
      <c:valAx>
        <c:axId val="-1726232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42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28960"/>
        <c:axId val="-1726210464"/>
        <c:axId val="0"/>
      </c:bar3DChart>
      <c:catAx>
        <c:axId val="-17262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10464"/>
        <c:crosses val="autoZero"/>
        <c:auto val="1"/>
        <c:lblAlgn val="ctr"/>
        <c:lblOffset val="100"/>
        <c:noMultiLvlLbl val="0"/>
      </c:catAx>
      <c:valAx>
        <c:axId val="-1726210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28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4499792"/>
        <c:axId val="-1734499248"/>
        <c:axId val="0"/>
      </c:bar3DChart>
      <c:catAx>
        <c:axId val="-173449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4499248"/>
        <c:crosses val="autoZero"/>
        <c:auto val="1"/>
        <c:lblAlgn val="ctr"/>
        <c:lblOffset val="100"/>
        <c:noMultiLvlLbl val="0"/>
      </c:catAx>
      <c:valAx>
        <c:axId val="-1734499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499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25152"/>
        <c:axId val="-1726226784"/>
        <c:axId val="0"/>
      </c:bar3DChart>
      <c:catAx>
        <c:axId val="-172622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26784"/>
        <c:crosses val="autoZero"/>
        <c:auto val="1"/>
        <c:lblAlgn val="ctr"/>
        <c:lblOffset val="100"/>
        <c:noMultiLvlLbl val="0"/>
      </c:catAx>
      <c:valAx>
        <c:axId val="-1726226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25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16992"/>
        <c:axId val="-1726218080"/>
        <c:axId val="0"/>
      </c:bar3DChart>
      <c:catAx>
        <c:axId val="-172621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18080"/>
        <c:crosses val="autoZero"/>
        <c:auto val="1"/>
        <c:lblAlgn val="ctr"/>
        <c:lblOffset val="100"/>
        <c:noMultiLvlLbl val="0"/>
      </c:catAx>
      <c:valAx>
        <c:axId val="-1726218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16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21888"/>
        <c:axId val="-1726228416"/>
        <c:axId val="0"/>
      </c:bar3DChart>
      <c:catAx>
        <c:axId val="-172622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28416"/>
        <c:crosses val="autoZero"/>
        <c:auto val="1"/>
        <c:lblAlgn val="ctr"/>
        <c:lblOffset val="100"/>
        <c:noMultiLvlLbl val="0"/>
      </c:catAx>
      <c:valAx>
        <c:axId val="-1726228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21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37120"/>
        <c:axId val="-1726224608"/>
        <c:axId val="0"/>
      </c:bar3DChart>
      <c:catAx>
        <c:axId val="-172623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24608"/>
        <c:crosses val="autoZero"/>
        <c:auto val="1"/>
        <c:lblAlgn val="ctr"/>
        <c:lblOffset val="100"/>
        <c:noMultiLvlLbl val="0"/>
      </c:catAx>
      <c:valAx>
        <c:axId val="-1726224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3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6220800"/>
        <c:axId val="-1726223520"/>
        <c:axId val="0"/>
      </c:bar3DChart>
      <c:catAx>
        <c:axId val="-172622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23520"/>
        <c:crosses val="autoZero"/>
        <c:auto val="1"/>
        <c:lblAlgn val="ctr"/>
        <c:lblOffset val="100"/>
        <c:noMultiLvlLbl val="0"/>
      </c:catAx>
      <c:valAx>
        <c:axId val="-1726223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20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9F8-4809-9354-2E1D78E74A9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9F8-4809-9354-2E1D78E74A9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9F8-4809-9354-2E1D78E74A9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9F8-4809-9354-2E1D78E74A9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9F8-4809-9354-2E1D78E74A9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9F8-4809-9354-2E1D78E74A9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9F8-4809-9354-2E1D78E74A9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9F8-4809-9354-2E1D78E74A9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9F8-4809-9354-2E1D78E74A9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9F8-4809-9354-2E1D78E74A9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6211552"/>
        <c:axId val="-1726219712"/>
      </c:lineChart>
      <c:catAx>
        <c:axId val="-172621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19712"/>
        <c:crosses val="autoZero"/>
        <c:auto val="1"/>
        <c:lblAlgn val="ctr"/>
        <c:lblOffset val="100"/>
        <c:noMultiLvlLbl val="0"/>
      </c:catAx>
      <c:valAx>
        <c:axId val="-1726219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115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CA9-49E0-BA98-A449BC4807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CA9-49E0-BA98-A449BC4807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CA9-49E0-BA98-A449BC4807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CA9-49E0-BA98-A449BC4807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CA9-49E0-BA98-A449BC4807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CA9-49E0-BA98-A449BC4807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CA9-49E0-BA98-A449BC4807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CA9-49E0-BA98-A449BC4807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CA9-49E0-BA98-A449BC4807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CA9-49E0-BA98-A449BC4807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6215360"/>
        <c:axId val="-1726214816"/>
      </c:lineChart>
      <c:catAx>
        <c:axId val="-172621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14816"/>
        <c:crosses val="autoZero"/>
        <c:auto val="1"/>
        <c:lblAlgn val="ctr"/>
        <c:lblOffset val="100"/>
        <c:noMultiLvlLbl val="0"/>
      </c:catAx>
      <c:valAx>
        <c:axId val="-1726214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15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4CD-4F60-A6A9-0CD84BEBDC1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4CD-4F60-A6A9-0CD84BEBDC1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4CD-4F60-A6A9-0CD84BEBDC1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4CD-4F60-A6A9-0CD84BEBDC1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4CD-4F60-A6A9-0CD84BEBDC1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4CD-4F60-A6A9-0CD84BEBDC1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4CD-4F60-A6A9-0CD84BEBDC1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4CD-4F60-A6A9-0CD84BEBDC1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4CD-4F60-A6A9-0CD84BEBDC1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4CD-4F60-A6A9-0CD84BEBDC1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6235488"/>
        <c:axId val="-1726234944"/>
      </c:lineChart>
      <c:catAx>
        <c:axId val="-172623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6234944"/>
        <c:crosses val="autoZero"/>
        <c:auto val="1"/>
        <c:lblAlgn val="ctr"/>
        <c:lblOffset val="100"/>
        <c:noMultiLvlLbl val="0"/>
      </c:catAx>
      <c:valAx>
        <c:axId val="-1726234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62354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3385712"/>
        <c:axId val="-1723374288"/>
        <c:axId val="0"/>
      </c:bar3DChart>
      <c:catAx>
        <c:axId val="-172338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74288"/>
        <c:crosses val="autoZero"/>
        <c:auto val="1"/>
        <c:lblAlgn val="ctr"/>
        <c:lblOffset val="100"/>
        <c:noMultiLvlLbl val="0"/>
      </c:catAx>
      <c:valAx>
        <c:axId val="-1723374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85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3378096"/>
        <c:axId val="-1723380816"/>
        <c:axId val="0"/>
      </c:bar3DChart>
      <c:catAx>
        <c:axId val="-172337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80816"/>
        <c:crosses val="autoZero"/>
        <c:auto val="1"/>
        <c:lblAlgn val="ctr"/>
        <c:lblOffset val="100"/>
        <c:noMultiLvlLbl val="0"/>
      </c:catAx>
      <c:valAx>
        <c:axId val="-1723380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78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34501968"/>
        <c:axId val="-1734502512"/>
        <c:axId val="0"/>
      </c:bar3DChart>
      <c:catAx>
        <c:axId val="-173450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34502512"/>
        <c:crosses val="autoZero"/>
        <c:auto val="1"/>
        <c:lblAlgn val="ctr"/>
        <c:lblOffset val="100"/>
        <c:noMultiLvlLbl val="0"/>
      </c:catAx>
      <c:valAx>
        <c:axId val="-1734502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34501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3377552"/>
        <c:axId val="-1723376464"/>
        <c:axId val="0"/>
      </c:bar3DChart>
      <c:catAx>
        <c:axId val="-172337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76464"/>
        <c:crosses val="autoZero"/>
        <c:auto val="1"/>
        <c:lblAlgn val="ctr"/>
        <c:lblOffset val="100"/>
        <c:noMultiLvlLbl val="0"/>
      </c:catAx>
      <c:valAx>
        <c:axId val="-1723376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77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A49-4247-A3E9-52C0693B7C9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A49-4247-A3E9-52C0693B7C9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A49-4247-A3E9-52C0693B7C9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A49-4247-A3E9-52C0693B7C9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A49-4247-A3E9-52C0693B7C9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A49-4247-A3E9-52C0693B7C9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A49-4247-A3E9-52C0693B7C9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A49-4247-A3E9-52C0693B7C9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A49-4247-A3E9-52C0693B7C9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A49-4247-A3E9-52C0693B7C9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23359600"/>
        <c:axId val="-1723374832"/>
      </c:lineChart>
      <c:catAx>
        <c:axId val="-172335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74832"/>
        <c:crosses val="autoZero"/>
        <c:auto val="1"/>
        <c:lblAlgn val="ctr"/>
        <c:lblOffset val="100"/>
        <c:noMultiLvlLbl val="0"/>
      </c:catAx>
      <c:valAx>
        <c:axId val="-17233748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596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3384624"/>
        <c:axId val="-1723387344"/>
        <c:axId val="0"/>
      </c:bar3DChart>
      <c:catAx>
        <c:axId val="-1723384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87344"/>
        <c:crosses val="autoZero"/>
        <c:auto val="1"/>
        <c:lblAlgn val="ctr"/>
        <c:lblOffset val="100"/>
        <c:noMultiLvlLbl val="0"/>
      </c:catAx>
      <c:valAx>
        <c:axId val="-1723387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84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3389520"/>
        <c:axId val="-1723362864"/>
        <c:axId val="0"/>
      </c:bar3DChart>
      <c:catAx>
        <c:axId val="-1723389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62864"/>
        <c:crosses val="autoZero"/>
        <c:auto val="1"/>
        <c:lblAlgn val="ctr"/>
        <c:lblOffset val="100"/>
        <c:noMultiLvlLbl val="0"/>
      </c:catAx>
      <c:valAx>
        <c:axId val="-1723362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89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3365584"/>
        <c:axId val="-1723363408"/>
        <c:axId val="0"/>
      </c:bar3DChart>
      <c:catAx>
        <c:axId val="-172336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63408"/>
        <c:crosses val="autoZero"/>
        <c:auto val="1"/>
        <c:lblAlgn val="ctr"/>
        <c:lblOffset val="100"/>
        <c:noMultiLvlLbl val="0"/>
      </c:catAx>
      <c:valAx>
        <c:axId val="-1723363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6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723388976"/>
        <c:axId val="-1723386800"/>
        <c:axId val="0"/>
      </c:bar3DChart>
      <c:catAx>
        <c:axId val="-1723388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723386800"/>
        <c:crosses val="autoZero"/>
        <c:auto val="1"/>
        <c:lblAlgn val="ctr"/>
        <c:lblOffset val="100"/>
        <c:noMultiLvlLbl val="0"/>
      </c:catAx>
      <c:valAx>
        <c:axId val="-17233868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1723388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9524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23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E596FAE7-67E6-402E-9FBD-72F13BE01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29"/>
  <sheetViews>
    <sheetView showGridLines="0" zoomScale="80" zoomScaleNormal="80" workbookViewId="0">
      <selection activeCell="K18" sqref="K18:K21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70"/>
      <c r="B1" s="171"/>
      <c r="C1" s="178" t="s">
        <v>169</v>
      </c>
      <c r="D1" s="179"/>
      <c r="E1" s="179"/>
      <c r="F1" s="179"/>
      <c r="G1" s="179"/>
      <c r="H1" s="176" t="s">
        <v>170</v>
      </c>
      <c r="I1" s="177"/>
    </row>
    <row r="2" spans="1:13" ht="18.75" customHeight="1" x14ac:dyDescent="0.25">
      <c r="A2" s="172"/>
      <c r="B2" s="173"/>
      <c r="C2" s="178" t="s">
        <v>171</v>
      </c>
      <c r="D2" s="179"/>
      <c r="E2" s="179"/>
      <c r="F2" s="179"/>
      <c r="G2" s="179"/>
      <c r="H2" s="44">
        <v>41241</v>
      </c>
      <c r="I2" s="45" t="s">
        <v>175</v>
      </c>
    </row>
    <row r="3" spans="1:13" ht="21" customHeight="1" x14ac:dyDescent="0.25">
      <c r="A3" s="174"/>
      <c r="B3" s="175"/>
      <c r="C3" s="178" t="s">
        <v>172</v>
      </c>
      <c r="D3" s="179"/>
      <c r="E3" s="179"/>
      <c r="F3" s="179"/>
      <c r="G3" s="179"/>
      <c r="H3" s="176" t="s">
        <v>173</v>
      </c>
      <c r="I3" s="177"/>
    </row>
    <row r="4" spans="1:13" ht="5.25" customHeight="1" x14ac:dyDescent="0.2"/>
    <row r="5" spans="1:13" ht="34.5" customHeight="1" x14ac:dyDescent="0.2">
      <c r="A5" s="205" t="s">
        <v>164</v>
      </c>
      <c r="B5" s="205"/>
      <c r="C5" s="205"/>
      <c r="D5" s="205"/>
      <c r="E5" s="205"/>
      <c r="F5" s="205"/>
      <c r="G5" s="205"/>
      <c r="H5" s="205"/>
      <c r="I5" s="205"/>
      <c r="K5" s="206" t="s">
        <v>140</v>
      </c>
      <c r="L5" s="206"/>
      <c r="M5" s="206"/>
    </row>
    <row r="6" spans="1:13" ht="23.25" customHeight="1" x14ac:dyDescent="0.2">
      <c r="A6" s="207" t="s">
        <v>162</v>
      </c>
      <c r="B6" s="208"/>
      <c r="C6" s="208"/>
      <c r="D6" s="208"/>
      <c r="E6" s="208"/>
      <c r="F6" s="183" t="s">
        <v>141</v>
      </c>
      <c r="G6" s="184"/>
      <c r="H6" s="184"/>
      <c r="I6" s="184"/>
      <c r="K6" s="47" t="s">
        <v>142</v>
      </c>
      <c r="L6" s="48" t="s">
        <v>143</v>
      </c>
      <c r="M6" s="49" t="s">
        <v>144</v>
      </c>
    </row>
    <row r="7" spans="1:13" ht="20.100000000000001" customHeight="1" x14ac:dyDescent="0.2">
      <c r="A7" s="209" t="s">
        <v>464</v>
      </c>
      <c r="B7" s="210"/>
      <c r="C7" s="210"/>
      <c r="D7" s="210"/>
      <c r="E7" s="210"/>
      <c r="F7" s="185">
        <v>45618</v>
      </c>
      <c r="G7" s="185"/>
      <c r="H7" s="185"/>
      <c r="I7" s="185"/>
      <c r="K7" s="211" t="s">
        <v>166</v>
      </c>
      <c r="L7" s="57" t="s">
        <v>145</v>
      </c>
      <c r="M7" s="212" t="s">
        <v>146</v>
      </c>
    </row>
    <row r="8" spans="1:13" ht="33.75" customHeight="1" x14ac:dyDescent="0.2">
      <c r="A8" s="209"/>
      <c r="B8" s="210"/>
      <c r="C8" s="210"/>
      <c r="D8" s="210"/>
      <c r="E8" s="210"/>
      <c r="F8" s="213" t="s">
        <v>160</v>
      </c>
      <c r="G8" s="214"/>
      <c r="H8" s="215">
        <v>254520000188</v>
      </c>
      <c r="I8" s="216"/>
      <c r="K8" s="212"/>
      <c r="L8" s="57" t="s">
        <v>159</v>
      </c>
      <c r="M8" s="212"/>
    </row>
    <row r="9" spans="1:13" ht="20.100000000000001" customHeight="1" x14ac:dyDescent="0.2">
      <c r="A9" s="42" t="s">
        <v>147</v>
      </c>
      <c r="B9" s="43"/>
      <c r="C9" s="189" t="s">
        <v>465</v>
      </c>
      <c r="D9" s="189"/>
      <c r="E9" s="190"/>
      <c r="F9" s="191" t="s">
        <v>163</v>
      </c>
      <c r="G9" s="192"/>
      <c r="H9" s="219" t="s">
        <v>466</v>
      </c>
      <c r="I9" s="220"/>
      <c r="K9" s="212"/>
      <c r="L9" s="57" t="s">
        <v>148</v>
      </c>
      <c r="M9" s="212" t="s">
        <v>149</v>
      </c>
    </row>
    <row r="10" spans="1:13" ht="20.100000000000001" customHeight="1" x14ac:dyDescent="0.2">
      <c r="A10" s="187" t="s">
        <v>168</v>
      </c>
      <c r="B10" s="188"/>
      <c r="C10" s="189" t="s">
        <v>467</v>
      </c>
      <c r="D10" s="189"/>
      <c r="E10" s="189"/>
      <c r="F10" s="190"/>
      <c r="G10" s="46" t="s">
        <v>150</v>
      </c>
      <c r="H10" s="217">
        <v>3118089643</v>
      </c>
      <c r="I10" s="218"/>
      <c r="K10" s="212"/>
      <c r="L10" s="57" t="s">
        <v>151</v>
      </c>
      <c r="M10" s="212"/>
    </row>
    <row r="11" spans="1:13" ht="20.100000000000001" customHeight="1" x14ac:dyDescent="0.2">
      <c r="A11" s="187" t="s">
        <v>165</v>
      </c>
      <c r="B11" s="188"/>
      <c r="C11" s="189" t="s">
        <v>468</v>
      </c>
      <c r="D11" s="189"/>
      <c r="E11" s="189"/>
      <c r="F11" s="190"/>
      <c r="G11" s="46" t="s">
        <v>174</v>
      </c>
      <c r="H11" s="199" t="s">
        <v>469</v>
      </c>
      <c r="I11" s="200"/>
      <c r="K11" s="201"/>
      <c r="L11" s="58"/>
      <c r="M11" s="58"/>
    </row>
    <row r="12" spans="1:13" ht="19.5" customHeight="1" x14ac:dyDescent="0.2">
      <c r="A12" s="202" t="s">
        <v>152</v>
      </c>
      <c r="B12" s="203"/>
      <c r="C12" s="203"/>
      <c r="D12" s="203"/>
      <c r="E12" s="203"/>
      <c r="F12" s="203"/>
      <c r="G12" s="203"/>
      <c r="H12" s="203"/>
      <c r="I12" s="204"/>
      <c r="K12" s="198"/>
      <c r="L12" s="58"/>
      <c r="M12" s="198"/>
    </row>
    <row r="13" spans="1:13" ht="20.100000000000001" customHeight="1" x14ac:dyDescent="0.2">
      <c r="A13" s="195" t="s">
        <v>153</v>
      </c>
      <c r="B13" s="195"/>
      <c r="C13" s="195"/>
      <c r="D13" s="195" t="s">
        <v>154</v>
      </c>
      <c r="E13" s="195"/>
      <c r="F13" s="195"/>
      <c r="G13" s="195" t="s">
        <v>161</v>
      </c>
      <c r="H13" s="195"/>
      <c r="I13" s="195"/>
      <c r="K13" s="198"/>
      <c r="L13" s="58"/>
      <c r="M13" s="198"/>
    </row>
    <row r="14" spans="1:13" ht="20.100000000000001" customHeight="1" x14ac:dyDescent="0.2">
      <c r="A14" s="186" t="s">
        <v>470</v>
      </c>
      <c r="B14" s="186"/>
      <c r="C14" s="186"/>
      <c r="D14" s="186" t="s">
        <v>471</v>
      </c>
      <c r="E14" s="186"/>
      <c r="F14" s="186"/>
      <c r="G14" s="186" t="s">
        <v>479</v>
      </c>
      <c r="H14" s="186"/>
      <c r="I14" s="186"/>
      <c r="K14" s="198"/>
      <c r="L14" s="58"/>
      <c r="M14" s="198"/>
    </row>
    <row r="15" spans="1:13" ht="20.100000000000001" customHeight="1" x14ac:dyDescent="0.2">
      <c r="A15" s="186" t="s">
        <v>472</v>
      </c>
      <c r="B15" s="186"/>
      <c r="C15" s="186"/>
      <c r="D15" s="186" t="s">
        <v>475</v>
      </c>
      <c r="E15" s="186"/>
      <c r="F15" s="186"/>
      <c r="G15" s="186" t="s">
        <v>482</v>
      </c>
      <c r="H15" s="186"/>
      <c r="I15" s="186"/>
      <c r="K15" s="198"/>
      <c r="L15" s="58"/>
      <c r="M15" s="58"/>
    </row>
    <row r="16" spans="1:13" ht="20.100000000000001" customHeight="1" x14ac:dyDescent="0.2">
      <c r="A16" s="186" t="s">
        <v>474</v>
      </c>
      <c r="B16" s="186"/>
      <c r="C16" s="186"/>
      <c r="D16" s="186" t="s">
        <v>476</v>
      </c>
      <c r="E16" s="186"/>
      <c r="F16" s="186"/>
      <c r="G16" s="186" t="s">
        <v>481</v>
      </c>
      <c r="H16" s="186"/>
      <c r="I16" s="186"/>
      <c r="K16" s="198"/>
      <c r="L16" s="58"/>
      <c r="M16" s="58"/>
    </row>
    <row r="17" spans="1:13" ht="20.100000000000001" customHeight="1" x14ac:dyDescent="0.2">
      <c r="A17" s="186" t="s">
        <v>473</v>
      </c>
      <c r="B17" s="186"/>
      <c r="C17" s="186"/>
      <c r="D17" s="186" t="s">
        <v>477</v>
      </c>
      <c r="E17" s="186"/>
      <c r="F17" s="186"/>
      <c r="G17" s="186" t="s">
        <v>480</v>
      </c>
      <c r="H17" s="186"/>
      <c r="I17" s="186"/>
      <c r="K17" s="198"/>
      <c r="L17" s="58"/>
      <c r="M17" s="58"/>
    </row>
    <row r="18" spans="1:13" ht="20.100000000000001" customHeight="1" x14ac:dyDescent="0.2">
      <c r="A18" s="186"/>
      <c r="B18" s="186"/>
      <c r="C18" s="186"/>
      <c r="D18" s="186"/>
      <c r="E18" s="186"/>
      <c r="F18" s="186"/>
      <c r="G18" s="186"/>
      <c r="H18" s="186"/>
      <c r="I18" s="186"/>
      <c r="K18" s="197"/>
      <c r="L18" s="58"/>
      <c r="M18" s="58"/>
    </row>
    <row r="19" spans="1:13" ht="20.100000000000001" customHeight="1" x14ac:dyDescent="0.2">
      <c r="A19" s="186"/>
      <c r="B19" s="186"/>
      <c r="C19" s="186"/>
      <c r="D19" s="186"/>
      <c r="E19" s="186"/>
      <c r="F19" s="186"/>
      <c r="G19" s="186"/>
      <c r="H19" s="186"/>
      <c r="I19" s="186"/>
      <c r="K19" s="198"/>
      <c r="L19" s="58"/>
      <c r="M19" s="58"/>
    </row>
    <row r="20" spans="1:13" ht="20.100000000000001" customHeight="1" x14ac:dyDescent="0.2">
      <c r="A20" s="186"/>
      <c r="B20" s="186"/>
      <c r="C20" s="186"/>
      <c r="D20" s="186"/>
      <c r="E20" s="186"/>
      <c r="F20" s="186"/>
      <c r="G20" s="186"/>
      <c r="H20" s="186"/>
      <c r="I20" s="186"/>
      <c r="K20" s="198"/>
      <c r="L20" s="58"/>
      <c r="M20" s="58"/>
    </row>
    <row r="21" spans="1:13" ht="20.100000000000001" customHeight="1" x14ac:dyDescent="0.2">
      <c r="A21" s="186"/>
      <c r="B21" s="186"/>
      <c r="C21" s="186"/>
      <c r="D21" s="186"/>
      <c r="E21" s="186"/>
      <c r="F21" s="186"/>
      <c r="G21" s="186"/>
      <c r="H21" s="186"/>
      <c r="I21" s="186"/>
      <c r="K21" s="198"/>
      <c r="L21" s="58"/>
      <c r="M21" s="59"/>
    </row>
    <row r="22" spans="1:13" ht="20.100000000000001" customHeight="1" x14ac:dyDescent="0.2">
      <c r="A22" s="186"/>
      <c r="B22" s="186"/>
      <c r="C22" s="186"/>
      <c r="D22" s="186"/>
      <c r="E22" s="186"/>
      <c r="F22" s="186"/>
      <c r="G22" s="186"/>
      <c r="H22" s="186"/>
      <c r="I22" s="186"/>
    </row>
    <row r="23" spans="1:13" s="19" customFormat="1" ht="20.25" x14ac:dyDescent="0.3">
      <c r="A23" s="196"/>
      <c r="B23" s="196"/>
      <c r="C23" s="196"/>
      <c r="D23" s="196"/>
      <c r="E23" s="196"/>
      <c r="F23" s="196"/>
      <c r="G23" s="196"/>
      <c r="H23" s="196"/>
      <c r="I23" s="196"/>
      <c r="K23" s="193"/>
      <c r="L23" s="193"/>
    </row>
    <row r="24" spans="1:13" ht="30" customHeight="1" x14ac:dyDescent="0.2">
      <c r="A24" s="194" t="s">
        <v>155</v>
      </c>
      <c r="B24" s="194"/>
      <c r="C24" s="194"/>
      <c r="D24" s="194"/>
      <c r="E24" s="194"/>
      <c r="F24" s="194"/>
      <c r="G24" s="194"/>
      <c r="H24" s="194"/>
      <c r="I24" s="194"/>
      <c r="K24" s="20"/>
      <c r="L24" s="20"/>
    </row>
    <row r="25" spans="1:13" ht="33.75" customHeight="1" x14ac:dyDescent="0.2">
      <c r="A25" s="195" t="s">
        <v>153</v>
      </c>
      <c r="B25" s="195"/>
      <c r="C25" s="195"/>
      <c r="D25" s="195" t="s">
        <v>154</v>
      </c>
      <c r="E25" s="195"/>
      <c r="F25" s="195"/>
      <c r="G25" s="195" t="s">
        <v>23</v>
      </c>
      <c r="H25" s="195"/>
      <c r="I25" s="195"/>
      <c r="K25" s="21"/>
      <c r="L25" s="22"/>
      <c r="M25" s="18" t="s">
        <v>156</v>
      </c>
    </row>
    <row r="26" spans="1:13" ht="20.100000000000001" customHeight="1" x14ac:dyDescent="0.2">
      <c r="A26" s="186" t="s">
        <v>470</v>
      </c>
      <c r="B26" s="186"/>
      <c r="C26" s="186"/>
      <c r="D26" s="186" t="s">
        <v>478</v>
      </c>
      <c r="E26" s="186"/>
      <c r="F26" s="186"/>
      <c r="G26" s="186" t="s">
        <v>471</v>
      </c>
      <c r="H26" s="186"/>
      <c r="I26" s="186"/>
      <c r="K26" s="21"/>
      <c r="L26" s="22"/>
    </row>
    <row r="27" spans="1:13" ht="20.100000000000001" customHeight="1" x14ac:dyDescent="0.2">
      <c r="A27" s="186" t="s">
        <v>472</v>
      </c>
      <c r="B27" s="186"/>
      <c r="C27" s="186"/>
      <c r="D27" s="186" t="s">
        <v>478</v>
      </c>
      <c r="E27" s="186"/>
      <c r="F27" s="186"/>
      <c r="G27" s="186" t="s">
        <v>475</v>
      </c>
      <c r="H27" s="186"/>
      <c r="I27" s="186"/>
      <c r="K27" s="21"/>
      <c r="L27" s="23"/>
    </row>
    <row r="28" spans="1:13" ht="20.100000000000001" customHeight="1" x14ac:dyDescent="0.2">
      <c r="A28" s="186" t="s">
        <v>474</v>
      </c>
      <c r="B28" s="186"/>
      <c r="C28" s="186"/>
      <c r="D28" s="186" t="s">
        <v>478</v>
      </c>
      <c r="E28" s="186"/>
      <c r="F28" s="186"/>
      <c r="G28" s="186" t="s">
        <v>476</v>
      </c>
      <c r="H28" s="186"/>
      <c r="I28" s="186"/>
      <c r="K28" s="21"/>
      <c r="L28" s="23"/>
    </row>
    <row r="29" spans="1:13" ht="20.100000000000001" customHeight="1" x14ac:dyDescent="0.2">
      <c r="A29" s="186" t="s">
        <v>473</v>
      </c>
      <c r="B29" s="186"/>
      <c r="C29" s="186"/>
      <c r="D29" s="186" t="s">
        <v>478</v>
      </c>
      <c r="E29" s="186"/>
      <c r="F29" s="186"/>
      <c r="G29" s="186" t="s">
        <v>477</v>
      </c>
      <c r="H29" s="186"/>
      <c r="I29" s="186"/>
      <c r="K29" s="21"/>
      <c r="L29" s="22"/>
    </row>
    <row r="30" spans="1:13" ht="20.100000000000001" customHeight="1" x14ac:dyDescent="0.2">
      <c r="A30" s="186"/>
      <c r="B30" s="186"/>
      <c r="C30" s="186"/>
      <c r="D30" s="186"/>
      <c r="E30" s="186"/>
      <c r="F30" s="186"/>
      <c r="G30" s="186"/>
      <c r="H30" s="186"/>
      <c r="I30" s="186"/>
      <c r="K30" s="21"/>
      <c r="L30" s="23"/>
    </row>
    <row r="31" spans="1:13" ht="20.100000000000001" customHeight="1" x14ac:dyDescent="0.2">
      <c r="A31" s="186"/>
      <c r="B31" s="186"/>
      <c r="C31" s="186"/>
      <c r="D31" s="186"/>
      <c r="E31" s="186"/>
      <c r="F31" s="186"/>
      <c r="G31" s="186"/>
      <c r="H31" s="186"/>
      <c r="I31" s="186"/>
      <c r="K31" s="21"/>
      <c r="L31" s="24"/>
    </row>
    <row r="32" spans="1:13" ht="20.100000000000001" customHeight="1" x14ac:dyDescent="0.2">
      <c r="A32" s="186"/>
      <c r="B32" s="186"/>
      <c r="C32" s="186"/>
      <c r="D32" s="186"/>
      <c r="E32" s="186"/>
      <c r="F32" s="186"/>
      <c r="G32" s="186"/>
      <c r="H32" s="186"/>
      <c r="I32" s="186"/>
      <c r="K32" s="180"/>
      <c r="L32" s="22"/>
    </row>
    <row r="33" spans="11:12" ht="15" x14ac:dyDescent="0.2">
      <c r="K33" s="180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81" t="s">
        <v>29</v>
      </c>
      <c r="B65526" s="181"/>
      <c r="C65526" s="181"/>
      <c r="D65526" s="181"/>
      <c r="E65526" s="181"/>
    </row>
    <row r="65527" spans="1:5" x14ac:dyDescent="0.2">
      <c r="A65527" s="182" t="s">
        <v>30</v>
      </c>
      <c r="B65527" s="182"/>
      <c r="C65527" s="182"/>
      <c r="D65527" s="182"/>
      <c r="E65527" s="182"/>
    </row>
    <row r="65528" spans="1:5" x14ac:dyDescent="0.2">
      <c r="A65528" s="182" t="s">
        <v>31</v>
      </c>
      <c r="B65528" s="182"/>
      <c r="C65528" s="182"/>
      <c r="D65528" s="182"/>
      <c r="E65528" s="182"/>
    </row>
    <row r="65529" spans="1:5" x14ac:dyDescent="0.2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/>
    <hyperlink ref="A65527" r:id="rId2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5532"/>
  <sheetViews>
    <sheetView showGridLines="0" zoomScaleNormal="100" workbookViewId="0">
      <selection activeCell="H15" sqref="H15"/>
    </sheetView>
  </sheetViews>
  <sheetFormatPr baseColWidth="10" defaultColWidth="11.42578125" defaultRowHeight="14.25" x14ac:dyDescent="0.2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 x14ac:dyDescent="0.2">
      <c r="B1" s="245" t="s">
        <v>124</v>
      </c>
      <c r="C1" s="245"/>
      <c r="D1" s="245"/>
      <c r="E1" s="245"/>
      <c r="F1" s="245"/>
      <c r="G1" s="245"/>
      <c r="H1" s="245"/>
      <c r="I1" s="245"/>
      <c r="J1" s="246"/>
      <c r="K1" s="246"/>
      <c r="L1" s="87"/>
      <c r="M1" s="87"/>
      <c r="N1" s="87"/>
      <c r="O1" s="87"/>
    </row>
    <row r="2" spans="1:21" ht="15.75" x14ac:dyDescent="0.2">
      <c r="B2" s="247" t="s">
        <v>27</v>
      </c>
      <c r="C2" s="247"/>
      <c r="D2" s="284" t="s">
        <v>176</v>
      </c>
      <c r="E2" s="284"/>
      <c r="F2" s="284"/>
      <c r="G2" s="285" t="s">
        <v>177</v>
      </c>
      <c r="H2" s="285"/>
      <c r="I2" s="285"/>
      <c r="J2" s="286" t="s">
        <v>178</v>
      </c>
      <c r="K2" s="286"/>
      <c r="L2" s="286"/>
      <c r="M2" s="228" t="s">
        <v>179</v>
      </c>
      <c r="N2" s="228"/>
      <c r="O2" s="228"/>
      <c r="Q2" s="86">
        <v>1</v>
      </c>
    </row>
    <row r="3" spans="1:21" ht="15" customHeight="1" x14ac:dyDescent="0.2">
      <c r="B3" s="247"/>
      <c r="C3" s="247"/>
      <c r="D3" s="287" t="s">
        <v>34</v>
      </c>
      <c r="E3" s="283" t="s">
        <v>122</v>
      </c>
      <c r="F3" s="283" t="s">
        <v>125</v>
      </c>
      <c r="G3" s="239" t="s">
        <v>34</v>
      </c>
      <c r="H3" s="283" t="s">
        <v>122</v>
      </c>
      <c r="I3" s="283" t="s">
        <v>125</v>
      </c>
      <c r="J3" s="239" t="s">
        <v>34</v>
      </c>
      <c r="K3" s="241" t="s">
        <v>122</v>
      </c>
      <c r="L3" s="243" t="s">
        <v>125</v>
      </c>
      <c r="M3" s="239" t="s">
        <v>34</v>
      </c>
      <c r="N3" s="241" t="s">
        <v>122</v>
      </c>
      <c r="O3" s="243" t="s">
        <v>125</v>
      </c>
      <c r="Q3" s="86">
        <v>2</v>
      </c>
    </row>
    <row r="4" spans="1:21" ht="15.75" customHeight="1" x14ac:dyDescent="0.2">
      <c r="B4" s="247"/>
      <c r="C4" s="247"/>
      <c r="D4" s="288"/>
      <c r="E4" s="243"/>
      <c r="F4" s="243"/>
      <c r="G4" s="240"/>
      <c r="H4" s="243"/>
      <c r="I4" s="243"/>
      <c r="J4" s="240"/>
      <c r="K4" s="242"/>
      <c r="L4" s="244"/>
      <c r="M4" s="240"/>
      <c r="N4" s="242"/>
      <c r="O4" s="244"/>
      <c r="Q4" s="86">
        <v>3</v>
      </c>
    </row>
    <row r="5" spans="1:21" ht="15.75" x14ac:dyDescent="0.2">
      <c r="B5" s="247"/>
      <c r="C5" s="247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 x14ac:dyDescent="0.2">
      <c r="A6" s="289"/>
      <c r="B6" s="268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 x14ac:dyDescent="0.2">
      <c r="A7" s="289"/>
      <c r="B7" s="269"/>
      <c r="C7" s="96" t="s">
        <v>33</v>
      </c>
      <c r="D7" s="26">
        <v>4</v>
      </c>
      <c r="E7" s="64" t="s">
        <v>180</v>
      </c>
      <c r="F7" s="65" t="s">
        <v>181</v>
      </c>
      <c r="G7" s="79">
        <v>4</v>
      </c>
      <c r="H7" s="61" t="s">
        <v>372</v>
      </c>
      <c r="I7" s="65" t="s">
        <v>373</v>
      </c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 x14ac:dyDescent="0.2">
      <c r="A8" s="289"/>
      <c r="B8" s="269"/>
      <c r="C8" s="97" t="s">
        <v>35</v>
      </c>
      <c r="D8" s="26">
        <v>4</v>
      </c>
      <c r="E8" s="161" t="s">
        <v>182</v>
      </c>
      <c r="F8" s="65" t="s">
        <v>183</v>
      </c>
      <c r="G8" s="79">
        <v>4</v>
      </c>
      <c r="H8" s="66" t="s">
        <v>182</v>
      </c>
      <c r="I8" s="65" t="s">
        <v>183</v>
      </c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 x14ac:dyDescent="0.2">
      <c r="A9" s="289"/>
      <c r="B9" s="269"/>
      <c r="C9" s="98" t="s">
        <v>36</v>
      </c>
      <c r="D9" s="26">
        <v>4</v>
      </c>
      <c r="E9" s="68" t="s">
        <v>374</v>
      </c>
      <c r="F9" s="65" t="s">
        <v>184</v>
      </c>
      <c r="G9" s="79">
        <v>4</v>
      </c>
      <c r="H9" s="66" t="s">
        <v>374</v>
      </c>
      <c r="I9" s="61" t="s">
        <v>184</v>
      </c>
      <c r="J9" s="82"/>
      <c r="K9" s="67"/>
      <c r="L9" s="63"/>
      <c r="M9" s="84"/>
      <c r="N9" s="68"/>
      <c r="O9" s="65"/>
      <c r="R9" s="86">
        <f>COUNTIF(D7:D10,"3")</f>
        <v>1</v>
      </c>
      <c r="S9" s="86">
        <f>COUNTIF(G7:G10,"3")</f>
        <v>1</v>
      </c>
      <c r="T9" s="86">
        <f>COUNTIF(J7:J10,"3")</f>
        <v>0</v>
      </c>
      <c r="U9" s="86">
        <f>COUNTIF(M7:M10,"3")</f>
        <v>1</v>
      </c>
    </row>
    <row r="10" spans="1:21" ht="39.950000000000003" customHeight="1" x14ac:dyDescent="0.2">
      <c r="A10" s="289"/>
      <c r="B10" s="270"/>
      <c r="C10" s="98" t="s">
        <v>37</v>
      </c>
      <c r="D10" s="26">
        <v>3</v>
      </c>
      <c r="E10" s="161" t="s">
        <v>185</v>
      </c>
      <c r="F10" s="162" t="s">
        <v>186</v>
      </c>
      <c r="G10" s="79">
        <v>3</v>
      </c>
      <c r="H10" s="66" t="s">
        <v>185</v>
      </c>
      <c r="I10" s="61" t="s">
        <v>375</v>
      </c>
      <c r="J10" s="82"/>
      <c r="K10" s="67"/>
      <c r="L10" s="63"/>
      <c r="M10" s="84">
        <v>3</v>
      </c>
      <c r="N10" s="68"/>
      <c r="O10" s="65"/>
      <c r="R10" s="86">
        <f>COUNTIF(D7:D10,"4")</f>
        <v>3</v>
      </c>
      <c r="S10" s="86">
        <f>COUNTIF(G7:G10,"4")</f>
        <v>3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59"/>
      <c r="C11" s="260"/>
      <c r="D11" s="260"/>
      <c r="E11" s="260"/>
      <c r="F11" s="260"/>
      <c r="G11" s="260"/>
      <c r="H11" s="260"/>
      <c r="I11" s="260"/>
      <c r="J11" s="260"/>
      <c r="K11" s="261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1</v>
      </c>
    </row>
    <row r="12" spans="1:21" ht="18.75" x14ac:dyDescent="0.2">
      <c r="A12" s="289"/>
      <c r="B12" s="256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 x14ac:dyDescent="0.2">
      <c r="A13" s="289"/>
      <c r="B13" s="257"/>
      <c r="C13" s="105" t="s">
        <v>38</v>
      </c>
      <c r="D13" s="27">
        <v>4</v>
      </c>
      <c r="E13" s="163" t="s">
        <v>187</v>
      </c>
      <c r="F13" s="164" t="s">
        <v>188</v>
      </c>
      <c r="G13" s="80">
        <v>4</v>
      </c>
      <c r="H13" s="61" t="s">
        <v>187</v>
      </c>
      <c r="I13" s="61" t="s">
        <v>188</v>
      </c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 x14ac:dyDescent="0.2">
      <c r="A14" s="289"/>
      <c r="B14" s="257"/>
      <c r="C14" s="97" t="s">
        <v>39</v>
      </c>
      <c r="D14" s="27">
        <v>4</v>
      </c>
      <c r="E14" s="165" t="s">
        <v>189</v>
      </c>
      <c r="F14" s="166" t="s">
        <v>190</v>
      </c>
      <c r="G14" s="80">
        <v>4</v>
      </c>
      <c r="H14" s="66" t="s">
        <v>189</v>
      </c>
      <c r="I14" s="61" t="s">
        <v>376</v>
      </c>
      <c r="J14" s="83"/>
      <c r="K14" s="71"/>
      <c r="L14" s="71"/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 x14ac:dyDescent="0.2">
      <c r="A15" s="289"/>
      <c r="B15" s="257"/>
      <c r="C15" s="97" t="s">
        <v>40</v>
      </c>
      <c r="D15" s="27">
        <v>4</v>
      </c>
      <c r="E15" s="73" t="s">
        <v>191</v>
      </c>
      <c r="F15" s="167" t="s">
        <v>192</v>
      </c>
      <c r="G15" s="80">
        <v>4</v>
      </c>
      <c r="H15" s="66" t="s">
        <v>377</v>
      </c>
      <c r="I15" s="61" t="s">
        <v>378</v>
      </c>
      <c r="J15" s="83"/>
      <c r="K15" s="71"/>
      <c r="L15" s="71"/>
      <c r="M15" s="85"/>
      <c r="N15" s="73"/>
      <c r="O15" s="73"/>
      <c r="R15" s="86">
        <f>COUNTIF(D13:D17,"3")</f>
        <v>1</v>
      </c>
      <c r="S15" s="86">
        <f>COUNTIF(G13:G17,"3")</f>
        <v>1</v>
      </c>
      <c r="T15" s="86">
        <f>COUNTIF(J13:J17,"3")</f>
        <v>0</v>
      </c>
      <c r="U15" s="86">
        <f>COUNTIF(M13:M17,"3")</f>
        <v>0</v>
      </c>
    </row>
    <row r="16" spans="1:21" ht="39.950000000000003" customHeight="1" x14ac:dyDescent="0.2">
      <c r="A16" s="289"/>
      <c r="B16" s="257"/>
      <c r="C16" s="98" t="s">
        <v>41</v>
      </c>
      <c r="D16" s="27">
        <v>4</v>
      </c>
      <c r="E16" s="165" t="s">
        <v>193</v>
      </c>
      <c r="F16" s="166" t="s">
        <v>194</v>
      </c>
      <c r="G16" s="80">
        <v>4</v>
      </c>
      <c r="H16" s="66" t="s">
        <v>379</v>
      </c>
      <c r="I16" s="61" t="s">
        <v>380</v>
      </c>
      <c r="J16" s="83"/>
      <c r="K16" s="71"/>
      <c r="L16" s="71"/>
      <c r="M16" s="85"/>
      <c r="N16" s="73"/>
      <c r="O16" s="73"/>
      <c r="R16" s="86">
        <f>COUNTIF(D13:D17,"4")</f>
        <v>4</v>
      </c>
      <c r="S16" s="86">
        <f>COUNTIF(G13:G17,"4")</f>
        <v>4</v>
      </c>
      <c r="T16" s="86">
        <f>COUNTIF(J13:J17,"4")</f>
        <v>0</v>
      </c>
      <c r="U16" s="86">
        <f>COUNTIF(M13:M17,"4")</f>
        <v>0</v>
      </c>
    </row>
    <row r="17" spans="1:21" ht="39.950000000000003" customHeight="1" x14ac:dyDescent="0.2">
      <c r="A17" s="289"/>
      <c r="B17" s="258"/>
      <c r="C17" s="97" t="s">
        <v>42</v>
      </c>
      <c r="D17" s="27">
        <v>3</v>
      </c>
      <c r="E17" s="168" t="s">
        <v>195</v>
      </c>
      <c r="F17" s="167" t="s">
        <v>196</v>
      </c>
      <c r="G17" s="80">
        <v>3</v>
      </c>
      <c r="H17" s="66" t="s">
        <v>195</v>
      </c>
      <c r="I17" s="61" t="s">
        <v>196</v>
      </c>
      <c r="J17" s="83"/>
      <c r="K17" s="71"/>
      <c r="L17" s="71"/>
      <c r="M17" s="85"/>
      <c r="N17" s="73"/>
      <c r="O17" s="73"/>
    </row>
    <row r="18" spans="1:21" ht="7.5" customHeight="1" x14ac:dyDescent="0.25">
      <c r="B18" s="271"/>
      <c r="C18" s="272"/>
      <c r="D18" s="272"/>
      <c r="E18" s="272"/>
      <c r="F18" s="272"/>
      <c r="G18" s="272"/>
      <c r="H18" s="272"/>
      <c r="I18" s="272"/>
      <c r="J18" s="272"/>
      <c r="K18" s="273"/>
      <c r="L18" s="99"/>
      <c r="M18" s="100"/>
      <c r="N18" s="99"/>
      <c r="O18" s="99"/>
    </row>
    <row r="19" spans="1:21" ht="18.75" x14ac:dyDescent="0.2">
      <c r="A19" s="289"/>
      <c r="B19" s="256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 x14ac:dyDescent="0.2">
      <c r="A20" s="289"/>
      <c r="B20" s="274"/>
      <c r="C20" s="106" t="s">
        <v>44</v>
      </c>
      <c r="D20" s="27">
        <v>4</v>
      </c>
      <c r="E20" s="163" t="s">
        <v>197</v>
      </c>
      <c r="F20" s="169" t="s">
        <v>198</v>
      </c>
      <c r="G20" s="80">
        <v>4</v>
      </c>
      <c r="H20" s="61" t="s">
        <v>381</v>
      </c>
      <c r="I20" s="61" t="s">
        <v>382</v>
      </c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 x14ac:dyDescent="0.2">
      <c r="A21" s="289"/>
      <c r="B21" s="274"/>
      <c r="C21" s="107" t="s">
        <v>45</v>
      </c>
      <c r="D21" s="27">
        <v>4</v>
      </c>
      <c r="E21" s="163" t="s">
        <v>199</v>
      </c>
      <c r="F21" s="166" t="s">
        <v>200</v>
      </c>
      <c r="G21" s="80">
        <v>4</v>
      </c>
      <c r="H21" s="66" t="s">
        <v>383</v>
      </c>
      <c r="I21" s="61" t="s">
        <v>384</v>
      </c>
      <c r="J21" s="83"/>
      <c r="K21" s="76"/>
      <c r="L21" s="76"/>
      <c r="M21" s="85"/>
      <c r="N21" s="78"/>
      <c r="O21" s="78"/>
      <c r="R21" s="86">
        <f>COUNTIF(D20:D27,"2")</f>
        <v>0</v>
      </c>
      <c r="S21" s="86">
        <f>COUNTIF(G20:G27,"2")</f>
        <v>1</v>
      </c>
      <c r="T21" s="86">
        <f>COUNTIF(J20:J27,"2")</f>
        <v>0</v>
      </c>
      <c r="U21" s="86">
        <f>COUNTIF(M20:M27,"2")</f>
        <v>0</v>
      </c>
    </row>
    <row r="22" spans="1:21" ht="39.950000000000003" customHeight="1" x14ac:dyDescent="0.2">
      <c r="A22" s="289"/>
      <c r="B22" s="274"/>
      <c r="C22" s="107" t="s">
        <v>46</v>
      </c>
      <c r="D22" s="27">
        <v>4</v>
      </c>
      <c r="E22" s="165" t="s">
        <v>201</v>
      </c>
      <c r="F22" s="166" t="s">
        <v>202</v>
      </c>
      <c r="G22" s="80">
        <v>4</v>
      </c>
      <c r="H22" s="66" t="s">
        <v>385</v>
      </c>
      <c r="I22" s="61" t="s">
        <v>386</v>
      </c>
      <c r="J22" s="83"/>
      <c r="K22" s="76"/>
      <c r="L22" s="76"/>
      <c r="M22" s="85"/>
      <c r="N22" s="78"/>
      <c r="O22" s="78"/>
      <c r="R22" s="86">
        <f>COUNTIF(D20:D27,"3")</f>
        <v>4</v>
      </c>
      <c r="S22" s="86">
        <f>COUNTIF(G20:G27,"3")</f>
        <v>2</v>
      </c>
      <c r="T22" s="86">
        <f>COUNTIF(J20:J27,"3")</f>
        <v>0</v>
      </c>
      <c r="U22" s="86">
        <f>COUNTIF(M20:M27,"3")</f>
        <v>0</v>
      </c>
    </row>
    <row r="23" spans="1:21" ht="39.950000000000003" customHeight="1" x14ac:dyDescent="0.2">
      <c r="A23" s="289"/>
      <c r="B23" s="274"/>
      <c r="C23" s="107" t="s">
        <v>47</v>
      </c>
      <c r="D23" s="27">
        <v>4</v>
      </c>
      <c r="E23" s="165" t="s">
        <v>205</v>
      </c>
      <c r="F23" s="166" t="s">
        <v>206</v>
      </c>
      <c r="G23" s="80">
        <v>4</v>
      </c>
      <c r="H23" s="66" t="s">
        <v>387</v>
      </c>
      <c r="I23" s="61" t="s">
        <v>388</v>
      </c>
      <c r="J23" s="83"/>
      <c r="K23" s="76"/>
      <c r="L23" s="76"/>
      <c r="M23" s="85"/>
      <c r="N23" s="78"/>
      <c r="O23" s="78"/>
      <c r="R23" s="86">
        <f>COUNTIF(D20:D27,"4")</f>
        <v>4</v>
      </c>
      <c r="S23" s="86">
        <f>COUNTIF(G20:G27,"4")</f>
        <v>5</v>
      </c>
      <c r="T23" s="86">
        <f>COUNTIF(J20:J27,"4")</f>
        <v>0</v>
      </c>
      <c r="U23" s="86">
        <f>COUNTIF(M20:M27,"4")</f>
        <v>0</v>
      </c>
    </row>
    <row r="24" spans="1:21" ht="39.950000000000003" customHeight="1" x14ac:dyDescent="0.2">
      <c r="A24" s="289"/>
      <c r="B24" s="274"/>
      <c r="C24" s="107" t="s">
        <v>48</v>
      </c>
      <c r="D24" s="27">
        <v>3</v>
      </c>
      <c r="E24" s="78" t="s">
        <v>203</v>
      </c>
      <c r="F24" s="166" t="s">
        <v>204</v>
      </c>
      <c r="G24" s="80">
        <v>4</v>
      </c>
      <c r="H24" s="66" t="s">
        <v>389</v>
      </c>
      <c r="I24" s="61" t="s">
        <v>390</v>
      </c>
      <c r="J24" s="83"/>
      <c r="K24" s="76"/>
      <c r="L24" s="76"/>
      <c r="M24" s="85"/>
      <c r="N24" s="78"/>
      <c r="O24" s="78"/>
    </row>
    <row r="25" spans="1:21" ht="39.950000000000003" customHeight="1" x14ac:dyDescent="0.2">
      <c r="A25" s="289"/>
      <c r="B25" s="274"/>
      <c r="C25" s="107" t="s">
        <v>49</v>
      </c>
      <c r="D25" s="27">
        <v>3</v>
      </c>
      <c r="E25" s="165" t="s">
        <v>207</v>
      </c>
      <c r="F25" s="166" t="s">
        <v>208</v>
      </c>
      <c r="G25" s="80">
        <v>3</v>
      </c>
      <c r="H25" s="66" t="s">
        <v>207</v>
      </c>
      <c r="I25" s="61" t="s">
        <v>391</v>
      </c>
      <c r="J25" s="83"/>
      <c r="K25" s="76"/>
      <c r="L25" s="76"/>
      <c r="M25" s="85"/>
      <c r="N25" s="78"/>
      <c r="O25" s="78"/>
    </row>
    <row r="26" spans="1:21" ht="39.950000000000003" customHeight="1" x14ac:dyDescent="0.2">
      <c r="A26" s="289"/>
      <c r="B26" s="274"/>
      <c r="C26" s="107" t="s">
        <v>50</v>
      </c>
      <c r="D26" s="27">
        <v>3</v>
      </c>
      <c r="E26" s="165" t="s">
        <v>209</v>
      </c>
      <c r="F26" s="166" t="s">
        <v>210</v>
      </c>
      <c r="G26" s="80">
        <v>3</v>
      </c>
      <c r="H26" s="66" t="s">
        <v>393</v>
      </c>
      <c r="I26" s="61" t="s">
        <v>392</v>
      </c>
      <c r="J26" s="83"/>
      <c r="K26" s="76"/>
      <c r="L26" s="76"/>
      <c r="M26" s="85"/>
      <c r="N26" s="78"/>
      <c r="O26" s="78"/>
    </row>
    <row r="27" spans="1:21" ht="39.950000000000003" customHeight="1" x14ac:dyDescent="0.2">
      <c r="A27" s="289"/>
      <c r="B27" s="275"/>
      <c r="C27" s="107" t="s">
        <v>51</v>
      </c>
      <c r="D27" s="27">
        <v>3</v>
      </c>
      <c r="E27" s="165" t="s">
        <v>211</v>
      </c>
      <c r="F27" s="60" t="s">
        <v>212</v>
      </c>
      <c r="G27" s="80">
        <v>2</v>
      </c>
      <c r="H27" s="66" t="s">
        <v>394</v>
      </c>
      <c r="I27" s="61" t="s">
        <v>395</v>
      </c>
      <c r="J27" s="83"/>
      <c r="K27" s="76"/>
      <c r="L27" s="76"/>
      <c r="M27" s="85"/>
      <c r="N27" s="78"/>
      <c r="O27" s="78"/>
    </row>
    <row r="28" spans="1:21" ht="7.5" customHeight="1" x14ac:dyDescent="0.25">
      <c r="B28" s="236"/>
      <c r="C28" s="237"/>
      <c r="D28" s="237"/>
      <c r="E28" s="237"/>
      <c r="F28" s="237"/>
      <c r="G28" s="237"/>
      <c r="H28" s="237"/>
      <c r="I28" s="237"/>
      <c r="J28" s="237"/>
      <c r="K28" s="276"/>
      <c r="L28" s="99"/>
      <c r="M28" s="100"/>
      <c r="N28" s="99"/>
      <c r="O28" s="99"/>
    </row>
    <row r="29" spans="1:21" ht="18.75" x14ac:dyDescent="0.2">
      <c r="A29" s="289"/>
      <c r="B29" s="256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 x14ac:dyDescent="0.2">
      <c r="A30" s="289"/>
      <c r="B30" s="257"/>
      <c r="C30" s="105" t="s">
        <v>53</v>
      </c>
      <c r="D30" s="27">
        <v>4</v>
      </c>
      <c r="E30" s="163" t="s">
        <v>213</v>
      </c>
      <c r="F30" s="166" t="s">
        <v>214</v>
      </c>
      <c r="G30" s="80">
        <v>4</v>
      </c>
      <c r="H30" s="61" t="s">
        <v>396</v>
      </c>
      <c r="I30" s="61" t="s">
        <v>397</v>
      </c>
      <c r="J30" s="83"/>
      <c r="K30" s="75"/>
      <c r="L30" s="76"/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 x14ac:dyDescent="0.2">
      <c r="A31" s="289"/>
      <c r="B31" s="257"/>
      <c r="C31" s="97" t="s">
        <v>54</v>
      </c>
      <c r="D31" s="27">
        <v>4</v>
      </c>
      <c r="E31" s="165" t="s">
        <v>215</v>
      </c>
      <c r="F31" s="166" t="s">
        <v>216</v>
      </c>
      <c r="G31" s="80">
        <v>4</v>
      </c>
      <c r="H31" s="66" t="s">
        <v>398</v>
      </c>
      <c r="I31" s="61" t="s">
        <v>399</v>
      </c>
      <c r="J31" s="83"/>
      <c r="K31" s="76"/>
      <c r="L31" s="76"/>
      <c r="M31" s="85"/>
      <c r="N31" s="78"/>
      <c r="O31" s="78"/>
      <c r="R31" s="86">
        <f>COUNTIF(D30:D33,"2")</f>
        <v>0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39.950000000000003" customHeight="1" x14ac:dyDescent="0.2">
      <c r="A32" s="289"/>
      <c r="B32" s="257"/>
      <c r="C32" s="97" t="s">
        <v>55</v>
      </c>
      <c r="D32" s="27">
        <v>3</v>
      </c>
      <c r="E32" s="165" t="s">
        <v>217</v>
      </c>
      <c r="F32" s="166" t="s">
        <v>218</v>
      </c>
      <c r="G32" s="80">
        <v>3</v>
      </c>
      <c r="H32" s="66" t="s">
        <v>400</v>
      </c>
      <c r="I32" s="61" t="s">
        <v>401</v>
      </c>
      <c r="J32" s="83"/>
      <c r="K32" s="76"/>
      <c r="L32" s="76"/>
      <c r="M32" s="85"/>
      <c r="N32" s="78"/>
      <c r="O32" s="78"/>
      <c r="R32" s="86">
        <f>COUNTIF(D30:D33,"3")</f>
        <v>2</v>
      </c>
      <c r="S32" s="86">
        <f>COUNTIF(G30:G33,"3")</f>
        <v>2</v>
      </c>
      <c r="T32" s="86">
        <f>COUNTIF(J30:J33,"31")</f>
        <v>0</v>
      </c>
      <c r="U32" s="86">
        <f>COUNTIF(M30:M33,"3")</f>
        <v>0</v>
      </c>
    </row>
    <row r="33" spans="1:21" ht="39.950000000000003" customHeight="1" x14ac:dyDescent="0.2">
      <c r="A33" s="289"/>
      <c r="B33" s="258"/>
      <c r="C33" s="97" t="s">
        <v>56</v>
      </c>
      <c r="D33" s="27">
        <v>3</v>
      </c>
      <c r="E33" s="165" t="s">
        <v>219</v>
      </c>
      <c r="F33" s="166" t="s">
        <v>220</v>
      </c>
      <c r="G33" s="80">
        <v>3</v>
      </c>
      <c r="H33" s="66" t="s">
        <v>402</v>
      </c>
      <c r="I33" s="61" t="s">
        <v>403</v>
      </c>
      <c r="J33" s="83"/>
      <c r="K33" s="76"/>
      <c r="L33" s="76"/>
      <c r="M33" s="85"/>
      <c r="N33" s="78"/>
      <c r="O33" s="78"/>
      <c r="R33" s="86">
        <f>COUNTIF(D30:D33,"4")</f>
        <v>2</v>
      </c>
      <c r="S33" s="86">
        <f>COUNTIF(G30:G33,"4")</f>
        <v>2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71"/>
      <c r="C34" s="272"/>
      <c r="D34" s="272"/>
      <c r="E34" s="272"/>
      <c r="F34" s="272"/>
      <c r="G34" s="272"/>
      <c r="H34" s="272"/>
      <c r="I34" s="272"/>
      <c r="J34" s="272"/>
      <c r="K34" s="273"/>
      <c r="L34" s="99"/>
      <c r="M34" s="100"/>
      <c r="N34" s="99"/>
      <c r="O34" s="99"/>
    </row>
    <row r="35" spans="1:21" ht="18.75" x14ac:dyDescent="0.2">
      <c r="A35" s="289"/>
      <c r="B35" s="256"/>
      <c r="C35" s="108" t="s">
        <v>57</v>
      </c>
      <c r="D35" s="277"/>
      <c r="E35" s="277"/>
      <c r="F35" s="277"/>
      <c r="G35" s="277"/>
      <c r="H35" s="277"/>
      <c r="I35" s="277"/>
      <c r="J35" s="277"/>
      <c r="K35" s="277"/>
      <c r="L35" s="109"/>
      <c r="M35" s="110"/>
      <c r="N35" s="110"/>
      <c r="O35" s="109"/>
    </row>
    <row r="36" spans="1:21" ht="39.950000000000003" customHeight="1" x14ac:dyDescent="0.2">
      <c r="A36" s="289"/>
      <c r="B36" s="257"/>
      <c r="C36" s="105" t="s">
        <v>58</v>
      </c>
      <c r="D36" s="27">
        <v>3</v>
      </c>
      <c r="E36" s="163" t="s">
        <v>221</v>
      </c>
      <c r="F36" s="166"/>
      <c r="G36" s="80">
        <v>3</v>
      </c>
      <c r="H36" s="61" t="s">
        <v>404</v>
      </c>
      <c r="I36" s="61" t="s">
        <v>222</v>
      </c>
      <c r="J36" s="83"/>
      <c r="K36" s="75"/>
      <c r="L36" s="76"/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50000000000003" customHeight="1" x14ac:dyDescent="0.2">
      <c r="A37" s="289"/>
      <c r="B37" s="257"/>
      <c r="C37" s="97" t="s">
        <v>59</v>
      </c>
      <c r="D37" s="27">
        <v>3</v>
      </c>
      <c r="E37" s="78" t="s">
        <v>223</v>
      </c>
      <c r="F37" s="166" t="s">
        <v>224</v>
      </c>
      <c r="G37" s="80">
        <v>3</v>
      </c>
      <c r="H37" s="66" t="s">
        <v>223</v>
      </c>
      <c r="I37" s="61" t="s">
        <v>405</v>
      </c>
      <c r="J37" s="83"/>
      <c r="K37" s="76"/>
      <c r="L37" s="76"/>
      <c r="M37" s="85"/>
      <c r="N37" s="78"/>
      <c r="O37" s="78"/>
      <c r="R37" s="86">
        <f>COUNTIF(D36:D44,"2")</f>
        <v>0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39.950000000000003" customHeight="1" x14ac:dyDescent="0.2">
      <c r="A38" s="289"/>
      <c r="B38" s="257"/>
      <c r="C38" s="97" t="s">
        <v>60</v>
      </c>
      <c r="D38" s="27">
        <v>3</v>
      </c>
      <c r="E38" s="78" t="s">
        <v>225</v>
      </c>
      <c r="F38" s="166" t="s">
        <v>226</v>
      </c>
      <c r="G38" s="80">
        <v>3</v>
      </c>
      <c r="H38" s="66" t="s">
        <v>225</v>
      </c>
      <c r="I38" s="61" t="s">
        <v>226</v>
      </c>
      <c r="J38" s="83"/>
      <c r="K38" s="76"/>
      <c r="L38" s="76"/>
      <c r="M38" s="85"/>
      <c r="N38" s="78"/>
      <c r="O38" s="78"/>
      <c r="R38" s="86">
        <f>COUNTIF(D36:D44,"3")</f>
        <v>5</v>
      </c>
      <c r="S38" s="86">
        <f>COUNTIF(G36:G44,"3")</f>
        <v>5</v>
      </c>
      <c r="T38" s="86">
        <f>COUNTIF(J36:J44,"3")</f>
        <v>0</v>
      </c>
      <c r="U38" s="86">
        <f>COUNTIF(M36:M44,"3")</f>
        <v>0</v>
      </c>
    </row>
    <row r="39" spans="1:21" ht="39.950000000000003" customHeight="1" x14ac:dyDescent="0.2">
      <c r="A39" s="289"/>
      <c r="B39" s="257"/>
      <c r="C39" s="97" t="s">
        <v>61</v>
      </c>
      <c r="D39" s="27">
        <v>4</v>
      </c>
      <c r="E39" s="169" t="s">
        <v>227</v>
      </c>
      <c r="F39" s="78" t="s">
        <v>228</v>
      </c>
      <c r="G39" s="80">
        <v>4</v>
      </c>
      <c r="H39" s="66" t="s">
        <v>227</v>
      </c>
      <c r="I39" s="61" t="s">
        <v>406</v>
      </c>
      <c r="J39" s="83"/>
      <c r="K39" s="76"/>
      <c r="L39" s="76"/>
      <c r="M39" s="85"/>
      <c r="N39" s="78"/>
      <c r="O39" s="78"/>
      <c r="R39" s="86">
        <f>COUNTIF(D36:D44,"4")</f>
        <v>4</v>
      </c>
      <c r="S39" s="86">
        <f>COUNTIF(G36:G44,"4")</f>
        <v>4</v>
      </c>
      <c r="T39" s="86">
        <f>COUNTIF(J36:J44,"4")</f>
        <v>0</v>
      </c>
      <c r="U39" s="86">
        <f>COUNTIF(M36:M44,"4")</f>
        <v>0</v>
      </c>
    </row>
    <row r="40" spans="1:21" ht="39.950000000000003" customHeight="1" x14ac:dyDescent="0.2">
      <c r="A40" s="289"/>
      <c r="B40" s="257"/>
      <c r="C40" s="97" t="s">
        <v>62</v>
      </c>
      <c r="D40" s="27">
        <v>4</v>
      </c>
      <c r="E40" s="165" t="s">
        <v>230</v>
      </c>
      <c r="F40" s="166" t="s">
        <v>229</v>
      </c>
      <c r="G40" s="80">
        <v>4</v>
      </c>
      <c r="H40" s="66" t="s">
        <v>407</v>
      </c>
      <c r="I40" s="61" t="s">
        <v>408</v>
      </c>
      <c r="J40" s="83"/>
      <c r="K40" s="76"/>
      <c r="L40" s="76"/>
      <c r="M40" s="85"/>
      <c r="N40" s="78"/>
      <c r="O40" s="78"/>
    </row>
    <row r="41" spans="1:21" ht="39.950000000000003" customHeight="1" x14ac:dyDescent="0.2">
      <c r="A41" s="289"/>
      <c r="B41" s="257"/>
      <c r="C41" s="97" t="s">
        <v>63</v>
      </c>
      <c r="D41" s="27">
        <v>4</v>
      </c>
      <c r="E41" s="165" t="s">
        <v>231</v>
      </c>
      <c r="F41" s="169" t="s">
        <v>232</v>
      </c>
      <c r="G41" s="80">
        <v>4</v>
      </c>
      <c r="H41" s="66" t="s">
        <v>409</v>
      </c>
      <c r="I41" s="61" t="s">
        <v>232</v>
      </c>
      <c r="J41" s="83"/>
      <c r="K41" s="76"/>
      <c r="L41" s="76"/>
      <c r="M41" s="85"/>
      <c r="N41" s="78"/>
      <c r="O41" s="78"/>
    </row>
    <row r="42" spans="1:21" ht="39.950000000000003" customHeight="1" x14ac:dyDescent="0.2">
      <c r="A42" s="289"/>
      <c r="B42" s="257"/>
      <c r="C42" s="97" t="s">
        <v>64</v>
      </c>
      <c r="D42" s="27">
        <v>4</v>
      </c>
      <c r="E42" s="165" t="s">
        <v>233</v>
      </c>
      <c r="F42" s="169" t="s">
        <v>234</v>
      </c>
      <c r="G42" s="80">
        <v>4</v>
      </c>
      <c r="H42" s="66" t="s">
        <v>410</v>
      </c>
      <c r="I42" s="61" t="s">
        <v>411</v>
      </c>
      <c r="J42" s="83"/>
      <c r="K42" s="76"/>
      <c r="L42" s="76"/>
      <c r="M42" s="85"/>
      <c r="N42" s="78"/>
      <c r="O42" s="78"/>
    </row>
    <row r="43" spans="1:21" ht="39.950000000000003" customHeight="1" x14ac:dyDescent="0.2">
      <c r="A43" s="289"/>
      <c r="B43" s="257"/>
      <c r="C43" s="97" t="s">
        <v>65</v>
      </c>
      <c r="D43" s="27">
        <v>3</v>
      </c>
      <c r="E43" s="165" t="s">
        <v>235</v>
      </c>
      <c r="F43" s="169" t="s">
        <v>236</v>
      </c>
      <c r="G43" s="80">
        <v>3</v>
      </c>
      <c r="H43" s="66" t="s">
        <v>412</v>
      </c>
      <c r="I43" s="61" t="s">
        <v>413</v>
      </c>
      <c r="J43" s="83"/>
      <c r="K43" s="76"/>
      <c r="L43" s="76"/>
      <c r="M43" s="85"/>
      <c r="N43" s="78"/>
      <c r="O43" s="78"/>
    </row>
    <row r="44" spans="1:21" ht="39.950000000000003" customHeight="1" x14ac:dyDescent="0.2">
      <c r="A44" s="289"/>
      <c r="B44" s="258"/>
      <c r="C44" s="97" t="s">
        <v>66</v>
      </c>
      <c r="D44" s="27">
        <v>3</v>
      </c>
      <c r="E44" s="165" t="s">
        <v>237</v>
      </c>
      <c r="F44" s="169" t="s">
        <v>238</v>
      </c>
      <c r="G44" s="80">
        <v>3</v>
      </c>
      <c r="H44" s="66" t="s">
        <v>414</v>
      </c>
      <c r="I44" s="61" t="s">
        <v>415</v>
      </c>
      <c r="J44" s="83"/>
      <c r="K44" s="76"/>
      <c r="L44" s="76"/>
      <c r="M44" s="85"/>
      <c r="N44" s="78"/>
      <c r="O44" s="78"/>
    </row>
    <row r="45" spans="1:21" ht="6.75" customHeight="1" x14ac:dyDescent="0.25">
      <c r="B45" s="271"/>
      <c r="C45" s="272"/>
      <c r="D45" s="272"/>
      <c r="E45" s="272"/>
      <c r="F45" s="272"/>
      <c r="G45" s="272"/>
      <c r="H45" s="272"/>
      <c r="I45" s="272"/>
      <c r="J45" s="272"/>
      <c r="K45" s="273"/>
      <c r="L45" s="99"/>
      <c r="M45" s="100"/>
      <c r="N45" s="99"/>
      <c r="O45" s="99"/>
    </row>
    <row r="46" spans="1:21" ht="18.75" x14ac:dyDescent="0.2">
      <c r="A46" s="289"/>
      <c r="B46" s="256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 x14ac:dyDescent="0.2">
      <c r="A47" s="289"/>
      <c r="B47" s="257"/>
      <c r="C47" s="105" t="s">
        <v>68</v>
      </c>
      <c r="D47" s="27">
        <v>4</v>
      </c>
      <c r="E47" s="163" t="s">
        <v>239</v>
      </c>
      <c r="F47" s="166" t="s">
        <v>240</v>
      </c>
      <c r="G47" s="28">
        <v>4</v>
      </c>
      <c r="H47" s="32" t="s">
        <v>416</v>
      </c>
      <c r="I47" s="32" t="s">
        <v>417</v>
      </c>
      <c r="J47" s="29"/>
      <c r="K47" s="34"/>
      <c r="L47" s="35"/>
      <c r="M47" s="52"/>
      <c r="N47" s="50"/>
      <c r="O47" s="51"/>
      <c r="R47" s="86">
        <f>COUNTIF(D47:D50,"1")</f>
        <v>0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50000000000003" customHeight="1" x14ac:dyDescent="0.2">
      <c r="A48" s="289"/>
      <c r="B48" s="257"/>
      <c r="C48" s="97" t="s">
        <v>69</v>
      </c>
      <c r="D48" s="27">
        <v>3</v>
      </c>
      <c r="E48" s="169" t="s">
        <v>241</v>
      </c>
      <c r="F48" s="169" t="s">
        <v>242</v>
      </c>
      <c r="G48" s="28">
        <v>3</v>
      </c>
      <c r="H48" s="33" t="s">
        <v>418</v>
      </c>
      <c r="I48" s="32" t="s">
        <v>242</v>
      </c>
      <c r="J48" s="29"/>
      <c r="K48" s="35"/>
      <c r="L48" s="35"/>
      <c r="M48" s="52"/>
      <c r="N48" s="51"/>
      <c r="O48" s="51"/>
      <c r="R48" s="86">
        <f>COUNTIF(D47:D50,"2")</f>
        <v>1</v>
      </c>
      <c r="S48" s="86">
        <f>COUNTIF(G47:G50,"2")</f>
        <v>1</v>
      </c>
      <c r="T48" s="86">
        <f>COUNTIF(J47:J50,"2")</f>
        <v>0</v>
      </c>
      <c r="U48" s="86">
        <f>COUNTIF(M47:M50,"2")</f>
        <v>0</v>
      </c>
    </row>
    <row r="49" spans="1:21" ht="39.950000000000003" customHeight="1" x14ac:dyDescent="0.2">
      <c r="A49" s="289"/>
      <c r="B49" s="257"/>
      <c r="C49" s="97" t="s">
        <v>70</v>
      </c>
      <c r="D49" s="27">
        <v>3</v>
      </c>
      <c r="E49" s="165" t="s">
        <v>243</v>
      </c>
      <c r="F49" s="163" t="s">
        <v>244</v>
      </c>
      <c r="G49" s="28">
        <v>3</v>
      </c>
      <c r="H49" s="33" t="s">
        <v>419</v>
      </c>
      <c r="I49" s="32" t="s">
        <v>420</v>
      </c>
      <c r="J49" s="29"/>
      <c r="K49" s="35"/>
      <c r="L49" s="35"/>
      <c r="M49" s="52"/>
      <c r="N49" s="51"/>
      <c r="O49" s="51"/>
      <c r="R49" s="86">
        <f>COUNTIF(D47:D50,"3")</f>
        <v>2</v>
      </c>
      <c r="S49" s="86">
        <f>COUNTIF(G47:G50,"3")</f>
        <v>2</v>
      </c>
      <c r="T49" s="86">
        <f>COUNTIF(J47:J50,"3")</f>
        <v>0</v>
      </c>
      <c r="U49" s="86">
        <f>COUNTIF(M47:M50,"3")</f>
        <v>0</v>
      </c>
    </row>
    <row r="50" spans="1:21" ht="39.950000000000003" customHeight="1" x14ac:dyDescent="0.2">
      <c r="A50" s="289"/>
      <c r="B50" s="258"/>
      <c r="C50" s="97" t="s">
        <v>71</v>
      </c>
      <c r="D50" s="27">
        <v>2</v>
      </c>
      <c r="E50" s="165" t="s">
        <v>245</v>
      </c>
      <c r="F50" s="30" t="s">
        <v>246</v>
      </c>
      <c r="G50" s="28">
        <v>2</v>
      </c>
      <c r="H50" s="33" t="s">
        <v>421</v>
      </c>
      <c r="I50" s="32" t="s">
        <v>246</v>
      </c>
      <c r="J50" s="29"/>
      <c r="K50" s="35"/>
      <c r="L50" s="35"/>
      <c r="M50" s="52"/>
      <c r="N50" s="51"/>
      <c r="O50" s="51"/>
      <c r="R50" s="86">
        <f>COUNTIF(D47:D50,"4")</f>
        <v>1</v>
      </c>
      <c r="S50" s="86">
        <f>COUNTIF(G47:G50,"4")</f>
        <v>1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71"/>
      <c r="C51" s="272"/>
      <c r="D51" s="272"/>
      <c r="E51" s="272"/>
      <c r="F51" s="272"/>
      <c r="G51" s="272"/>
      <c r="H51" s="272"/>
      <c r="I51" s="272"/>
      <c r="J51" s="272"/>
      <c r="K51" s="273"/>
      <c r="L51" s="99"/>
      <c r="M51" s="100"/>
      <c r="N51" s="99"/>
      <c r="O51" s="99"/>
    </row>
    <row r="52" spans="1:21" ht="24" customHeight="1" x14ac:dyDescent="0.2">
      <c r="B52" s="248" t="s">
        <v>26</v>
      </c>
      <c r="C52" s="249"/>
      <c r="D52" s="225">
        <v>2023</v>
      </c>
      <c r="E52" s="226"/>
      <c r="F52" s="227"/>
      <c r="G52" s="262">
        <v>2024</v>
      </c>
      <c r="H52" s="263"/>
      <c r="I52" s="264"/>
      <c r="J52" s="265">
        <v>2025</v>
      </c>
      <c r="K52" s="266"/>
      <c r="L52" s="267"/>
      <c r="M52" s="229">
        <v>2026</v>
      </c>
      <c r="N52" s="230"/>
      <c r="O52" s="231"/>
    </row>
    <row r="53" spans="1:21" ht="33" customHeight="1" x14ac:dyDescent="0.2">
      <c r="B53" s="250"/>
      <c r="C53" s="251"/>
      <c r="D53" s="111" t="s">
        <v>34</v>
      </c>
      <c r="E53" s="112" t="s">
        <v>122</v>
      </c>
      <c r="F53" s="112" t="s">
        <v>125</v>
      </c>
      <c r="G53" s="111" t="s">
        <v>34</v>
      </c>
      <c r="H53" s="112" t="s">
        <v>122</v>
      </c>
      <c r="I53" s="112" t="s">
        <v>125</v>
      </c>
      <c r="J53" s="111" t="s">
        <v>34</v>
      </c>
      <c r="K53" s="112" t="s">
        <v>122</v>
      </c>
      <c r="L53" s="113" t="s">
        <v>125</v>
      </c>
      <c r="M53" s="111"/>
      <c r="N53" s="112"/>
      <c r="O53" s="113"/>
    </row>
    <row r="54" spans="1:21" ht="18.75" x14ac:dyDescent="0.2">
      <c r="A54" s="289"/>
      <c r="B54" s="114"/>
      <c r="C54" s="224" t="s">
        <v>74</v>
      </c>
      <c r="D54" s="223"/>
      <c r="E54" s="223"/>
      <c r="F54" s="223"/>
      <c r="G54" s="223"/>
      <c r="H54" s="223"/>
      <c r="I54" s="223"/>
      <c r="J54" s="223"/>
      <c r="K54" s="223"/>
      <c r="L54" s="115"/>
      <c r="M54" s="116"/>
      <c r="N54" s="116"/>
      <c r="O54" s="115"/>
    </row>
    <row r="55" spans="1:21" ht="30" customHeight="1" x14ac:dyDescent="0.2">
      <c r="A55" s="289"/>
      <c r="B55" s="117"/>
      <c r="C55" s="105" t="s">
        <v>75</v>
      </c>
      <c r="D55" s="27">
        <v>4</v>
      </c>
      <c r="E55" s="60" t="s">
        <v>248</v>
      </c>
      <c r="F55" s="60" t="s">
        <v>253</v>
      </c>
      <c r="G55" s="80">
        <v>4</v>
      </c>
      <c r="H55" s="61" t="s">
        <v>442</v>
      </c>
      <c r="I55" s="61" t="s">
        <v>443</v>
      </c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">
      <c r="A56" s="289"/>
      <c r="B56" s="117"/>
      <c r="C56" s="97" t="s">
        <v>76</v>
      </c>
      <c r="D56" s="27">
        <v>4</v>
      </c>
      <c r="E56" s="74" t="s">
        <v>249</v>
      </c>
      <c r="F56" s="60" t="s">
        <v>254</v>
      </c>
      <c r="G56" s="80">
        <v>4</v>
      </c>
      <c r="H56" s="66" t="s">
        <v>249</v>
      </c>
      <c r="I56" s="61" t="s">
        <v>444</v>
      </c>
      <c r="J56" s="83"/>
      <c r="K56" s="76"/>
      <c r="L56" s="76"/>
      <c r="M56" s="85"/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">
      <c r="A57" s="289"/>
      <c r="B57" s="117"/>
      <c r="C57" s="97" t="s">
        <v>77</v>
      </c>
      <c r="D57" s="27">
        <v>4</v>
      </c>
      <c r="E57" s="74" t="s">
        <v>250</v>
      </c>
      <c r="F57" s="60" t="s">
        <v>255</v>
      </c>
      <c r="G57" s="80">
        <v>4</v>
      </c>
      <c r="H57" s="66" t="s">
        <v>250</v>
      </c>
      <c r="I57" s="61" t="s">
        <v>255</v>
      </c>
      <c r="J57" s="83"/>
      <c r="K57" s="76"/>
      <c r="L57" s="76"/>
      <c r="M57" s="85"/>
      <c r="N57" s="78"/>
      <c r="O57" s="78"/>
      <c r="R57" s="86">
        <f>COUNTIF(D55:D59,"3")</f>
        <v>0</v>
      </c>
      <c r="S57" s="86">
        <f>COUNTIF(G55:G59,"3")</f>
        <v>0</v>
      </c>
      <c r="T57" s="86">
        <f>COUNTIF(J55:J59,"3")</f>
        <v>0</v>
      </c>
      <c r="U57" s="86">
        <f>COUNTIF(M55:M59,"3")</f>
        <v>0</v>
      </c>
    </row>
    <row r="58" spans="1:21" ht="30" customHeight="1" x14ac:dyDescent="0.2">
      <c r="A58" s="289"/>
      <c r="B58" s="117"/>
      <c r="C58" s="97" t="s">
        <v>78</v>
      </c>
      <c r="D58" s="27">
        <v>4</v>
      </c>
      <c r="E58" s="74" t="s">
        <v>251</v>
      </c>
      <c r="F58" s="60" t="s">
        <v>256</v>
      </c>
      <c r="G58" s="80">
        <v>4</v>
      </c>
      <c r="H58" s="66" t="s">
        <v>251</v>
      </c>
      <c r="I58" s="61" t="s">
        <v>256</v>
      </c>
      <c r="J58" s="83"/>
      <c r="K58" s="76"/>
      <c r="L58" s="76"/>
      <c r="M58" s="85"/>
      <c r="N58" s="78"/>
      <c r="O58" s="78"/>
      <c r="R58" s="86">
        <f>COUNTIF(D55:D59,"4")</f>
        <v>5</v>
      </c>
      <c r="S58" s="86">
        <f>COUNTIF(G55:G59,"4")</f>
        <v>5</v>
      </c>
      <c r="T58" s="86">
        <f>COUNTIF(J55:J59,"4")</f>
        <v>0</v>
      </c>
      <c r="U58" s="86">
        <f>COUNTIF(M55:M59,"4")</f>
        <v>0</v>
      </c>
    </row>
    <row r="59" spans="1:21" ht="30" customHeight="1" x14ac:dyDescent="0.2">
      <c r="A59" s="289"/>
      <c r="B59" s="118"/>
      <c r="C59" s="97" t="s">
        <v>79</v>
      </c>
      <c r="D59" s="27">
        <v>4</v>
      </c>
      <c r="E59" s="74" t="s">
        <v>252</v>
      </c>
      <c r="F59" s="60" t="s">
        <v>257</v>
      </c>
      <c r="G59" s="80">
        <v>4</v>
      </c>
      <c r="H59" s="66" t="s">
        <v>252</v>
      </c>
      <c r="I59" s="61" t="s">
        <v>257</v>
      </c>
      <c r="J59" s="83"/>
      <c r="K59" s="76"/>
      <c r="L59" s="76"/>
      <c r="M59" s="85"/>
      <c r="N59" s="78"/>
      <c r="O59" s="78"/>
    </row>
    <row r="60" spans="1:21" ht="6.75" customHeight="1" x14ac:dyDescent="0.25">
      <c r="B60" s="221"/>
      <c r="C60" s="222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 x14ac:dyDescent="0.2">
      <c r="A61" s="289"/>
      <c r="B61" s="114"/>
      <c r="C61" s="224" t="s">
        <v>80</v>
      </c>
      <c r="D61" s="223"/>
      <c r="E61" s="223"/>
      <c r="F61" s="223"/>
      <c r="G61" s="223"/>
      <c r="H61" s="223"/>
      <c r="I61" s="223"/>
      <c r="J61" s="223"/>
      <c r="K61" s="232"/>
      <c r="L61" s="116"/>
      <c r="M61" s="116"/>
      <c r="N61" s="116"/>
      <c r="O61" s="116"/>
    </row>
    <row r="62" spans="1:21" ht="30" customHeight="1" x14ac:dyDescent="0.2">
      <c r="A62" s="289"/>
      <c r="B62" s="122"/>
      <c r="C62" s="96" t="s">
        <v>81</v>
      </c>
      <c r="D62" s="27">
        <v>4</v>
      </c>
      <c r="E62" s="60" t="s">
        <v>258</v>
      </c>
      <c r="F62" s="60" t="s">
        <v>259</v>
      </c>
      <c r="G62" s="80">
        <v>4</v>
      </c>
      <c r="H62" s="61" t="s">
        <v>258</v>
      </c>
      <c r="I62" s="61" t="s">
        <v>259</v>
      </c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">
      <c r="A63" s="289"/>
      <c r="B63" s="117"/>
      <c r="C63" s="97" t="s">
        <v>82</v>
      </c>
      <c r="D63" s="27">
        <v>4</v>
      </c>
      <c r="E63" s="74" t="s">
        <v>258</v>
      </c>
      <c r="F63" s="60" t="s">
        <v>260</v>
      </c>
      <c r="G63" s="80">
        <v>4</v>
      </c>
      <c r="H63" s="66" t="s">
        <v>258</v>
      </c>
      <c r="I63" s="61" t="s">
        <v>445</v>
      </c>
      <c r="J63" s="83"/>
      <c r="K63" s="76"/>
      <c r="L63" s="76"/>
      <c r="M63" s="85"/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">
      <c r="A64" s="289"/>
      <c r="B64" s="117"/>
      <c r="C64" s="97" t="s">
        <v>83</v>
      </c>
      <c r="D64" s="27">
        <v>4</v>
      </c>
      <c r="E64" s="74" t="s">
        <v>258</v>
      </c>
      <c r="F64" s="60" t="s">
        <v>261</v>
      </c>
      <c r="G64" s="80">
        <v>4</v>
      </c>
      <c r="H64" s="66" t="s">
        <v>258</v>
      </c>
      <c r="I64" s="61" t="s">
        <v>261</v>
      </c>
      <c r="J64" s="83"/>
      <c r="K64" s="76"/>
      <c r="L64" s="76"/>
      <c r="M64" s="85"/>
      <c r="N64" s="78"/>
      <c r="O64" s="78"/>
      <c r="R64" s="86">
        <f>COUNTIF(D62:D65,"3")</f>
        <v>0</v>
      </c>
      <c r="S64" s="86">
        <f>COUNTIF(G62:G65,"3")</f>
        <v>0</v>
      </c>
      <c r="T64" s="86">
        <f>COUNTIF(J62:J65,"3")</f>
        <v>0</v>
      </c>
      <c r="U64" s="86">
        <f>COUNTIF(M62:M65,"3")</f>
        <v>0</v>
      </c>
    </row>
    <row r="65" spans="1:21" ht="30" customHeight="1" x14ac:dyDescent="0.2">
      <c r="A65" s="289"/>
      <c r="B65" s="118"/>
      <c r="C65" s="97" t="s">
        <v>84</v>
      </c>
      <c r="D65" s="27">
        <v>4</v>
      </c>
      <c r="E65" s="74" t="s">
        <v>258</v>
      </c>
      <c r="F65" s="60" t="s">
        <v>262</v>
      </c>
      <c r="G65" s="80">
        <v>4</v>
      </c>
      <c r="H65" s="66" t="s">
        <v>258</v>
      </c>
      <c r="I65" s="61" t="s">
        <v>262</v>
      </c>
      <c r="J65" s="83"/>
      <c r="K65" s="76"/>
      <c r="L65" s="76"/>
      <c r="M65" s="85"/>
      <c r="N65" s="78"/>
      <c r="O65" s="78"/>
      <c r="R65" s="86">
        <f>COUNTIF(D62:D65,"4")</f>
        <v>4</v>
      </c>
      <c r="S65" s="86">
        <f>COUNTIF(G62:G65,"4")</f>
        <v>4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36"/>
      <c r="C66" s="237"/>
      <c r="D66" s="237"/>
      <c r="E66" s="237"/>
      <c r="F66" s="237"/>
      <c r="G66" s="237"/>
      <c r="H66" s="237"/>
      <c r="I66" s="237"/>
      <c r="J66" s="237"/>
      <c r="K66" s="238"/>
      <c r="L66" s="99"/>
      <c r="M66" s="100"/>
      <c r="N66" s="99"/>
      <c r="O66" s="99"/>
    </row>
    <row r="67" spans="1:21" ht="18.75" x14ac:dyDescent="0.2">
      <c r="A67" s="289"/>
      <c r="B67" s="114"/>
      <c r="C67" s="224" t="s">
        <v>167</v>
      </c>
      <c r="D67" s="223"/>
      <c r="E67" s="223"/>
      <c r="F67" s="223"/>
      <c r="G67" s="223"/>
      <c r="H67" s="223"/>
      <c r="I67" s="223"/>
      <c r="J67" s="223"/>
      <c r="K67" s="232"/>
      <c r="L67" s="123"/>
      <c r="M67" s="123"/>
      <c r="N67" s="123"/>
      <c r="O67" s="123"/>
    </row>
    <row r="68" spans="1:21" ht="30" customHeight="1" x14ac:dyDescent="0.2">
      <c r="A68" s="289"/>
      <c r="B68" s="117"/>
      <c r="C68" s="105" t="s">
        <v>85</v>
      </c>
      <c r="D68" s="27">
        <v>4</v>
      </c>
      <c r="E68" s="69" t="s">
        <v>263</v>
      </c>
      <c r="F68" s="60" t="s">
        <v>264</v>
      </c>
      <c r="G68" s="80">
        <v>4</v>
      </c>
      <c r="H68" s="61" t="s">
        <v>446</v>
      </c>
      <c r="I68" s="61" t="s">
        <v>447</v>
      </c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">
      <c r="A69" s="289"/>
      <c r="B69" s="117"/>
      <c r="C69" s="97" t="s">
        <v>86</v>
      </c>
      <c r="D69" s="27">
        <v>4</v>
      </c>
      <c r="E69" s="81" t="s">
        <v>263</v>
      </c>
      <c r="F69" s="60" t="s">
        <v>265</v>
      </c>
      <c r="G69" s="80">
        <v>4</v>
      </c>
      <c r="H69" s="66" t="s">
        <v>448</v>
      </c>
      <c r="I69" s="61" t="s">
        <v>449</v>
      </c>
      <c r="J69" s="83"/>
      <c r="K69" s="76"/>
      <c r="L69" s="76"/>
      <c r="M69" s="85"/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">
      <c r="A70" s="289"/>
      <c r="B70" s="117"/>
      <c r="C70" s="97" t="s">
        <v>87</v>
      </c>
      <c r="D70" s="27">
        <v>4</v>
      </c>
      <c r="E70" s="81" t="s">
        <v>266</v>
      </c>
      <c r="F70" s="60" t="s">
        <v>267</v>
      </c>
      <c r="G70" s="80">
        <v>4</v>
      </c>
      <c r="H70" s="66" t="s">
        <v>266</v>
      </c>
      <c r="I70" s="61" t="s">
        <v>267</v>
      </c>
      <c r="J70" s="83"/>
      <c r="K70" s="76"/>
      <c r="L70" s="76"/>
      <c r="M70" s="85"/>
      <c r="N70" s="78"/>
      <c r="O70" s="78"/>
      <c r="R70" s="86">
        <f>COUNTIF(D68:D71,"3")</f>
        <v>0</v>
      </c>
      <c r="S70" s="86">
        <f>COUNTIF(G68:G71,"3")</f>
        <v>0</v>
      </c>
      <c r="T70" s="86">
        <f>COUNTIF(J68:J71,"3")</f>
        <v>0</v>
      </c>
      <c r="U70" s="86">
        <f>COUNTIF(M68:M71,"3")</f>
        <v>0</v>
      </c>
    </row>
    <row r="71" spans="1:21" ht="30" customHeight="1" x14ac:dyDescent="0.2">
      <c r="A71" s="289"/>
      <c r="B71" s="118"/>
      <c r="C71" s="97" t="s">
        <v>88</v>
      </c>
      <c r="D71" s="27">
        <v>4</v>
      </c>
      <c r="E71" s="81" t="s">
        <v>268</v>
      </c>
      <c r="F71" s="60" t="s">
        <v>269</v>
      </c>
      <c r="G71" s="80">
        <v>4</v>
      </c>
      <c r="H71" s="66" t="s">
        <v>268</v>
      </c>
      <c r="I71" s="61" t="s">
        <v>269</v>
      </c>
      <c r="J71" s="83"/>
      <c r="K71" s="76"/>
      <c r="L71" s="76"/>
      <c r="M71" s="85"/>
      <c r="N71" s="78"/>
      <c r="O71" s="78"/>
      <c r="R71" s="86">
        <f>COUNTIF(D68:D71,"4")</f>
        <v>4</v>
      </c>
      <c r="S71" s="86">
        <f>COUNTIF(G68:G71,"4")</f>
        <v>4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25">
      <c r="B72" s="236"/>
      <c r="C72" s="237"/>
      <c r="D72" s="237"/>
      <c r="E72" s="237"/>
      <c r="F72" s="237"/>
      <c r="G72" s="237"/>
      <c r="H72" s="237"/>
      <c r="I72" s="237"/>
      <c r="J72" s="237"/>
      <c r="K72" s="238"/>
      <c r="L72" s="99"/>
      <c r="M72" s="100"/>
      <c r="N72" s="99"/>
      <c r="O72" s="99"/>
    </row>
    <row r="73" spans="1:21" ht="18.75" x14ac:dyDescent="0.2">
      <c r="A73" s="289"/>
      <c r="B73" s="114"/>
      <c r="C73" s="224" t="s">
        <v>89</v>
      </c>
      <c r="D73" s="223"/>
      <c r="E73" s="223"/>
      <c r="F73" s="223"/>
      <c r="G73" s="223"/>
      <c r="H73" s="223"/>
      <c r="I73" s="223"/>
      <c r="J73" s="223"/>
      <c r="K73" s="232"/>
      <c r="L73" s="116"/>
      <c r="M73" s="116"/>
      <c r="N73" s="116"/>
      <c r="O73" s="116"/>
    </row>
    <row r="74" spans="1:21" ht="30" customHeight="1" x14ac:dyDescent="0.2">
      <c r="A74" s="289"/>
      <c r="B74" s="117"/>
      <c r="C74" s="105" t="s">
        <v>90</v>
      </c>
      <c r="D74" s="27">
        <v>4</v>
      </c>
      <c r="E74" s="60" t="s">
        <v>270</v>
      </c>
      <c r="F74" s="60" t="s">
        <v>271</v>
      </c>
      <c r="G74" s="80">
        <v>4</v>
      </c>
      <c r="H74" s="61" t="s">
        <v>270</v>
      </c>
      <c r="I74" s="61" t="s">
        <v>271</v>
      </c>
      <c r="J74" s="83"/>
      <c r="K74" s="76"/>
      <c r="L74" s="76"/>
      <c r="M74" s="85"/>
      <c r="N74" s="78"/>
      <c r="O74" s="78"/>
      <c r="R74" s="86">
        <f>COUNTIF(D74:D79,"1")</f>
        <v>0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">
      <c r="A75" s="289"/>
      <c r="B75" s="117"/>
      <c r="C75" s="97" t="s">
        <v>91</v>
      </c>
      <c r="D75" s="27">
        <v>4</v>
      </c>
      <c r="E75" s="74" t="s">
        <v>272</v>
      </c>
      <c r="F75" s="60" t="s">
        <v>273</v>
      </c>
      <c r="G75" s="80">
        <v>4</v>
      </c>
      <c r="H75" s="66" t="s">
        <v>272</v>
      </c>
      <c r="I75" s="61" t="s">
        <v>450</v>
      </c>
      <c r="J75" s="83"/>
      <c r="K75" s="76"/>
      <c r="L75" s="76"/>
      <c r="M75" s="85"/>
      <c r="N75" s="78"/>
      <c r="O75" s="78"/>
      <c r="R75" s="86">
        <f>COUNTIF(D74:D79,"2")</f>
        <v>0</v>
      </c>
      <c r="S75" s="86">
        <f>COUNTIF(G74:G79,"2")</f>
        <v>1</v>
      </c>
      <c r="T75" s="86">
        <f>COUNTIF(J74:J79,"2")</f>
        <v>0</v>
      </c>
      <c r="U75" s="86">
        <f>COUNTIF(M74:M79,"2")</f>
        <v>0</v>
      </c>
    </row>
    <row r="76" spans="1:21" ht="30" customHeight="1" x14ac:dyDescent="0.2">
      <c r="A76" s="289"/>
      <c r="B76" s="117"/>
      <c r="C76" s="97" t="s">
        <v>92</v>
      </c>
      <c r="D76" s="27">
        <v>4</v>
      </c>
      <c r="E76" s="74" t="s">
        <v>274</v>
      </c>
      <c r="F76" s="60" t="s">
        <v>275</v>
      </c>
      <c r="G76" s="80">
        <v>4</v>
      </c>
      <c r="H76" s="66" t="s">
        <v>274</v>
      </c>
      <c r="I76" s="61" t="s">
        <v>275</v>
      </c>
      <c r="J76" s="83"/>
      <c r="K76" s="76"/>
      <c r="L76" s="76"/>
      <c r="M76" s="85"/>
      <c r="N76" s="78"/>
      <c r="O76" s="78"/>
      <c r="R76" s="86">
        <f>COUNTIF(D74:D79,"2")</f>
        <v>0</v>
      </c>
      <c r="S76" s="86">
        <f>COUNTIF(G74:G79,"3")</f>
        <v>0</v>
      </c>
      <c r="T76" s="86">
        <f>COUNTIF(J74:J79,"3")</f>
        <v>0</v>
      </c>
      <c r="U76" s="86">
        <f>COUNTIF(M74:M79,"3")</f>
        <v>0</v>
      </c>
    </row>
    <row r="77" spans="1:21" ht="30" customHeight="1" x14ac:dyDescent="0.2">
      <c r="A77" s="289"/>
      <c r="B77" s="117"/>
      <c r="C77" s="97" t="s">
        <v>93</v>
      </c>
      <c r="D77" s="27">
        <v>4</v>
      </c>
      <c r="E77" s="74" t="s">
        <v>276</v>
      </c>
      <c r="F77" s="60" t="s">
        <v>277</v>
      </c>
      <c r="G77" s="80">
        <v>4</v>
      </c>
      <c r="H77" s="66" t="s">
        <v>276</v>
      </c>
      <c r="I77" s="61" t="s">
        <v>277</v>
      </c>
      <c r="J77" s="83"/>
      <c r="K77" s="76"/>
      <c r="L77" s="76"/>
      <c r="M77" s="85"/>
      <c r="N77" s="78"/>
      <c r="O77" s="78"/>
      <c r="R77" s="86">
        <f>COUNTIF(D74:D79,"4")</f>
        <v>5</v>
      </c>
      <c r="S77" s="86">
        <f>COUNTIF(G74:G79,"4")</f>
        <v>5</v>
      </c>
      <c r="T77" s="86">
        <f>COUNTIF(J74:J79,"4")</f>
        <v>0</v>
      </c>
      <c r="U77" s="86">
        <f>COUNTIF(M74:M79,"4")</f>
        <v>0</v>
      </c>
    </row>
    <row r="78" spans="1:21" ht="30" customHeight="1" x14ac:dyDescent="0.2">
      <c r="A78" s="289"/>
      <c r="B78" s="122"/>
      <c r="C78" s="98" t="s">
        <v>94</v>
      </c>
      <c r="D78" s="27">
        <v>4</v>
      </c>
      <c r="E78" s="74" t="s">
        <v>278</v>
      </c>
      <c r="F78" s="60" t="s">
        <v>279</v>
      </c>
      <c r="G78" s="80">
        <v>4</v>
      </c>
      <c r="H78" s="66" t="s">
        <v>278</v>
      </c>
      <c r="I78" s="61" t="s">
        <v>279</v>
      </c>
      <c r="J78" s="83"/>
      <c r="K78" s="76"/>
      <c r="L78" s="76"/>
      <c r="M78" s="85"/>
      <c r="N78" s="78"/>
      <c r="O78" s="78"/>
    </row>
    <row r="79" spans="1:21" ht="30" customHeight="1" x14ac:dyDescent="0.2">
      <c r="A79" s="289"/>
      <c r="B79" s="118"/>
      <c r="C79" s="97" t="s">
        <v>95</v>
      </c>
      <c r="D79" s="27">
        <v>3</v>
      </c>
      <c r="E79" s="74" t="s">
        <v>280</v>
      </c>
      <c r="F79" s="60" t="s">
        <v>281</v>
      </c>
      <c r="G79" s="80">
        <v>2</v>
      </c>
      <c r="H79" s="66" t="s">
        <v>451</v>
      </c>
      <c r="I79" s="61" t="s">
        <v>452</v>
      </c>
      <c r="J79" s="83"/>
      <c r="K79" s="76"/>
      <c r="L79" s="76"/>
      <c r="M79" s="85"/>
      <c r="N79" s="78"/>
      <c r="O79" s="78"/>
    </row>
    <row r="80" spans="1:21" ht="9" customHeight="1" x14ac:dyDescent="0.25">
      <c r="B80" s="221"/>
      <c r="C80" s="222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">
      <c r="B81" s="252" t="s">
        <v>96</v>
      </c>
      <c r="C81" s="253"/>
      <c r="D81" s="225" t="s">
        <v>247</v>
      </c>
      <c r="E81" s="226"/>
      <c r="F81" s="227"/>
      <c r="G81" s="262">
        <v>2024</v>
      </c>
      <c r="H81" s="263"/>
      <c r="I81" s="264"/>
      <c r="J81" s="265">
        <v>2025</v>
      </c>
      <c r="K81" s="266"/>
      <c r="L81" s="267"/>
      <c r="M81" s="229">
        <v>2026</v>
      </c>
      <c r="N81" s="230"/>
      <c r="O81" s="231"/>
    </row>
    <row r="82" spans="1:21" ht="34.5" customHeight="1" x14ac:dyDescent="0.2">
      <c r="B82" s="254"/>
      <c r="C82" s="255"/>
      <c r="D82" s="111" t="s">
        <v>34</v>
      </c>
      <c r="E82" s="112" t="s">
        <v>122</v>
      </c>
      <c r="F82" s="112"/>
      <c r="G82" s="111" t="s">
        <v>34</v>
      </c>
      <c r="H82" s="112" t="s">
        <v>122</v>
      </c>
      <c r="I82" s="112" t="s">
        <v>125</v>
      </c>
      <c r="J82" s="111" t="s">
        <v>34</v>
      </c>
      <c r="K82" s="112" t="s">
        <v>122</v>
      </c>
      <c r="L82" s="113" t="s">
        <v>125</v>
      </c>
      <c r="M82" s="111" t="s">
        <v>34</v>
      </c>
      <c r="N82" s="112" t="s">
        <v>122</v>
      </c>
      <c r="O82" s="113" t="s">
        <v>125</v>
      </c>
    </row>
    <row r="83" spans="1:21" ht="18.75" x14ac:dyDescent="0.2">
      <c r="A83" s="289"/>
      <c r="B83" s="125"/>
      <c r="C83" s="223" t="s">
        <v>97</v>
      </c>
      <c r="D83" s="223"/>
      <c r="E83" s="223"/>
      <c r="F83" s="223"/>
      <c r="G83" s="223"/>
      <c r="H83" s="223"/>
      <c r="I83" s="223"/>
      <c r="J83" s="223"/>
      <c r="K83" s="223"/>
      <c r="L83" s="126"/>
      <c r="M83" s="127"/>
      <c r="N83" s="127"/>
      <c r="O83" s="126"/>
    </row>
    <row r="84" spans="1:21" ht="30" customHeight="1" x14ac:dyDescent="0.2">
      <c r="A84" s="289"/>
      <c r="B84" s="118"/>
      <c r="C84" s="105" t="s">
        <v>98</v>
      </c>
      <c r="D84" s="27">
        <v>4</v>
      </c>
      <c r="E84" s="74" t="s">
        <v>282</v>
      </c>
      <c r="F84" s="60" t="s">
        <v>283</v>
      </c>
      <c r="G84" s="80">
        <v>4</v>
      </c>
      <c r="H84" s="66" t="s">
        <v>282</v>
      </c>
      <c r="I84" s="61" t="s">
        <v>283</v>
      </c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">
      <c r="A85" s="289"/>
      <c r="B85" s="125"/>
      <c r="C85" s="97" t="s">
        <v>99</v>
      </c>
      <c r="D85" s="27">
        <v>4</v>
      </c>
      <c r="E85" s="74" t="s">
        <v>284</v>
      </c>
      <c r="F85" s="60" t="s">
        <v>285</v>
      </c>
      <c r="G85" s="80">
        <v>4</v>
      </c>
      <c r="H85" s="66" t="s">
        <v>284</v>
      </c>
      <c r="I85" s="61" t="s">
        <v>285</v>
      </c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">
      <c r="A86" s="289"/>
      <c r="B86" s="125"/>
      <c r="C86" s="97" t="s">
        <v>100</v>
      </c>
      <c r="D86" s="27">
        <v>4</v>
      </c>
      <c r="E86" s="74" t="s">
        <v>284</v>
      </c>
      <c r="F86" s="60" t="s">
        <v>286</v>
      </c>
      <c r="G86" s="80">
        <v>4</v>
      </c>
      <c r="H86" s="66" t="s">
        <v>284</v>
      </c>
      <c r="I86" s="61" t="s">
        <v>286</v>
      </c>
      <c r="J86" s="83"/>
      <c r="K86" s="76"/>
      <c r="L86" s="76"/>
      <c r="M86" s="85"/>
      <c r="N86" s="78"/>
      <c r="O86" s="78"/>
      <c r="R86" s="86">
        <f>COUNTIF(D84:D86,"3")</f>
        <v>0</v>
      </c>
      <c r="S86" s="86">
        <f>COUNTIF(G84:G86,"3")</f>
        <v>0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21"/>
      <c r="C87" s="222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3</v>
      </c>
      <c r="S87" s="86">
        <f>COUNTIF(G84:G86,"4")</f>
        <v>3</v>
      </c>
      <c r="T87" s="86">
        <f>COUNTIF(J84:J86,"4")</f>
        <v>0</v>
      </c>
      <c r="U87" s="86">
        <f>COUNTIF(M84:M86,"4")</f>
        <v>0</v>
      </c>
    </row>
    <row r="88" spans="1:21" ht="18.75" x14ac:dyDescent="0.2">
      <c r="A88" s="289"/>
      <c r="B88" s="128"/>
      <c r="C88" s="233" t="s">
        <v>101</v>
      </c>
      <c r="D88" s="234"/>
      <c r="E88" s="234"/>
      <c r="F88" s="234"/>
      <c r="G88" s="234"/>
      <c r="H88" s="234"/>
      <c r="I88" s="234"/>
      <c r="J88" s="234"/>
      <c r="K88" s="235"/>
      <c r="L88" s="116"/>
      <c r="M88" s="116"/>
      <c r="N88" s="116"/>
      <c r="O88" s="116"/>
    </row>
    <row r="89" spans="1:21" ht="30" customHeight="1" x14ac:dyDescent="0.2">
      <c r="A89" s="289"/>
      <c r="B89" s="118"/>
      <c r="C89" s="96" t="s">
        <v>102</v>
      </c>
      <c r="D89" s="27">
        <v>2</v>
      </c>
      <c r="E89" s="60" t="s">
        <v>287</v>
      </c>
      <c r="F89" s="60" t="s">
        <v>288</v>
      </c>
      <c r="G89" s="80">
        <v>2</v>
      </c>
      <c r="H89" s="61" t="s">
        <v>287</v>
      </c>
      <c r="I89" s="61" t="s">
        <v>288</v>
      </c>
      <c r="J89" s="83"/>
      <c r="K89" s="76"/>
      <c r="L89" s="76"/>
      <c r="M89" s="85"/>
      <c r="N89" s="78"/>
      <c r="O89" s="78"/>
      <c r="R89" s="86">
        <f>COUNTIF(D89:D95,"1")</f>
        <v>0</v>
      </c>
      <c r="S89" s="86">
        <f>COUNTIF(G89:G95,"1")</f>
        <v>0</v>
      </c>
      <c r="T89" s="86">
        <f>COUNTIF(J89:J95,"1")</f>
        <v>0</v>
      </c>
      <c r="U89" s="86">
        <f>COUNTIF(M89:M95,"1")</f>
        <v>0</v>
      </c>
    </row>
    <row r="90" spans="1:21" ht="30" customHeight="1" x14ac:dyDescent="0.2">
      <c r="A90" s="289"/>
      <c r="B90" s="129"/>
      <c r="C90" s="98" t="s">
        <v>103</v>
      </c>
      <c r="D90" s="27">
        <v>3</v>
      </c>
      <c r="E90" s="74" t="s">
        <v>289</v>
      </c>
      <c r="F90" s="60" t="s">
        <v>290</v>
      </c>
      <c r="G90" s="80">
        <v>3</v>
      </c>
      <c r="H90" s="66" t="s">
        <v>289</v>
      </c>
      <c r="I90" s="61" t="s">
        <v>290</v>
      </c>
      <c r="J90" s="83"/>
      <c r="K90" s="76"/>
      <c r="L90" s="76"/>
      <c r="M90" s="85"/>
      <c r="N90" s="78"/>
      <c r="O90" s="78"/>
      <c r="R90" s="86">
        <f>COUNTIF(D89:D95,"2")</f>
        <v>2</v>
      </c>
      <c r="S90" s="86">
        <f>COUNTIF(G89:G95,"2")</f>
        <v>2</v>
      </c>
      <c r="T90" s="86">
        <f>COUNTIF(J89:J95,"2")</f>
        <v>0</v>
      </c>
      <c r="U90" s="86">
        <f>COUNTIF(M89:M95,"2")</f>
        <v>0</v>
      </c>
    </row>
    <row r="91" spans="1:21" ht="30" customHeight="1" x14ac:dyDescent="0.2">
      <c r="A91" s="289"/>
      <c r="B91" s="125"/>
      <c r="C91" s="97" t="s">
        <v>104</v>
      </c>
      <c r="D91" s="27">
        <v>3</v>
      </c>
      <c r="E91" s="74" t="s">
        <v>291</v>
      </c>
      <c r="F91" s="60" t="s">
        <v>292</v>
      </c>
      <c r="G91" s="80">
        <v>3</v>
      </c>
      <c r="H91" s="66" t="s">
        <v>291</v>
      </c>
      <c r="I91" s="61" t="s">
        <v>292</v>
      </c>
      <c r="J91" s="83"/>
      <c r="K91" s="76"/>
      <c r="L91" s="76"/>
      <c r="M91" s="85"/>
      <c r="N91" s="78"/>
      <c r="O91" s="78"/>
      <c r="R91" s="86">
        <f>COUNTIF(D89:D95,"3")</f>
        <v>5</v>
      </c>
      <c r="S91" s="86">
        <f>COUNTIF(G89:G95,"3")</f>
        <v>5</v>
      </c>
      <c r="T91" s="86">
        <f>COUNTIF(J89:J95,"3")</f>
        <v>0</v>
      </c>
      <c r="U91" s="86">
        <f>COUNTIF(M89:M95,"3")</f>
        <v>0</v>
      </c>
    </row>
    <row r="92" spans="1:21" ht="30" customHeight="1" x14ac:dyDescent="0.2">
      <c r="A92" s="289"/>
      <c r="B92" s="125"/>
      <c r="C92" s="98" t="s">
        <v>105</v>
      </c>
      <c r="D92" s="27">
        <v>3</v>
      </c>
      <c r="E92" s="74" t="s">
        <v>293</v>
      </c>
      <c r="F92" s="60" t="s">
        <v>294</v>
      </c>
      <c r="G92" s="80">
        <v>3</v>
      </c>
      <c r="H92" s="66" t="s">
        <v>293</v>
      </c>
      <c r="I92" s="61" t="s">
        <v>294</v>
      </c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">
      <c r="A93" s="289"/>
      <c r="B93" s="125"/>
      <c r="C93" s="97" t="s">
        <v>106</v>
      </c>
      <c r="D93" s="27">
        <v>3</v>
      </c>
      <c r="E93" s="74" t="s">
        <v>295</v>
      </c>
      <c r="F93" s="60" t="s">
        <v>296</v>
      </c>
      <c r="G93" s="80">
        <v>3</v>
      </c>
      <c r="H93" s="66" t="s">
        <v>295</v>
      </c>
      <c r="I93" s="61" t="s">
        <v>296</v>
      </c>
      <c r="J93" s="83"/>
      <c r="K93" s="76"/>
      <c r="L93" s="76"/>
      <c r="M93" s="85"/>
      <c r="N93" s="78"/>
      <c r="O93" s="78"/>
    </row>
    <row r="94" spans="1:21" ht="30" customHeight="1" x14ac:dyDescent="0.2">
      <c r="A94" s="289"/>
      <c r="B94" s="129"/>
      <c r="C94" s="98" t="s">
        <v>107</v>
      </c>
      <c r="D94" s="27">
        <v>3</v>
      </c>
      <c r="E94" s="74" t="s">
        <v>297</v>
      </c>
      <c r="F94" s="60" t="s">
        <v>298</v>
      </c>
      <c r="G94" s="80">
        <v>3</v>
      </c>
      <c r="H94" s="66" t="s">
        <v>297</v>
      </c>
      <c r="I94" s="61" t="s">
        <v>298</v>
      </c>
      <c r="J94" s="83"/>
      <c r="K94" s="76"/>
      <c r="L94" s="76"/>
      <c r="M94" s="85"/>
      <c r="N94" s="78"/>
      <c r="O94" s="78"/>
    </row>
    <row r="95" spans="1:21" ht="30" customHeight="1" x14ac:dyDescent="0.2">
      <c r="A95" s="289"/>
      <c r="B95" s="125"/>
      <c r="C95" s="97" t="s">
        <v>108</v>
      </c>
      <c r="D95" s="27">
        <v>2</v>
      </c>
      <c r="E95" s="74" t="s">
        <v>299</v>
      </c>
      <c r="F95" s="60" t="s">
        <v>300</v>
      </c>
      <c r="G95" s="80">
        <v>2</v>
      </c>
      <c r="H95" s="66" t="s">
        <v>299</v>
      </c>
      <c r="I95" s="61" t="s">
        <v>300</v>
      </c>
      <c r="J95" s="83"/>
      <c r="K95" s="76"/>
      <c r="L95" s="76"/>
      <c r="M95" s="85"/>
      <c r="N95" s="78"/>
      <c r="O95" s="78"/>
    </row>
    <row r="96" spans="1:21" ht="5.25" customHeight="1" x14ac:dyDescent="0.25">
      <c r="B96" s="221"/>
      <c r="C96" s="222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 x14ac:dyDescent="0.2">
      <c r="A97" s="289"/>
      <c r="B97" s="114"/>
      <c r="C97" s="224" t="s">
        <v>25</v>
      </c>
      <c r="D97" s="223"/>
      <c r="E97" s="223"/>
      <c r="F97" s="223"/>
      <c r="G97" s="223"/>
      <c r="H97" s="223"/>
      <c r="I97" s="223"/>
      <c r="J97" s="223"/>
      <c r="K97" s="223"/>
      <c r="L97" s="223"/>
      <c r="M97" s="130"/>
      <c r="N97" s="130"/>
      <c r="O97" s="131"/>
    </row>
    <row r="98" spans="1:21" ht="108" x14ac:dyDescent="0.2">
      <c r="A98" s="289"/>
      <c r="B98" s="122"/>
      <c r="C98" s="96" t="s">
        <v>109</v>
      </c>
      <c r="D98" s="27">
        <v>4</v>
      </c>
      <c r="E98" s="30" t="s">
        <v>301</v>
      </c>
      <c r="F98" s="30" t="s">
        <v>302</v>
      </c>
      <c r="G98" s="28">
        <v>4</v>
      </c>
      <c r="H98" s="32" t="s">
        <v>301</v>
      </c>
      <c r="I98" s="32" t="s">
        <v>302</v>
      </c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36" x14ac:dyDescent="0.2">
      <c r="A99" s="289"/>
      <c r="B99" s="132"/>
      <c r="C99" s="98" t="s">
        <v>110</v>
      </c>
      <c r="D99" s="27">
        <v>4</v>
      </c>
      <c r="E99" s="31" t="s">
        <v>303</v>
      </c>
      <c r="F99" s="30" t="s">
        <v>304</v>
      </c>
      <c r="G99" s="28">
        <v>4</v>
      </c>
      <c r="H99" s="33" t="s">
        <v>303</v>
      </c>
      <c r="I99" s="32" t="s">
        <v>304</v>
      </c>
      <c r="J99" s="29"/>
      <c r="K99" s="35"/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21"/>
      <c r="C100" s="222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0</v>
      </c>
      <c r="S100" s="86">
        <f>COUNTIF(G98:G99,"3")</f>
        <v>0</v>
      </c>
      <c r="T100" s="86">
        <f>COUNTIF(J98:J99,"3")</f>
        <v>0</v>
      </c>
      <c r="U100" s="86">
        <f>COUNTIF(M98:M99,"3")</f>
        <v>0</v>
      </c>
    </row>
    <row r="101" spans="1:21" ht="18.75" x14ac:dyDescent="0.2">
      <c r="A101" s="289"/>
      <c r="B101" s="125"/>
      <c r="C101" s="223" t="s">
        <v>111</v>
      </c>
      <c r="D101" s="223"/>
      <c r="E101" s="223"/>
      <c r="F101" s="223"/>
      <c r="G101" s="223"/>
      <c r="H101" s="223"/>
      <c r="I101" s="223"/>
      <c r="J101" s="223"/>
      <c r="K101" s="232"/>
      <c r="L101" s="116"/>
      <c r="M101" s="116"/>
      <c r="N101" s="116"/>
      <c r="O101" s="116"/>
      <c r="R101" s="86">
        <f>COUNTIF(D98:D99,"4")</f>
        <v>2</v>
      </c>
      <c r="S101" s="86">
        <f>COUNTIF(G98:G99,"4")</f>
        <v>2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">
      <c r="A102" s="289"/>
      <c r="B102" s="118"/>
      <c r="C102" s="105" t="s">
        <v>112</v>
      </c>
      <c r="D102" s="27">
        <v>4</v>
      </c>
      <c r="E102" s="60" t="s">
        <v>305</v>
      </c>
      <c r="F102" s="60" t="s">
        <v>306</v>
      </c>
      <c r="G102" s="80">
        <v>4</v>
      </c>
      <c r="H102" s="61" t="s">
        <v>305</v>
      </c>
      <c r="I102" s="61" t="s">
        <v>306</v>
      </c>
      <c r="J102" s="83"/>
      <c r="K102" s="76"/>
      <c r="L102" s="76"/>
      <c r="M102" s="85"/>
      <c r="N102" s="78"/>
      <c r="O102" s="78"/>
      <c r="R102" s="86">
        <f>COUNTIF(D102:D111,"1")</f>
        <v>0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">
      <c r="A103" s="289"/>
      <c r="B103" s="125"/>
      <c r="C103" s="97" t="s">
        <v>113</v>
      </c>
      <c r="D103" s="27">
        <v>4</v>
      </c>
      <c r="E103" s="74" t="s">
        <v>307</v>
      </c>
      <c r="F103" s="60" t="s">
        <v>308</v>
      </c>
      <c r="G103" s="80">
        <v>4</v>
      </c>
      <c r="H103" s="66" t="s">
        <v>307</v>
      </c>
      <c r="I103" s="61" t="s">
        <v>308</v>
      </c>
      <c r="J103" s="83"/>
      <c r="K103" s="76"/>
      <c r="L103" s="76"/>
      <c r="M103" s="85"/>
      <c r="N103" s="78"/>
      <c r="O103" s="78"/>
      <c r="R103" s="86">
        <f>COUNTIF(D102:D111,"2")</f>
        <v>1</v>
      </c>
      <c r="S103" s="86">
        <f>COUNTIF(G102:G111,"2")</f>
        <v>1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">
      <c r="A104" s="289"/>
      <c r="B104" s="125"/>
      <c r="C104" s="97" t="s">
        <v>114</v>
      </c>
      <c r="D104" s="27">
        <v>3</v>
      </c>
      <c r="E104" s="74" t="s">
        <v>309</v>
      </c>
      <c r="F104" s="60" t="s">
        <v>310</v>
      </c>
      <c r="G104" s="80">
        <v>3</v>
      </c>
      <c r="H104" s="66" t="s">
        <v>309</v>
      </c>
      <c r="I104" s="61" t="s">
        <v>310</v>
      </c>
      <c r="J104" s="83"/>
      <c r="K104" s="76"/>
      <c r="L104" s="76"/>
      <c r="M104" s="85"/>
      <c r="N104" s="78"/>
      <c r="O104" s="78"/>
      <c r="R104" s="86">
        <f>COUNTIF(D102:D111,"3")</f>
        <v>3</v>
      </c>
      <c r="S104" s="86">
        <f>COUNTIF(G102:G111,"3")</f>
        <v>2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2">
      <c r="A105" s="289"/>
      <c r="B105" s="125"/>
      <c r="C105" s="97" t="s">
        <v>115</v>
      </c>
      <c r="D105" s="27">
        <v>4</v>
      </c>
      <c r="E105" s="74" t="s">
        <v>311</v>
      </c>
      <c r="F105" s="60" t="s">
        <v>312</v>
      </c>
      <c r="G105" s="80">
        <v>4</v>
      </c>
      <c r="H105" s="66" t="s">
        <v>311</v>
      </c>
      <c r="I105" s="61" t="s">
        <v>312</v>
      </c>
      <c r="J105" s="83"/>
      <c r="K105" s="76"/>
      <c r="L105" s="76"/>
      <c r="M105" s="85"/>
      <c r="N105" s="78"/>
      <c r="O105" s="78"/>
      <c r="R105" s="86">
        <f>COUNTIF(D102:D111,"4")</f>
        <v>6</v>
      </c>
      <c r="S105" s="86">
        <f>COUNTIF(G102:G111,"4")</f>
        <v>7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">
      <c r="A106" s="289"/>
      <c r="B106" s="125"/>
      <c r="C106" s="97" t="s">
        <v>116</v>
      </c>
      <c r="D106" s="27">
        <v>4</v>
      </c>
      <c r="E106" s="74" t="s">
        <v>313</v>
      </c>
      <c r="F106" s="60" t="s">
        <v>314</v>
      </c>
      <c r="G106" s="80">
        <v>4</v>
      </c>
      <c r="H106" s="66" t="s">
        <v>313</v>
      </c>
      <c r="I106" s="61" t="s">
        <v>314</v>
      </c>
      <c r="J106" s="83"/>
      <c r="K106" s="76"/>
      <c r="L106" s="76"/>
      <c r="M106" s="85"/>
      <c r="N106" s="78"/>
      <c r="O106" s="78"/>
    </row>
    <row r="107" spans="1:21" ht="30" customHeight="1" x14ac:dyDescent="0.2">
      <c r="A107" s="289"/>
      <c r="B107" s="125"/>
      <c r="C107" s="97" t="s">
        <v>117</v>
      </c>
      <c r="D107" s="27">
        <v>4</v>
      </c>
      <c r="E107" s="74" t="s">
        <v>315</v>
      </c>
      <c r="F107" s="60" t="s">
        <v>316</v>
      </c>
      <c r="G107" s="80">
        <v>4</v>
      </c>
      <c r="H107" s="66" t="s">
        <v>315</v>
      </c>
      <c r="I107" s="61" t="s">
        <v>316</v>
      </c>
      <c r="J107" s="83"/>
      <c r="K107" s="76"/>
      <c r="L107" s="76"/>
      <c r="M107" s="85"/>
      <c r="N107" s="78"/>
      <c r="O107" s="78"/>
    </row>
    <row r="108" spans="1:21" ht="30" customHeight="1" x14ac:dyDescent="0.2">
      <c r="A108" s="289"/>
      <c r="B108" s="125"/>
      <c r="C108" s="97" t="s">
        <v>118</v>
      </c>
      <c r="D108" s="27">
        <v>3</v>
      </c>
      <c r="E108" s="74" t="s">
        <v>317</v>
      </c>
      <c r="F108" s="60" t="s">
        <v>318</v>
      </c>
      <c r="G108" s="80">
        <v>3</v>
      </c>
      <c r="H108" s="66" t="s">
        <v>317</v>
      </c>
      <c r="I108" s="61" t="s">
        <v>318</v>
      </c>
      <c r="J108" s="83"/>
      <c r="K108" s="76"/>
      <c r="L108" s="76"/>
      <c r="M108" s="85"/>
      <c r="N108" s="78"/>
      <c r="O108" s="78"/>
    </row>
    <row r="109" spans="1:21" ht="30" customHeight="1" x14ac:dyDescent="0.2">
      <c r="A109" s="289"/>
      <c r="B109" s="125"/>
      <c r="C109" s="97" t="s">
        <v>119</v>
      </c>
      <c r="D109" s="27">
        <v>2</v>
      </c>
      <c r="E109" s="74" t="s">
        <v>319</v>
      </c>
      <c r="F109" s="60" t="s">
        <v>320</v>
      </c>
      <c r="G109" s="80">
        <v>2</v>
      </c>
      <c r="H109" s="66" t="s">
        <v>319</v>
      </c>
      <c r="I109" s="61" t="s">
        <v>320</v>
      </c>
      <c r="J109" s="83"/>
      <c r="K109" s="76"/>
      <c r="L109" s="76"/>
      <c r="M109" s="85"/>
      <c r="N109" s="78"/>
      <c r="O109" s="78"/>
    </row>
    <row r="110" spans="1:21" ht="30" customHeight="1" x14ac:dyDescent="0.2">
      <c r="A110" s="289"/>
      <c r="B110" s="125"/>
      <c r="C110" s="97" t="s">
        <v>120</v>
      </c>
      <c r="D110" s="27">
        <v>4</v>
      </c>
      <c r="E110" s="74" t="s">
        <v>321</v>
      </c>
      <c r="F110" s="60" t="s">
        <v>322</v>
      </c>
      <c r="G110" s="80">
        <v>4</v>
      </c>
      <c r="H110" s="66" t="s">
        <v>321</v>
      </c>
      <c r="I110" s="61" t="s">
        <v>322</v>
      </c>
      <c r="J110" s="83"/>
      <c r="K110" s="76"/>
      <c r="L110" s="76"/>
      <c r="M110" s="85"/>
      <c r="N110" s="78"/>
      <c r="O110" s="78"/>
    </row>
    <row r="111" spans="1:21" ht="30" customHeight="1" x14ac:dyDescent="0.2">
      <c r="A111" s="289"/>
      <c r="B111" s="125"/>
      <c r="C111" s="97" t="s">
        <v>121</v>
      </c>
      <c r="D111" s="27">
        <v>3</v>
      </c>
      <c r="E111" s="74" t="s">
        <v>323</v>
      </c>
      <c r="F111" s="60" t="s">
        <v>324</v>
      </c>
      <c r="G111" s="80">
        <v>4</v>
      </c>
      <c r="H111" s="66" t="s">
        <v>422</v>
      </c>
      <c r="I111" s="61" t="s">
        <v>423</v>
      </c>
      <c r="J111" s="83"/>
      <c r="K111" s="76"/>
      <c r="L111" s="76"/>
      <c r="M111" s="85"/>
      <c r="N111" s="78"/>
      <c r="O111" s="78"/>
    </row>
    <row r="112" spans="1:21" ht="5.25" customHeight="1" x14ac:dyDescent="0.25">
      <c r="B112" s="280"/>
      <c r="C112" s="281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 x14ac:dyDescent="0.2">
      <c r="A113" s="289"/>
      <c r="B113" s="125"/>
      <c r="C113" s="223" t="s">
        <v>0</v>
      </c>
      <c r="D113" s="223"/>
      <c r="E113" s="223"/>
      <c r="F113" s="223"/>
      <c r="G113" s="223"/>
      <c r="H113" s="223"/>
      <c r="I113" s="223"/>
      <c r="J113" s="223"/>
      <c r="K113" s="232"/>
      <c r="L113" s="116"/>
      <c r="M113" s="116"/>
      <c r="N113" s="116"/>
      <c r="O113" s="116"/>
    </row>
    <row r="114" spans="1:21" ht="30" customHeight="1" x14ac:dyDescent="0.2">
      <c r="A114" s="289"/>
      <c r="B114" s="129"/>
      <c r="C114" s="98" t="s">
        <v>1</v>
      </c>
      <c r="D114" s="27">
        <v>3</v>
      </c>
      <c r="E114" s="74" t="s">
        <v>325</v>
      </c>
      <c r="F114" s="60" t="s">
        <v>326</v>
      </c>
      <c r="G114" s="80">
        <v>3</v>
      </c>
      <c r="H114" s="66" t="s">
        <v>325</v>
      </c>
      <c r="I114" s="61" t="s">
        <v>326</v>
      </c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">
      <c r="A115" s="289"/>
      <c r="B115" s="125"/>
      <c r="C115" s="97" t="s">
        <v>2</v>
      </c>
      <c r="D115" s="27">
        <v>4</v>
      </c>
      <c r="E115" s="74" t="s">
        <v>327</v>
      </c>
      <c r="F115" s="60" t="s">
        <v>328</v>
      </c>
      <c r="G115" s="80">
        <v>4</v>
      </c>
      <c r="H115" s="66" t="s">
        <v>327</v>
      </c>
      <c r="I115" s="61" t="s">
        <v>328</v>
      </c>
      <c r="J115" s="83"/>
      <c r="K115" s="76"/>
      <c r="L115" s="76"/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">
      <c r="A116" s="289"/>
      <c r="B116" s="125"/>
      <c r="C116" s="97" t="s">
        <v>3</v>
      </c>
      <c r="D116" s="27">
        <v>4</v>
      </c>
      <c r="E116" s="74" t="s">
        <v>329</v>
      </c>
      <c r="F116" s="60" t="s">
        <v>330</v>
      </c>
      <c r="G116" s="80">
        <v>4</v>
      </c>
      <c r="H116" s="66" t="s">
        <v>329</v>
      </c>
      <c r="I116" s="61" t="s">
        <v>330</v>
      </c>
      <c r="J116" s="83"/>
      <c r="K116" s="76"/>
      <c r="L116" s="76"/>
      <c r="M116" s="85"/>
      <c r="N116" s="78"/>
      <c r="O116" s="78"/>
      <c r="R116" s="86">
        <f>COUNTIF(D114:D117,"3")</f>
        <v>1</v>
      </c>
      <c r="S116" s="86">
        <f>COUNTIF(G114:G117,"3")</f>
        <v>1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">
      <c r="A117" s="289"/>
      <c r="B117" s="125"/>
      <c r="C117" s="97" t="s">
        <v>4</v>
      </c>
      <c r="D117" s="27">
        <v>4</v>
      </c>
      <c r="E117" s="74" t="s">
        <v>331</v>
      </c>
      <c r="F117" s="60" t="s">
        <v>332</v>
      </c>
      <c r="G117" s="80">
        <v>4</v>
      </c>
      <c r="H117" s="66" t="s">
        <v>331</v>
      </c>
      <c r="I117" s="61" t="s">
        <v>332</v>
      </c>
      <c r="J117" s="83"/>
      <c r="K117" s="76"/>
      <c r="L117" s="76"/>
      <c r="M117" s="85"/>
      <c r="N117" s="78"/>
      <c r="O117" s="78"/>
      <c r="R117" s="86">
        <f>COUNTIF(D114:D117,"4")</f>
        <v>3</v>
      </c>
      <c r="S117" s="86">
        <f>COUNTIF(G114:G117,"4")</f>
        <v>3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21"/>
      <c r="C118" s="222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">
      <c r="B119" s="248" t="s">
        <v>24</v>
      </c>
      <c r="C119" s="249"/>
      <c r="D119" s="225" t="s">
        <v>247</v>
      </c>
      <c r="E119" s="226"/>
      <c r="F119" s="227"/>
      <c r="G119" s="262" t="s">
        <v>177</v>
      </c>
      <c r="H119" s="263"/>
      <c r="I119" s="264"/>
      <c r="J119" s="282" t="s">
        <v>178</v>
      </c>
      <c r="K119" s="282"/>
      <c r="L119" s="282"/>
      <c r="M119" s="228" t="s">
        <v>179</v>
      </c>
      <c r="N119" s="228"/>
      <c r="O119" s="228"/>
    </row>
    <row r="120" spans="1:21" ht="15.75" customHeight="1" x14ac:dyDescent="0.2">
      <c r="B120" s="250"/>
      <c r="C120" s="251"/>
      <c r="D120" s="111" t="s">
        <v>34</v>
      </c>
      <c r="E120" s="112" t="s">
        <v>122</v>
      </c>
      <c r="F120" s="112"/>
      <c r="G120" s="111" t="s">
        <v>34</v>
      </c>
      <c r="H120" s="112" t="s">
        <v>122</v>
      </c>
      <c r="I120" s="112"/>
      <c r="J120" s="111" t="s">
        <v>34</v>
      </c>
      <c r="K120" s="112" t="s">
        <v>122</v>
      </c>
      <c r="L120" s="136" t="s">
        <v>125</v>
      </c>
      <c r="M120" s="111" t="s">
        <v>34</v>
      </c>
      <c r="N120" s="112" t="s">
        <v>122</v>
      </c>
      <c r="O120" s="136"/>
    </row>
    <row r="121" spans="1:21" ht="18.75" x14ac:dyDescent="0.2">
      <c r="A121" s="289"/>
      <c r="B121" s="128"/>
      <c r="C121" s="223" t="s">
        <v>5</v>
      </c>
      <c r="D121" s="223"/>
      <c r="E121" s="223"/>
      <c r="F121" s="223"/>
      <c r="G121" s="223"/>
      <c r="H121" s="223"/>
      <c r="I121" s="223"/>
      <c r="J121" s="223"/>
      <c r="K121" s="232"/>
      <c r="L121" s="116"/>
      <c r="M121" s="116"/>
      <c r="N121" s="116"/>
      <c r="O121" s="116"/>
    </row>
    <row r="122" spans="1:21" ht="39" customHeight="1" x14ac:dyDescent="0.2">
      <c r="A122" s="289"/>
      <c r="B122" s="132"/>
      <c r="C122" s="137" t="s">
        <v>6</v>
      </c>
      <c r="D122" s="27">
        <v>3</v>
      </c>
      <c r="E122" s="60" t="s">
        <v>333</v>
      </c>
      <c r="F122" s="60" t="s">
        <v>334</v>
      </c>
      <c r="G122" s="80">
        <v>3</v>
      </c>
      <c r="H122" s="61" t="s">
        <v>333</v>
      </c>
      <c r="I122" s="61" t="s">
        <v>424</v>
      </c>
      <c r="J122" s="83"/>
      <c r="K122" s="76"/>
      <c r="L122" s="76"/>
      <c r="M122" s="85"/>
      <c r="N122" s="78"/>
      <c r="O122" s="78"/>
      <c r="R122" s="86">
        <f>COUNTIF(D122:D125,"1")</f>
        <v>0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">
      <c r="A123" s="289"/>
      <c r="B123" s="129"/>
      <c r="C123" s="98" t="s">
        <v>7</v>
      </c>
      <c r="D123" s="27">
        <v>3</v>
      </c>
      <c r="E123" s="74" t="s">
        <v>335</v>
      </c>
      <c r="F123" s="60" t="s">
        <v>336</v>
      </c>
      <c r="G123" s="80">
        <v>3</v>
      </c>
      <c r="H123" s="66" t="s">
        <v>335</v>
      </c>
      <c r="I123" s="61" t="s">
        <v>336</v>
      </c>
      <c r="J123" s="83"/>
      <c r="K123" s="76"/>
      <c r="L123" s="76"/>
      <c r="M123" s="85"/>
      <c r="N123" s="78"/>
      <c r="O123" s="78"/>
      <c r="R123" s="86">
        <f>COUNTIF(D122:D125,"2")</f>
        <v>0</v>
      </c>
      <c r="S123" s="86">
        <f>COUNTIF(G122:G125,"2")</f>
        <v>0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">
      <c r="A124" s="289"/>
      <c r="B124" s="125"/>
      <c r="C124" s="98" t="s">
        <v>8</v>
      </c>
      <c r="D124" s="27">
        <v>3</v>
      </c>
      <c r="E124" s="74" t="s">
        <v>337</v>
      </c>
      <c r="F124" s="60" t="s">
        <v>338</v>
      </c>
      <c r="G124" s="80">
        <v>3</v>
      </c>
      <c r="H124" s="66" t="s">
        <v>337</v>
      </c>
      <c r="I124" s="61" t="s">
        <v>425</v>
      </c>
      <c r="J124" s="83"/>
      <c r="K124" s="76"/>
      <c r="L124" s="76"/>
      <c r="M124" s="85"/>
      <c r="N124" s="78"/>
      <c r="O124" s="78"/>
      <c r="R124" s="86">
        <f>COUNTIF(D122:D125,"3")</f>
        <v>4</v>
      </c>
      <c r="S124" s="86">
        <f>COUNTIF(G122:G125,"3")</f>
        <v>4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">
      <c r="A125" s="289"/>
      <c r="B125" s="125"/>
      <c r="C125" s="97" t="s">
        <v>9</v>
      </c>
      <c r="D125" s="27">
        <v>3</v>
      </c>
      <c r="E125" s="74" t="s">
        <v>339</v>
      </c>
      <c r="F125" s="60" t="s">
        <v>340</v>
      </c>
      <c r="G125" s="80">
        <v>3</v>
      </c>
      <c r="H125" s="66" t="s">
        <v>426</v>
      </c>
      <c r="I125" s="61" t="s">
        <v>427</v>
      </c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21"/>
      <c r="C126" s="222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 x14ac:dyDescent="0.2">
      <c r="A127" s="289"/>
      <c r="B127" s="125"/>
      <c r="C127" s="223" t="s">
        <v>10</v>
      </c>
      <c r="D127" s="223"/>
      <c r="E127" s="223"/>
      <c r="F127" s="223"/>
      <c r="G127" s="223"/>
      <c r="H127" s="223"/>
      <c r="I127" s="223"/>
      <c r="J127" s="223"/>
      <c r="K127" s="232"/>
      <c r="L127" s="116"/>
      <c r="M127" s="116"/>
      <c r="N127" s="116"/>
      <c r="O127" s="116"/>
    </row>
    <row r="128" spans="1:21" ht="30" customHeight="1" x14ac:dyDescent="0.2">
      <c r="A128" s="289"/>
      <c r="B128" s="118"/>
      <c r="C128" s="105" t="s">
        <v>11</v>
      </c>
      <c r="D128" s="27">
        <v>3</v>
      </c>
      <c r="E128" s="60" t="s">
        <v>341</v>
      </c>
      <c r="F128" s="60" t="s">
        <v>342</v>
      </c>
      <c r="G128" s="80">
        <v>4</v>
      </c>
      <c r="H128" s="61" t="s">
        <v>428</v>
      </c>
      <c r="I128" s="61" t="s">
        <v>429</v>
      </c>
      <c r="J128" s="83"/>
      <c r="K128" s="76"/>
      <c r="L128" s="76"/>
      <c r="M128" s="85"/>
      <c r="N128" s="78"/>
      <c r="O128" s="78"/>
      <c r="R128" s="86">
        <f>COUNTIF(D128:D131,"1")</f>
        <v>0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">
      <c r="A129" s="289"/>
      <c r="B129" s="125"/>
      <c r="C129" s="97" t="s">
        <v>12</v>
      </c>
      <c r="D129" s="27">
        <v>3</v>
      </c>
      <c r="E129" s="74" t="s">
        <v>343</v>
      </c>
      <c r="F129" s="60" t="s">
        <v>344</v>
      </c>
      <c r="G129" s="80">
        <v>3</v>
      </c>
      <c r="H129" s="66" t="s">
        <v>430</v>
      </c>
      <c r="I129" s="61" t="s">
        <v>431</v>
      </c>
      <c r="J129" s="83"/>
      <c r="K129" s="76"/>
      <c r="L129" s="76"/>
      <c r="M129" s="85"/>
      <c r="N129" s="78"/>
      <c r="O129" s="78"/>
      <c r="R129" s="86">
        <f>COUNTIF(D128:D131,"2")</f>
        <v>0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">
      <c r="A130" s="289"/>
      <c r="B130" s="125"/>
      <c r="C130" s="97" t="s">
        <v>13</v>
      </c>
      <c r="D130" s="27">
        <v>3</v>
      </c>
      <c r="E130" s="74" t="s">
        <v>345</v>
      </c>
      <c r="F130" s="60" t="s">
        <v>346</v>
      </c>
      <c r="G130" s="80">
        <v>4</v>
      </c>
      <c r="H130" s="66" t="s">
        <v>432</v>
      </c>
      <c r="I130" s="61" t="s">
        <v>433</v>
      </c>
      <c r="J130" s="83"/>
      <c r="K130" s="76"/>
      <c r="L130" s="76"/>
      <c r="M130" s="85"/>
      <c r="N130" s="78"/>
      <c r="O130" s="78"/>
      <c r="R130" s="86">
        <f>COUNTIF(D128:D131,"3")</f>
        <v>3</v>
      </c>
      <c r="S130" s="86">
        <f>COUNTIF(G128:G131,"3")</f>
        <v>1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">
      <c r="A131" s="289"/>
      <c r="B131" s="125"/>
      <c r="C131" s="97" t="s">
        <v>14</v>
      </c>
      <c r="D131" s="27">
        <v>4</v>
      </c>
      <c r="E131" s="74" t="s">
        <v>347</v>
      </c>
      <c r="F131" s="60" t="s">
        <v>348</v>
      </c>
      <c r="G131" s="80">
        <v>4</v>
      </c>
      <c r="H131" s="66" t="s">
        <v>434</v>
      </c>
      <c r="I131" s="61" t="s">
        <v>348</v>
      </c>
      <c r="J131" s="83"/>
      <c r="K131" s="76"/>
      <c r="L131" s="76"/>
      <c r="M131" s="85"/>
      <c r="N131" s="78"/>
      <c r="O131" s="78"/>
      <c r="R131" s="86">
        <f>COUNTIF(D128:D131,"4")</f>
        <v>1</v>
      </c>
      <c r="S131" s="86">
        <f>COUNTIF(G128:G131,"4")</f>
        <v>3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21"/>
      <c r="C132" s="222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 x14ac:dyDescent="0.2">
      <c r="A133" s="289"/>
      <c r="B133" s="125"/>
      <c r="C133" s="223" t="s">
        <v>15</v>
      </c>
      <c r="D133" s="223"/>
      <c r="E133" s="223"/>
      <c r="F133" s="223"/>
      <c r="G133" s="223"/>
      <c r="H133" s="223"/>
      <c r="I133" s="223"/>
      <c r="J133" s="223"/>
      <c r="K133" s="232"/>
      <c r="L133" s="116"/>
      <c r="M133" s="116"/>
      <c r="N133" s="116"/>
      <c r="O133" s="116"/>
    </row>
    <row r="134" spans="1:21" ht="30" customHeight="1" x14ac:dyDescent="0.2">
      <c r="A134" s="289"/>
      <c r="B134" s="118"/>
      <c r="C134" s="105" t="s">
        <v>16</v>
      </c>
      <c r="D134" s="27">
        <v>3</v>
      </c>
      <c r="E134" s="60" t="s">
        <v>349</v>
      </c>
      <c r="F134" s="60" t="s">
        <v>350</v>
      </c>
      <c r="G134" s="80">
        <v>4</v>
      </c>
      <c r="H134" s="61" t="s">
        <v>435</v>
      </c>
      <c r="I134" s="61" t="s">
        <v>436</v>
      </c>
      <c r="J134" s="83"/>
      <c r="K134" s="76"/>
      <c r="L134" s="76"/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">
      <c r="A135" s="289"/>
      <c r="B135" s="125"/>
      <c r="C135" s="97" t="s">
        <v>17</v>
      </c>
      <c r="D135" s="27">
        <v>3</v>
      </c>
      <c r="E135" s="60" t="s">
        <v>351</v>
      </c>
      <c r="F135" s="60" t="s">
        <v>352</v>
      </c>
      <c r="G135" s="80">
        <v>4</v>
      </c>
      <c r="H135" s="66" t="s">
        <v>437</v>
      </c>
      <c r="I135" s="61" t="s">
        <v>438</v>
      </c>
      <c r="J135" s="83"/>
      <c r="K135" s="76"/>
      <c r="L135" s="76"/>
      <c r="M135" s="85"/>
      <c r="N135" s="78"/>
      <c r="O135" s="78"/>
      <c r="R135" s="86">
        <f>COUNTIF(D134:D136,"2")</f>
        <v>0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">
      <c r="A136" s="289"/>
      <c r="B136" s="125"/>
      <c r="C136" s="97" t="s">
        <v>18</v>
      </c>
      <c r="D136" s="27">
        <v>3</v>
      </c>
      <c r="E136" s="74" t="s">
        <v>353</v>
      </c>
      <c r="F136" s="60" t="s">
        <v>354</v>
      </c>
      <c r="G136" s="80">
        <v>3</v>
      </c>
      <c r="H136" s="66" t="s">
        <v>353</v>
      </c>
      <c r="I136" s="61" t="s">
        <v>354</v>
      </c>
      <c r="J136" s="83"/>
      <c r="K136" s="76"/>
      <c r="L136" s="76"/>
      <c r="M136" s="85"/>
      <c r="N136" s="78"/>
      <c r="O136" s="78"/>
      <c r="R136" s="86">
        <f>COUNTIF(D134:D136,"3")</f>
        <v>3</v>
      </c>
      <c r="S136" s="86">
        <f>COUNTIF(G134:G136,"3")</f>
        <v>1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21"/>
      <c r="C137" s="222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2</v>
      </c>
      <c r="T137" s="86">
        <f>COUNTIF(J134:J136,"4")</f>
        <v>0</v>
      </c>
    </row>
    <row r="138" spans="1:21" ht="18.75" x14ac:dyDescent="0.2">
      <c r="A138" s="289"/>
      <c r="B138" s="125"/>
      <c r="C138" s="223" t="s">
        <v>19</v>
      </c>
      <c r="D138" s="223"/>
      <c r="E138" s="223"/>
      <c r="F138" s="223"/>
      <c r="G138" s="223"/>
      <c r="H138" s="223"/>
      <c r="I138" s="223"/>
      <c r="J138" s="223"/>
      <c r="K138" s="232"/>
      <c r="L138" s="116"/>
      <c r="M138" s="116"/>
      <c r="N138" s="116"/>
      <c r="O138" s="116"/>
    </row>
    <row r="139" spans="1:21" ht="30" customHeight="1" x14ac:dyDescent="0.2">
      <c r="A139" s="289"/>
      <c r="B139" s="118"/>
      <c r="C139" s="105" t="s">
        <v>20</v>
      </c>
      <c r="D139" s="27">
        <v>2</v>
      </c>
      <c r="E139" s="60" t="s">
        <v>355</v>
      </c>
      <c r="F139" s="60" t="s">
        <v>356</v>
      </c>
      <c r="G139" s="80">
        <v>3</v>
      </c>
      <c r="H139" s="61" t="s">
        <v>439</v>
      </c>
      <c r="I139" s="61" t="s">
        <v>440</v>
      </c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0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">
      <c r="A140" s="289"/>
      <c r="B140" s="125"/>
      <c r="C140" s="97" t="s">
        <v>21</v>
      </c>
      <c r="D140" s="27">
        <v>4</v>
      </c>
      <c r="E140" s="74" t="s">
        <v>357</v>
      </c>
      <c r="F140" s="60" t="s">
        <v>358</v>
      </c>
      <c r="G140" s="80">
        <v>4</v>
      </c>
      <c r="H140" s="66" t="s">
        <v>357</v>
      </c>
      <c r="I140" s="61" t="s">
        <v>441</v>
      </c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2</v>
      </c>
      <c r="S140" s="86">
        <f>COUNTIF(G139:G141,"2")</f>
        <v>1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">
      <c r="A141" s="289"/>
      <c r="B141" s="125"/>
      <c r="C141" s="97" t="s">
        <v>22</v>
      </c>
      <c r="D141" s="27">
        <v>2</v>
      </c>
      <c r="E141" s="74" t="s">
        <v>359</v>
      </c>
      <c r="F141" s="60" t="s">
        <v>360</v>
      </c>
      <c r="G141" s="80">
        <v>2</v>
      </c>
      <c r="H141" s="66" t="s">
        <v>359</v>
      </c>
      <c r="I141" s="61" t="s">
        <v>360</v>
      </c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0</v>
      </c>
      <c r="S141" s="86">
        <f>COUNTIF(G139:G141,"3")</f>
        <v>1</v>
      </c>
      <c r="T141" s="86">
        <f>COUNTIF(J139:J141,"3")</f>
        <v>0</v>
      </c>
      <c r="U141" s="86">
        <f>COUNTIF(M139:M141,"3")</f>
        <v>0</v>
      </c>
    </row>
    <row r="142" spans="1:21" x14ac:dyDescent="0.2">
      <c r="R142" s="86">
        <f>COUNTIF(D139:D141,"4")</f>
        <v>1</v>
      </c>
      <c r="S142" s="86">
        <f>COUNTIF(G139:G141,"4")</f>
        <v>1</v>
      </c>
      <c r="T142" s="86">
        <f>COUNTIF(J139:J141,"4")</f>
        <v>0</v>
      </c>
    </row>
    <row r="65530" spans="2:6" ht="15" x14ac:dyDescent="0.25">
      <c r="B65530" s="279" t="s">
        <v>29</v>
      </c>
      <c r="C65530" s="279"/>
      <c r="D65530" s="279"/>
      <c r="E65530" s="279"/>
      <c r="F65530" s="99"/>
    </row>
    <row r="65531" spans="2:6" x14ac:dyDescent="0.2">
      <c r="B65531" s="278" t="s">
        <v>30</v>
      </c>
      <c r="C65531" s="278"/>
      <c r="D65531" s="278"/>
      <c r="E65531" s="278"/>
      <c r="F65531" s="140"/>
    </row>
    <row r="65532" spans="2:6" x14ac:dyDescent="0.2">
      <c r="B65532" s="278" t="s">
        <v>31</v>
      </c>
      <c r="C65532" s="278"/>
      <c r="D65532" s="278"/>
      <c r="E65532" s="278"/>
      <c r="F65532" s="140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V65497"/>
  <sheetViews>
    <sheetView showGridLines="0" tabSelected="1" topLeftCell="A13" zoomScale="80" zoomScaleNormal="80" workbookViewId="0">
      <selection activeCell="B24" sqref="B24:U24"/>
    </sheetView>
  </sheetViews>
  <sheetFormatPr baseColWidth="10" defaultColWidth="11.42578125" defaultRowHeight="15" x14ac:dyDescent="0.2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 x14ac:dyDescent="0.2"/>
    <row r="2" spans="2:22" ht="22.5" customHeight="1" x14ac:dyDescent="0.2">
      <c r="B2" s="310" t="s">
        <v>27</v>
      </c>
      <c r="C2" s="309" t="s">
        <v>176</v>
      </c>
      <c r="D2" s="309"/>
      <c r="E2" s="309"/>
      <c r="F2" s="309"/>
      <c r="G2" s="142"/>
      <c r="H2" s="307" t="s">
        <v>177</v>
      </c>
      <c r="I2" s="307"/>
      <c r="J2" s="307"/>
      <c r="K2" s="307"/>
      <c r="L2" s="142"/>
      <c r="M2" s="308" t="s">
        <v>178</v>
      </c>
      <c r="N2" s="308"/>
      <c r="O2" s="308"/>
      <c r="P2" s="308"/>
      <c r="Q2" s="143"/>
      <c r="R2" s="316" t="s">
        <v>179</v>
      </c>
      <c r="S2" s="316"/>
      <c r="T2" s="316"/>
      <c r="U2" s="316"/>
      <c r="V2" s="306"/>
    </row>
    <row r="3" spans="2:22" ht="24.75" customHeight="1" thickBot="1" x14ac:dyDescent="0.25">
      <c r="B3" s="311"/>
      <c r="C3" s="144">
        <v>1</v>
      </c>
      <c r="D3" s="144">
        <v>2</v>
      </c>
      <c r="E3" s="145">
        <v>3</v>
      </c>
      <c r="F3" s="146">
        <v>4</v>
      </c>
      <c r="G3" s="314"/>
      <c r="H3" s="144">
        <v>1</v>
      </c>
      <c r="I3" s="144">
        <v>2</v>
      </c>
      <c r="J3" s="145">
        <v>3</v>
      </c>
      <c r="K3" s="146">
        <v>4</v>
      </c>
      <c r="L3" s="312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306"/>
    </row>
    <row r="4" spans="2:22" ht="38.1" customHeight="1" thickTop="1" thickBot="1" x14ac:dyDescent="0.2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0.25</v>
      </c>
      <c r="F4" s="149">
        <f>Autoevaluación!R10/SUM(Autoevaluación!R7:R10)</f>
        <v>0.75</v>
      </c>
      <c r="G4" s="315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0.25</v>
      </c>
      <c r="K4" s="149">
        <f>Autoevaluación!S10/SUM(Autoevaluación!S7:S10)</f>
        <v>0.75</v>
      </c>
      <c r="L4" s="313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>
        <f>Autoevaluación!U7/SUM(Autoevaluación!U7:U10)</f>
        <v>0</v>
      </c>
      <c r="S4" s="149">
        <f>Autoevaluación!U8/SUM(Autoevaluación!U7:U10)</f>
        <v>0</v>
      </c>
      <c r="T4" s="149">
        <f>Autoevaluación!U9/SUM(Autoevaluación!U7:U10)</f>
        <v>1</v>
      </c>
      <c r="U4" s="149">
        <f>Autoevaluación!U10/SUM(Autoevaluación!U7:U10)</f>
        <v>0</v>
      </c>
    </row>
    <row r="5" spans="2:22" ht="38.1" customHeight="1" thickTop="1" thickBot="1" x14ac:dyDescent="0.2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0.2</v>
      </c>
      <c r="F5" s="149">
        <f>Autoevaluación!R16/SUM(Autoevaluación!R13:R16)</f>
        <v>0.8</v>
      </c>
      <c r="G5" s="315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0.2</v>
      </c>
      <c r="K5" s="149">
        <f>Autoevaluación!S16/SUM(Autoevaluación!S13:S16)</f>
        <v>0.8</v>
      </c>
      <c r="L5" s="313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2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</v>
      </c>
      <c r="E6" s="149">
        <f>Autoevaluación!R22/SUM(Autoevaluación!R20:R23)</f>
        <v>0.5</v>
      </c>
      <c r="F6" s="149">
        <f>Autoevaluación!R23/SUM(Autoevaluación!R20:R23)</f>
        <v>0.5</v>
      </c>
      <c r="G6" s="315"/>
      <c r="H6" s="149">
        <f>Autoevaluación!S20/SUM(Autoevaluación!S20:S23)</f>
        <v>0</v>
      </c>
      <c r="I6" s="149">
        <f>Autoevaluación!S21/SUM(Autoevaluación!S20:S23)</f>
        <v>0.125</v>
      </c>
      <c r="J6" s="149">
        <f>Autoevaluación!S20/SUM(Autoevaluación!S20:S23)</f>
        <v>0</v>
      </c>
      <c r="K6" s="149">
        <f>Autoevaluación!S23/SUM(Autoevaluación!S20:S23)</f>
        <v>0.625</v>
      </c>
      <c r="L6" s="313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2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</v>
      </c>
      <c r="E7" s="149">
        <f>Autoevaluación!R32/SUM(Autoevaluación!R30:R33)</f>
        <v>0.5</v>
      </c>
      <c r="F7" s="149">
        <f>Autoevaluación!R33/SUM(Autoevaluación!R30:R33)</f>
        <v>0.5</v>
      </c>
      <c r="G7" s="315"/>
      <c r="H7" s="149">
        <f>Autoevaluación!S30/SUM(Autoevaluación!S30:S33)</f>
        <v>0</v>
      </c>
      <c r="I7" s="149">
        <f>Autoevaluación!S31/SUM(Autoevaluación!S30:S33)</f>
        <v>0</v>
      </c>
      <c r="J7" s="149">
        <f>Autoevaluación!S32/SUM(Autoevaluación!S30:S33)</f>
        <v>0.5</v>
      </c>
      <c r="K7" s="149">
        <f>Autoevaluación!S33/SUM(Autoevaluación!S30:S33)</f>
        <v>0.5</v>
      </c>
      <c r="L7" s="313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2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</v>
      </c>
      <c r="E8" s="149">
        <f>Autoevaluación!R38/SUM(Autoevaluación!R36:R39)</f>
        <v>0.55555555555555558</v>
      </c>
      <c r="F8" s="149">
        <f>Autoevaluación!R39/SUM(Autoevaluación!R36:R39)</f>
        <v>0.44444444444444442</v>
      </c>
      <c r="G8" s="315"/>
      <c r="H8" s="149">
        <f>Autoevaluación!S36/SUM(Autoevaluación!S36:S39)</f>
        <v>0</v>
      </c>
      <c r="I8" s="149">
        <f>Autoevaluación!S37/SUM(Autoevaluación!S36:S39)</f>
        <v>0</v>
      </c>
      <c r="J8" s="149">
        <f>Autoevaluación!S38/SUM(Autoevaluación!S36:S39)</f>
        <v>0.55555555555555558</v>
      </c>
      <c r="K8" s="149">
        <f>Autoevaluación!S39/SUM(Autoevaluación!S36:S39)</f>
        <v>0.44444444444444442</v>
      </c>
      <c r="L8" s="313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25">
      <c r="B9" s="147" t="s">
        <v>67</v>
      </c>
      <c r="C9" s="148">
        <f>Autoevaluación!R47/SUM(Autoevaluación!R47:R50)</f>
        <v>0</v>
      </c>
      <c r="D9" s="149">
        <f>Autoevaluación!R48/SUM(Autoevaluación!R47:R50)</f>
        <v>0.25</v>
      </c>
      <c r="E9" s="149">
        <f>Autoevaluación!R49/SUM(Autoevaluación!R47:R50)</f>
        <v>0.5</v>
      </c>
      <c r="F9" s="149">
        <f>Autoevaluación!R50/SUM(Autoevaluación!R47:R50)</f>
        <v>0.25</v>
      </c>
      <c r="G9" s="315"/>
      <c r="H9" s="149">
        <f>Autoevaluación!S47/SUM(Autoevaluación!S47:S50)</f>
        <v>0</v>
      </c>
      <c r="I9" s="149">
        <f>Autoevaluación!S48/SUM(Autoevaluación!S47:S50)</f>
        <v>0.25</v>
      </c>
      <c r="J9" s="149">
        <f>Autoevaluación!S49/SUM(Autoevaluación!S47:S50)</f>
        <v>0.5</v>
      </c>
      <c r="K9" s="149">
        <f>Autoevaluación!S50/SUM(Autoevaluación!S47:S50)</f>
        <v>0.25</v>
      </c>
      <c r="L9" s="313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2">
      <c r="B10" s="152" t="s">
        <v>126</v>
      </c>
      <c r="C10" s="153">
        <f>AVERAGE(C4:C9)</f>
        <v>0</v>
      </c>
      <c r="D10" s="153">
        <f>AVERAGE(D4:D9)</f>
        <v>4.1666666666666664E-2</v>
      </c>
      <c r="E10" s="153">
        <f>AVERAGE(E4:E9)</f>
        <v>0.41759259259259257</v>
      </c>
      <c r="F10" s="153">
        <f>AVERAGE(F4:F9)</f>
        <v>0.54074074074074074</v>
      </c>
      <c r="G10" s="154"/>
      <c r="H10" s="153">
        <f>AVERAGE(H4:H9)</f>
        <v>0</v>
      </c>
      <c r="I10" s="153">
        <f>AVERAGE(I4:I9)</f>
        <v>6.25E-2</v>
      </c>
      <c r="J10" s="153">
        <f>AVERAGE(J4:J9)</f>
        <v>0.33425925925925926</v>
      </c>
      <c r="K10" s="153">
        <f>AVERAGE(K4:K9)</f>
        <v>0.56157407407407411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 x14ac:dyDescent="0.2">
      <c r="B12" s="301">
        <v>2023</v>
      </c>
      <c r="C12" s="302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3"/>
    </row>
    <row r="13" spans="2:22" ht="24.95" customHeight="1" x14ac:dyDescent="0.2">
      <c r="B13" s="304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</row>
    <row r="14" spans="2:22" ht="60" customHeight="1" x14ac:dyDescent="0.2">
      <c r="B14" s="290" t="s">
        <v>215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</row>
    <row r="15" spans="2:22" ht="60" customHeight="1" x14ac:dyDescent="0.2">
      <c r="B15" s="290" t="s">
        <v>231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</row>
    <row r="16" spans="2:22" s="157" customFormat="1" ht="24.95" customHeight="1" x14ac:dyDescent="0.25">
      <c r="B16" s="295" t="s">
        <v>123</v>
      </c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</row>
    <row r="17" spans="2:21" ht="60" customHeight="1" x14ac:dyDescent="0.2">
      <c r="B17" s="290" t="s">
        <v>235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</row>
    <row r="18" spans="2:21" ht="60" customHeight="1" x14ac:dyDescent="0.2">
      <c r="B18" s="290" t="s">
        <v>209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</row>
    <row r="19" spans="2:21" ht="60" customHeight="1" x14ac:dyDescent="0.2"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</row>
    <row r="20" spans="2:21" ht="16.5" customHeight="1" x14ac:dyDescent="0.2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 x14ac:dyDescent="0.2">
      <c r="B21" s="299">
        <v>2024</v>
      </c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</row>
    <row r="22" spans="2:21" ht="24.95" customHeight="1" x14ac:dyDescent="0.2">
      <c r="B22" s="300" t="s">
        <v>28</v>
      </c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</row>
    <row r="23" spans="2:21" ht="60" customHeight="1" x14ac:dyDescent="0.2">
      <c r="B23" s="290" t="s">
        <v>374</v>
      </c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</row>
    <row r="24" spans="2:21" ht="60" customHeight="1" x14ac:dyDescent="0.2">
      <c r="B24" s="290" t="s">
        <v>377</v>
      </c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</row>
    <row r="25" spans="2:21" s="157" customFormat="1" ht="24.95" customHeight="1" x14ac:dyDescent="0.25">
      <c r="B25" s="295" t="s">
        <v>123</v>
      </c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</row>
    <row r="26" spans="2:21" ht="60" customHeight="1" x14ac:dyDescent="0.2">
      <c r="B26" s="290" t="s">
        <v>483</v>
      </c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</row>
    <row r="27" spans="2:21" ht="60" customHeight="1" x14ac:dyDescent="0.2">
      <c r="B27" s="290" t="s">
        <v>484</v>
      </c>
      <c r="C27" s="290"/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</row>
    <row r="28" spans="2:21" ht="60" customHeight="1" x14ac:dyDescent="0.2">
      <c r="B28" s="290"/>
      <c r="C28" s="290"/>
      <c r="D28" s="290"/>
      <c r="E28" s="290"/>
      <c r="F28" s="290"/>
      <c r="G28" s="290"/>
      <c r="H28" s="290"/>
      <c r="I28" s="290"/>
      <c r="J28" s="290"/>
      <c r="K28" s="290"/>
      <c r="L28" s="290"/>
      <c r="M28" s="290"/>
      <c r="N28" s="290"/>
      <c r="O28" s="290"/>
      <c r="P28" s="290"/>
      <c r="Q28" s="290"/>
      <c r="R28" s="290"/>
      <c r="S28" s="290"/>
      <c r="T28" s="290"/>
      <c r="U28" s="290"/>
    </row>
    <row r="29" spans="2:21" ht="16.5" customHeight="1" x14ac:dyDescent="0.2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 x14ac:dyDescent="0.2">
      <c r="B30" s="297">
        <v>2025</v>
      </c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</row>
    <row r="31" spans="2:21" ht="24.95" customHeight="1" x14ac:dyDescent="0.2">
      <c r="B31" s="293" t="s">
        <v>28</v>
      </c>
      <c r="C31" s="294"/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</row>
    <row r="32" spans="2:21" ht="60" customHeight="1" x14ac:dyDescent="0.2">
      <c r="B32" s="290"/>
      <c r="C32" s="290"/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</row>
    <row r="33" spans="2:21" ht="60" customHeight="1" x14ac:dyDescent="0.2"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</row>
    <row r="34" spans="2:21" s="157" customFormat="1" ht="24.95" customHeight="1" x14ac:dyDescent="0.25">
      <c r="B34" s="295" t="s">
        <v>123</v>
      </c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</row>
    <row r="35" spans="2:21" ht="60" customHeight="1" x14ac:dyDescent="0.2"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</row>
    <row r="36" spans="2:21" ht="60" customHeight="1" x14ac:dyDescent="0.2">
      <c r="B36" s="290"/>
      <c r="C36" s="290"/>
      <c r="D36" s="290"/>
      <c r="E36" s="290"/>
      <c r="F36" s="290"/>
      <c r="G36" s="290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90"/>
      <c r="U36" s="290"/>
    </row>
    <row r="37" spans="2:21" ht="60" customHeight="1" x14ac:dyDescent="0.2">
      <c r="B37" s="290"/>
      <c r="C37" s="290"/>
      <c r="D37" s="290"/>
      <c r="E37" s="290"/>
      <c r="F37" s="290"/>
      <c r="G37" s="290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</row>
    <row r="39" spans="2:21" x14ac:dyDescent="0.2">
      <c r="B39" s="291">
        <v>2026</v>
      </c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</row>
    <row r="40" spans="2:21" ht="19.5" x14ac:dyDescent="0.2">
      <c r="B40" s="293" t="s">
        <v>28</v>
      </c>
      <c r="C40" s="294"/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</row>
    <row r="41" spans="2:21" ht="60.75" customHeight="1" x14ac:dyDescent="0.2">
      <c r="B41" s="290"/>
      <c r="C41" s="290"/>
      <c r="D41" s="290"/>
      <c r="E41" s="290"/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</row>
    <row r="42" spans="2:21" ht="60" customHeight="1" x14ac:dyDescent="0.2"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</row>
    <row r="43" spans="2:21" ht="19.5" x14ac:dyDescent="0.2">
      <c r="B43" s="295" t="s">
        <v>123</v>
      </c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</row>
    <row r="44" spans="2:21" ht="45.75" customHeight="1" x14ac:dyDescent="0.2">
      <c r="B44" s="290"/>
      <c r="C44" s="290"/>
      <c r="D44" s="290"/>
      <c r="E44" s="290"/>
      <c r="F44" s="290"/>
      <c r="G44" s="290"/>
      <c r="H44" s="290"/>
      <c r="I44" s="290"/>
      <c r="J44" s="290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</row>
    <row r="45" spans="2:21" ht="48" customHeight="1" x14ac:dyDescent="0.2"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</row>
    <row r="46" spans="2:21" ht="56.25" customHeight="1" x14ac:dyDescent="0.2"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</row>
    <row r="65495" spans="2:22" x14ac:dyDescent="0.2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2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2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V65497"/>
  <sheetViews>
    <sheetView showGridLines="0" topLeftCell="A13" zoomScale="70" zoomScaleNormal="70" workbookViewId="0">
      <selection activeCell="B27" sqref="B27:U27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33" t="s">
        <v>127</v>
      </c>
      <c r="C2" s="326" t="s">
        <v>176</v>
      </c>
      <c r="D2" s="326"/>
      <c r="E2" s="326"/>
      <c r="F2" s="326"/>
      <c r="G2" s="2"/>
      <c r="H2" s="327" t="s">
        <v>177</v>
      </c>
      <c r="I2" s="327"/>
      <c r="J2" s="327"/>
      <c r="K2" s="327"/>
      <c r="L2" s="2"/>
      <c r="M2" s="335" t="s">
        <v>178</v>
      </c>
      <c r="N2" s="335"/>
      <c r="O2" s="335"/>
      <c r="P2" s="335"/>
      <c r="Q2" s="55"/>
      <c r="R2" s="318" t="s">
        <v>179</v>
      </c>
      <c r="S2" s="318"/>
      <c r="T2" s="318"/>
      <c r="U2" s="318"/>
      <c r="V2" s="323"/>
    </row>
    <row r="3" spans="2:22" ht="24.75" customHeight="1" thickBot="1" x14ac:dyDescent="0.25">
      <c r="B3" s="334"/>
      <c r="C3" s="3">
        <v>1</v>
      </c>
      <c r="D3" s="3">
        <v>2</v>
      </c>
      <c r="E3" s="4">
        <v>3</v>
      </c>
      <c r="F3" s="5">
        <v>4</v>
      </c>
      <c r="G3" s="331"/>
      <c r="H3" s="3">
        <v>1</v>
      </c>
      <c r="I3" s="3">
        <v>2</v>
      </c>
      <c r="J3" s="4">
        <v>3</v>
      </c>
      <c r="K3" s="5">
        <v>4</v>
      </c>
      <c r="L3" s="324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3"/>
    </row>
    <row r="4" spans="2:22" ht="38.1" customHeight="1" thickTop="1" thickBot="1" x14ac:dyDescent="0.25">
      <c r="B4" s="37" t="s">
        <v>128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0</v>
      </c>
      <c r="F4" s="7">
        <f>Autoevaluación!R58/SUM(Autoevaluación!R55:R58)</f>
        <v>1</v>
      </c>
      <c r="G4" s="332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</v>
      </c>
      <c r="K4" s="7">
        <f>Autoevaluación!S58/SUM(Autoevaluación!S55:S58)</f>
        <v>1</v>
      </c>
      <c r="L4" s="325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7" t="s">
        <v>129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0</v>
      </c>
      <c r="F5" s="7">
        <f>Autoevaluación!R65/SUM(Autoevaluación!R62:R65)</f>
        <v>1</v>
      </c>
      <c r="G5" s="332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</v>
      </c>
      <c r="K5" s="7">
        <f>Autoevaluación!S65/SUM(Autoevaluación!S62:S65)</f>
        <v>1</v>
      </c>
      <c r="L5" s="325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7" t="s">
        <v>130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</v>
      </c>
      <c r="F6" s="7">
        <f>Autoevaluación!R71/SUM(Autoevaluación!R68:R71)</f>
        <v>1</v>
      </c>
      <c r="G6" s="332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</v>
      </c>
      <c r="K6" s="7">
        <f>Autoevaluación!S71/SUM(Autoevaluación!S68:S71)</f>
        <v>1</v>
      </c>
      <c r="L6" s="325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7" t="s">
        <v>131</v>
      </c>
      <c r="C7" s="36">
        <f>Autoevaluación!R74/SUM(Autoevaluación!R74:R77)</f>
        <v>0</v>
      </c>
      <c r="D7" s="7">
        <f>Autoevaluación!R75/SUM(Autoevaluación!R74:R77)</f>
        <v>0</v>
      </c>
      <c r="E7" s="7">
        <f>Autoevaluación!R76/SUM(Autoevaluación!R74:R77)</f>
        <v>0</v>
      </c>
      <c r="F7" s="7">
        <f>Autoevaluación!R77/SUM(Autoevaluación!R74:R77)</f>
        <v>1</v>
      </c>
      <c r="G7" s="332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</v>
      </c>
      <c r="K7" s="7">
        <f>Autoevaluación!S77/SUM(Autoevaluación!S74:S77)</f>
        <v>0.83333333333333337</v>
      </c>
      <c r="L7" s="325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32"/>
      <c r="H8" s="7"/>
      <c r="I8" s="7"/>
      <c r="J8" s="7"/>
      <c r="K8" s="7"/>
      <c r="L8" s="325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32"/>
      <c r="H9" s="7"/>
      <c r="I9" s="7"/>
      <c r="J9" s="7"/>
      <c r="K9" s="7"/>
      <c r="L9" s="325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2">
      <c r="B10" s="15" t="s">
        <v>132</v>
      </c>
      <c r="C10" s="12">
        <f>AVERAGE(C4:C9)</f>
        <v>0</v>
      </c>
      <c r="D10" s="12">
        <f>AVERAGE(D4:D9)</f>
        <v>0</v>
      </c>
      <c r="E10" s="12">
        <f>AVERAGE(E4:E9)</f>
        <v>0</v>
      </c>
      <c r="F10" s="12">
        <f>AVERAGE(F4:F9)</f>
        <v>1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</v>
      </c>
      <c r="K10" s="12">
        <f>AVERAGE(K4:K9)</f>
        <v>0.95833333333333337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6" t="s">
        <v>176</v>
      </c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</row>
    <row r="13" spans="2:22" ht="24.95" customHeight="1" x14ac:dyDescent="0.2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</row>
    <row r="14" spans="2:22" ht="60" customHeight="1" x14ac:dyDescent="0.2">
      <c r="B14" s="317" t="s">
        <v>252</v>
      </c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</row>
    <row r="15" spans="2:22" ht="60" customHeight="1" x14ac:dyDescent="0.2">
      <c r="B15" s="317" t="s">
        <v>361</v>
      </c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</row>
    <row r="16" spans="2:22" s="14" customFormat="1" ht="24.95" customHeight="1" x14ac:dyDescent="0.2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2">
      <c r="B17" s="317" t="s">
        <v>280</v>
      </c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</row>
    <row r="18" spans="2:21" ht="60" customHeight="1" x14ac:dyDescent="0.2">
      <c r="B18" s="317" t="s">
        <v>362</v>
      </c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</row>
    <row r="19" spans="2:21" ht="60" customHeight="1" x14ac:dyDescent="0.2"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9" t="s">
        <v>177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</row>
    <row r="22" spans="2:21" ht="24.95" customHeight="1" x14ac:dyDescent="0.2">
      <c r="B22" s="330" t="s">
        <v>28</v>
      </c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</row>
    <row r="23" spans="2:21" ht="60" customHeight="1" x14ac:dyDescent="0.2">
      <c r="B23" s="317" t="s">
        <v>459</v>
      </c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</row>
    <row r="24" spans="2:21" ht="60" customHeight="1" x14ac:dyDescent="0.2">
      <c r="B24" s="317" t="s">
        <v>460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</row>
    <row r="25" spans="2:21" s="14" customFormat="1" ht="24.95" customHeight="1" x14ac:dyDescent="0.2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2">
      <c r="B26" s="317" t="s">
        <v>461</v>
      </c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</row>
    <row r="27" spans="2:21" ht="60" customHeight="1" x14ac:dyDescent="0.2"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</row>
    <row r="28" spans="2:21" ht="60" customHeight="1" x14ac:dyDescent="0.2"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22" t="s">
        <v>178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</row>
    <row r="31" spans="2:21" ht="24.95" customHeight="1" x14ac:dyDescent="0.2">
      <c r="B31" s="319" t="s">
        <v>28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60" customHeight="1" x14ac:dyDescent="0.2">
      <c r="B32" s="317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</row>
    <row r="33" spans="2:21" ht="60" customHeight="1" x14ac:dyDescent="0.2"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</row>
    <row r="34" spans="2:21" s="14" customFormat="1" ht="24.95" customHeight="1" x14ac:dyDescent="0.2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2"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</row>
    <row r="36" spans="2:21" ht="60" customHeight="1" x14ac:dyDescent="0.2"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</row>
    <row r="37" spans="2:21" ht="60" customHeight="1" x14ac:dyDescent="0.2"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</row>
    <row r="39" spans="2:21" x14ac:dyDescent="0.2">
      <c r="B39" s="318" t="s">
        <v>179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</row>
    <row r="40" spans="2:21" ht="19.5" x14ac:dyDescent="0.2">
      <c r="B40" s="319" t="s">
        <v>28</v>
      </c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</row>
    <row r="41" spans="2:21" ht="51.75" customHeight="1" x14ac:dyDescent="0.2"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</row>
    <row r="42" spans="2:21" ht="50.25" customHeight="1" x14ac:dyDescent="0.2"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</row>
    <row r="43" spans="2:21" ht="19.5" x14ac:dyDescent="0.2">
      <c r="B43" s="321" t="s">
        <v>123</v>
      </c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2:21" ht="69.75" customHeight="1" x14ac:dyDescent="0.2"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</row>
    <row r="45" spans="2:21" ht="60" customHeight="1" x14ac:dyDescent="0.2"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</row>
    <row r="46" spans="2:21" ht="59.25" customHeight="1" x14ac:dyDescent="0.2"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V65497"/>
  <sheetViews>
    <sheetView showGridLines="0" topLeftCell="A17" zoomScale="90" zoomScaleNormal="90" workbookViewId="0">
      <selection activeCell="B27" sqref="B27:U27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33" t="s">
        <v>137</v>
      </c>
      <c r="C2" s="326" t="s">
        <v>176</v>
      </c>
      <c r="D2" s="326"/>
      <c r="E2" s="326"/>
      <c r="F2" s="326"/>
      <c r="G2" s="2"/>
      <c r="H2" s="327" t="s">
        <v>177</v>
      </c>
      <c r="I2" s="327"/>
      <c r="J2" s="327"/>
      <c r="K2" s="327"/>
      <c r="L2" s="2"/>
      <c r="M2" s="335" t="s">
        <v>178</v>
      </c>
      <c r="N2" s="335"/>
      <c r="O2" s="335"/>
      <c r="P2" s="335"/>
      <c r="Q2" s="55"/>
      <c r="R2" s="318" t="s">
        <v>179</v>
      </c>
      <c r="S2" s="318"/>
      <c r="T2" s="318"/>
      <c r="U2" s="318"/>
      <c r="V2" s="323"/>
    </row>
    <row r="3" spans="2:22" ht="24.75" customHeight="1" thickBot="1" x14ac:dyDescent="0.25">
      <c r="B3" s="334"/>
      <c r="C3" s="3">
        <v>1</v>
      </c>
      <c r="D3" s="3">
        <v>2</v>
      </c>
      <c r="E3" s="4">
        <v>3</v>
      </c>
      <c r="F3" s="5">
        <v>4</v>
      </c>
      <c r="G3" s="331"/>
      <c r="H3" s="3">
        <v>1</v>
      </c>
      <c r="I3" s="3">
        <v>2</v>
      </c>
      <c r="J3" s="4">
        <v>3</v>
      </c>
      <c r="K3" s="5">
        <v>4</v>
      </c>
      <c r="L3" s="324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3"/>
    </row>
    <row r="4" spans="2:22" ht="38.1" customHeight="1" thickTop="1" thickBot="1" x14ac:dyDescent="0.25">
      <c r="B4" s="37" t="s">
        <v>133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</v>
      </c>
      <c r="F4" s="7">
        <f>Autoevaluación!R87/SUM(Autoevaluación!R84:R87)</f>
        <v>1</v>
      </c>
      <c r="G4" s="332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</v>
      </c>
      <c r="K4" s="7">
        <f>Autoevaluación!S87/SUM(Autoevaluación!S84:S87)</f>
        <v>1</v>
      </c>
      <c r="L4" s="325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9" t="s">
        <v>134</v>
      </c>
      <c r="C5" s="36">
        <f>Autoevaluación!R89/SUM(Autoevaluación!R89:R92)</f>
        <v>0</v>
      </c>
      <c r="D5" s="7">
        <f>Autoevaluación!R90/SUM(Autoevaluación!R89:R92)</f>
        <v>0.2857142857142857</v>
      </c>
      <c r="E5" s="7">
        <f>Autoevaluación!R91/SUM(Autoevaluación!R89:R92)</f>
        <v>0.7142857142857143</v>
      </c>
      <c r="F5" s="7">
        <f>Autoevaluación!R92/SUM(Autoevaluación!R89:R92)</f>
        <v>0</v>
      </c>
      <c r="G5" s="332"/>
      <c r="H5" s="17">
        <f>Autoevaluación!S89/SUM(Autoevaluación!S89:S92)</f>
        <v>0</v>
      </c>
      <c r="I5" s="7">
        <f>Autoevaluación!S90/SUM(Autoevaluación!S89:S92)</f>
        <v>0.2857142857142857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25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0</v>
      </c>
      <c r="F6" s="7">
        <f>Autoevaluación!R101/SUM(Autoevaluación!R98:R101)</f>
        <v>1</v>
      </c>
      <c r="G6" s="332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0</v>
      </c>
      <c r="K6" s="7">
        <f>Autoevaluación!S10/SUM(Autoevaluación!S98:S101)</f>
        <v>1.5</v>
      </c>
      <c r="L6" s="325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7" t="s">
        <v>135</v>
      </c>
      <c r="C7" s="36">
        <f>Autoevaluación!R102/SUM(Autoevaluación!R102:R105)</f>
        <v>0</v>
      </c>
      <c r="D7" s="7">
        <f>Autoevaluación!R103/SUM(Autoevaluación!R102:R105)</f>
        <v>0.1</v>
      </c>
      <c r="E7" s="7">
        <f>Autoevaluación!R104/SUM(Autoevaluación!R102:R105)</f>
        <v>0.3</v>
      </c>
      <c r="F7" s="7">
        <f>Autoevaluación!R105/SUM(Autoevaluación!R102:R105)</f>
        <v>0.6</v>
      </c>
      <c r="G7" s="332"/>
      <c r="H7" s="17">
        <f>Autoevaluación!S102/SUM(Autoevaluación!S102:S105)</f>
        <v>0</v>
      </c>
      <c r="I7" s="7">
        <f>Autoevaluación!S103/SUM(Autoevaluación!S102:S105)</f>
        <v>0.1</v>
      </c>
      <c r="J7" s="7">
        <f>Autoevaluación!S104/SUM(Autoevaluación!S102:S105)</f>
        <v>0.2</v>
      </c>
      <c r="K7" s="7">
        <f>Autoevaluación!S105/SUM(Autoevaluación!S102:S105)</f>
        <v>0.7</v>
      </c>
      <c r="L7" s="325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7" t="s">
        <v>136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0.25</v>
      </c>
      <c r="F8" s="7">
        <f>Autoevaluación!R117/SUM(Autoevaluación!R114:R117)</f>
        <v>0.75</v>
      </c>
      <c r="G8" s="332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0.25</v>
      </c>
      <c r="K8" s="7">
        <f>Autoevaluación!S117/SUM(Autoevaluación!S114:S117)</f>
        <v>0.75</v>
      </c>
      <c r="L8" s="325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8"/>
      <c r="C9" s="7"/>
      <c r="D9" s="7"/>
      <c r="E9" s="7"/>
      <c r="F9" s="7"/>
      <c r="G9" s="332"/>
      <c r="H9" s="7"/>
      <c r="I9" s="7"/>
      <c r="J9" s="7"/>
      <c r="K9" s="7"/>
      <c r="L9" s="325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</v>
      </c>
      <c r="D10" s="12">
        <f>AVERAGE(D4:D9)</f>
        <v>7.7142857142857138E-2</v>
      </c>
      <c r="E10" s="12">
        <f>AVERAGE(E4:E9)</f>
        <v>0.25285714285714284</v>
      </c>
      <c r="F10" s="12">
        <f>AVERAGE(F4:F9)</f>
        <v>0.67</v>
      </c>
      <c r="G10" s="9"/>
      <c r="H10" s="12">
        <f>AVERAGE(H4:H9)</f>
        <v>0</v>
      </c>
      <c r="I10" s="12">
        <f>AVERAGE(I4:I9)</f>
        <v>7.7142857142857138E-2</v>
      </c>
      <c r="J10" s="12" t="e">
        <f>AVERAGE(J4:J9)</f>
        <v>#NAME?</v>
      </c>
      <c r="K10" s="12">
        <f>AVERAGE(K4:K9)</f>
        <v>0.79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6" t="s">
        <v>176</v>
      </c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</row>
    <row r="13" spans="2:22" ht="24.95" customHeight="1" x14ac:dyDescent="0.2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</row>
    <row r="14" spans="2:22" ht="60" customHeight="1" x14ac:dyDescent="0.2">
      <c r="B14" s="290" t="s">
        <v>368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</row>
    <row r="15" spans="2:22" ht="60" customHeight="1" x14ac:dyDescent="0.2">
      <c r="B15" s="290" t="s">
        <v>369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</row>
    <row r="16" spans="2:22" s="14" customFormat="1" ht="24.95" customHeight="1" x14ac:dyDescent="0.2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2">
      <c r="B17" s="290" t="s">
        <v>370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</row>
    <row r="18" spans="2:21" ht="60" customHeight="1" x14ac:dyDescent="0.2">
      <c r="B18" s="290" t="s">
        <v>371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</row>
    <row r="19" spans="2:21" ht="60" customHeight="1" x14ac:dyDescent="0.2"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9" t="s">
        <v>177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</row>
    <row r="22" spans="2:21" ht="24.95" customHeight="1" x14ac:dyDescent="0.2">
      <c r="B22" s="319" t="s">
        <v>28</v>
      </c>
      <c r="C22" s="320"/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</row>
    <row r="23" spans="2:21" ht="60" customHeight="1" x14ac:dyDescent="0.2">
      <c r="B23" s="290" t="s">
        <v>455</v>
      </c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</row>
    <row r="24" spans="2:21" ht="60" customHeight="1" x14ac:dyDescent="0.2">
      <c r="B24" s="290" t="s">
        <v>456</v>
      </c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</row>
    <row r="25" spans="2:21" s="14" customFormat="1" ht="24.95" customHeight="1" x14ac:dyDescent="0.2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2">
      <c r="B26" s="290" t="s">
        <v>457</v>
      </c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</row>
    <row r="27" spans="2:21" ht="60" customHeight="1" x14ac:dyDescent="0.2">
      <c r="B27" s="290" t="s">
        <v>458</v>
      </c>
      <c r="C27" s="290"/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</row>
    <row r="28" spans="2:21" ht="60" customHeight="1" x14ac:dyDescent="0.2">
      <c r="B28" s="290"/>
      <c r="C28" s="290"/>
      <c r="D28" s="290"/>
      <c r="E28" s="290"/>
      <c r="F28" s="290"/>
      <c r="G28" s="290"/>
      <c r="H28" s="290"/>
      <c r="I28" s="290"/>
      <c r="J28" s="290"/>
      <c r="K28" s="290"/>
      <c r="L28" s="290"/>
      <c r="M28" s="290"/>
      <c r="N28" s="290"/>
      <c r="O28" s="290"/>
      <c r="P28" s="290"/>
      <c r="Q28" s="290"/>
      <c r="R28" s="290"/>
      <c r="S28" s="290"/>
      <c r="T28" s="290"/>
      <c r="U28" s="29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22" t="s">
        <v>178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</row>
    <row r="31" spans="2:21" ht="24.95" customHeight="1" x14ac:dyDescent="0.2">
      <c r="B31" s="330" t="s">
        <v>28</v>
      </c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</row>
    <row r="32" spans="2:21" ht="60" customHeight="1" x14ac:dyDescent="0.2">
      <c r="B32" s="290"/>
      <c r="C32" s="290"/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</row>
    <row r="33" spans="2:21" ht="60" customHeight="1" x14ac:dyDescent="0.2"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</row>
    <row r="34" spans="2:21" s="14" customFormat="1" ht="24.95" customHeight="1" x14ac:dyDescent="0.2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2"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</row>
    <row r="36" spans="2:21" ht="60" customHeight="1" x14ac:dyDescent="0.2">
      <c r="B36" s="290"/>
      <c r="C36" s="290"/>
      <c r="D36" s="290"/>
      <c r="E36" s="290"/>
      <c r="F36" s="290"/>
      <c r="G36" s="290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90"/>
      <c r="U36" s="290"/>
    </row>
    <row r="37" spans="2:21" ht="60" customHeight="1" x14ac:dyDescent="0.2">
      <c r="B37" s="290"/>
      <c r="C37" s="290"/>
      <c r="D37" s="290"/>
      <c r="E37" s="290"/>
      <c r="F37" s="290"/>
      <c r="G37" s="290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</row>
    <row r="39" spans="2:21" x14ac:dyDescent="0.2">
      <c r="B39" s="318" t="s">
        <v>179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</row>
    <row r="40" spans="2:21" ht="19.5" x14ac:dyDescent="0.2">
      <c r="B40" s="330" t="s">
        <v>28</v>
      </c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</row>
    <row r="41" spans="2:21" ht="50.25" customHeight="1" x14ac:dyDescent="0.2">
      <c r="B41" s="290"/>
      <c r="C41" s="290"/>
      <c r="D41" s="290"/>
      <c r="E41" s="290"/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</row>
    <row r="42" spans="2:21" ht="51.75" customHeight="1" x14ac:dyDescent="0.2"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</row>
    <row r="43" spans="2:21" ht="19.5" x14ac:dyDescent="0.2">
      <c r="B43" s="321" t="s">
        <v>123</v>
      </c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2:21" ht="45" customHeight="1" x14ac:dyDescent="0.2">
      <c r="B44" s="290"/>
      <c r="C44" s="290"/>
      <c r="D44" s="290"/>
      <c r="E44" s="290"/>
      <c r="F44" s="290"/>
      <c r="G44" s="290"/>
      <c r="H44" s="290"/>
      <c r="I44" s="290"/>
      <c r="J44" s="290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</row>
    <row r="45" spans="2:21" ht="52.5" customHeight="1" x14ac:dyDescent="0.2"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</row>
    <row r="46" spans="2:21" ht="55.5" customHeight="1" x14ac:dyDescent="0.2"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V65497"/>
  <sheetViews>
    <sheetView showGridLines="0" zoomScale="70" zoomScaleNormal="70" workbookViewId="0">
      <selection activeCell="B27" sqref="B27:U27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33" t="s">
        <v>24</v>
      </c>
      <c r="C2" s="326" t="s">
        <v>176</v>
      </c>
      <c r="D2" s="326"/>
      <c r="E2" s="326"/>
      <c r="F2" s="326"/>
      <c r="G2" s="2"/>
      <c r="H2" s="327" t="s">
        <v>177</v>
      </c>
      <c r="I2" s="327"/>
      <c r="J2" s="327"/>
      <c r="K2" s="327"/>
      <c r="L2" s="2"/>
      <c r="M2" s="335" t="s">
        <v>178</v>
      </c>
      <c r="N2" s="335"/>
      <c r="O2" s="335"/>
      <c r="P2" s="335"/>
      <c r="Q2" s="55"/>
      <c r="R2" s="318" t="s">
        <v>179</v>
      </c>
      <c r="S2" s="318"/>
      <c r="T2" s="318"/>
      <c r="U2" s="318"/>
      <c r="V2" s="323"/>
    </row>
    <row r="3" spans="2:22" ht="24.75" customHeight="1" thickBot="1" x14ac:dyDescent="0.25">
      <c r="B3" s="334"/>
      <c r="C3" s="3">
        <v>1</v>
      </c>
      <c r="D3" s="3">
        <v>2</v>
      </c>
      <c r="E3" s="4">
        <v>3</v>
      </c>
      <c r="F3" s="5">
        <v>4</v>
      </c>
      <c r="G3" s="331"/>
      <c r="H3" s="3">
        <v>1</v>
      </c>
      <c r="I3" s="3">
        <v>2</v>
      </c>
      <c r="J3" s="4">
        <v>3</v>
      </c>
      <c r="K3" s="5">
        <v>4</v>
      </c>
      <c r="L3" s="324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23"/>
    </row>
    <row r="4" spans="2:22" ht="38.1" customHeight="1" thickTop="1" thickBot="1" x14ac:dyDescent="0.25">
      <c r="B4" s="40" t="s">
        <v>5</v>
      </c>
      <c r="C4" s="36">
        <f>Autoevaluación!R122/SUM(Autoevaluación!R122:R125)</f>
        <v>0</v>
      </c>
      <c r="D4" s="7">
        <f>Autoevaluación!R123/SUM(Autoevaluación!R122:R125)</f>
        <v>0</v>
      </c>
      <c r="E4" s="7">
        <f>Autoevaluación!R124/SUM(Autoevaluación!R122:R125)</f>
        <v>1</v>
      </c>
      <c r="F4" s="7">
        <f>Autoevaluación!R125/SUM(Autoevaluación!R122:R125)</f>
        <v>0</v>
      </c>
      <c r="G4" s="332"/>
      <c r="H4" s="7">
        <f>Autoevaluación!S122/SUM(Autoevaluación!S122:S125)</f>
        <v>0</v>
      </c>
      <c r="I4" s="7">
        <f>Autoevaluación!S123/SUM(Autoevaluación!S122:S125)</f>
        <v>0</v>
      </c>
      <c r="J4" s="7">
        <f>Autoevaluación!S124/SUM(Autoevaluación!S122:S125)</f>
        <v>1</v>
      </c>
      <c r="K4" s="7">
        <f>Autoevaluación!S125/SUM(Autoevaluación!S122:S125)</f>
        <v>0</v>
      </c>
      <c r="L4" s="325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41" t="s">
        <v>10</v>
      </c>
      <c r="C5" s="36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0.75</v>
      </c>
      <c r="F5" s="7">
        <f>Autoevaluación!R131/SUM(Autoevaluación!R128:R131)</f>
        <v>0.25</v>
      </c>
      <c r="G5" s="332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0.25</v>
      </c>
      <c r="K5" s="7">
        <f>Autoevaluación!S131/SUM(Autoevaluación!S128:S131)</f>
        <v>0.75</v>
      </c>
      <c r="L5" s="325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1</v>
      </c>
      <c r="F6" s="7">
        <f>Autoevaluación!R137/SUM(Autoevaluación!R134:R137)</f>
        <v>0</v>
      </c>
      <c r="G6" s="332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0.33333333333333331</v>
      </c>
      <c r="K6" s="7">
        <f>Autoevaluación!S137/SUM(Autoevaluación!S134:S137)</f>
        <v>0.66666666666666663</v>
      </c>
      <c r="L6" s="325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40" t="s">
        <v>19</v>
      </c>
      <c r="C7" s="36">
        <f>Autoevaluación!R139/SUM(Autoevaluación!R139:R142)</f>
        <v>0</v>
      </c>
      <c r="D7" s="7">
        <f>Autoevaluación!R140/SUM(Autoevaluación!R139:R142)</f>
        <v>0.66666666666666663</v>
      </c>
      <c r="E7" s="7">
        <f>Autoevaluación!R141/SUM(Autoevaluación!R139:R142)</f>
        <v>0</v>
      </c>
      <c r="F7" s="7">
        <f>Autoevaluación!R142/SUM(Autoevaluación!R139:R142)</f>
        <v>0.33333333333333331</v>
      </c>
      <c r="G7" s="332"/>
      <c r="H7" s="7">
        <f>Autoevaluación!S139/SUM(Autoevaluación!S139:S142)</f>
        <v>0</v>
      </c>
      <c r="I7" s="7">
        <f>Autoevaluación!S140/SUM(Autoevaluación!S139:S142)</f>
        <v>0.33333333333333331</v>
      </c>
      <c r="J7" s="7">
        <f>Autoevaluación!S141/SUM(Autoevaluación!S139:S142)</f>
        <v>0.33333333333333331</v>
      </c>
      <c r="K7" s="7">
        <f>Autoevaluación!S142/SUM(Autoevaluación!S139:S142)</f>
        <v>0.33333333333333331</v>
      </c>
      <c r="L7" s="325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32"/>
      <c r="H8" s="7"/>
      <c r="I8" s="7"/>
      <c r="J8" s="7"/>
      <c r="K8" s="7"/>
      <c r="L8" s="325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32"/>
      <c r="H9" s="7"/>
      <c r="I9" s="7"/>
      <c r="J9" s="7"/>
      <c r="K9" s="7"/>
      <c r="L9" s="325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139</v>
      </c>
      <c r="C10" s="12">
        <f>AVERAGE(C4:C9)</f>
        <v>0</v>
      </c>
      <c r="D10" s="12">
        <f>AVERAGE(D4:D9)</f>
        <v>0.16666666666666666</v>
      </c>
      <c r="E10" s="12">
        <f>AVERAGE(E4:E9)</f>
        <v>0.6875</v>
      </c>
      <c r="F10" s="12">
        <f>AVERAGE(F4:F9)</f>
        <v>0.14583333333333331</v>
      </c>
      <c r="G10" s="9"/>
      <c r="H10" s="12">
        <f>AVERAGE(H4:H9)</f>
        <v>0</v>
      </c>
      <c r="I10" s="12">
        <f>AVERAGE(I4:I9)</f>
        <v>8.3333333333333329E-2</v>
      </c>
      <c r="J10" s="12">
        <f>AVERAGE(J4:J9)</f>
        <v>0.47916666666666663</v>
      </c>
      <c r="K10" s="12">
        <f>AVERAGE(K4:K9)</f>
        <v>0.43749999999999994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6" t="s">
        <v>176</v>
      </c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</row>
    <row r="13" spans="2:22" ht="24.95" customHeight="1" x14ac:dyDescent="0.2">
      <c r="B13" s="328" t="s">
        <v>28</v>
      </c>
      <c r="C13" s="328"/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28"/>
      <c r="O13" s="328"/>
      <c r="P13" s="328"/>
      <c r="Q13" s="328"/>
      <c r="R13" s="328"/>
      <c r="S13" s="328"/>
      <c r="T13" s="328"/>
      <c r="U13" s="328"/>
    </row>
    <row r="14" spans="2:22" ht="60" customHeight="1" x14ac:dyDescent="0.2">
      <c r="B14" s="290" t="s">
        <v>363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</row>
    <row r="15" spans="2:22" ht="60" customHeight="1" x14ac:dyDescent="0.2">
      <c r="B15" s="290" t="s">
        <v>364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</row>
    <row r="16" spans="2:22" s="14" customFormat="1" ht="24.95" customHeight="1" x14ac:dyDescent="0.25">
      <c r="B16" s="321" t="s">
        <v>123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</row>
    <row r="17" spans="2:21" ht="60" customHeight="1" x14ac:dyDescent="0.2">
      <c r="B17" s="290" t="s">
        <v>365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</row>
    <row r="18" spans="2:21" ht="60" customHeight="1" x14ac:dyDescent="0.2">
      <c r="B18" s="290" t="s">
        <v>366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</row>
    <row r="19" spans="2:21" ht="60" customHeight="1" x14ac:dyDescent="0.2">
      <c r="B19" s="290" t="s">
        <v>367</v>
      </c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9" t="s">
        <v>177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</row>
    <row r="22" spans="2:21" ht="24.95" customHeight="1" x14ac:dyDescent="0.2">
      <c r="B22" s="330" t="s">
        <v>28</v>
      </c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</row>
    <row r="23" spans="2:21" ht="60" customHeight="1" x14ac:dyDescent="0.2">
      <c r="B23" s="290" t="s">
        <v>453</v>
      </c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</row>
    <row r="24" spans="2:21" ht="60" customHeight="1" x14ac:dyDescent="0.2">
      <c r="B24" s="290" t="s">
        <v>454</v>
      </c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</row>
    <row r="25" spans="2:21" s="14" customFormat="1" ht="24.95" customHeight="1" x14ac:dyDescent="0.25">
      <c r="B25" s="321" t="s">
        <v>123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</row>
    <row r="26" spans="2:21" ht="60" customHeight="1" x14ac:dyDescent="0.2">
      <c r="B26" s="290"/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</row>
    <row r="27" spans="2:21" ht="60" customHeight="1" x14ac:dyDescent="0.2">
      <c r="B27" s="290" t="s">
        <v>463</v>
      </c>
      <c r="C27" s="290"/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</row>
    <row r="28" spans="2:21" ht="60" customHeight="1" x14ac:dyDescent="0.2">
      <c r="B28" s="290" t="s">
        <v>462</v>
      </c>
      <c r="C28" s="290"/>
      <c r="D28" s="290"/>
      <c r="E28" s="290"/>
      <c r="F28" s="290"/>
      <c r="G28" s="290"/>
      <c r="H28" s="290"/>
      <c r="I28" s="290"/>
      <c r="J28" s="290"/>
      <c r="K28" s="290"/>
      <c r="L28" s="290"/>
      <c r="M28" s="290"/>
      <c r="N28" s="290"/>
      <c r="O28" s="290"/>
      <c r="P28" s="290"/>
      <c r="Q28" s="290"/>
      <c r="R28" s="290"/>
      <c r="S28" s="290"/>
      <c r="T28" s="290"/>
      <c r="U28" s="290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22" t="s">
        <v>178</v>
      </c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</row>
    <row r="31" spans="2:21" ht="24.95" customHeight="1" x14ac:dyDescent="0.2">
      <c r="B31" s="319" t="s">
        <v>28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60" customHeight="1" x14ac:dyDescent="0.2">
      <c r="B32" s="290"/>
      <c r="C32" s="290"/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</row>
    <row r="33" spans="2:21" ht="60" customHeight="1" x14ac:dyDescent="0.2"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</row>
    <row r="34" spans="2:21" s="14" customFormat="1" ht="24.95" customHeight="1" x14ac:dyDescent="0.25">
      <c r="B34" s="321" t="s">
        <v>123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</row>
    <row r="35" spans="2:21" ht="60" customHeight="1" x14ac:dyDescent="0.2"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</row>
    <row r="36" spans="2:21" ht="60" customHeight="1" x14ac:dyDescent="0.2">
      <c r="B36" s="290"/>
      <c r="C36" s="290"/>
      <c r="D36" s="290"/>
      <c r="E36" s="290"/>
      <c r="F36" s="290"/>
      <c r="G36" s="290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90"/>
      <c r="U36" s="290"/>
    </row>
    <row r="37" spans="2:21" ht="60" customHeight="1" x14ac:dyDescent="0.2">
      <c r="B37" s="290"/>
      <c r="C37" s="290"/>
      <c r="D37" s="290"/>
      <c r="E37" s="290"/>
      <c r="F37" s="290"/>
      <c r="G37" s="290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290"/>
      <c r="T37" s="290"/>
      <c r="U37" s="290"/>
    </row>
    <row r="40" spans="2:21" x14ac:dyDescent="0.2">
      <c r="B40" s="318" t="s">
        <v>179</v>
      </c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</row>
    <row r="41" spans="2:21" ht="19.5" x14ac:dyDescent="0.2">
      <c r="B41" s="319" t="s">
        <v>28</v>
      </c>
      <c r="C41" s="320"/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</row>
    <row r="42" spans="2:21" ht="62.25" customHeight="1" x14ac:dyDescent="0.2"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90"/>
      <c r="U42" s="290"/>
    </row>
    <row r="43" spans="2:21" ht="64.5" customHeight="1" x14ac:dyDescent="0.2">
      <c r="B43" s="290"/>
      <c r="C43" s="290"/>
      <c r="D43" s="290"/>
      <c r="E43" s="290"/>
      <c r="F43" s="290"/>
      <c r="G43" s="290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</row>
    <row r="44" spans="2:21" ht="19.5" x14ac:dyDescent="0.2">
      <c r="B44" s="321" t="s">
        <v>123</v>
      </c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</row>
    <row r="45" spans="2:21" ht="54.75" customHeight="1" x14ac:dyDescent="0.2"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</row>
    <row r="46" spans="2:21" ht="61.5" customHeight="1" x14ac:dyDescent="0.2">
      <c r="B46" s="290"/>
      <c r="C46" s="290"/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</row>
    <row r="47" spans="2:21" ht="64.5" customHeight="1" x14ac:dyDescent="0.2">
      <c r="B47" s="290"/>
      <c r="C47" s="290"/>
      <c r="D47" s="290"/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cp:lastPrinted>2011-10-07T14:16:27Z</cp:lastPrinted>
  <dcterms:created xsi:type="dcterms:W3CDTF">2010-02-23T19:10:51Z</dcterms:created>
  <dcterms:modified xsi:type="dcterms:W3CDTF">2025-04-25T14:53:44Z</dcterms:modified>
</cp:coreProperties>
</file>