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D:\Windows\ServiceProfiles\NetworkService\AppData\Local\Packages\oice_16_974fa576_32c1d314_26b6\AC\Temp\"/>
    </mc:Choice>
  </mc:AlternateContent>
  <xr:revisionPtr revIDLastSave="0" documentId="8_{FD502D37-EC59-F947-8782-9E8659448FF8}" xr6:coauthVersionLast="47" xr6:coauthVersionMax="47" xr10:uidLastSave="{00000000-0000-0000-0000-000000000000}"/>
  <bookViews>
    <workbookView xWindow="-60" yWindow="-60" windowWidth="15480" windowHeight="11640" activeTab="1" xr2:uid="{8E818E77-7279-4FDA-B9E1-92911475539C}"/>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87" i="1"/>
  <c r="U92" i="1"/>
  <c r="U89" i="1"/>
  <c r="U90" i="1"/>
  <c r="U91" i="1"/>
  <c r="U5" i="6"/>
  <c r="T5" i="6"/>
  <c r="R7" i="1"/>
  <c r="S7" i="1"/>
  <c r="T7" i="1"/>
  <c r="U7" i="1"/>
  <c r="R8" i="1"/>
  <c r="S8" i="1"/>
  <c r="T8" i="1"/>
  <c r="U8" i="1"/>
  <c r="R9" i="1"/>
  <c r="S9" i="1"/>
  <c r="T9" i="1"/>
  <c r="U9" i="1"/>
  <c r="U10" i="1"/>
  <c r="T4" i="2"/>
  <c r="R10" i="1"/>
  <c r="S10" i="1"/>
  <c r="T10" i="1"/>
  <c r="P4" i="2"/>
  <c r="P10" i="2"/>
  <c r="U4" i="2"/>
  <c r="U16" i="1"/>
  <c r="U13" i="1"/>
  <c r="U14" i="1"/>
  <c r="U15" i="1"/>
  <c r="U5" i="2"/>
  <c r="U10" i="2"/>
  <c r="Q11" i="1"/>
  <c r="R11" i="1"/>
  <c r="S11" i="1"/>
  <c r="R13" i="1"/>
  <c r="S13" i="1"/>
  <c r="T13" i="1"/>
  <c r="R5" i="2"/>
  <c r="R14" i="1"/>
  <c r="R15" i="1"/>
  <c r="R16" i="1"/>
  <c r="D5" i="2"/>
  <c r="S14" i="1"/>
  <c r="T14" i="1"/>
  <c r="T15" i="1"/>
  <c r="T16" i="1"/>
  <c r="N5" i="2"/>
  <c r="S15" i="1"/>
  <c r="S5" i="2"/>
  <c r="S16" i="1"/>
  <c r="K5" i="2"/>
  <c r="R20" i="1"/>
  <c r="S20" i="1"/>
  <c r="T20" i="1"/>
  <c r="U20" i="1"/>
  <c r="R21" i="1"/>
  <c r="S21" i="1"/>
  <c r="S22" i="1"/>
  <c r="S23" i="1"/>
  <c r="I6" i="2"/>
  <c r="T21" i="1"/>
  <c r="T22" i="1"/>
  <c r="T23" i="1"/>
  <c r="M6" i="2"/>
  <c r="U21" i="1"/>
  <c r="R22" i="1"/>
  <c r="O6" i="2"/>
  <c r="U22" i="1"/>
  <c r="U23" i="1"/>
  <c r="T6" i="2"/>
  <c r="R23" i="1"/>
  <c r="R30" i="1"/>
  <c r="S30" i="1"/>
  <c r="T30" i="1"/>
  <c r="T31" i="1"/>
  <c r="T32" i="1"/>
  <c r="T33" i="1"/>
  <c r="M7" i="2"/>
  <c r="U30" i="1"/>
  <c r="R31" i="1"/>
  <c r="S31" i="1"/>
  <c r="N7" i="2"/>
  <c r="U31" i="1"/>
  <c r="R32" i="1"/>
  <c r="S32" i="1"/>
  <c r="O7" i="2"/>
  <c r="U32" i="1"/>
  <c r="R33" i="1"/>
  <c r="F7" i="2"/>
  <c r="S33" i="1"/>
  <c r="P7" i="2"/>
  <c r="U33" i="1"/>
  <c r="R36" i="1"/>
  <c r="R37" i="1"/>
  <c r="R38" i="1"/>
  <c r="R39" i="1"/>
  <c r="C8" i="2"/>
  <c r="S36" i="1"/>
  <c r="T36" i="1"/>
  <c r="U36" i="1"/>
  <c r="D8" i="2"/>
  <c r="S37" i="1"/>
  <c r="S38" i="1"/>
  <c r="S39" i="1"/>
  <c r="I8" i="2"/>
  <c r="T37" i="1"/>
  <c r="T38" i="1"/>
  <c r="T39" i="1"/>
  <c r="N8" i="2"/>
  <c r="U37" i="1"/>
  <c r="U38" i="1"/>
  <c r="U39" i="1"/>
  <c r="S8" i="2"/>
  <c r="H8" i="2"/>
  <c r="U8" i="2"/>
  <c r="R47" i="1"/>
  <c r="S47" i="1"/>
  <c r="S48" i="1"/>
  <c r="S49" i="1"/>
  <c r="S50" i="1"/>
  <c r="H9" i="2"/>
  <c r="T47" i="1"/>
  <c r="U47" i="1"/>
  <c r="R48" i="1"/>
  <c r="T48" i="1"/>
  <c r="U48" i="1"/>
  <c r="U49" i="1"/>
  <c r="U50" i="1"/>
  <c r="S9" i="2"/>
  <c r="R49" i="1"/>
  <c r="J9" i="2"/>
  <c r="T49" i="1"/>
  <c r="T9" i="2"/>
  <c r="R50" i="1"/>
  <c r="F9" i="2"/>
  <c r="T50" i="1"/>
  <c r="P9" i="2"/>
  <c r="U9" i="2"/>
  <c r="R55" i="1"/>
  <c r="S55" i="1"/>
  <c r="S56" i="1"/>
  <c r="S57" i="1"/>
  <c r="S58" i="1"/>
  <c r="H4" i="4"/>
  <c r="T55" i="1"/>
  <c r="U55" i="1"/>
  <c r="R56" i="1"/>
  <c r="R57" i="1"/>
  <c r="R58" i="1"/>
  <c r="D4" i="4"/>
  <c r="T56" i="1"/>
  <c r="U56" i="1"/>
  <c r="J4" i="4"/>
  <c r="T57" i="1"/>
  <c r="U57" i="1"/>
  <c r="U58" i="1"/>
  <c r="T4" i="4"/>
  <c r="T10" i="4"/>
  <c r="F4" i="4"/>
  <c r="T58" i="1"/>
  <c r="R62" i="1"/>
  <c r="S62" i="1"/>
  <c r="T62" i="1"/>
  <c r="U62" i="1"/>
  <c r="R63" i="1"/>
  <c r="R64" i="1"/>
  <c r="R65" i="1"/>
  <c r="D5" i="4"/>
  <c r="S63" i="1"/>
  <c r="T63" i="1"/>
  <c r="U63" i="1"/>
  <c r="S64" i="1"/>
  <c r="S65" i="1"/>
  <c r="J5" i="4"/>
  <c r="T64" i="1"/>
  <c r="U64" i="1"/>
  <c r="F5" i="4"/>
  <c r="T65" i="1"/>
  <c r="P5" i="4"/>
  <c r="U65" i="1"/>
  <c r="R68" i="1"/>
  <c r="S68" i="1"/>
  <c r="T68" i="1"/>
  <c r="T69" i="1"/>
  <c r="T70" i="1"/>
  <c r="T71" i="1"/>
  <c r="M6" i="4"/>
  <c r="U68" i="1"/>
  <c r="U69" i="1"/>
  <c r="U70" i="1"/>
  <c r="U71" i="1"/>
  <c r="R6" i="4"/>
  <c r="R69" i="1"/>
  <c r="R70" i="1"/>
  <c r="R71" i="1"/>
  <c r="D6" i="4"/>
  <c r="S69" i="1"/>
  <c r="N6" i="4"/>
  <c r="S70" i="1"/>
  <c r="S71" i="1"/>
  <c r="J6" i="4"/>
  <c r="O6" i="4"/>
  <c r="P6" i="4"/>
  <c r="R74" i="1"/>
  <c r="S74" i="1"/>
  <c r="T74" i="1"/>
  <c r="U74" i="1"/>
  <c r="R75" i="1"/>
  <c r="S75" i="1"/>
  <c r="T75" i="1"/>
  <c r="U75" i="1"/>
  <c r="R76" i="1"/>
  <c r="S76" i="1"/>
  <c r="T76" i="1"/>
  <c r="U76" i="1"/>
  <c r="R77" i="1"/>
  <c r="F7" i="4"/>
  <c r="S77" i="1"/>
  <c r="T77" i="1"/>
  <c r="U77" i="1"/>
  <c r="R84" i="1"/>
  <c r="S84" i="1"/>
  <c r="S85" i="1"/>
  <c r="S86" i="1"/>
  <c r="S87" i="1"/>
  <c r="I4" i="6"/>
  <c r="T84" i="1"/>
  <c r="T85" i="1"/>
  <c r="T86" i="1"/>
  <c r="T87" i="1"/>
  <c r="M4" i="6"/>
  <c r="M10" i="6"/>
  <c r="U84" i="1"/>
  <c r="R85" i="1"/>
  <c r="N4" i="6"/>
  <c r="N10" i="6"/>
  <c r="U85" i="1"/>
  <c r="R86" i="1"/>
  <c r="U86" i="1"/>
  <c r="T4" i="6"/>
  <c r="T10" i="6"/>
  <c r="R87" i="1"/>
  <c r="F4" i="6"/>
  <c r="P4" i="6"/>
  <c r="P10" i="6"/>
  <c r="R89" i="1"/>
  <c r="R91" i="1"/>
  <c r="R90" i="1"/>
  <c r="R92" i="1"/>
  <c r="E5" i="6"/>
  <c r="S89" i="1"/>
  <c r="T89" i="1"/>
  <c r="S90" i="1"/>
  <c r="T90" i="1"/>
  <c r="T91" i="1"/>
  <c r="T92" i="1"/>
  <c r="N5" i="6"/>
  <c r="S91" i="1"/>
  <c r="J5" i="6"/>
  <c r="S92" i="1"/>
  <c r="R98" i="1"/>
  <c r="R99" i="1"/>
  <c r="R100" i="1"/>
  <c r="R101" i="1"/>
  <c r="C6" i="6"/>
  <c r="S98" i="1"/>
  <c r="T98" i="1"/>
  <c r="U98" i="1"/>
  <c r="S99" i="1"/>
  <c r="T99" i="1"/>
  <c r="U99" i="1"/>
  <c r="E6" i="6"/>
  <c r="S100" i="1"/>
  <c r="T100" i="1"/>
  <c r="T101" i="1"/>
  <c r="O6" i="6"/>
  <c r="F6" i="6"/>
  <c r="S101" i="1"/>
  <c r="P6" i="6"/>
  <c r="U101" i="1"/>
  <c r="U6" i="6"/>
  <c r="R102" i="1"/>
  <c r="S102" i="1"/>
  <c r="T102" i="1"/>
  <c r="U102" i="1"/>
  <c r="R103" i="1"/>
  <c r="S103" i="1"/>
  <c r="T103" i="1"/>
  <c r="T104" i="1"/>
  <c r="T105" i="1"/>
  <c r="M7" i="6"/>
  <c r="U103" i="1"/>
  <c r="U104" i="1"/>
  <c r="U105" i="1"/>
  <c r="R7" i="6"/>
  <c r="R104" i="1"/>
  <c r="S104" i="1"/>
  <c r="S105" i="1"/>
  <c r="J7" i="6"/>
  <c r="R105" i="1"/>
  <c r="F7" i="6"/>
  <c r="P7" i="6"/>
  <c r="R114" i="1"/>
  <c r="S114" i="1"/>
  <c r="T114" i="1"/>
  <c r="U114" i="1"/>
  <c r="R115" i="1"/>
  <c r="S115" i="1"/>
  <c r="T115" i="1"/>
  <c r="T116" i="1"/>
  <c r="T117" i="1"/>
  <c r="M8" i="6"/>
  <c r="U115" i="1"/>
  <c r="R116" i="1"/>
  <c r="S116" i="1"/>
  <c r="U116" i="1"/>
  <c r="U117" i="1"/>
  <c r="S8" i="6"/>
  <c r="R117" i="1"/>
  <c r="S117" i="1"/>
  <c r="P8" i="6"/>
  <c r="U8" i="6"/>
  <c r="R122" i="1"/>
  <c r="S122" i="1"/>
  <c r="T122" i="1"/>
  <c r="T123" i="1"/>
  <c r="T124" i="1"/>
  <c r="T125" i="1"/>
  <c r="M4" i="5"/>
  <c r="M10" i="5"/>
  <c r="U122" i="1"/>
  <c r="U123" i="1"/>
  <c r="U124" i="1"/>
  <c r="U125" i="1"/>
  <c r="R4" i="5"/>
  <c r="R10" i="5"/>
  <c r="R123" i="1"/>
  <c r="S123" i="1"/>
  <c r="N4" i="5"/>
  <c r="N10" i="5"/>
  <c r="R124" i="1"/>
  <c r="S124" i="1"/>
  <c r="O4" i="5"/>
  <c r="O10" i="5"/>
  <c r="T4" i="5"/>
  <c r="T10" i="5"/>
  <c r="R125" i="1"/>
  <c r="S125" i="1"/>
  <c r="P4" i="5"/>
  <c r="P10" i="5"/>
  <c r="U4" i="5"/>
  <c r="U10" i="5"/>
  <c r="R128" i="1"/>
  <c r="S128" i="1"/>
  <c r="T128" i="1"/>
  <c r="U128" i="1"/>
  <c r="R129" i="1"/>
  <c r="S129" i="1"/>
  <c r="T129" i="1"/>
  <c r="T130" i="1"/>
  <c r="T131" i="1"/>
  <c r="N5" i="5"/>
  <c r="U129" i="1"/>
  <c r="R130" i="1"/>
  <c r="S130" i="1"/>
  <c r="U130" i="1"/>
  <c r="R131" i="1"/>
  <c r="F5" i="5"/>
  <c r="S131" i="1"/>
  <c r="O5" i="5"/>
  <c r="U131" i="1"/>
  <c r="R134" i="1"/>
  <c r="S134" i="1"/>
  <c r="T134" i="1"/>
  <c r="T135" i="1"/>
  <c r="T136" i="1"/>
  <c r="T137" i="1"/>
  <c r="M6" i="5"/>
  <c r="U134" i="1"/>
  <c r="R135" i="1"/>
  <c r="S135" i="1"/>
  <c r="S136" i="1"/>
  <c r="S137" i="1"/>
  <c r="I6" i="5"/>
  <c r="U135" i="1"/>
  <c r="R136" i="1"/>
  <c r="R137" i="1"/>
  <c r="C6" i="5"/>
  <c r="N6" i="5"/>
  <c r="U136" i="1"/>
  <c r="U6" i="5"/>
  <c r="F6" i="5"/>
  <c r="K6" i="5"/>
  <c r="P6" i="5"/>
  <c r="R139" i="1"/>
  <c r="S139" i="1"/>
  <c r="T139" i="1"/>
  <c r="U139" i="1"/>
  <c r="R140" i="1"/>
  <c r="S140" i="1"/>
  <c r="T140" i="1"/>
  <c r="U140" i="1"/>
  <c r="R141" i="1"/>
  <c r="S141" i="1"/>
  <c r="T141" i="1"/>
  <c r="T142" i="1"/>
  <c r="M7" i="5"/>
  <c r="U141" i="1"/>
  <c r="T7" i="5"/>
  <c r="R142" i="1"/>
  <c r="F7" i="5"/>
  <c r="S142" i="1"/>
  <c r="K7" i="5"/>
  <c r="S5" i="6"/>
  <c r="R8" i="6"/>
  <c r="S4" i="5"/>
  <c r="S10" i="5"/>
  <c r="R5" i="6"/>
  <c r="S6" i="4"/>
  <c r="T5" i="2"/>
  <c r="U6" i="2"/>
  <c r="R6" i="5"/>
  <c r="P5" i="2"/>
  <c r="P8" i="2"/>
  <c r="C6" i="4"/>
  <c r="U4" i="4"/>
  <c r="U10" i="4"/>
  <c r="O8" i="2"/>
  <c r="M7" i="4"/>
  <c r="T6" i="4"/>
  <c r="F8" i="2"/>
  <c r="S6" i="2"/>
  <c r="R6" i="2"/>
  <c r="M5" i="5"/>
  <c r="N8" i="6"/>
  <c r="U4" i="6"/>
  <c r="U10" i="6"/>
  <c r="S4" i="6"/>
  <c r="S10" i="6"/>
  <c r="U6" i="4"/>
  <c r="O8" i="6"/>
  <c r="O4" i="6"/>
  <c r="O10" i="6"/>
  <c r="M6" i="6"/>
  <c r="N6" i="6"/>
  <c r="E5" i="5"/>
  <c r="R4" i="6"/>
  <c r="R10" i="6"/>
  <c r="N4" i="4"/>
  <c r="N10" i="4"/>
  <c r="N7" i="6"/>
  <c r="P6" i="2"/>
  <c r="N6" i="2"/>
  <c r="T7" i="4"/>
  <c r="O7" i="6"/>
  <c r="M8" i="2"/>
  <c r="R9" i="2"/>
  <c r="S6" i="5"/>
  <c r="F4" i="2"/>
  <c r="F5" i="2"/>
  <c r="E6" i="5"/>
  <c r="J4" i="5"/>
  <c r="E4" i="5"/>
  <c r="J8" i="6"/>
  <c r="K5" i="6"/>
  <c r="D5" i="6"/>
  <c r="C5" i="6"/>
  <c r="F5" i="6"/>
  <c r="F8" i="6"/>
  <c r="F10" i="6"/>
  <c r="H4" i="6"/>
  <c r="K4" i="6"/>
  <c r="D4" i="6"/>
  <c r="E4" i="6"/>
  <c r="E7" i="6"/>
  <c r="E8" i="6"/>
  <c r="E10" i="6"/>
  <c r="C4" i="6"/>
  <c r="K7" i="4"/>
  <c r="E7" i="4"/>
  <c r="K9" i="2"/>
  <c r="E8" i="2"/>
  <c r="J7" i="2"/>
  <c r="C5" i="2"/>
  <c r="E5" i="2"/>
  <c r="D7" i="5"/>
  <c r="E7" i="5"/>
  <c r="C7" i="5"/>
  <c r="D8" i="6"/>
  <c r="S5" i="4"/>
  <c r="S7" i="2"/>
  <c r="R7" i="2"/>
  <c r="U7" i="2"/>
  <c r="T7" i="2"/>
  <c r="E6" i="2"/>
  <c r="D6" i="2"/>
  <c r="O5" i="2"/>
  <c r="O7" i="5"/>
  <c r="H4" i="5"/>
  <c r="S7" i="5"/>
  <c r="U7" i="5"/>
  <c r="R7" i="5"/>
  <c r="D6" i="5"/>
  <c r="F4" i="5"/>
  <c r="F10" i="5"/>
  <c r="U7" i="6"/>
  <c r="S7" i="6"/>
  <c r="T7" i="6"/>
  <c r="R6" i="6"/>
  <c r="O5" i="6"/>
  <c r="D7" i="4"/>
  <c r="D10" i="4"/>
  <c r="C7" i="4"/>
  <c r="H6" i="4"/>
  <c r="N5" i="4"/>
  <c r="O5" i="4"/>
  <c r="M5" i="4"/>
  <c r="R4" i="4"/>
  <c r="R10" i="4"/>
  <c r="S4" i="4"/>
  <c r="S10" i="4"/>
  <c r="C4" i="4"/>
  <c r="E4" i="4"/>
  <c r="D9" i="2"/>
  <c r="E9" i="2"/>
  <c r="C9" i="2"/>
  <c r="R8" i="2"/>
  <c r="T8" i="2"/>
  <c r="C7" i="2"/>
  <c r="C6" i="2"/>
  <c r="C8" i="6"/>
  <c r="S6" i="6"/>
  <c r="T5" i="4"/>
  <c r="U5" i="4"/>
  <c r="R5" i="4"/>
  <c r="N7" i="5"/>
  <c r="D4" i="5"/>
  <c r="C4" i="5"/>
  <c r="I4" i="5"/>
  <c r="S7" i="4"/>
  <c r="U7" i="4"/>
  <c r="R7" i="4"/>
  <c r="F6" i="4"/>
  <c r="F10" i="4"/>
  <c r="E6" i="4"/>
  <c r="M5" i="2"/>
  <c r="T10" i="2"/>
  <c r="T5" i="5"/>
  <c r="S5" i="5"/>
  <c r="R5" i="5"/>
  <c r="T6" i="5"/>
  <c r="F6" i="2"/>
  <c r="U5" i="5"/>
  <c r="C5" i="5"/>
  <c r="D5" i="5"/>
  <c r="K4" i="5"/>
  <c r="H8" i="6"/>
  <c r="I8" i="6"/>
  <c r="K8" i="6"/>
  <c r="D7" i="6"/>
  <c r="C7" i="6"/>
  <c r="D6" i="6"/>
  <c r="M5" i="6"/>
  <c r="P5" i="6"/>
  <c r="N7" i="4"/>
  <c r="P7" i="4"/>
  <c r="O7" i="4"/>
  <c r="E5" i="4"/>
  <c r="C5" i="4"/>
  <c r="M4" i="4"/>
  <c r="M10" i="4"/>
  <c r="O4" i="4"/>
  <c r="O10" i="4"/>
  <c r="P4" i="4"/>
  <c r="P10" i="4"/>
  <c r="O9" i="2"/>
  <c r="M9" i="2"/>
  <c r="E7" i="2"/>
  <c r="D7" i="2"/>
  <c r="K6" i="2"/>
  <c r="J6" i="2"/>
  <c r="N4" i="2"/>
  <c r="N10" i="2"/>
  <c r="T6" i="6"/>
  <c r="S4" i="2"/>
  <c r="S10" i="2"/>
  <c r="M4" i="2"/>
  <c r="M10" i="2"/>
  <c r="O4" i="2"/>
  <c r="O10" i="2"/>
  <c r="P7" i="5"/>
  <c r="O6" i="5"/>
  <c r="P5" i="5"/>
  <c r="T8" i="6"/>
  <c r="H5" i="6"/>
  <c r="J7" i="4"/>
  <c r="I5" i="4"/>
  <c r="N9" i="2"/>
  <c r="J5" i="2"/>
  <c r="H7" i="5"/>
  <c r="H6" i="5"/>
  <c r="I5" i="5"/>
  <c r="H5" i="5"/>
  <c r="J6" i="6"/>
  <c r="K5" i="4"/>
  <c r="I4" i="4"/>
  <c r="D4" i="2"/>
  <c r="R4" i="2"/>
  <c r="R10" i="2"/>
  <c r="F10" i="2"/>
  <c r="J6" i="5"/>
  <c r="K5" i="5"/>
  <c r="I7" i="6"/>
  <c r="I6" i="6"/>
  <c r="H6" i="6"/>
  <c r="J4" i="6"/>
  <c r="H5" i="4"/>
  <c r="K4" i="4"/>
  <c r="I9" i="2"/>
  <c r="K8" i="2"/>
  <c r="I7" i="2"/>
  <c r="E4" i="2"/>
  <c r="C4" i="2"/>
  <c r="K4" i="2"/>
  <c r="I7" i="5"/>
  <c r="J7" i="5"/>
  <c r="H10" i="5"/>
  <c r="J5" i="5"/>
  <c r="J10" i="5"/>
  <c r="K10" i="5"/>
  <c r="H7" i="6"/>
  <c r="H10" i="6"/>
  <c r="K7" i="6"/>
  <c r="J10" i="6"/>
  <c r="I5" i="6"/>
  <c r="H7" i="4"/>
  <c r="H10" i="4"/>
  <c r="I7" i="4"/>
  <c r="I6" i="4"/>
  <c r="K6" i="4"/>
  <c r="J10" i="4"/>
  <c r="J8" i="2"/>
  <c r="K7" i="2"/>
  <c r="K10" i="2"/>
  <c r="H7" i="2"/>
  <c r="H6" i="2"/>
  <c r="I5" i="2"/>
  <c r="H5" i="2"/>
  <c r="I4" i="2"/>
  <c r="H4" i="2"/>
  <c r="K6" i="6"/>
  <c r="K10" i="6"/>
  <c r="J4" i="2"/>
  <c r="J10" i="2"/>
  <c r="E10" i="5"/>
  <c r="D10" i="5"/>
  <c r="C10" i="5"/>
  <c r="D10" i="6"/>
  <c r="C10" i="6"/>
  <c r="E10" i="4"/>
  <c r="C10" i="4"/>
  <c r="K10" i="4"/>
  <c r="E10" i="2"/>
  <c r="D10" i="2"/>
  <c r="C10" i="2"/>
  <c r="I10" i="6"/>
  <c r="I10" i="5"/>
  <c r="I10" i="4"/>
  <c r="I10" i="2"/>
  <c r="H10" i="2"/>
</calcChain>
</file>

<file path=xl/sharedStrings.xml><?xml version="1.0" encoding="utf-8"?>
<sst xmlns="http://schemas.openxmlformats.org/spreadsheetml/2006/main" count="553" uniqueCount="406">
  <si>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</si>
  <si>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</si>
  <si>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</si>
  <si>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</si>
  <si>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</si>
  <si>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</si>
  <si>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</si>
  <si>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</si>
  <si>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</si>
  <si>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</si>
  <si>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</si>
  <si>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</si>
  <si>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</si>
  <si>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</si>
  <si>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</si>
  <si>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</si>
  <si>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</si>
  <si>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</si>
  <si>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</si>
  <si>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</si>
  <si>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</si>
  <si>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</si>
  <si>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</si>
  <si>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</si>
  <si>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</si>
  <si>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</si>
  <si>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</si>
  <si>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</si>
  <si>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</si>
  <si>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</si>
  <si>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</si>
  <si>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</si>
  <si>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</si>
  <si>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</si>
  <si>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</si>
  <si>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</si>
  <si>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</si>
  <si>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</si>
  <si>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</si>
  <si>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</si>
  <si>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</si>
  <si>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</si>
  <si>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</si>
  <si>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</si>
  <si>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</si>
  <si>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</si>
  <si>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</si>
  <si>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</si>
  <si>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</si>
  <si>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</si>
  <si>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</si>
  <si>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</si>
  <si>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</si>
  <si>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</si>
  <si>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</si>
  <si>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</si>
  <si>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</si>
  <si>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</si>
  <si>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</si>
  <si>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</si>
  <si>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</si>
  <si>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</si>
  <si>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</si>
  <si>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</si>
  <si>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</si>
  <si>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</si>
  <si>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</si>
  <si>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</si>
  <si>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</si>
  <si>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</si>
  <si>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</si>
  <si>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</si>
  <si>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</si>
  <si>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</si>
  <si>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</si>
  <si>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</si>
  <si>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</si>
  <si>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</si>
  <si>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</si>
  <si>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</si>
  <si>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</si>
  <si>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</si>
  <si>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</si>
  <si>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</si>
  <si>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</si>
  <si>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</si>
  <si>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</si>
  <si>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</si>
  <si>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</si>
  <si>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</si>
  <si>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</si>
  <si>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</si>
  <si>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</si>
  <si>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</si>
  <si>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</si>
  <si>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</si>
  <si>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</si>
  <si>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</si>
  <si>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</si>
  <si>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</si>
  <si>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</si>
  <si>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</si>
  <si>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</si>
  <si>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</si>
  <si>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</si>
  <si>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</si>
  <si>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</si>
  <si>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</si>
  <si>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</si>
  <si>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</si>
  <si>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</si>
  <si>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</si>
  <si>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</si>
  <si>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</si>
  <si>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</si>
  <si>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</si>
  <si>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</si>
  <si>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</si>
  <si>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</si>
  <si>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</si>
  <si>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</si>
  <si>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</si>
  <si>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</si>
  <si>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</si>
  <si>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</si>
  <si>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</si>
  <si>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</si>
  <si>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</si>
  <si>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</si>
  <si>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</si>
  <si>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</si>
  <si>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</si>
  <si>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</si>
  <si>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</si>
  <si>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</si>
  <si>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</si>
  <si>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</si>
  <si>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</si>
  <si>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</si>
  <si>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</si>
  <si>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</si>
  <si>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</si>
  <si>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</si>
  <si>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</si>
  <si>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</si>
  <si>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</si>
  <si>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</si>
  <si>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</si>
  <si>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</si>
  <si>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</si>
  <si>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</si>
  <si>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</si>
  <si>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</si>
  <si>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</si>
  <si>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</si>
  <si>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</si>
  <si>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</si>
  <si>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</si>
  <si>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</si>
  <si>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</si>
  <si>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</si>
  <si>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</si>
  <si>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</si>
  <si>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</si>
  <si>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</si>
  <si>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</si>
  <si>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</si>
  <si>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</si>
  <si>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</si>
  <si>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</si>
  <si>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</si>
  <si>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</si>
  <si>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</si>
  <si>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</si>
  <si>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</si>
  <si>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</si>
  <si>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</si>
  <si>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</si>
  <si>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</si>
  <si>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</si>
  <si>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la misión , visión y principios que identifica a la institución,auque se requiere mayor  apropiación por parte de  la comunidad educativa.</t>
  </si>
  <si>
    <t>PEI, PMI, Manual de convivencia, uso de las tecnoligias de la informacion y comunicación. Plataformas, página Web.</t>
  </si>
  <si>
    <t>Se cuenta con las metas institucioales,falta mayor conocimiento e  integración  por parte de la comunidad educativa.</t>
  </si>
  <si>
    <t>Actas, PEI, SIE; Manual de convivencia,PMI, Seguimiento al PMI, planes de acción.</t>
  </si>
  <si>
    <t>A través de diversos medios cómo: carteleras, murales,talleres grupales, reuniones, actividades socioculturales , se da a conocer el direccionamiento institucional y requiere de mayor apropiación para su divulgación.</t>
  </si>
  <si>
    <t>Actas de Consejo Academico,  actas de escuela de padres, proyectos transversales, Proyectos pedagogicos productivos.</t>
  </si>
  <si>
    <t xml:space="preserve">El Centro Educativo promueve la inclusión a personas de diferente grupo poblacional para la atención, se resaltan los talentos y se adaptan   a sus necesidades;siendo necesario la adaptación de metodologías y espacios físicos, y ser conocidos por los estamentos de la comunidad educativa. </t>
  </si>
  <si>
    <t>Documentos.</t>
  </si>
  <si>
    <t>Se continua trabajando en equipo de manera activa  cumpliendo con  los compromisos pedagogicos y de gestión y se  hacen los ajustes pertinentes para obtener resultados acordes a su direccionamiento.</t>
  </si>
  <si>
    <t>Actas: Consejo Directivo, Administtrativas, comisión de evaluación y promosión, Adaptadores de guías por área, ajustes en el SIE, PEI, Manuel de Convivencia , seguimiento al PMI.</t>
  </si>
  <si>
    <t>Se realizan ajustes  a los planes, proyectos y acciones de acuerdo alas necesidades.</t>
  </si>
  <si>
    <t>Actas de: concejo directivo, administrativas, comisiones de evaluación y promocion; planes y proyectos.</t>
  </si>
  <si>
    <t>Se aplica la estrategia pedagogica acorde a la mision, vision y principios institucionales y se hacen los ajustes necesarios  con el trabajo en equipo. Asi mismo se implementa en todas las sedes del CER.</t>
  </si>
  <si>
    <t>Documento PEI</t>
  </si>
  <si>
    <t xml:space="preserve">El Centro Educativo utilizala iformacion sistematizada de los resultados de la autoealuación de caidad, de inclusión y auntoevaluació de desempeño de los docentes pero no se utlizaron los resultado de las evaluaciones externas ya que estas no fueron aplicaron </t>
  </si>
  <si>
    <t>Actas , Planes de acción.
Documentos: PEI, PMI, Auto evaluación, Evaluaciones Decreto 1278,  Plataforma enjambre, Web colegios, Manual de convivencia, Proyectos transversales.</t>
  </si>
  <si>
    <t>El CER realiza el proceso de autoevalación integral que abarca todas las sedes, pero no se cuenta con la participación de los difrentes estamentos de la comunida.</t>
  </si>
  <si>
    <t>Actas adminsitrativas, Autoevalucion, cuadro de eficiencia interna, formación docentes,  actas de la comision y evaluación.</t>
  </si>
  <si>
    <t>El Consejo Directivo  se reune periodicamente para desarrollar agenda programada y ejecutar los recursos, sin embargo no hace seguimiento sistematico al plan de trabajo.</t>
  </si>
  <si>
    <t>Actas de Consejo Directiva, Libros contables.</t>
  </si>
  <si>
    <t>El Consejo Academico se reune periodicamente y cuenta con la participacion activa de todos los miembros, toma decisiones sobre los procesos pedagógicos .</t>
  </si>
  <si>
    <t>Actas de consejo Administrativo y académica.</t>
  </si>
  <si>
    <t>La comisión de evaluación y promoción se reune periodicamente analizando el rendimiento académico y comportamental de los estudiantes,pero falta establecer estrategías que fortalezcan el aprendizaje.</t>
  </si>
  <si>
    <t>Planes de acción.                                       Actividades de refuerzo</t>
  </si>
  <si>
    <t>El comité de convivencia se  conformò y realizò el plan de acciòn , pero no se reunio periodicamente.</t>
  </si>
  <si>
    <t>Actas y plan de acciòn.</t>
  </si>
  <si>
    <t>El concejo estudiantil esta conformado mediante elección democratica,elaboran planes de acción , pero no se reune periodicamente para tomar la decisiones correspondientes.</t>
  </si>
  <si>
    <t>Acta de conformaciòn.</t>
  </si>
  <si>
    <t>El personero estudiantil es elegido democraticamente ,participa ocasionalmenete en la toma de decisiones pertinentes a su cargo.</t>
  </si>
  <si>
    <t>Actas</t>
  </si>
  <si>
    <t>La asamblea de padres acude a las reuniones establecidas , pero no se reune para tomar decisiones favorables para el CER.</t>
  </si>
  <si>
    <t>El consejo de padres se reune periodicamente , para apoyar al directivo en el plan de mejoramiento pero no hace seguimiento sistemàtico a los resultados.</t>
  </si>
  <si>
    <t>Plan de acción.</t>
  </si>
  <si>
    <t>SE  utiliza  los medios de comunicación   e información ( whatsapp, correo lectronico, face book, página Web) necesarios para informar, actualizar y motivar a cada uno de los miembros de la comunidad educativa en el proceso de mejoramiento institucional.</t>
  </si>
  <si>
    <t>Fotos, correos, redes sociales, celular, Pagina Web.</t>
  </si>
  <si>
    <t>El equipo de trabajo del CER  Puente Real  desarrolla diferentes  tareas, planes, acciones, documentos  y  compromisos  pertientes a los objetivos propuestos en  los procesos institucionales   para ser evaluados y ajustados y obtener mejoramiento continuo ,que genera un ambiente de comunicaciòn y confianza.</t>
  </si>
  <si>
    <t>Actas administrativas, Documentos PMI,PEI, autoevaluación, proyectos transversales, Evaluacion docente, actas de evaluación y promoción.</t>
  </si>
  <si>
    <t>Se hace  reconocimiento de logros,estimulos  a estudiantes y docentes por el sentido de pertenecia,rendimiento académico  y trabajo constante para el mejoramiento de los aprendizaje escoalres y fortalecimiento de la cultura institucional, pero no esta sistematizado.</t>
  </si>
  <si>
    <t>Diplomas, medallas, carpetas,fotos, cuadro de honor ,actas</t>
  </si>
  <si>
    <t>La comunidad educativa  resalta las buenas practicas pedagogicas, adminsitrativas y culturales con participacion de las Sedes en los diferentes eventos y actividades que resaltan valores, principios institucionales.</t>
  </si>
  <si>
    <t>Escuela de padres, talleres de pintura, musica, charlas,danzas y  fotos.</t>
  </si>
  <si>
    <t>Los estudiantes se identifican con la instituciòn y sienten orgullo de pertenecer CER , participan en las actividades internas y externas programadas en el calendario escolar.</t>
  </si>
  <si>
    <t>Actas, izadas de bandera, salidas pedagógicas.</t>
  </si>
  <si>
    <t xml:space="preserve">Las Sedes del CER Puente Real , requieren la adecuaciòn de la planta fìsica, para atender la diversidad y propiciar un buen ambiente escolar para el aprendizaje y la convivencia. </t>
  </si>
  <si>
    <t>Infraestructura,fotos.</t>
  </si>
  <si>
    <t>El CER diseño un programa de inducciòn a los estudiantes , donde se realizarà al inicio del año escolar en cada una de las Sedes.</t>
  </si>
  <si>
    <t>Carteleras, fotos, charlas, manual de convivencia.documento.</t>
  </si>
  <si>
    <t>Los estudiantes de Centro Educativo manifiestan entusiasmo y ganas de aprender</t>
  </si>
  <si>
    <t xml:space="preserve">Clases presenciales, trabajo con las guias, semana cultural, izada de bandera, fotos. </t>
  </si>
  <si>
    <t>El manual de convivencia fue actualizado según la norma, se utiliza como instrumento que orienta los principios, valores y estrategías para favorecer el clima escolar armónico con la comunidad educativa, fomentando el respeto y la diversidad de la población.</t>
  </si>
  <si>
    <t>Documento Manual de convivencia.      Plan de acción</t>
  </si>
  <si>
    <t>El centro educativo realiza actividades extracurriculares pero no cuenta con politicas.</t>
  </si>
  <si>
    <t>Fotos</t>
  </si>
  <si>
    <t>El Centro educativo realiza acciones en pro del bienestar de tos los estudiantes pero éstas no siempre se ejecutan de manera oportuna y con todas las sedes.</t>
  </si>
  <si>
    <t>Actas , infogramas y fotos.</t>
  </si>
  <si>
    <t>El  Centro cuenta con el comité de convivencia el cual se encarga de identificar y mediar conflictos que se presente en la comunidad educativa ,pero falta mayor participación de todos sus miembros.</t>
  </si>
  <si>
    <t xml:space="preserve">Observador del estudiante, manual  de convivencia ,comité de convivencia, actas de evaluacion y promoción, </t>
  </si>
  <si>
    <t>El CER utiliza mecanismos para prevenir situaciones de riesgo y maneja los casos difíciles y son aplicadas en las sedes donde se requiere.</t>
  </si>
  <si>
    <t xml:space="preserve">Manual de Convivencia </t>
  </si>
  <si>
    <t>Se han establecido canales de información permanente, mejorando la comunicación con familia  y acudientes en función de las necesidades presentadas , requiere la realizaciòn de las polìticas.</t>
  </si>
  <si>
    <t>Actas, llamadas telefóncas, whatsapp, video llamadas.</t>
  </si>
  <si>
    <t>El Centro Educativo realiza comunicación  constante con las autoridades educativas, en función de las necesidades que se presenten.</t>
  </si>
  <si>
    <t>Resoluciones, Acuerdos, correos, SAC</t>
  </si>
  <si>
    <t>El CER no se ha  establecido acuerdos acasionales con otras entidades pero hay  vinculación   con algunas como: primera infancia, secretaria de salud municipal, cultura recreación y deporte municipa, y banda municipal.</t>
  </si>
  <si>
    <t>Charlas de sakud, actas.</t>
  </si>
  <si>
    <t>El CER no cuenta con alianzas con el sector productivo.</t>
  </si>
  <si>
    <t>no hay</t>
  </si>
  <si>
    <t>Participación activa del consejo de padres en las diferentes actividades programadas en el CER durante el año escolar</t>
  </si>
  <si>
    <t>Elaboración del programa de inducción a los estudiantes del Cer Puente Real.</t>
  </si>
  <si>
    <t>Lectura de contexto del manual de convivencia .</t>
  </si>
  <si>
    <t xml:space="preserve">Se han unificado los planes de area para todas sedes del CER </t>
  </si>
  <si>
    <t>Documentos</t>
  </si>
  <si>
    <t xml:space="preserve">El centro cuenta con un enfoque metodológico definido,basado en escuela nueva, postprimaria </t>
  </si>
  <si>
    <t>PEI, Plan de  estudios, actas de consejo académico.</t>
  </si>
  <si>
    <t>Ocasionalmente se han establecido procesos para la dotacion de los recursos de aprendizaje.</t>
  </si>
  <si>
    <t>PEI,  Plan de estudios.</t>
  </si>
  <si>
    <t xml:space="preserve">La intensidad  horaria, la jornada  escolar y los momentos pedagógicos se implementan en todas la áreas  de la educación básica primaria, secundaria y preescolar es completa e implementada en todas las sedes. </t>
  </si>
  <si>
    <t>Calendario escolar, horarios, cronograma de actividades</t>
  </si>
  <si>
    <t>Se cuenta con el  documento SIEE, establecido como politica educativa y siguiendo la legislación vigente, en constante revision y actualizacion.</t>
  </si>
  <si>
    <t>Documento SIEE, acta de aprobación, actas de evaluación y promoción, plataforma Web colegios.</t>
  </si>
  <si>
    <t>Las prácticas  de aula de los docentes del  CER  estan dinamizados por los proyectos pedagógicos transversales, TIC y las IEP, no se dio en toda las sedes, se focalizarón en las sedes postprimaria, falta crear una política de divulgación</t>
  </si>
  <si>
    <t>Documento PEI,  Plan de estudios, Proyectos transversales.</t>
  </si>
  <si>
    <t xml:space="preserve">Las tareas escolares están orientadas por los acuerdos entre docentes y estudiantes según la intencionalidad y el enfoque metológico de las áreas fundamentales.  </t>
  </si>
  <si>
    <t>Bitacoras, adaptacion de guias.</t>
  </si>
  <si>
    <t>El CER cuenta con una politica educativa articulada a la propuesta pedagogica pero solo se aplican en todas sedes.</t>
  </si>
  <si>
    <t>CRA,  plan de estudios, cartillas o módulos</t>
  </si>
  <si>
    <t>El horario escolar esta establecido en el SIE respondiendo a la intensidad horaria establecida en primaria y postprimaria. Siendo flexible a las condiciones que exige el contexto.</t>
  </si>
  <si>
    <t>PEI, SIE, plan de estudios, horario escolar, resolución  de asignación académica de docentes</t>
  </si>
  <si>
    <t>Se desarrollan diferentes estrategias  didácticas, basadas en la comunicación reciproca, relación afectiva lo cual se evidencia en el respeto al ritmo de aprendizaje de los estudiantes.</t>
  </si>
  <si>
    <t>Guías de trabajo, organización del aula de clase, actas de consejo académico</t>
  </si>
  <si>
    <t>Los docentes desarrollan sus clases teniendo en cuenta el plan de estudios, los contenidos, logros, el uso de recursos, los momentos pedagogicos y los criterios para evaluar de acuerdo a la metodologia de escuela nueva y pos-primaria y se aplican a todas las sedes.</t>
  </si>
  <si>
    <t>Plasnes de Aula, Actas de consejo académico, Plan de estudios</t>
  </si>
  <si>
    <t>Se aplica la metodologia activa de acuerdo al ritmo de aprendizaje de los estudiantes y la promoción flexible mediante los planes de aula de escuela nueva y post primaria</t>
  </si>
  <si>
    <t>Planes de aula  desarrollados con los estudiantes.</t>
  </si>
  <si>
    <t>Se emplean  diferentes mecanismos de evaluación  del rendimiento académico definidos en el SIE como: cuaderno, desempeño en la clase,actividades de aplicación, autoevaluación, heteroevaluación y coevaluación, con los estudiantes  y se hace seguimiento. pero hace falta la participacion de los padres y aplicarla en todas las sedes.</t>
  </si>
  <si>
    <t>SIEE. , planillas de calificaciones, cuadernos, evaluaciones y formatos institucionales.</t>
  </si>
  <si>
    <t>Se realiza seguimiento periódico al desempeño académico buscando estrategias de manera autonoma por cada docente. No se analizan las estadisticas de los resultados.</t>
  </si>
  <si>
    <t>Formatos de actividades, actas de evaluación y promoción. Observador del estudiante, planilla de calificaciones. Plataforma web colegios.</t>
  </si>
  <si>
    <t>Teniendo en cuenta los resultados de las pruebas externas se han realiado estrategias de mejoramiento como el plan lector,  aplicación de las pruebas SAI  bimestrales, pero falta el analisi estadistico de las misnas.</t>
  </si>
  <si>
    <t>Resultados de las pruebas SAI, proyecto lector, talleres y simulacros.</t>
  </si>
  <si>
    <t>Se lleva un control de asistencia unificado definido en el SIE pero falta  el analisis y tratamiento de las causas de ausentismo y la participacion activa de los padres de familia.</t>
  </si>
  <si>
    <t>autocontrol, excusas y planilla de asistencia</t>
  </si>
  <si>
    <t>En cada una de las sedes los docentes realizan actividades de refuerzo y recuperación buscando mejorar el desempeño de los estudiantes</t>
  </si>
  <si>
    <t>observador del estudiante, talleres, actividades de refuerzo.</t>
  </si>
  <si>
    <t>Se aplican diferentes planes de refuerzo  a aquellos estudiantes que presentan dificultades con el fin de mejorar su rendimiento, y se ha hecho el carge de los mismos en la plataforma web colegios,pero no se cuenta con un programa de apoyo pedagogico.</t>
  </si>
  <si>
    <t>SIEE, talleres de actividades de refuerzos, carpeta de actividades complementarias.</t>
  </si>
  <si>
    <t>el CER  no se lleva seguimiento a los egresados.</t>
  </si>
  <si>
    <t>Unificacion del plan de estudios en un 90% en todas las areas.</t>
  </si>
  <si>
    <t>Elaboracion, socializacion en la plataforma webcolegios y aplicación de los planes de aula de todas las areas en cada una de las sedes.</t>
  </si>
  <si>
    <t>Se requiere hacer el seguimiento periódico al desempeño académico y analisis de los resultados de los estudiantes.</t>
  </si>
  <si>
    <t>se necesita hacer seguimiento y analisis a las causas del ausentismo.</t>
  </si>
  <si>
    <t>se deben realizar las politicas de recursos para el aprendizaje y la politica de divulgacion de buenas practicas.</t>
  </si>
  <si>
    <t>Activación del comité de convivencia en la solución de conflictos de manera constante y periodica</t>
  </si>
  <si>
    <t xml:space="preserve">Convocatoria para la creación del himno del CER </t>
  </si>
  <si>
    <t>La proyeccion de matricula para el 2025 no se registro en el tiempo estipulado por falta de directivo docente.</t>
  </si>
  <si>
    <t>Acta de entrega de archivo por parte del directivo saliente. Resolucion de nombramiento del nuevo director encargado.</t>
  </si>
  <si>
    <t>Se actualiza los documentos en la plataforma enjambre y se levan los archivos en las respectivas carpetas en la direccion del Centro educativo.</t>
  </si>
  <si>
    <t>Plataforma enjambre, carpetas AZ.</t>
  </si>
  <si>
    <t>Se continua trabajando con la plataforma Webcolegios para la expedicion de informes de desempeño y estos se hacen al finalizar cada periodo.</t>
  </si>
  <si>
    <t>Plataforma Webcolegios, boletines de desempeños, planillas de calificaciones.</t>
  </si>
  <si>
    <t>Se le realizo mantenimiento a una unidad sanitaria; Se le realizo adecuacion del , techo de un pasillo y se arreglo una canal</t>
  </si>
  <si>
    <t>Fotos, actas</t>
  </si>
  <si>
    <t>Pintura para paredes de la sede Carrillo y cada una de las sedes realizo actividades de embellecimiento con la colaboracion de los padres de familia.</t>
  </si>
  <si>
    <t>Fotos dia de logros.</t>
  </si>
  <si>
    <t>Para diferentes actividades se realiza el prestamo de los espacios fisicos de las sedes.</t>
  </si>
  <si>
    <t>formato de solicitud de prestamos.</t>
  </si>
  <si>
    <t>Los ingresos son muy bajos para suplir las necesidades que existen en el CER.</t>
  </si>
  <si>
    <t>Plan de compras, presupuesto.</t>
  </si>
  <si>
    <t>Los ingresos son muy bajos para suplir las necesidades en papeleria, tintas, marcadoresque existen en el CER.</t>
  </si>
  <si>
    <t>Se realizo matenimiento a los extintores y se compraron 2 extintores.</t>
  </si>
  <si>
    <t>Facturas.</t>
  </si>
  <si>
    <t>El CER no cuenta con panorama de riesgos actualizado.</t>
  </si>
  <si>
    <t>El PAE brindo alimentacion escolar al 100% de la poblaccion estudiantil del CER de manera oportuna. El municipio ofrece el servicio del transporte escolar para la sede principal. Se ofrecieron charlas en salud a algunas comunidades educativas</t>
  </si>
  <si>
    <t>Se conto con una docente de apoyo pedagogico que atendio  de manera parcial a los estudiantes que presentan dificultades en el proceso academico, debido a la  ubicación geografica de algunas sedes y a que debe cubrir su atencion en varios municipios.</t>
  </si>
  <si>
    <t>actas de seguimiento, actas de comision y evaluacion.</t>
  </si>
  <si>
    <t>Los docentes que laboran en el CER son asignados por la secretaria de educacion departamental.</t>
  </si>
  <si>
    <t>Carpeta con hojas de vida de los docentes.</t>
  </si>
  <si>
    <t>No aplica</t>
  </si>
  <si>
    <t>No se recibio capacitacion.</t>
  </si>
  <si>
    <t>Los docentes recibieron al inicio del año escolar la asigancion academica por medio de resolucion.</t>
  </si>
  <si>
    <t>Resoluciones de asignacion academica.</t>
  </si>
  <si>
    <t>Los docentes demuestran sentido de pertencia al CER.</t>
  </si>
  <si>
    <t>Fotos.</t>
  </si>
  <si>
    <t>Los docentes cumplieron con los protocolos exigidos por la Secretaria de Educacion.</t>
  </si>
  <si>
    <t>Protocolos, evidencias.</t>
  </si>
  <si>
    <t>A los docentes se les hizo reconocimiento por su trayectoria al servicio del magisterio en el CER. Se certifico a los estudiantes de grados cero, quinto y , los estudiantes que obtuvieron buenos desem peños se les dio una mencion de honor y a los estudiantes que permanecieron en el Cer desde grado cero a noveno se les dio una medalla por su fidelidad.</t>
  </si>
  <si>
    <t>fotos, actas y certificados.</t>
  </si>
  <si>
    <t>La sede La copa implemento el trabajo de proyectos productivos lo cual le permitio participar en eventos a nivel departamental. Algunas sedes participaron en encuentros con el proyecto: leyendo, cultivando y aprendiendo con el apoyo de la oficina de cultura y la administarcion municipal.</t>
  </si>
  <si>
    <t>Fotos, documentos.</t>
  </si>
  <si>
    <t>Para la solucion de conflictos se tienen en cuanta los procesos establecidos en el manual de convivencia.</t>
  </si>
  <si>
    <t>Manual de convivencia.</t>
  </si>
  <si>
    <t>Se realizo una actividad de integracion de los docentes y una actividad de integracion de madres de familia y una integarcion con los estudiantes en el dia del niño.</t>
  </si>
  <si>
    <t>Se realiza el presupuesto anual del CER,según orientaciones dadas.</t>
  </si>
  <si>
    <t>Actas.</t>
  </si>
  <si>
    <t>La contabilidad se lleva de acuerdo a las normatividad  vigente.</t>
  </si>
  <si>
    <t>Los ingresos se ejecutan según presupuesto.</t>
  </si>
  <si>
    <t>La rendicion de cuentas se realiza de acuerdo a los lineamientos de la SED</t>
  </si>
  <si>
    <t>Actas, fotos.</t>
  </si>
  <si>
    <t>Se cuenta con la plataforma de webcolegios para la expediciòn de certificados, boletines de desempeño, actas y otros documentos.</t>
  </si>
  <si>
    <t>Se cuenta con un proceso de matricula que se desarrolla de acuerdo a los lineamientos emanados por la secretaria de educacion departamental.</t>
  </si>
  <si>
    <t>Continuar y fortalecer los proyectos pedagogicos productivos en cada una de las sedes del CER.</t>
  </si>
  <si>
    <t>El nombramiento del directivo docente que sea oportuno y permanente.</t>
  </si>
  <si>
    <t>Continuar con el servicio de la docente de apoyo para la atencion de los estudiantes que presentan bajo desempeño academico.</t>
  </si>
  <si>
    <t>El  CER, cuenta con una  docente de apoyo en el aula para atender los estudiantes diagnosticados con NEE, en cada una de las sedes, pero no hay un seguimiento continuo, ya que la docente cubre otros municipios.</t>
  </si>
  <si>
    <t>Diagnostico  de  estudiantes con NEE.  Actas de seguimiento a estudiantes con NEE.</t>
  </si>
  <si>
    <t>En el CER no se han diseñado estrategias para la atención de grupos ètnico  debido a que  hasta la fecha no se ha presentado este tipo de población.</t>
  </si>
  <si>
    <t>El CER  desarrolló actividdaes culturales, sociales y recreativas  en las diferentes sedes  con el fin de motivarlos e integrarlos y fomentar en ellos el sentido de pertenencia.</t>
  </si>
  <si>
    <t>Concursos de cuento proyecto lector por parte de la alcaldia en algunas sedes.  Calendario académico.  Actas de izada de bandera.  Participación en del concurso "vamos a soñar" 2024.  Actas y evidencias fotograficas fechas especiles.</t>
  </si>
  <si>
    <t>Se cuenta con talleres en cada uno de los grados  los cuales se se aplicaron en algunas sedes ; pero no se ha diseñado un programa de acuerdo al contexto de cada sede.</t>
  </si>
  <si>
    <t>Carpetas de talleres en algunas sedes.</t>
  </si>
  <si>
    <t>En comun acuerdo con los docentes se seleccionan los temas y se diseñan talleres los cuales son aplicados en cada periodo en las diferentes sedes del CER.</t>
  </si>
  <si>
    <t xml:space="preserve">Actas de asistencia.  Evidencias fotograficas. </t>
  </si>
  <si>
    <t>El CER, utilizó diferentes estrategias para satisfacer ciertas necesidades educativas con alianzas con otras entidades como la alcaldia municipal y la gobernación departamental.</t>
  </si>
  <si>
    <t xml:space="preserve">Tranporte escolar.  Restaurante escolar.  Internet.  Escuela de padres.  Kit escolar.  </t>
  </si>
  <si>
    <t>Las instalaciones y moviliario de algunas sedes se presta a los funcionarios de ICBF, para el desarrollo del programa de cero a siempre y a los integrantes de las JAC, a los funcionarios de la alcaldia municipal para las brigadas de salud.</t>
  </si>
  <si>
    <t>Formato de prestamo.  Oficios de solicitud.</t>
  </si>
  <si>
    <t>No aplica , el CER solo cuenta con la educación básica primaria y postprimaria hasta noveno grado.</t>
  </si>
  <si>
    <t>No aplica.</t>
  </si>
  <si>
    <t>Los estudiantes participan en  las diferentes actividades escolares teniendo en cuenta el cronograma establecido en el CER que es flexible de acuerdo a las situaciones que se presenten, ademas participaron en actividades extracurriculares.</t>
  </si>
  <si>
    <t>Participación en el cronograma anual de actividades.   Participación en el concurso de cuento "vamos a soñar" 2024. Socialización de proyecto "Coperitos en Acción". Evidencias fotograficas.</t>
  </si>
  <si>
    <t xml:space="preserve">El Consejo de Padres  se vinculó activamente en las diferentes actividades programadas  durante el año escolar. </t>
  </si>
  <si>
    <t>Actas y evidencias fotograficas de las actividdaes desarrolladas.</t>
  </si>
  <si>
    <t>Las familas del CER, participan de las actividades programadas en concordancia con lo estipulado en el PEI.</t>
  </si>
  <si>
    <t>Día de logros.   Izadas de bandera.   Eventos culturales. Evidencias fotograficas.</t>
  </si>
  <si>
    <t>El CER cuenta con algunos folletos refentes a la prevencion de riesgos fisicos pero no se han difundido en todas las sedes.</t>
  </si>
  <si>
    <t>folletos, fotos.</t>
  </si>
  <si>
    <t>Se realizaron en algunas sedes charlas a estudiantes y padres de familia para la prevencion de riesgos psicosociales por parte de la comisaria de familia y la alcaldia municipal.</t>
  </si>
  <si>
    <t xml:space="preserve">No se cuenta con un plan de acción frente a accidentes o desatres naturales. </t>
  </si>
  <si>
    <t>Oficios enviados a la alcaldia municipal.</t>
  </si>
  <si>
    <t>Participación activa del consejo de padres en las actividades programadas en el CER.</t>
  </si>
  <si>
    <t>Participación de las familias  a traves de  las escuelas de padres y de las actividades programadas en el año escolar.</t>
  </si>
  <si>
    <t>Diseñar y aplicar un plan de acción para la prevención de riesgos ficicos en cada una de las sedes.</t>
  </si>
  <si>
    <t>Elaborar diagnstico  participativo de acuerdo al contexto, para la formulación del proyecto de vida.</t>
  </si>
  <si>
    <t>Diagnostico para la prevención de riesgos psicosociales .</t>
  </si>
  <si>
    <t>CER PUENTE REAL</t>
  </si>
  <si>
    <t>CHITAGA</t>
  </si>
  <si>
    <t>VEREDA CARRILLO</t>
  </si>
  <si>
    <t>cerpuentereal1@gmail.com</t>
  </si>
  <si>
    <t>LUIS ANDELFO PARRA GELVES</t>
  </si>
  <si>
    <t xml:space="preserve"> MERCEDES CUADROS</t>
  </si>
  <si>
    <t>ADELA VARGAS OLIVARES</t>
  </si>
  <si>
    <t>LAURA CAROLINA VEGA VALENCIA</t>
  </si>
  <si>
    <t>DORIS MALDONADO QUINTERO</t>
  </si>
  <si>
    <t>MARIELA RICO CAMARGO</t>
  </si>
  <si>
    <t>ROSA DELIA NIÑO MOGOLLON</t>
  </si>
  <si>
    <t>GABRIEL ANTONIO ORTIZ</t>
  </si>
  <si>
    <t>LUZ WELHD MOGOLLON RODRIGUEZ</t>
  </si>
  <si>
    <t xml:space="preserve">  MERCEDES RIVERA</t>
  </si>
  <si>
    <t>DORA MENESES QUINTERO.</t>
  </si>
  <si>
    <t>DOCENTE</t>
  </si>
  <si>
    <t>ACADEMICA</t>
  </si>
  <si>
    <t>ADMINISTRATIVA</t>
  </si>
  <si>
    <t>DIRECTIVA.</t>
  </si>
  <si>
    <t>COMUNITARIA</t>
  </si>
  <si>
    <t xml:space="preserve">LUIS ANDELFO PARRA GELVES </t>
  </si>
  <si>
    <t>qadros050@hotmail.com</t>
  </si>
  <si>
    <t>adelavargas16@hotmail.com</t>
  </si>
  <si>
    <t xml:space="preserve">domalquin16@hotmail.com </t>
  </si>
  <si>
    <t>jhonier087@outlook.com</t>
  </si>
  <si>
    <t>rossi37nino@hotmail.com</t>
  </si>
  <si>
    <t>gabormo@hotmail.com</t>
  </si>
  <si>
    <t>luzyaret12@hotmail.com</t>
  </si>
  <si>
    <t>laurac.vega0407@gmail.com</t>
  </si>
  <si>
    <t xml:space="preserve">CLARA INES OSMAN </t>
  </si>
  <si>
    <t>Evidencias fotograficas.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</si>
</sst>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9"/>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9"/>
      <color theme="1"/>
      <name val="Arial"/>
      <family val="2"/>
    </font>
    <font>
      <sz val="8"/>
      <color theme="1"/>
      <name val="Arial"/>
      <family val="2"/>
    </font>
    <font>
      <sz val="12"/>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0"/>
      <color theme="1"/>
      <name val="Arial"/>
      <family val="2"/>
    </font>
    <font>
      <sz val="11"/>
      <color rgb="FFFF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330">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9"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3" fillId="10" borderId="3" xfId="0" applyFont="1" applyFill="1" applyBorder="1" applyAlignment="1" applyProtection="1">
      <alignment horizontal="center" vertical="center"/>
      <protection locked="0"/>
    </xf>
    <xf numFmtId="0" fontId="33" fillId="11" borderId="3" xfId="0" applyFont="1" applyFill="1" applyBorder="1" applyAlignment="1" applyProtection="1">
      <alignment horizontal="center" vertical="center"/>
      <protection locked="0"/>
    </xf>
    <xf numFmtId="0" fontId="35" fillId="12" borderId="3" xfId="0" applyFont="1" applyFill="1" applyBorder="1" applyAlignment="1" applyProtection="1">
      <alignment horizontal="left" vertical="top" wrapText="1"/>
      <protection locked="0"/>
    </xf>
    <xf numFmtId="0" fontId="35" fillId="12" borderId="2" xfId="0" applyFont="1" applyFill="1" applyBorder="1" applyAlignment="1" applyProtection="1">
      <alignment horizontal="left" vertical="top" wrapText="1"/>
      <protection locked="0"/>
    </xf>
    <xf numFmtId="9" fontId="30"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3" borderId="8" xfId="0" applyFont="1" applyFill="1" applyBorder="1" applyAlignment="1">
      <alignment horizontal="center" vertical="center"/>
    </xf>
    <xf numFmtId="0" fontId="15" fillId="13" borderId="9" xfId="0" applyFont="1" applyFill="1" applyBorder="1" applyAlignment="1">
      <alignment horizontal="center" vertical="center"/>
    </xf>
    <xf numFmtId="0" fontId="16" fillId="13" borderId="10" xfId="0" applyFont="1" applyFill="1" applyBorder="1" applyAlignment="1">
      <alignment horizontal="center" vertical="center" wrapText="1"/>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3" fillId="15" borderId="3"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1" borderId="11" xfId="0" applyFont="1" applyFill="1" applyBorder="1" applyAlignment="1">
      <alignment horizontal="center" vertical="center"/>
    </xf>
    <xf numFmtId="0" fontId="3" fillId="7" borderId="11" xfId="0" applyFont="1" applyFill="1" applyBorder="1" applyAlignment="1">
      <alignment horizontal="center" vertical="center"/>
    </xf>
    <xf numFmtId="0" fontId="33" fillId="16" borderId="2" xfId="0" applyFont="1" applyFill="1" applyBorder="1" applyAlignment="1">
      <alignment vertical="center"/>
    </xf>
    <xf numFmtId="0" fontId="33" fillId="17" borderId="0" xfId="0" applyFont="1" applyFill="1" applyBorder="1" applyAlignment="1">
      <alignment vertical="center"/>
    </xf>
    <xf numFmtId="0" fontId="13" fillId="17" borderId="0" xfId="0" applyFont="1" applyFill="1" applyBorder="1" applyAlignment="1">
      <alignment horizontal="left" vertical="center" wrapText="1"/>
    </xf>
    <xf numFmtId="0" fontId="35" fillId="18" borderId="3" xfId="0" applyFont="1" applyFill="1" applyBorder="1" applyAlignment="1" applyProtection="1">
      <alignment horizontal="left" vertical="justify" wrapText="1"/>
      <protection locked="0"/>
    </xf>
    <xf numFmtId="0" fontId="35" fillId="16" borderId="3" xfId="0" applyFont="1" applyFill="1" applyBorder="1" applyAlignment="1" applyProtection="1">
      <alignment horizontal="left" vertical="justify" wrapText="1"/>
      <protection locked="0"/>
    </xf>
    <xf numFmtId="0" fontId="36" fillId="12" borderId="12" xfId="0" applyFont="1" applyFill="1" applyBorder="1" applyAlignment="1" applyProtection="1">
      <alignment horizontal="left" vertical="justify" wrapText="1"/>
      <protection locked="0"/>
    </xf>
    <xf numFmtId="0" fontId="36" fillId="12" borderId="2" xfId="0" applyFont="1" applyFill="1" applyBorder="1" applyAlignment="1" applyProtection="1">
      <alignment horizontal="left" vertical="justify" wrapText="1"/>
      <protection locked="0"/>
    </xf>
    <xf numFmtId="0" fontId="36" fillId="14" borderId="12" xfId="0" applyFont="1" applyFill="1" applyBorder="1" applyAlignment="1" applyProtection="1">
      <alignment horizontal="left" vertical="justify" wrapText="1"/>
      <protection locked="0"/>
    </xf>
    <xf numFmtId="0" fontId="36" fillId="14" borderId="2" xfId="0" applyFont="1" applyFill="1" applyBorder="1" applyAlignment="1" applyProtection="1">
      <alignment horizontal="left" vertical="justify" wrapText="1"/>
      <protection locked="0"/>
    </xf>
    <xf numFmtId="0" fontId="35" fillId="16" borderId="2" xfId="0" applyFont="1" applyFill="1" applyBorder="1" applyAlignment="1" applyProtection="1">
      <alignment horizontal="left" vertical="justify" wrapText="1"/>
      <protection locked="0"/>
    </xf>
    <xf numFmtId="0" fontId="36" fillId="12" borderId="6" xfId="0" applyFont="1" applyFill="1" applyBorder="1" applyAlignment="1" applyProtection="1">
      <alignment horizontal="left" vertical="justify" wrapText="1"/>
      <protection locked="0"/>
    </xf>
    <xf numFmtId="0" fontId="36" fillId="14" borderId="6" xfId="0" applyFont="1" applyFill="1" applyBorder="1" applyAlignment="1" applyProtection="1">
      <alignment horizontal="left" vertical="justify" wrapText="1"/>
      <protection locked="0"/>
    </xf>
    <xf numFmtId="0" fontId="33" fillId="12" borderId="3" xfId="0" applyFont="1" applyFill="1" applyBorder="1" applyAlignment="1" applyProtection="1">
      <alignment horizontal="left" vertical="justify" wrapText="1"/>
      <protection locked="0"/>
    </xf>
    <xf numFmtId="0" fontId="33" fillId="12" borderId="2" xfId="0" applyFont="1" applyFill="1" applyBorder="1" applyAlignment="1" applyProtection="1">
      <alignment horizontal="left" vertical="justify" wrapText="1"/>
      <protection locked="0"/>
    </xf>
    <xf numFmtId="0" fontId="33" fillId="14" borderId="3" xfId="0" applyFont="1" applyFill="1" applyBorder="1" applyAlignment="1" applyProtection="1">
      <alignment horizontal="left" vertical="justify" wrapText="1"/>
      <protection locked="0"/>
    </xf>
    <xf numFmtId="0" fontId="33" fillId="14" borderId="2" xfId="0" applyFont="1" applyFill="1" applyBorder="1" applyAlignment="1" applyProtection="1">
      <alignment horizontal="left" vertical="justify" wrapText="1"/>
      <protection locked="0"/>
    </xf>
    <xf numFmtId="0" fontId="35" fillId="18" borderId="2" xfId="0" applyFont="1" applyFill="1" applyBorder="1" applyAlignment="1" applyProtection="1">
      <alignment horizontal="left" vertical="justify" wrapText="1"/>
      <protection locked="0"/>
    </xf>
    <xf numFmtId="0" fontId="35" fillId="12" borderId="3" xfId="0" applyFont="1" applyFill="1" applyBorder="1" applyAlignment="1" applyProtection="1">
      <alignment horizontal="left" vertical="justify" wrapText="1"/>
      <protection locked="0"/>
    </xf>
    <xf numFmtId="0" fontId="35" fillId="12" borderId="2"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3" fillId="19" borderId="3" xfId="0" applyFont="1" applyFill="1" applyBorder="1" applyAlignment="1" applyProtection="1">
      <alignment horizontal="center" vertical="center" wrapText="1"/>
      <protection locked="0"/>
    </xf>
    <xf numFmtId="0" fontId="37" fillId="11" borderId="3" xfId="0" applyFont="1" applyFill="1" applyBorder="1" applyAlignment="1" applyProtection="1">
      <alignment horizontal="center" vertical="center" wrapText="1"/>
      <protection locked="0"/>
    </xf>
    <xf numFmtId="0" fontId="33" fillId="11" borderId="3" xfId="0" applyFont="1" applyFill="1" applyBorder="1" applyAlignment="1" applyProtection="1">
      <alignment horizontal="center" vertical="center" wrapText="1"/>
      <protection locked="0"/>
    </xf>
    <xf numFmtId="0" fontId="37" fillId="15" borderId="3" xfId="0" applyFont="1" applyFill="1" applyBorder="1" applyAlignment="1" applyProtection="1">
      <alignment horizontal="center" vertical="center" wrapText="1"/>
      <protection locked="0"/>
    </xf>
    <xf numFmtId="0" fontId="33" fillId="15" borderId="3" xfId="0" applyFont="1" applyFill="1" applyBorder="1" applyAlignment="1" applyProtection="1">
      <alignment horizontal="center" vertical="center" wrapText="1"/>
      <protection locked="0"/>
    </xf>
    <xf numFmtId="0" fontId="33" fillId="0" borderId="0" xfId="0" applyFont="1" applyBorder="1" applyProtection="1">
      <protection locked="0"/>
    </xf>
    <xf numFmtId="0" fontId="38"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9"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3" fillId="0" borderId="3" xfId="0" applyFont="1" applyBorder="1" applyAlignment="1" applyProtection="1">
      <alignment wrapText="1"/>
      <protection locked="0"/>
    </xf>
    <xf numFmtId="0" fontId="33" fillId="0" borderId="0" xfId="0" applyFont="1" applyFill="1" applyBorder="1" applyProtection="1">
      <protection locked="0"/>
    </xf>
    <xf numFmtId="0" fontId="33" fillId="0" borderId="2" xfId="0" applyFont="1" applyBorder="1" applyProtection="1">
      <protection locked="0"/>
    </xf>
    <xf numFmtId="0" fontId="33"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9"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3" fillId="0" borderId="3" xfId="0" applyFont="1" applyBorder="1" applyProtection="1">
      <protection locked="0"/>
    </xf>
    <xf numFmtId="0" fontId="33" fillId="0" borderId="13" xfId="0" applyFont="1" applyBorder="1" applyProtection="1">
      <protection locked="0"/>
    </xf>
    <xf numFmtId="0" fontId="33" fillId="0" borderId="4" xfId="0" applyFont="1" applyBorder="1" applyProtection="1">
      <protection locked="0"/>
    </xf>
    <xf numFmtId="0" fontId="39"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3" fillId="6" borderId="14"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Border="1" applyAlignment="1" applyProtection="1">
      <alignment horizontal="left" vertical="center"/>
      <protection locked="0"/>
    </xf>
    <xf numFmtId="0" fontId="33" fillId="6" borderId="8" xfId="0" applyFont="1" applyFill="1" applyBorder="1" applyProtection="1">
      <protection locked="0"/>
    </xf>
    <xf numFmtId="0" fontId="33" fillId="6" borderId="3" xfId="0" applyFont="1" applyFill="1" applyBorder="1" applyProtection="1">
      <protection locked="0"/>
    </xf>
    <xf numFmtId="2" fontId="33" fillId="0" borderId="15" xfId="0" applyNumberFormat="1" applyFont="1" applyBorder="1" applyAlignment="1" applyProtection="1">
      <alignment vertical="center"/>
      <protection locked="0"/>
    </xf>
    <xf numFmtId="0" fontId="33" fillId="0" borderId="15" xfId="0" applyFont="1" applyBorder="1" applyAlignment="1" applyProtection="1">
      <alignment horizontal="left" vertical="center"/>
      <protection locked="0"/>
    </xf>
    <xf numFmtId="0" fontId="33" fillId="0" borderId="0" xfId="0" applyFont="1" applyBorder="1" applyAlignment="1" applyProtection="1">
      <alignment horizontal="left" vertical="center"/>
      <protection locked="0"/>
    </xf>
    <xf numFmtId="0" fontId="33" fillId="6" borderId="8" xfId="0" applyFont="1" applyFill="1" applyBorder="1" applyAlignment="1" applyProtection="1">
      <alignment vertical="center"/>
      <protection locked="0"/>
    </xf>
    <xf numFmtId="0" fontId="41" fillId="6" borderId="0" xfId="0" applyFont="1" applyFill="1" applyBorder="1" applyAlignment="1" applyProtection="1">
      <alignment horizontal="left" vertical="center"/>
      <protection locked="0"/>
    </xf>
    <xf numFmtId="0" fontId="33" fillId="0" borderId="8" xfId="0" applyFont="1" applyBorder="1" applyAlignment="1" applyProtection="1">
      <alignment horizontal="left" vertical="center"/>
      <protection locked="0"/>
    </xf>
    <xf numFmtId="0" fontId="33" fillId="6" borderId="2" xfId="0" applyFont="1" applyFill="1" applyBorder="1" applyProtection="1">
      <protection locked="0"/>
    </xf>
    <xf numFmtId="0" fontId="42" fillId="6" borderId="2" xfId="0" applyFont="1" applyFill="1" applyBorder="1" applyAlignment="1" applyProtection="1">
      <alignment horizontal="left" vertical="center"/>
      <protection locked="0"/>
    </xf>
    <xf numFmtId="0" fontId="42" fillId="6" borderId="0" xfId="0" applyFont="1" applyFill="1" applyBorder="1" applyAlignment="1" applyProtection="1">
      <alignment horizontal="left" vertical="center"/>
      <protection locked="0"/>
    </xf>
    <xf numFmtId="0" fontId="41" fillId="6" borderId="2" xfId="0" applyFont="1" applyFill="1" applyBorder="1" applyProtection="1">
      <protection locked="0"/>
    </xf>
    <xf numFmtId="0" fontId="33" fillId="6" borderId="2" xfId="0" applyFont="1" applyFill="1" applyBorder="1" applyAlignment="1" applyProtection="1">
      <alignment vertical="center"/>
      <protection locked="0"/>
    </xf>
    <xf numFmtId="0" fontId="39" fillId="6" borderId="0" xfId="0" applyFont="1" applyFill="1" applyBorder="1" applyAlignment="1" applyProtection="1">
      <alignment horizontal="left" vertical="center"/>
      <protection locked="0"/>
    </xf>
    <xf numFmtId="0" fontId="33" fillId="6" borderId="0" xfId="0" applyFont="1" applyFill="1" applyBorder="1" applyProtection="1">
      <protection locked="0"/>
    </xf>
    <xf numFmtId="0" fontId="33" fillId="6" borderId="3" xfId="0" applyFont="1" applyFill="1" applyBorder="1" applyAlignment="1" applyProtection="1">
      <alignment vertical="center"/>
      <protection locked="0"/>
    </xf>
    <xf numFmtId="2" fontId="33" fillId="0" borderId="2" xfId="0" applyNumberFormat="1" applyFont="1" applyBorder="1" applyAlignment="1" applyProtection="1">
      <alignment vertical="center"/>
      <protection locked="0"/>
    </xf>
    <xf numFmtId="0" fontId="33" fillId="0" borderId="2" xfId="0" applyFont="1" applyBorder="1" applyAlignment="1" applyProtection="1">
      <alignment horizontal="left" vertical="center"/>
      <protection locked="0"/>
    </xf>
    <xf numFmtId="0" fontId="33"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3" fillId="0" borderId="0" xfId="0" applyFont="1" applyBorder="1" applyAlignment="1" applyProtection="1">
      <alignment vertical="justify" wrapText="1"/>
      <protection locked="0"/>
    </xf>
    <xf numFmtId="0" fontId="33" fillId="0" borderId="0" xfId="0" applyFont="1" applyBorder="1" applyAlignment="1" applyProtection="1">
      <alignment vertical="center"/>
      <protection locked="0"/>
    </xf>
    <xf numFmtId="0" fontId="34" fillId="0" borderId="0" xfId="2" applyFont="1" applyBorder="1" applyAlignment="1" applyProtection="1">
      <alignment horizontal="center"/>
      <protection locked="0"/>
    </xf>
    <xf numFmtId="0" fontId="30"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7" borderId="11" xfId="0" applyFont="1" applyFill="1" applyBorder="1" applyAlignment="1" applyProtection="1">
      <alignment horizontal="center" vertical="center"/>
      <protection locked="0"/>
    </xf>
    <xf numFmtId="0" fontId="30"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30" fillId="0" borderId="4" xfId="0" applyNumberFormat="1" applyFont="1" applyBorder="1" applyAlignment="1" applyProtection="1">
      <alignment horizontal="center" vertical="center"/>
      <protection locked="0"/>
    </xf>
    <xf numFmtId="9" fontId="30" fillId="0" borderId="2" xfId="0" applyNumberFormat="1" applyFont="1" applyBorder="1" applyAlignment="1" applyProtection="1">
      <alignment horizontal="center" vertical="center"/>
      <protection locked="0"/>
    </xf>
    <xf numFmtId="9" fontId="30" fillId="0" borderId="0" xfId="0" applyNumberFormat="1" applyFont="1" applyBorder="1" applyAlignment="1" applyProtection="1">
      <alignment horizontal="center" vertical="center"/>
      <protection locked="0"/>
    </xf>
    <xf numFmtId="9" fontId="30"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30"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2" fillId="0" borderId="0" xfId="0" applyFont="1" applyFill="1" applyProtection="1">
      <protection locked="0"/>
    </xf>
    <xf numFmtId="0" fontId="30" fillId="0" borderId="0" xfId="0" applyFont="1" applyBorder="1" applyAlignment="1" applyProtection="1">
      <alignment horizontal="left" vertical="top"/>
      <protection locked="0"/>
    </xf>
    <xf numFmtId="0" fontId="6" fillId="0" borderId="0" xfId="0" applyFont="1" applyAlignment="1" applyProtection="1">
      <protection locked="0"/>
    </xf>
    <xf numFmtId="0" fontId="31" fillId="0" borderId="0" xfId="2" applyFont="1" applyAlignment="1" applyProtection="1">
      <protection locked="0"/>
    </xf>
    <xf numFmtId="0" fontId="43" fillId="14" borderId="6" xfId="0" applyFont="1" applyFill="1" applyBorder="1" applyAlignment="1" applyProtection="1">
      <alignment horizontal="left" vertical="justify" wrapText="1"/>
      <protection locked="0"/>
    </xf>
    <xf numFmtId="0" fontId="44" fillId="14" borderId="2" xfId="0" applyFont="1" applyFill="1" applyBorder="1" applyAlignment="1" applyProtection="1">
      <alignment horizontal="left" vertical="justify" wrapText="1"/>
      <protection locked="0"/>
    </xf>
    <xf numFmtId="0" fontId="27" fillId="14" borderId="3" xfId="0" applyFont="1" applyFill="1" applyBorder="1" applyAlignment="1" applyProtection="1">
      <alignment horizontal="left" vertical="justify" wrapText="1"/>
      <protection locked="0"/>
    </xf>
    <xf numFmtId="0" fontId="35" fillId="14" borderId="12" xfId="0" applyFont="1" applyFill="1" applyBorder="1" applyAlignment="1" applyProtection="1">
      <alignment horizontal="left" vertical="justify" wrapText="1"/>
      <protection locked="0"/>
    </xf>
    <xf numFmtId="0" fontId="35" fillId="14" borderId="6" xfId="0" applyFont="1" applyFill="1" applyBorder="1" applyAlignment="1" applyProtection="1">
      <alignment horizontal="left" vertical="justify" wrapText="1"/>
      <protection locked="0"/>
    </xf>
    <xf numFmtId="0" fontId="27" fillId="14" borderId="2" xfId="0" applyFont="1" applyFill="1" applyBorder="1" applyAlignment="1" applyProtection="1">
      <alignment horizontal="left" vertical="justify" wrapText="1"/>
      <protection locked="0"/>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1"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33"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3" fillId="17" borderId="0" xfId="0" applyFont="1" applyFill="1" applyBorder="1" applyAlignment="1">
      <alignment vertical="center" wrapText="1"/>
    </xf>
    <xf numFmtId="0" fontId="33" fillId="17" borderId="0" xfId="0" applyFont="1" applyFill="1" applyBorder="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7" borderId="0" xfId="0" applyFont="1" applyFill="1" applyBorder="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6" borderId="2" xfId="0" applyFont="1" applyFill="1" applyBorder="1" applyAlignment="1">
      <alignment vertical="center" wrapText="1"/>
    </xf>
    <xf numFmtId="0" fontId="33" fillId="16"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6" xfId="0" applyFont="1" applyFill="1" applyBorder="1" applyAlignment="1">
      <alignment horizontal="center" vertical="center" wrapText="1"/>
    </xf>
    <xf numFmtId="1" fontId="33" fillId="0" borderId="4"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12" fillId="15"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3" fillId="6" borderId="14" xfId="0" applyFont="1" applyFill="1" applyBorder="1" applyAlignment="1" applyProtection="1">
      <alignment horizontal="center"/>
      <protection locked="0"/>
    </xf>
    <xf numFmtId="0" fontId="33" fillId="6" borderId="11" xfId="0" applyFont="1" applyFill="1" applyBorder="1" applyAlignment="1" applyProtection="1">
      <alignment horizontal="center"/>
      <protection locked="0"/>
    </xf>
    <xf numFmtId="0" fontId="33" fillId="6" borderId="12" xfId="0" applyFont="1" applyFill="1" applyBorder="1" applyAlignment="1" applyProtection="1">
      <alignment horizontal="center"/>
      <protection locked="0"/>
    </xf>
    <xf numFmtId="0" fontId="33" fillId="6" borderId="8" xfId="0" applyFont="1" applyFill="1" applyBorder="1" applyAlignment="1" applyProtection="1">
      <alignment horizontal="center"/>
      <protection locked="0"/>
    </xf>
    <xf numFmtId="0" fontId="33"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8" fillId="0" borderId="2" xfId="0" applyFont="1" applyBorder="1" applyAlignment="1" applyProtection="1">
      <alignment horizontal="center" vertical="center"/>
      <protection locked="0"/>
    </xf>
    <xf numFmtId="0" fontId="38"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6" xfId="0" applyFont="1" applyBorder="1" applyAlignment="1" applyProtection="1">
      <alignment horizontal="center"/>
    </xf>
    <xf numFmtId="0" fontId="12" fillId="21" borderId="6" xfId="0" applyFont="1" applyFill="1" applyBorder="1" applyAlignment="1" applyProtection="1">
      <alignment horizontal="center" vertical="center"/>
      <protection locked="0"/>
    </xf>
    <xf numFmtId="0" fontId="12" fillId="21" borderId="7" xfId="0" applyFont="1" applyFill="1" applyBorder="1" applyAlignment="1" applyProtection="1">
      <alignment horizontal="center" vertical="center"/>
      <protection locked="0"/>
    </xf>
    <xf numFmtId="0" fontId="12" fillId="21" borderId="4" xfId="0" applyFont="1" applyFill="1" applyBorder="1" applyAlignment="1" applyProtection="1">
      <alignment horizontal="center" vertical="center"/>
      <protection locked="0"/>
    </xf>
    <xf numFmtId="0" fontId="12" fillId="12" borderId="6" xfId="0" applyFont="1" applyFill="1" applyBorder="1" applyAlignment="1" applyProtection="1">
      <alignment horizontal="center" vertical="center"/>
      <protection locked="0"/>
    </xf>
    <xf numFmtId="0" fontId="12" fillId="12" borderId="7" xfId="0" applyFont="1" applyFill="1" applyBorder="1" applyAlignment="1" applyProtection="1">
      <alignment horizontal="center" vertical="center"/>
      <protection locked="0"/>
    </xf>
    <xf numFmtId="0" fontId="12" fillId="12"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4" fillId="0" borderId="0" xfId="2" applyFont="1" applyBorder="1" applyAlignment="1" applyProtection="1">
      <alignment horizontal="center"/>
      <protection locked="0"/>
    </xf>
    <xf numFmtId="0" fontId="39" fillId="6" borderId="2" xfId="0" applyFont="1" applyFill="1" applyBorder="1" applyAlignment="1" applyProtection="1">
      <alignment horizontal="left" vertical="center"/>
      <protection locked="0"/>
    </xf>
    <xf numFmtId="0" fontId="39" fillId="6" borderId="15" xfId="0" applyFont="1" applyFill="1" applyBorder="1" applyAlignment="1" applyProtection="1">
      <alignment horizontal="left" vertical="center"/>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0"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39" fillId="6" borderId="4" xfId="0" applyFont="1" applyFill="1" applyBorder="1" applyAlignment="1" applyProtection="1">
      <alignment horizontal="left" vertical="center"/>
      <protection locked="0"/>
    </xf>
    <xf numFmtId="0" fontId="12" fillId="12" borderId="2" xfId="0" applyFont="1" applyFill="1" applyBorder="1" applyAlignment="1" applyProtection="1">
      <alignment horizontal="center"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39" fillId="6" borderId="6" xfId="0" applyFont="1" applyFill="1" applyBorder="1" applyAlignment="1" applyProtection="1">
      <alignment horizontal="left" vertical="center"/>
      <protection locked="0"/>
    </xf>
    <xf numFmtId="0" fontId="39" fillId="6" borderId="7" xfId="0" applyFont="1" applyFill="1" applyBorder="1" applyAlignment="1" applyProtection="1">
      <alignment horizontal="left" vertical="center"/>
      <protection locked="0"/>
    </xf>
    <xf numFmtId="0" fontId="39" fillId="6" borderId="16" xfId="0" applyFont="1" applyFill="1" applyBorder="1" applyAlignment="1" applyProtection="1">
      <alignment horizontal="left" vertical="center"/>
      <protection locked="0"/>
    </xf>
    <xf numFmtId="0" fontId="16" fillId="9" borderId="8" xfId="0" applyFont="1" applyFill="1" applyBorder="1" applyAlignment="1" applyProtection="1">
      <alignment horizontal="center" vertical="center" wrapText="1"/>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0" fillId="18" borderId="2" xfId="0" applyFont="1" applyFill="1" applyBorder="1" applyAlignment="1" applyProtection="1">
      <alignment horizontal="center" vertical="center"/>
      <protection locked="0"/>
    </xf>
    <xf numFmtId="0" fontId="10" fillId="19" borderId="2" xfId="0" applyFont="1" applyFill="1" applyBorder="1" applyAlignment="1" applyProtection="1">
      <alignment horizontal="center" vertical="center"/>
      <protection locked="0"/>
    </xf>
    <xf numFmtId="0" fontId="12" fillId="11" borderId="2" xfId="0" applyFont="1" applyFill="1" applyBorder="1" applyAlignment="1" applyProtection="1">
      <alignment horizontal="center" vertical="center"/>
      <protection locked="0"/>
    </xf>
    <xf numFmtId="0" fontId="33" fillId="0" borderId="17" xfId="0" applyFont="1" applyBorder="1" applyAlignment="1" applyProtection="1">
      <alignment horizontal="center"/>
      <protection locked="0"/>
    </xf>
    <xf numFmtId="0" fontId="30" fillId="0" borderId="2" xfId="0" applyFont="1" applyBorder="1" applyAlignment="1" applyProtection="1">
      <alignment horizontal="center"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2" borderId="11" xfId="0" applyFont="1" applyFill="1" applyBorder="1" applyAlignment="1" applyProtection="1">
      <alignment horizontal="center" vertical="center"/>
      <protection locked="0"/>
    </xf>
    <xf numFmtId="0" fontId="3" fillId="12" borderId="0" xfId="0" applyFont="1" applyFill="1" applyBorder="1" applyAlignment="1" applyProtection="1">
      <alignment horizontal="center" vertical="center"/>
      <protection locked="0"/>
    </xf>
    <xf numFmtId="0" fontId="3" fillId="18" borderId="6" xfId="0" applyFont="1" applyFill="1" applyBorder="1" applyAlignment="1" applyProtection="1">
      <alignment horizontal="center" vertical="center"/>
      <protection locked="0"/>
    </xf>
    <xf numFmtId="0" fontId="3" fillId="18" borderId="7" xfId="0" applyFont="1" applyFill="1" applyBorder="1" applyAlignment="1" applyProtection="1">
      <alignment horizontal="center" vertical="center"/>
      <protection locked="0"/>
    </xf>
    <xf numFmtId="0" fontId="3" fillId="18"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3" fillId="16"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protection locked="0"/>
    </xf>
    <xf numFmtId="0" fontId="3" fillId="21" borderId="2" xfId="0" applyFont="1" applyFill="1" applyBorder="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8"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5" borderId="2" xfId="0" applyFont="1" applyFill="1" applyBorder="1" applyAlignment="1" applyProtection="1">
      <alignment horizontal="center" vertical="center"/>
      <protection locked="0"/>
    </xf>
    <xf numFmtId="0" fontId="30"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 fillId="12" borderId="2" xfId="0" applyFont="1" applyFill="1" applyBorder="1" applyAlignment="1">
      <alignment horizontal="center" vertical="center"/>
    </xf>
    <xf numFmtId="0" fontId="3" fillId="16"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0" borderId="17" xfId="0" applyFont="1" applyFill="1" applyBorder="1" applyAlignment="1">
      <alignment horizontal="center"/>
    </xf>
    <xf numFmtId="0" fontId="3" fillId="0" borderId="8" xfId="0" applyFont="1" applyFill="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1" borderId="2" xfId="0" applyFont="1" applyFill="1" applyBorder="1" applyAlignment="1">
      <alignment horizontal="center" vertical="center"/>
    </xf>
    <xf numFmtId="0" fontId="30"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cellXfs>
  <cellStyles count="7">
    <cellStyle name="Estilo 1" xfId="1" xr:uid="{D7363E11-D68A-4057-9661-F159F875DAA8}"/>
    <cellStyle name="Hipervínculo" xfId="2" builtinId="8"/>
    <cellStyle name="Normal" xfId="0" builtinId="0"/>
    <cellStyle name="Normal 2" xfId="3" xr:uid="{DC0D754B-632C-44D5-88CA-4D509768EE5E}"/>
    <cellStyle name="Normal 3" xfId="4" xr:uid="{3C8DD669-27AD-46A0-87CD-239E238426DA}"/>
    <cellStyle name="Normal 4" xfId="5" xr:uid="{E99DEBD1-E866-4A06-A67B-F7F49CBAB964}"/>
    <cellStyle name="Porcentual 2" xfId="6" xr:uid="{CEBD773E-6B0C-45EE-9D15-BB07E03DA697}"/>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AC-4136-9959-A198090FCE14}"/>
              </c:ext>
            </c:extLst>
          </c:dPt>
          <c:dPt>
            <c:idx val="1"/>
            <c:invertIfNegative val="0"/>
            <c:bubble3D val="0"/>
            <c:spPr>
              <a:solidFill>
                <a:srgbClr val="C00000"/>
              </a:solidFill>
            </c:spPr>
            <c:extLst>
              <c:ext xmlns:c16="http://schemas.microsoft.com/office/drawing/2014/chart" uri="{C3380CC4-5D6E-409C-BE32-E72D297353CC}">
                <c16:uniqueId val="{00000001-56AC-4136-9959-A198090FCE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AC-4136-9959-A198090FCE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AC-4136-9959-A198090FCE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6AC-4136-9959-A198090FCE14}"/>
            </c:ext>
          </c:extLst>
        </c:ser>
        <c:dLbls>
          <c:showLegendKey val="0"/>
          <c:showVal val="0"/>
          <c:showCatName val="0"/>
          <c:showSerName val="0"/>
          <c:showPercent val="0"/>
          <c:showBubbleSize val="0"/>
        </c:dLbls>
        <c:gapWidth val="150"/>
        <c:shape val="box"/>
        <c:axId val="1722440991"/>
        <c:axId val="1"/>
        <c:axId val="0"/>
      </c:bar3DChart>
      <c:catAx>
        <c:axId val="1722440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409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A7-4993-9B02-E7DDE2BA448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A7-4993-9B02-E7DDE2BA4481}"/>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A7-4993-9B02-E7DDE2BA4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CCA7-4993-9B02-E7DDE2BA4481}"/>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CA7-4993-9B02-E7DDE2BA4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CCA7-4993-9B02-E7DDE2BA4481}"/>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CA7-4993-9B02-E7DDE2BA448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CA7-4993-9B02-E7DDE2BA448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CA7-4993-9B02-E7DDE2BA448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A7-4993-9B02-E7DDE2BA4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CCA7-4993-9B02-E7DDE2BA448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CA7-4993-9B02-E7DDE2BA448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CA7-4993-9B02-E7DDE2BA448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CA7-4993-9B02-E7DDE2BA44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CCA7-4993-9B02-E7DDE2BA4481}"/>
            </c:ext>
          </c:extLst>
        </c:ser>
        <c:dLbls>
          <c:showLegendKey val="0"/>
          <c:showVal val="0"/>
          <c:showCatName val="0"/>
          <c:showSerName val="0"/>
          <c:showPercent val="0"/>
          <c:showBubbleSize val="0"/>
        </c:dLbls>
        <c:smooth val="0"/>
        <c:axId val="1744454015"/>
        <c:axId val="1"/>
      </c:lineChart>
      <c:catAx>
        <c:axId val="1744454015"/>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54015"/>
        <c:crosses val="autoZero"/>
        <c:crossBetween val="between"/>
      </c:valAx>
    </c:plotArea>
    <c:legend>
      <c:legendPos val="b"/>
      <c:overlay val="0"/>
      <c:txPr>
        <a:bodyPr/>
        <a:lstStyle/>
        <a:p>
          <a:pPr>
            <a:defRPr sz="775" b="0"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690E-459D-8620-E35FBDEB6BE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690E-459D-8620-E35FBDEB6B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2-690E-459D-8620-E35FBDEB6BE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690E-459D-8620-E35FBDEB6BE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690E-459D-8620-E35FBDEB6BE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690E-459D-8620-E35FBDEB6BE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690E-459D-8620-E35FBDEB6B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90E-459D-8620-E35FBDEB6BE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690E-459D-8620-E35FBDEB6BE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690E-459D-8620-E35FBDEB6BE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690E-459D-8620-E35FBDEB6BE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690E-459D-8620-E35FBDEB6B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90E-459D-8620-E35FBDEB6BE7}"/>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90E-459D-8620-E35FBDEB6BE7}"/>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90E-459D-8620-E35FBDEB6BE7}"/>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90E-459D-8620-E35FBDEB6BE7}"/>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90E-459D-8620-E35FBDEB6B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90E-459D-8620-E35FBDEB6BE7}"/>
            </c:ext>
          </c:extLst>
        </c:ser>
        <c:dLbls>
          <c:showLegendKey val="0"/>
          <c:showVal val="0"/>
          <c:showCatName val="0"/>
          <c:showSerName val="0"/>
          <c:showPercent val="0"/>
          <c:showBubbleSize val="0"/>
        </c:dLbls>
        <c:smooth val="0"/>
        <c:axId val="1744464575"/>
        <c:axId val="1"/>
      </c:lineChart>
      <c:catAx>
        <c:axId val="17444645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64575"/>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492-4971-9465-52BCE00381E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92-4971-9465-52BCE00381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smooth val="0"/>
          <c:extLst>
            <c:ext xmlns:c16="http://schemas.microsoft.com/office/drawing/2014/chart" uri="{C3380CC4-5D6E-409C-BE32-E72D297353CC}">
              <c16:uniqueId val="{00000002-7492-4971-9465-52BCE00381E4}"/>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492-4971-9465-52BCE00381E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492-4971-9465-52BCE00381E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492-4971-9465-52BCE00381E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492-4971-9465-52BCE00381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492-4971-9465-52BCE00381E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492-4971-9465-52BCE00381E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492-4971-9465-52BCE00381E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492-4971-9465-52BCE00381E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492-4971-9465-52BCE00381E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492-4971-9465-52BCE00381E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492-4971-9465-52BCE00381E4}"/>
            </c:ext>
          </c:extLst>
        </c:ser>
        <c:dLbls>
          <c:showLegendKey val="0"/>
          <c:showVal val="0"/>
          <c:showCatName val="0"/>
          <c:showSerName val="0"/>
          <c:showPercent val="0"/>
          <c:showBubbleSize val="0"/>
        </c:dLbls>
        <c:smooth val="0"/>
        <c:axId val="1744466015"/>
        <c:axId val="1"/>
      </c:lineChart>
      <c:catAx>
        <c:axId val="1744466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66015"/>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34-4B8D-914E-3F7C04A07E76}"/>
              </c:ext>
            </c:extLst>
          </c:dPt>
          <c:dPt>
            <c:idx val="1"/>
            <c:invertIfNegative val="0"/>
            <c:bubble3D val="0"/>
            <c:spPr>
              <a:solidFill>
                <a:srgbClr val="C00000"/>
              </a:solidFill>
            </c:spPr>
            <c:extLst>
              <c:ext xmlns:c16="http://schemas.microsoft.com/office/drawing/2014/chart" uri="{C3380CC4-5D6E-409C-BE32-E72D297353CC}">
                <c16:uniqueId val="{00000001-8E34-4B8D-914E-3F7C04A07E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34-4B8D-914E-3F7C04A07E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34-4B8D-914E-3F7C04A07E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8E34-4B8D-914E-3F7C04A07E76}"/>
            </c:ext>
          </c:extLst>
        </c:ser>
        <c:dLbls>
          <c:showLegendKey val="0"/>
          <c:showVal val="0"/>
          <c:showCatName val="0"/>
          <c:showSerName val="0"/>
          <c:showPercent val="0"/>
          <c:showBubbleSize val="0"/>
        </c:dLbls>
        <c:gapWidth val="150"/>
        <c:shape val="box"/>
        <c:axId val="1744462175"/>
        <c:axId val="1"/>
        <c:axId val="0"/>
      </c:bar3DChart>
      <c:catAx>
        <c:axId val="1744462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621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A9-452A-A5BD-C209337DB332}"/>
              </c:ext>
            </c:extLst>
          </c:dPt>
          <c:dPt>
            <c:idx val="1"/>
            <c:invertIfNegative val="0"/>
            <c:bubble3D val="0"/>
            <c:spPr>
              <a:solidFill>
                <a:srgbClr val="C00000"/>
              </a:solidFill>
            </c:spPr>
            <c:extLst>
              <c:ext xmlns:c16="http://schemas.microsoft.com/office/drawing/2014/chart" uri="{C3380CC4-5D6E-409C-BE32-E72D297353CC}">
                <c16:uniqueId val="{00000001-F1A9-452A-A5BD-C209337DB3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A9-452A-A5BD-C209337DB3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A9-452A-A5BD-C209337DB3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F1A9-452A-A5BD-C209337DB332}"/>
            </c:ext>
          </c:extLst>
        </c:ser>
        <c:dLbls>
          <c:showLegendKey val="0"/>
          <c:showVal val="0"/>
          <c:showCatName val="0"/>
          <c:showSerName val="0"/>
          <c:showPercent val="0"/>
          <c:showBubbleSize val="0"/>
        </c:dLbls>
        <c:gapWidth val="150"/>
        <c:shape val="box"/>
        <c:axId val="1744465055"/>
        <c:axId val="1"/>
        <c:axId val="0"/>
      </c:bar3DChart>
      <c:catAx>
        <c:axId val="17444650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650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7D0-457B-B2A4-7C9190658E35}"/>
              </c:ext>
            </c:extLst>
          </c:dPt>
          <c:dPt>
            <c:idx val="1"/>
            <c:invertIfNegative val="0"/>
            <c:bubble3D val="0"/>
            <c:spPr>
              <a:solidFill>
                <a:srgbClr val="C00000"/>
              </a:solidFill>
            </c:spPr>
            <c:extLst>
              <c:ext xmlns:c16="http://schemas.microsoft.com/office/drawing/2014/chart" uri="{C3380CC4-5D6E-409C-BE32-E72D297353CC}">
                <c16:uniqueId val="{00000001-27D0-457B-B2A4-7C9190658E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7D0-457B-B2A4-7C9190658E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7D0-457B-B2A4-7C9190658E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7D0-457B-B2A4-7C9190658E35}"/>
            </c:ext>
          </c:extLst>
        </c:ser>
        <c:dLbls>
          <c:showLegendKey val="0"/>
          <c:showVal val="0"/>
          <c:showCatName val="0"/>
          <c:showSerName val="0"/>
          <c:showPercent val="0"/>
          <c:showBubbleSize val="0"/>
        </c:dLbls>
        <c:gapWidth val="150"/>
        <c:shape val="box"/>
        <c:axId val="1744473215"/>
        <c:axId val="1"/>
        <c:axId val="0"/>
      </c:bar3DChart>
      <c:catAx>
        <c:axId val="1744473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732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597-4362-AB3E-A6CE05DE0F9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97-4362-AB3E-A6CE05DE0F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5597-4362-AB3E-A6CE05DE0F9A}"/>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97-4362-AB3E-A6CE05DE0F9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597-4362-AB3E-A6CE05DE0F9A}"/>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97-4362-AB3E-A6CE05DE0F9A}"/>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597-4362-AB3E-A6CE05DE0F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597-4362-AB3E-A6CE05DE0F9A}"/>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597-4362-AB3E-A6CE05DE0F9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597-4362-AB3E-A6CE05DE0F9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597-4362-AB3E-A6CE05DE0F9A}"/>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597-4362-AB3E-A6CE05DE0F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597-4362-AB3E-A6CE05DE0F9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597-4362-AB3E-A6CE05DE0F9A}"/>
            </c:ext>
          </c:extLst>
        </c:ser>
        <c:dLbls>
          <c:showLegendKey val="0"/>
          <c:showVal val="0"/>
          <c:showCatName val="0"/>
          <c:showSerName val="0"/>
          <c:showPercent val="0"/>
          <c:showBubbleSize val="0"/>
        </c:dLbls>
        <c:smooth val="0"/>
        <c:axId val="1744456415"/>
        <c:axId val="1"/>
      </c:lineChart>
      <c:catAx>
        <c:axId val="1744456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56415"/>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B1-40BF-BF25-8B3046950354}"/>
              </c:ext>
            </c:extLst>
          </c:dPt>
          <c:dPt>
            <c:idx val="1"/>
            <c:invertIfNegative val="0"/>
            <c:bubble3D val="0"/>
            <c:spPr>
              <a:solidFill>
                <a:srgbClr val="C00000"/>
              </a:solidFill>
            </c:spPr>
            <c:extLst>
              <c:ext xmlns:c16="http://schemas.microsoft.com/office/drawing/2014/chart" uri="{C3380CC4-5D6E-409C-BE32-E72D297353CC}">
                <c16:uniqueId val="{00000001-32B1-40BF-BF25-8B30469503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B1-40BF-BF25-8B30469503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B1-40BF-BF25-8B30469503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0.66666666666666663</c:v>
                </c:pt>
                <c:pt idx="2">
                  <c:v>0.22222222222222221</c:v>
                </c:pt>
                <c:pt idx="3">
                  <c:v>0</c:v>
                </c:pt>
              </c:numCache>
            </c:numRef>
          </c:val>
          <c:extLst>
            <c:ext xmlns:c16="http://schemas.microsoft.com/office/drawing/2014/chart" uri="{C3380CC4-5D6E-409C-BE32-E72D297353CC}">
              <c16:uniqueId val="{00000004-32B1-40BF-BF25-8B3046950354}"/>
            </c:ext>
          </c:extLst>
        </c:ser>
        <c:dLbls>
          <c:showLegendKey val="0"/>
          <c:showVal val="0"/>
          <c:showCatName val="0"/>
          <c:showSerName val="0"/>
          <c:showPercent val="0"/>
          <c:showBubbleSize val="0"/>
        </c:dLbls>
        <c:gapWidth val="150"/>
        <c:shape val="box"/>
        <c:axId val="1744450655"/>
        <c:axId val="1"/>
        <c:axId val="0"/>
      </c:bar3DChart>
      <c:catAx>
        <c:axId val="17444506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506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5E-44E1-B1E4-0EFE45E0AFD3}"/>
              </c:ext>
            </c:extLst>
          </c:dPt>
          <c:dPt>
            <c:idx val="1"/>
            <c:invertIfNegative val="0"/>
            <c:bubble3D val="0"/>
            <c:spPr>
              <a:solidFill>
                <a:srgbClr val="C00000"/>
              </a:solidFill>
            </c:spPr>
            <c:extLst>
              <c:ext xmlns:c16="http://schemas.microsoft.com/office/drawing/2014/chart" uri="{C3380CC4-5D6E-409C-BE32-E72D297353CC}">
                <c16:uniqueId val="{00000001-765E-44E1-B1E4-0EFE45E0AF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5E-44E1-B1E4-0EFE45E0AF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5E-44E1-B1E4-0EFE45E0AF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765E-44E1-B1E4-0EFE45E0AFD3}"/>
            </c:ext>
          </c:extLst>
        </c:ser>
        <c:dLbls>
          <c:showLegendKey val="0"/>
          <c:showVal val="0"/>
          <c:showCatName val="0"/>
          <c:showSerName val="0"/>
          <c:showPercent val="0"/>
          <c:showBubbleSize val="0"/>
        </c:dLbls>
        <c:gapWidth val="150"/>
        <c:shape val="box"/>
        <c:axId val="1744477535"/>
        <c:axId val="1"/>
        <c:axId val="0"/>
      </c:bar3DChart>
      <c:catAx>
        <c:axId val="1744477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775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D9-40E9-AC00-1D743D788873}"/>
              </c:ext>
            </c:extLst>
          </c:dPt>
          <c:dPt>
            <c:idx val="1"/>
            <c:invertIfNegative val="0"/>
            <c:bubble3D val="0"/>
            <c:spPr>
              <a:solidFill>
                <a:srgbClr val="C00000"/>
              </a:solidFill>
            </c:spPr>
            <c:extLst>
              <c:ext xmlns:c16="http://schemas.microsoft.com/office/drawing/2014/chart" uri="{C3380CC4-5D6E-409C-BE32-E72D297353CC}">
                <c16:uniqueId val="{00000001-17D9-40E9-AC00-1D743D7888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D9-40E9-AC00-1D743D7888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D9-40E9-AC00-1D743D7888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17D9-40E9-AC00-1D743D788873}"/>
            </c:ext>
          </c:extLst>
        </c:ser>
        <c:dLbls>
          <c:showLegendKey val="0"/>
          <c:showVal val="0"/>
          <c:showCatName val="0"/>
          <c:showSerName val="0"/>
          <c:showPercent val="0"/>
          <c:showBubbleSize val="0"/>
        </c:dLbls>
        <c:gapWidth val="150"/>
        <c:shape val="box"/>
        <c:axId val="1744480895"/>
        <c:axId val="1"/>
        <c:axId val="0"/>
      </c:bar3DChart>
      <c:catAx>
        <c:axId val="174448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80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9C-464C-ACE0-FFA7E5E7A40F}"/>
              </c:ext>
            </c:extLst>
          </c:dPt>
          <c:dPt>
            <c:idx val="1"/>
            <c:invertIfNegative val="0"/>
            <c:bubble3D val="0"/>
            <c:spPr>
              <a:solidFill>
                <a:srgbClr val="C00000"/>
              </a:solidFill>
            </c:spPr>
            <c:extLst>
              <c:ext xmlns:c16="http://schemas.microsoft.com/office/drawing/2014/chart" uri="{C3380CC4-5D6E-409C-BE32-E72D297353CC}">
                <c16:uniqueId val="{00000001-D79C-464C-ACE0-FFA7E5E7A4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9C-464C-ACE0-FFA7E5E7A4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9C-464C-ACE0-FFA7E5E7A4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D79C-464C-ACE0-FFA7E5E7A40F}"/>
            </c:ext>
          </c:extLst>
        </c:ser>
        <c:dLbls>
          <c:showLegendKey val="0"/>
          <c:showVal val="0"/>
          <c:showCatName val="0"/>
          <c:showSerName val="0"/>
          <c:showPercent val="0"/>
          <c:showBubbleSize val="0"/>
        </c:dLbls>
        <c:gapWidth val="150"/>
        <c:shape val="box"/>
        <c:axId val="1722422271"/>
        <c:axId val="1"/>
        <c:axId val="0"/>
      </c:bar3DChart>
      <c:catAx>
        <c:axId val="17224222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222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1039-4600-BEC8-F7A87961AA6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1039-4600-BEC8-F7A87961AA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2-1039-4600-BEC8-F7A87961AA6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1039-4600-BEC8-F7A87961AA6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1039-4600-BEC8-F7A87961AA65}"/>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1039-4600-BEC8-F7A87961AA65}"/>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1039-4600-BEC8-F7A87961AA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39-4600-BEC8-F7A87961AA65}"/>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1039-4600-BEC8-F7A87961AA65}"/>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1039-4600-BEC8-F7A87961AA65}"/>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1039-4600-BEC8-F7A87961AA65}"/>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1039-4600-BEC8-F7A87961AA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39-4600-BEC8-F7A87961AA6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039-4600-BEC8-F7A87961AA65}"/>
            </c:ext>
          </c:extLst>
        </c:ser>
        <c:dLbls>
          <c:showLegendKey val="0"/>
          <c:showVal val="0"/>
          <c:showCatName val="0"/>
          <c:showSerName val="0"/>
          <c:showPercent val="0"/>
          <c:showBubbleSize val="0"/>
        </c:dLbls>
        <c:smooth val="0"/>
        <c:axId val="1723980767"/>
        <c:axId val="1"/>
      </c:lineChart>
      <c:catAx>
        <c:axId val="17239807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80767"/>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22-49B7-8757-30067931891A}"/>
              </c:ext>
            </c:extLst>
          </c:dPt>
          <c:dPt>
            <c:idx val="1"/>
            <c:invertIfNegative val="0"/>
            <c:bubble3D val="0"/>
            <c:spPr>
              <a:solidFill>
                <a:srgbClr val="C00000"/>
              </a:solidFill>
            </c:spPr>
            <c:extLst>
              <c:ext xmlns:c16="http://schemas.microsoft.com/office/drawing/2014/chart" uri="{C3380CC4-5D6E-409C-BE32-E72D297353CC}">
                <c16:uniqueId val="{00000001-AA22-49B7-8757-3006793189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22-49B7-8757-3006793189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22-49B7-8757-3006793189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AA22-49B7-8757-30067931891A}"/>
            </c:ext>
          </c:extLst>
        </c:ser>
        <c:dLbls>
          <c:showLegendKey val="0"/>
          <c:showVal val="0"/>
          <c:showCatName val="0"/>
          <c:showSerName val="0"/>
          <c:showPercent val="0"/>
          <c:showBubbleSize val="0"/>
        </c:dLbls>
        <c:gapWidth val="150"/>
        <c:shape val="box"/>
        <c:axId val="1723969727"/>
        <c:axId val="1"/>
        <c:axId val="0"/>
      </c:bar3DChart>
      <c:catAx>
        <c:axId val="1723969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6972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202-4D45-ACF3-FF933E629DA2}"/>
              </c:ext>
            </c:extLst>
          </c:dPt>
          <c:dPt>
            <c:idx val="1"/>
            <c:invertIfNegative val="0"/>
            <c:bubble3D val="0"/>
            <c:spPr>
              <a:solidFill>
                <a:srgbClr val="C00000"/>
              </a:solidFill>
            </c:spPr>
            <c:extLst>
              <c:ext xmlns:c16="http://schemas.microsoft.com/office/drawing/2014/chart" uri="{C3380CC4-5D6E-409C-BE32-E72D297353CC}">
                <c16:uniqueId val="{00000001-7202-4D45-ACF3-FF933E629D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02-4D45-ACF3-FF933E629D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02-4D45-ACF3-FF933E629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7202-4D45-ACF3-FF933E629DA2}"/>
            </c:ext>
          </c:extLst>
        </c:ser>
        <c:dLbls>
          <c:showLegendKey val="0"/>
          <c:showVal val="0"/>
          <c:showCatName val="0"/>
          <c:showSerName val="0"/>
          <c:showPercent val="0"/>
          <c:showBubbleSize val="0"/>
        </c:dLbls>
        <c:gapWidth val="150"/>
        <c:shape val="box"/>
        <c:axId val="1723963487"/>
        <c:axId val="1"/>
        <c:axId val="0"/>
      </c:bar3DChart>
      <c:catAx>
        <c:axId val="172396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63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B3-4587-8CF0-A419C11C9F77}"/>
              </c:ext>
            </c:extLst>
          </c:dPt>
          <c:dPt>
            <c:idx val="1"/>
            <c:invertIfNegative val="0"/>
            <c:bubble3D val="0"/>
            <c:spPr>
              <a:solidFill>
                <a:srgbClr val="C00000"/>
              </a:solidFill>
            </c:spPr>
            <c:extLst>
              <c:ext xmlns:c16="http://schemas.microsoft.com/office/drawing/2014/chart" uri="{C3380CC4-5D6E-409C-BE32-E72D297353CC}">
                <c16:uniqueId val="{00000001-A8B3-4587-8CF0-A419C11C9F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B3-4587-8CF0-A419C11C9F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B3-4587-8CF0-A419C11C9F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8B3-4587-8CF0-A419C11C9F77}"/>
            </c:ext>
          </c:extLst>
        </c:ser>
        <c:dLbls>
          <c:showLegendKey val="0"/>
          <c:showVal val="0"/>
          <c:showCatName val="0"/>
          <c:showSerName val="0"/>
          <c:showPercent val="0"/>
          <c:showBubbleSize val="0"/>
        </c:dLbls>
        <c:gapWidth val="150"/>
        <c:shape val="box"/>
        <c:axId val="1723988927"/>
        <c:axId val="1"/>
        <c:axId val="0"/>
      </c:bar3DChart>
      <c:catAx>
        <c:axId val="1723988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889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9379-4B52-8B34-59D9C0DE7020}"/>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9379-4B52-8B34-59D9C0DE70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2-9379-4B52-8B34-59D9C0DE702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9379-4B52-8B34-59D9C0DE7020}"/>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9379-4B52-8B34-59D9C0DE7020}"/>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9379-4B52-8B34-59D9C0DE7020}"/>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9379-4B52-8B34-59D9C0DE70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379-4B52-8B34-59D9C0DE702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9379-4B52-8B34-59D9C0DE7020}"/>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9379-4B52-8B34-59D9C0DE7020}"/>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9379-4B52-8B34-59D9C0DE7020}"/>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9379-4B52-8B34-59D9C0DE702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379-4B52-8B34-59D9C0DE702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379-4B52-8B34-59D9C0DE7020}"/>
            </c:ext>
          </c:extLst>
        </c:ser>
        <c:dLbls>
          <c:showLegendKey val="0"/>
          <c:showVal val="0"/>
          <c:showCatName val="0"/>
          <c:showSerName val="0"/>
          <c:showPercent val="0"/>
          <c:showBubbleSize val="0"/>
        </c:dLbls>
        <c:smooth val="0"/>
        <c:axId val="1723976447"/>
        <c:axId val="1"/>
      </c:lineChart>
      <c:catAx>
        <c:axId val="17239764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76447"/>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5F0-47FF-8BFC-47C7837073A8}"/>
              </c:ext>
            </c:extLst>
          </c:dPt>
          <c:dPt>
            <c:idx val="1"/>
            <c:invertIfNegative val="0"/>
            <c:bubble3D val="0"/>
            <c:spPr>
              <a:solidFill>
                <a:srgbClr val="C00000"/>
              </a:solidFill>
            </c:spPr>
            <c:extLst>
              <c:ext xmlns:c16="http://schemas.microsoft.com/office/drawing/2014/chart" uri="{C3380CC4-5D6E-409C-BE32-E72D297353CC}">
                <c16:uniqueId val="{00000001-65F0-47FF-8BFC-47C7837073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F0-47FF-8BFC-47C7837073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F0-47FF-8BFC-47C7837073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65F0-47FF-8BFC-47C7837073A8}"/>
            </c:ext>
          </c:extLst>
        </c:ser>
        <c:dLbls>
          <c:showLegendKey val="0"/>
          <c:showVal val="0"/>
          <c:showCatName val="0"/>
          <c:showSerName val="0"/>
          <c:showPercent val="0"/>
          <c:showBubbleSize val="0"/>
        </c:dLbls>
        <c:gapWidth val="150"/>
        <c:shape val="box"/>
        <c:axId val="1723989887"/>
        <c:axId val="1"/>
        <c:axId val="0"/>
      </c:bar3DChart>
      <c:catAx>
        <c:axId val="1723989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898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BB0-4F61-84F4-3EFEA195A3F7}"/>
              </c:ext>
            </c:extLst>
          </c:dPt>
          <c:dPt>
            <c:idx val="1"/>
            <c:invertIfNegative val="0"/>
            <c:bubble3D val="0"/>
            <c:spPr>
              <a:solidFill>
                <a:srgbClr val="CC0000"/>
              </a:solidFill>
            </c:spPr>
            <c:extLst>
              <c:ext xmlns:c16="http://schemas.microsoft.com/office/drawing/2014/chart" uri="{C3380CC4-5D6E-409C-BE32-E72D297353CC}">
                <c16:uniqueId val="{00000001-4BB0-4F61-84F4-3EFEA195A3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B0-4F61-84F4-3EFEA195A3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B0-4F61-84F4-3EFEA195A3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BB0-4F61-84F4-3EFEA195A3F7}"/>
            </c:ext>
          </c:extLst>
        </c:ser>
        <c:dLbls>
          <c:showLegendKey val="0"/>
          <c:showVal val="0"/>
          <c:showCatName val="0"/>
          <c:showSerName val="0"/>
          <c:showPercent val="0"/>
          <c:showBubbleSize val="0"/>
        </c:dLbls>
        <c:gapWidth val="150"/>
        <c:shape val="box"/>
        <c:axId val="1723983647"/>
        <c:axId val="1"/>
        <c:axId val="0"/>
      </c:bar3DChart>
      <c:catAx>
        <c:axId val="1723983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83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D6C-46B5-A889-2233D602B126}"/>
              </c:ext>
            </c:extLst>
          </c:dPt>
          <c:dPt>
            <c:idx val="1"/>
            <c:invertIfNegative val="0"/>
            <c:bubble3D val="0"/>
            <c:spPr>
              <a:solidFill>
                <a:srgbClr val="CC0000"/>
              </a:solidFill>
            </c:spPr>
            <c:extLst>
              <c:ext xmlns:c16="http://schemas.microsoft.com/office/drawing/2014/chart" uri="{C3380CC4-5D6E-409C-BE32-E72D297353CC}">
                <c16:uniqueId val="{00000001-ED6C-46B5-A889-2233D602B1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6C-46B5-A889-2233D602B1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6C-46B5-A889-2233D602B1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D6C-46B5-A889-2233D602B126}"/>
            </c:ext>
          </c:extLst>
        </c:ser>
        <c:dLbls>
          <c:showLegendKey val="0"/>
          <c:showVal val="0"/>
          <c:showCatName val="0"/>
          <c:showSerName val="0"/>
          <c:showPercent val="0"/>
          <c:showBubbleSize val="0"/>
        </c:dLbls>
        <c:gapWidth val="150"/>
        <c:shape val="box"/>
        <c:axId val="1723965407"/>
        <c:axId val="1"/>
        <c:axId val="0"/>
      </c:bar3DChart>
      <c:catAx>
        <c:axId val="17239654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654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B83-4265-A2A5-48C6EA027D74}"/>
              </c:ext>
            </c:extLst>
          </c:dPt>
          <c:dPt>
            <c:idx val="1"/>
            <c:invertIfNegative val="0"/>
            <c:bubble3D val="0"/>
            <c:spPr>
              <a:solidFill>
                <a:srgbClr val="CC0000"/>
              </a:solidFill>
            </c:spPr>
            <c:extLst>
              <c:ext xmlns:c16="http://schemas.microsoft.com/office/drawing/2014/chart" uri="{C3380CC4-5D6E-409C-BE32-E72D297353CC}">
                <c16:uniqueId val="{00000001-8B83-4265-A2A5-48C6EA027D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83-4265-A2A5-48C6EA027D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83-4265-A2A5-48C6EA027D7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8B83-4265-A2A5-48C6EA027D74}"/>
            </c:ext>
          </c:extLst>
        </c:ser>
        <c:dLbls>
          <c:showLegendKey val="0"/>
          <c:showVal val="0"/>
          <c:showCatName val="0"/>
          <c:showSerName val="0"/>
          <c:showPercent val="0"/>
          <c:showBubbleSize val="0"/>
        </c:dLbls>
        <c:gapWidth val="150"/>
        <c:shape val="box"/>
        <c:axId val="1723979327"/>
        <c:axId val="1"/>
        <c:axId val="0"/>
      </c:bar3DChart>
      <c:catAx>
        <c:axId val="17239793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793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4FE-4EDC-9980-34F706CEB861}"/>
              </c:ext>
            </c:extLst>
          </c:dPt>
          <c:dPt>
            <c:idx val="1"/>
            <c:invertIfNegative val="0"/>
            <c:bubble3D val="0"/>
            <c:spPr>
              <a:solidFill>
                <a:srgbClr val="CC0000"/>
              </a:solidFill>
            </c:spPr>
            <c:extLst>
              <c:ext xmlns:c16="http://schemas.microsoft.com/office/drawing/2014/chart" uri="{C3380CC4-5D6E-409C-BE32-E72D297353CC}">
                <c16:uniqueId val="{00000001-B4FE-4EDC-9980-34F706CEB8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FE-4EDC-9980-34F706CEB8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FE-4EDC-9980-34F706CEB8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4FE-4EDC-9980-34F706CEB861}"/>
            </c:ext>
          </c:extLst>
        </c:ser>
        <c:dLbls>
          <c:showLegendKey val="0"/>
          <c:showVal val="0"/>
          <c:showCatName val="0"/>
          <c:showSerName val="0"/>
          <c:showPercent val="0"/>
          <c:showBubbleSize val="0"/>
        </c:dLbls>
        <c:gapWidth val="150"/>
        <c:shape val="box"/>
        <c:axId val="1723967327"/>
        <c:axId val="1"/>
        <c:axId val="0"/>
      </c:bar3DChart>
      <c:catAx>
        <c:axId val="17239673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6732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BF-47AE-8D6F-62D118A88601}"/>
              </c:ext>
            </c:extLst>
          </c:dPt>
          <c:dPt>
            <c:idx val="1"/>
            <c:invertIfNegative val="0"/>
            <c:bubble3D val="0"/>
            <c:spPr>
              <a:solidFill>
                <a:srgbClr val="C00000"/>
              </a:solidFill>
            </c:spPr>
            <c:extLst>
              <c:ext xmlns:c16="http://schemas.microsoft.com/office/drawing/2014/chart" uri="{C3380CC4-5D6E-409C-BE32-E72D297353CC}">
                <c16:uniqueId val="{00000001-92BF-47AE-8D6F-62D118A886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BF-47AE-8D6F-62D118A886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BF-47AE-8D6F-62D118A886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92BF-47AE-8D6F-62D118A88601}"/>
            </c:ext>
          </c:extLst>
        </c:ser>
        <c:dLbls>
          <c:showLegendKey val="0"/>
          <c:showVal val="0"/>
          <c:showCatName val="0"/>
          <c:showSerName val="0"/>
          <c:showPercent val="0"/>
          <c:showBubbleSize val="0"/>
        </c:dLbls>
        <c:gapWidth val="150"/>
        <c:shape val="box"/>
        <c:axId val="1722432351"/>
        <c:axId val="1"/>
        <c:axId val="0"/>
      </c:bar3DChart>
      <c:catAx>
        <c:axId val="172243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323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DDC-4CB5-B2FF-718FCB5F96F6}"/>
              </c:ext>
            </c:extLst>
          </c:dPt>
          <c:dPt>
            <c:idx val="1"/>
            <c:invertIfNegative val="0"/>
            <c:bubble3D val="0"/>
            <c:spPr>
              <a:solidFill>
                <a:srgbClr val="CC0000"/>
              </a:solidFill>
            </c:spPr>
            <c:extLst>
              <c:ext xmlns:c16="http://schemas.microsoft.com/office/drawing/2014/chart" uri="{C3380CC4-5D6E-409C-BE32-E72D297353CC}">
                <c16:uniqueId val="{00000001-6DDC-4CB5-B2FF-718FCB5F96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C-4CB5-B2FF-718FCB5F96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C-4CB5-B2FF-718FCB5F96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6DDC-4CB5-B2FF-718FCB5F96F6}"/>
            </c:ext>
          </c:extLst>
        </c:ser>
        <c:dLbls>
          <c:showLegendKey val="0"/>
          <c:showVal val="0"/>
          <c:showCatName val="0"/>
          <c:showSerName val="0"/>
          <c:showPercent val="0"/>
          <c:showBubbleSize val="0"/>
        </c:dLbls>
        <c:gapWidth val="150"/>
        <c:shape val="box"/>
        <c:axId val="1723991327"/>
        <c:axId val="1"/>
        <c:axId val="0"/>
      </c:bar3DChart>
      <c:catAx>
        <c:axId val="17239913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39913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881-424B-A031-5E8A26C477C2}"/>
              </c:ext>
            </c:extLst>
          </c:dPt>
          <c:dPt>
            <c:idx val="1"/>
            <c:invertIfNegative val="0"/>
            <c:bubble3D val="0"/>
            <c:spPr>
              <a:solidFill>
                <a:srgbClr val="C00000"/>
              </a:solidFill>
            </c:spPr>
            <c:extLst>
              <c:ext xmlns:c16="http://schemas.microsoft.com/office/drawing/2014/chart" uri="{C3380CC4-5D6E-409C-BE32-E72D297353CC}">
                <c16:uniqueId val="{00000001-7881-424B-A031-5E8A26C477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881-424B-A031-5E8A26C477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81-424B-A031-5E8A26C477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0.2</c:v>
                </c:pt>
                <c:pt idx="2">
                  <c:v>0.6</c:v>
                </c:pt>
                <c:pt idx="3">
                  <c:v>0</c:v>
                </c:pt>
              </c:numCache>
            </c:numRef>
          </c:val>
          <c:extLst>
            <c:ext xmlns:c16="http://schemas.microsoft.com/office/drawing/2014/chart" uri="{C3380CC4-5D6E-409C-BE32-E72D297353CC}">
              <c16:uniqueId val="{00000004-7881-424B-A031-5E8A26C477C2}"/>
            </c:ext>
          </c:extLst>
        </c:ser>
        <c:dLbls>
          <c:showLegendKey val="0"/>
          <c:showVal val="0"/>
          <c:showCatName val="0"/>
          <c:showSerName val="0"/>
          <c:showPercent val="0"/>
          <c:showBubbleSize val="0"/>
        </c:dLbls>
        <c:gapWidth val="150"/>
        <c:shape val="box"/>
        <c:axId val="1712593823"/>
        <c:axId val="1"/>
        <c:axId val="0"/>
      </c:bar3DChart>
      <c:catAx>
        <c:axId val="1712593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2593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E5-4E24-9D0D-91BC3195BCD6}"/>
              </c:ext>
            </c:extLst>
          </c:dPt>
          <c:dPt>
            <c:idx val="1"/>
            <c:invertIfNegative val="0"/>
            <c:bubble3D val="0"/>
            <c:spPr>
              <a:solidFill>
                <a:srgbClr val="C00000"/>
              </a:solidFill>
            </c:spPr>
            <c:extLst>
              <c:ext xmlns:c16="http://schemas.microsoft.com/office/drawing/2014/chart" uri="{C3380CC4-5D6E-409C-BE32-E72D297353CC}">
                <c16:uniqueId val="{00000001-53E5-4E24-9D0D-91BC3195BC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E5-4E24-9D0D-91BC3195BC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E5-4E24-9D0D-91BC3195BC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3E5-4E24-9D0D-91BC3195BCD6}"/>
            </c:ext>
          </c:extLst>
        </c:ser>
        <c:dLbls>
          <c:showLegendKey val="0"/>
          <c:showVal val="0"/>
          <c:showCatName val="0"/>
          <c:showSerName val="0"/>
          <c:showPercent val="0"/>
          <c:showBubbleSize val="0"/>
        </c:dLbls>
        <c:gapWidth val="150"/>
        <c:shape val="box"/>
        <c:axId val="1712595743"/>
        <c:axId val="1"/>
        <c:axId val="0"/>
      </c:bar3DChart>
      <c:catAx>
        <c:axId val="1712595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25957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8A-41F9-AE9D-DCD71B1C1FA6}"/>
              </c:ext>
            </c:extLst>
          </c:dPt>
          <c:dPt>
            <c:idx val="1"/>
            <c:invertIfNegative val="0"/>
            <c:bubble3D val="0"/>
            <c:spPr>
              <a:solidFill>
                <a:srgbClr val="C00000"/>
              </a:solidFill>
            </c:spPr>
            <c:extLst>
              <c:ext xmlns:c16="http://schemas.microsoft.com/office/drawing/2014/chart" uri="{C3380CC4-5D6E-409C-BE32-E72D297353CC}">
                <c16:uniqueId val="{00000001-078A-41F9-AE9D-DCD71B1C1F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8A-41F9-AE9D-DCD71B1C1F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8A-41F9-AE9D-DCD71B1C1F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78A-41F9-AE9D-DCD71B1C1FA6}"/>
            </c:ext>
          </c:extLst>
        </c:ser>
        <c:dLbls>
          <c:showLegendKey val="0"/>
          <c:showVal val="0"/>
          <c:showCatName val="0"/>
          <c:showSerName val="0"/>
          <c:showPercent val="0"/>
          <c:showBubbleSize val="0"/>
        </c:dLbls>
        <c:gapWidth val="150"/>
        <c:shape val="box"/>
        <c:axId val="1746593119"/>
        <c:axId val="1"/>
        <c:axId val="0"/>
      </c:bar3DChart>
      <c:catAx>
        <c:axId val="1746593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5931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DE4-45FC-B298-8789EDC2BFB8}"/>
              </c:ext>
            </c:extLst>
          </c:dPt>
          <c:dPt>
            <c:idx val="1"/>
            <c:invertIfNegative val="0"/>
            <c:bubble3D val="0"/>
            <c:spPr>
              <a:solidFill>
                <a:srgbClr val="C00000"/>
              </a:solidFill>
            </c:spPr>
            <c:extLst>
              <c:ext xmlns:c16="http://schemas.microsoft.com/office/drawing/2014/chart" uri="{C3380CC4-5D6E-409C-BE32-E72D297353CC}">
                <c16:uniqueId val="{00000001-0DE4-45FC-B298-8789EDC2BF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DE4-45FC-B298-8789EDC2BF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DE4-45FC-B298-8789EDC2BF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0DE4-45FC-B298-8789EDC2BFB8}"/>
            </c:ext>
          </c:extLst>
        </c:ser>
        <c:dLbls>
          <c:showLegendKey val="0"/>
          <c:showVal val="0"/>
          <c:showCatName val="0"/>
          <c:showSerName val="0"/>
          <c:showPercent val="0"/>
          <c:showBubbleSize val="0"/>
        </c:dLbls>
        <c:gapWidth val="150"/>
        <c:shape val="box"/>
        <c:axId val="1746592639"/>
        <c:axId val="1"/>
        <c:axId val="0"/>
      </c:bar3DChart>
      <c:catAx>
        <c:axId val="1746592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592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55-4F92-95F6-7EB5868C042B}"/>
              </c:ext>
            </c:extLst>
          </c:dPt>
          <c:dPt>
            <c:idx val="1"/>
            <c:invertIfNegative val="0"/>
            <c:bubble3D val="0"/>
            <c:spPr>
              <a:solidFill>
                <a:srgbClr val="C00000"/>
              </a:solidFill>
            </c:spPr>
            <c:extLst>
              <c:ext xmlns:c16="http://schemas.microsoft.com/office/drawing/2014/chart" uri="{C3380CC4-5D6E-409C-BE32-E72D297353CC}">
                <c16:uniqueId val="{00000001-E255-4F92-95F6-7EB5868C04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55-4F92-95F6-7EB5868C04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55-4F92-95F6-7EB5868C04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255-4F92-95F6-7EB5868C042B}"/>
            </c:ext>
          </c:extLst>
        </c:ser>
        <c:dLbls>
          <c:showLegendKey val="0"/>
          <c:showVal val="0"/>
          <c:showCatName val="0"/>
          <c:showSerName val="0"/>
          <c:showPercent val="0"/>
          <c:showBubbleSize val="0"/>
        </c:dLbls>
        <c:gapWidth val="150"/>
        <c:shape val="box"/>
        <c:axId val="1746590239"/>
        <c:axId val="1"/>
        <c:axId val="0"/>
      </c:bar3DChart>
      <c:catAx>
        <c:axId val="1746590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590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CF-4E29-8AAD-6D9CE7EBB219}"/>
              </c:ext>
            </c:extLst>
          </c:dPt>
          <c:dPt>
            <c:idx val="1"/>
            <c:invertIfNegative val="0"/>
            <c:bubble3D val="0"/>
            <c:spPr>
              <a:solidFill>
                <a:srgbClr val="C00000"/>
              </a:solidFill>
            </c:spPr>
            <c:extLst>
              <c:ext xmlns:c16="http://schemas.microsoft.com/office/drawing/2014/chart" uri="{C3380CC4-5D6E-409C-BE32-E72D297353CC}">
                <c16:uniqueId val="{00000001-B5CF-4E29-8AAD-6D9CE7EBB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CF-4E29-8AAD-6D9CE7EBB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CF-4E29-8AAD-6D9CE7EBB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5CF-4E29-8AAD-6D9CE7EBB219}"/>
            </c:ext>
          </c:extLst>
        </c:ser>
        <c:dLbls>
          <c:showLegendKey val="0"/>
          <c:showVal val="0"/>
          <c:showCatName val="0"/>
          <c:showSerName val="0"/>
          <c:showPercent val="0"/>
          <c:showBubbleSize val="0"/>
        </c:dLbls>
        <c:gapWidth val="150"/>
        <c:shape val="box"/>
        <c:axId val="1746677023"/>
        <c:axId val="1"/>
        <c:axId val="0"/>
      </c:bar3DChart>
      <c:catAx>
        <c:axId val="1746677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677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00-49EF-9AED-6F0B8A68943F}"/>
              </c:ext>
            </c:extLst>
          </c:dPt>
          <c:dPt>
            <c:idx val="1"/>
            <c:invertIfNegative val="0"/>
            <c:bubble3D val="0"/>
            <c:spPr>
              <a:solidFill>
                <a:srgbClr val="C00000"/>
              </a:solidFill>
            </c:spPr>
            <c:extLst>
              <c:ext xmlns:c16="http://schemas.microsoft.com/office/drawing/2014/chart" uri="{C3380CC4-5D6E-409C-BE32-E72D297353CC}">
                <c16:uniqueId val="{00000001-F400-49EF-9AED-6F0B8A6894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00-49EF-9AED-6F0B8A6894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00-49EF-9AED-6F0B8A6894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400-49EF-9AED-6F0B8A68943F}"/>
            </c:ext>
          </c:extLst>
        </c:ser>
        <c:dLbls>
          <c:showLegendKey val="0"/>
          <c:showVal val="0"/>
          <c:showCatName val="0"/>
          <c:showSerName val="0"/>
          <c:showPercent val="0"/>
          <c:showBubbleSize val="0"/>
        </c:dLbls>
        <c:gapWidth val="150"/>
        <c:shape val="box"/>
        <c:axId val="1746679423"/>
        <c:axId val="1"/>
        <c:axId val="0"/>
      </c:bar3DChart>
      <c:catAx>
        <c:axId val="1746679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6794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84-47C2-91B3-111ED1B63789}"/>
              </c:ext>
            </c:extLst>
          </c:dPt>
          <c:dPt>
            <c:idx val="1"/>
            <c:invertIfNegative val="0"/>
            <c:bubble3D val="0"/>
            <c:spPr>
              <a:solidFill>
                <a:srgbClr val="C00000"/>
              </a:solidFill>
            </c:spPr>
            <c:extLst>
              <c:ext xmlns:c16="http://schemas.microsoft.com/office/drawing/2014/chart" uri="{C3380CC4-5D6E-409C-BE32-E72D297353CC}">
                <c16:uniqueId val="{00000001-C384-47C2-91B3-111ED1B637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84-47C2-91B3-111ED1B637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84-47C2-91B3-111ED1B637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384-47C2-91B3-111ED1B63789}"/>
            </c:ext>
          </c:extLst>
        </c:ser>
        <c:dLbls>
          <c:showLegendKey val="0"/>
          <c:showVal val="0"/>
          <c:showCatName val="0"/>
          <c:showSerName val="0"/>
          <c:showPercent val="0"/>
          <c:showBubbleSize val="0"/>
        </c:dLbls>
        <c:gapWidth val="150"/>
        <c:shape val="box"/>
        <c:axId val="1746675103"/>
        <c:axId val="1"/>
        <c:axId val="0"/>
      </c:bar3DChart>
      <c:catAx>
        <c:axId val="1746675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66751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7E-4FAB-AEE5-B732E5C44930}"/>
              </c:ext>
            </c:extLst>
          </c:dPt>
          <c:dPt>
            <c:idx val="1"/>
            <c:invertIfNegative val="0"/>
            <c:bubble3D val="0"/>
            <c:spPr>
              <a:solidFill>
                <a:srgbClr val="C00000"/>
              </a:solidFill>
            </c:spPr>
            <c:extLst>
              <c:ext xmlns:c16="http://schemas.microsoft.com/office/drawing/2014/chart" uri="{C3380CC4-5D6E-409C-BE32-E72D297353CC}">
                <c16:uniqueId val="{00000001-D07E-4FAB-AEE5-B732E5C449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7E-4FAB-AEE5-B732E5C449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7E-4FAB-AEE5-B732E5C449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07E-4FAB-AEE5-B732E5C44930}"/>
            </c:ext>
          </c:extLst>
        </c:ser>
        <c:dLbls>
          <c:showLegendKey val="0"/>
          <c:showVal val="0"/>
          <c:showCatName val="0"/>
          <c:showSerName val="0"/>
          <c:showPercent val="0"/>
          <c:showBubbleSize val="0"/>
        </c:dLbls>
        <c:gapWidth val="150"/>
        <c:shape val="box"/>
        <c:axId val="1747083103"/>
        <c:axId val="1"/>
        <c:axId val="0"/>
      </c:bar3DChart>
      <c:catAx>
        <c:axId val="1747083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70831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81-47F4-8E33-1D1A0008C7AA}"/>
              </c:ext>
            </c:extLst>
          </c:dPt>
          <c:dPt>
            <c:idx val="1"/>
            <c:invertIfNegative val="0"/>
            <c:bubble3D val="0"/>
            <c:spPr>
              <a:solidFill>
                <a:srgbClr val="C00000"/>
              </a:solidFill>
            </c:spPr>
            <c:extLst>
              <c:ext xmlns:c16="http://schemas.microsoft.com/office/drawing/2014/chart" uri="{C3380CC4-5D6E-409C-BE32-E72D297353CC}">
                <c16:uniqueId val="{00000001-3481-47F4-8E33-1D1A0008C7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81-47F4-8E33-1D1A0008C7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81-47F4-8E33-1D1A0008C7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c:ext xmlns:c16="http://schemas.microsoft.com/office/drawing/2014/chart" uri="{C3380CC4-5D6E-409C-BE32-E72D297353CC}">
              <c16:uniqueId val="{00000004-3481-47F4-8E33-1D1A0008C7AA}"/>
            </c:ext>
          </c:extLst>
        </c:ser>
        <c:dLbls>
          <c:showLegendKey val="0"/>
          <c:showVal val="0"/>
          <c:showCatName val="0"/>
          <c:showSerName val="0"/>
          <c:showPercent val="0"/>
          <c:showBubbleSize val="0"/>
        </c:dLbls>
        <c:gapWidth val="150"/>
        <c:shape val="box"/>
        <c:axId val="1722421311"/>
        <c:axId val="1"/>
        <c:axId val="0"/>
      </c:bar3DChart>
      <c:catAx>
        <c:axId val="1722421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21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533B-4197-8D16-1445F576084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533B-4197-8D16-1445F5760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2-533B-4197-8D16-1445F576084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533B-4197-8D16-1445F576084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533B-4197-8D16-1445F576084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533B-4197-8D16-1445F576084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533B-4197-8D16-1445F5760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33B-4197-8D16-1445F5760847}"/>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533B-4197-8D16-1445F5760847}"/>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533B-4197-8D16-1445F5760847}"/>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533B-4197-8D16-1445F5760847}"/>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533B-4197-8D16-1445F5760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33B-4197-8D16-1445F5760847}"/>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33B-4197-8D16-1445F5760847}"/>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33B-4197-8D16-1445F5760847}"/>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33B-4197-8D16-1445F5760847}"/>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33B-4197-8D16-1445F5760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33B-4197-8D16-1445F5760847}"/>
            </c:ext>
          </c:extLst>
        </c:ser>
        <c:dLbls>
          <c:showLegendKey val="0"/>
          <c:showVal val="0"/>
          <c:showCatName val="0"/>
          <c:showSerName val="0"/>
          <c:showPercent val="0"/>
          <c:showBubbleSize val="0"/>
        </c:dLbls>
        <c:smooth val="0"/>
        <c:axId val="1747082623"/>
        <c:axId val="1"/>
      </c:lineChart>
      <c:catAx>
        <c:axId val="17470826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7082623"/>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84F5-4576-8428-C939730EE45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84F5-4576-8428-C939730EE4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4F5-4576-8428-C939730EE45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84F5-4576-8428-C939730EE45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84F5-4576-8428-C939730EE45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84F5-4576-8428-C939730EE45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84F5-4576-8428-C939730EE4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4F5-4576-8428-C939730EE45A}"/>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84F5-4576-8428-C939730EE45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84F5-4576-8428-C939730EE45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84F5-4576-8428-C939730EE45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84F5-4576-8428-C939730EE45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4F5-4576-8428-C939730EE45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4F5-4576-8428-C939730EE45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4F5-4576-8428-C939730EE45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4F5-4576-8428-C939730EE45A}"/>
            </c:ext>
          </c:extLst>
        </c:ser>
        <c:dLbls>
          <c:showLegendKey val="0"/>
          <c:showVal val="0"/>
          <c:showCatName val="0"/>
          <c:showSerName val="0"/>
          <c:showPercent val="0"/>
          <c:showBubbleSize val="0"/>
        </c:dLbls>
        <c:smooth val="0"/>
        <c:axId val="1747501023"/>
        <c:axId val="1"/>
      </c:lineChart>
      <c:catAx>
        <c:axId val="17475010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7501023"/>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08F6-4193-9DC4-132A21D0561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08F6-4193-9DC4-132A21D056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08F6-4193-9DC4-132A21D05614}"/>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08F6-4193-9DC4-132A21D0561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08F6-4193-9DC4-132A21D0561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08F6-4193-9DC4-132A21D0561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08F6-4193-9DC4-132A21D056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8F6-4193-9DC4-132A21D05614}"/>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08F6-4193-9DC4-132A21D05614}"/>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08F6-4193-9DC4-132A21D05614}"/>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08F6-4193-9DC4-132A21D05614}"/>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08F6-4193-9DC4-132A21D056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8F6-4193-9DC4-132A21D05614}"/>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8F6-4193-9DC4-132A21D05614}"/>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8F6-4193-9DC4-132A21D05614}"/>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8F6-4193-9DC4-132A21D05614}"/>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8F6-4193-9DC4-132A21D0561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8F6-4193-9DC4-132A21D05614}"/>
            </c:ext>
          </c:extLst>
        </c:ser>
        <c:dLbls>
          <c:showLegendKey val="0"/>
          <c:showVal val="0"/>
          <c:showCatName val="0"/>
          <c:showSerName val="0"/>
          <c:showPercent val="0"/>
          <c:showBubbleSize val="0"/>
        </c:dLbls>
        <c:smooth val="0"/>
        <c:axId val="1747503903"/>
        <c:axId val="1"/>
      </c:lineChart>
      <c:catAx>
        <c:axId val="17475039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7503903"/>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C2-4335-8126-DBFB76EED4D4}"/>
              </c:ext>
            </c:extLst>
          </c:dPt>
          <c:dPt>
            <c:idx val="1"/>
            <c:invertIfNegative val="0"/>
            <c:bubble3D val="0"/>
            <c:spPr>
              <a:solidFill>
                <a:srgbClr val="C00000"/>
              </a:solidFill>
            </c:spPr>
            <c:extLst>
              <c:ext xmlns:c16="http://schemas.microsoft.com/office/drawing/2014/chart" uri="{C3380CC4-5D6E-409C-BE32-E72D297353CC}">
                <c16:uniqueId val="{00000001-A9C2-4335-8126-DBFB76EED4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C2-4335-8126-DBFB76EED4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C2-4335-8126-DBFB76EED4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9C2-4335-8126-DBFB76EED4D4}"/>
            </c:ext>
          </c:extLst>
        </c:ser>
        <c:dLbls>
          <c:showLegendKey val="0"/>
          <c:showVal val="0"/>
          <c:showCatName val="0"/>
          <c:showSerName val="0"/>
          <c:showPercent val="0"/>
          <c:showBubbleSize val="0"/>
        </c:dLbls>
        <c:gapWidth val="150"/>
        <c:shape val="box"/>
        <c:axId val="1747504863"/>
        <c:axId val="1"/>
        <c:axId val="0"/>
      </c:bar3DChart>
      <c:catAx>
        <c:axId val="1747504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75048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33-44B3-ABCF-376CA2896FBE}"/>
              </c:ext>
            </c:extLst>
          </c:dPt>
          <c:dPt>
            <c:idx val="1"/>
            <c:invertIfNegative val="0"/>
            <c:bubble3D val="0"/>
            <c:spPr>
              <a:solidFill>
                <a:srgbClr val="C00000"/>
              </a:solidFill>
            </c:spPr>
            <c:extLst>
              <c:ext xmlns:c16="http://schemas.microsoft.com/office/drawing/2014/chart" uri="{C3380CC4-5D6E-409C-BE32-E72D297353CC}">
                <c16:uniqueId val="{00000001-F433-44B3-ABCF-376CA2896F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33-44B3-ABCF-376CA2896F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33-44B3-ABCF-376CA2896F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F433-44B3-ABCF-376CA2896FBE}"/>
            </c:ext>
          </c:extLst>
        </c:ser>
        <c:dLbls>
          <c:showLegendKey val="0"/>
          <c:showVal val="0"/>
          <c:showCatName val="0"/>
          <c:showSerName val="0"/>
          <c:showPercent val="0"/>
          <c:showBubbleSize val="0"/>
        </c:dLbls>
        <c:gapWidth val="150"/>
        <c:shape val="box"/>
        <c:axId val="1748000911"/>
        <c:axId val="1"/>
        <c:axId val="0"/>
      </c:bar3DChart>
      <c:catAx>
        <c:axId val="1748000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0009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2D0-4371-81CF-9B65714304B3}"/>
              </c:ext>
            </c:extLst>
          </c:dPt>
          <c:dPt>
            <c:idx val="1"/>
            <c:invertIfNegative val="0"/>
            <c:bubble3D val="0"/>
            <c:spPr>
              <a:solidFill>
                <a:srgbClr val="C00000"/>
              </a:solidFill>
            </c:spPr>
            <c:extLst>
              <c:ext xmlns:c16="http://schemas.microsoft.com/office/drawing/2014/chart" uri="{C3380CC4-5D6E-409C-BE32-E72D297353CC}">
                <c16:uniqueId val="{00000001-72D0-4371-81CF-9B65714304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D0-4371-81CF-9B65714304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D0-4371-81CF-9B65714304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72D0-4371-81CF-9B65714304B3}"/>
            </c:ext>
          </c:extLst>
        </c:ser>
        <c:dLbls>
          <c:showLegendKey val="0"/>
          <c:showVal val="0"/>
          <c:showCatName val="0"/>
          <c:showSerName val="0"/>
          <c:showPercent val="0"/>
          <c:showBubbleSize val="0"/>
        </c:dLbls>
        <c:gapWidth val="150"/>
        <c:shape val="box"/>
        <c:axId val="1748001871"/>
        <c:axId val="1"/>
        <c:axId val="0"/>
      </c:bar3DChart>
      <c:catAx>
        <c:axId val="1748001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001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96-4F70-9BC4-856B41E7B9D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96-4F70-9BC4-856B41E7B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9.0909090909090912E-2</c:v>
                </c:pt>
                <c:pt idx="1">
                  <c:v>0.45454545454545453</c:v>
                </c:pt>
                <c:pt idx="2">
                  <c:v>0.45454545454545453</c:v>
                </c:pt>
                <c:pt idx="3">
                  <c:v>0</c:v>
                </c:pt>
              </c:numCache>
            </c:numRef>
          </c:val>
          <c:smooth val="0"/>
          <c:extLst>
            <c:ext xmlns:c16="http://schemas.microsoft.com/office/drawing/2014/chart" uri="{C3380CC4-5D6E-409C-BE32-E72D297353CC}">
              <c16:uniqueId val="{00000002-A896-4F70-9BC4-856B41E7B9D0}"/>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896-4F70-9BC4-856B41E7B9D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896-4F70-9BC4-856B41E7B9D0}"/>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896-4F70-9BC4-856B41E7B9D0}"/>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96-4F70-9BC4-856B41E7B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896-4F70-9BC4-856B41E7B9D0}"/>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96-4F70-9BC4-856B41E7B9D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896-4F70-9BC4-856B41E7B9D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896-4F70-9BC4-856B41E7B9D0}"/>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896-4F70-9BC4-856B41E7B9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896-4F70-9BC4-856B41E7B9D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896-4F70-9BC4-856B41E7B9D0}"/>
            </c:ext>
          </c:extLst>
        </c:ser>
        <c:dLbls>
          <c:showLegendKey val="0"/>
          <c:showVal val="0"/>
          <c:showCatName val="0"/>
          <c:showSerName val="0"/>
          <c:showPercent val="0"/>
          <c:showBubbleSize val="0"/>
        </c:dLbls>
        <c:smooth val="0"/>
        <c:axId val="1748296895"/>
        <c:axId val="1"/>
      </c:lineChart>
      <c:catAx>
        <c:axId val="17482968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296895"/>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CAC-488A-9F1D-54DDB464B2E6}"/>
              </c:ext>
            </c:extLst>
          </c:dPt>
          <c:dPt>
            <c:idx val="1"/>
            <c:invertIfNegative val="0"/>
            <c:bubble3D val="0"/>
            <c:spPr>
              <a:solidFill>
                <a:srgbClr val="C00000"/>
              </a:solidFill>
            </c:spPr>
            <c:extLst>
              <c:ext xmlns:c16="http://schemas.microsoft.com/office/drawing/2014/chart" uri="{C3380CC4-5D6E-409C-BE32-E72D297353CC}">
                <c16:uniqueId val="{00000001-9CAC-488A-9F1D-54DDB464B2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AC-488A-9F1D-54DDB464B2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AC-488A-9F1D-54DDB464B2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CAC-488A-9F1D-54DDB464B2E6}"/>
            </c:ext>
          </c:extLst>
        </c:ser>
        <c:dLbls>
          <c:showLegendKey val="0"/>
          <c:showVal val="0"/>
          <c:showCatName val="0"/>
          <c:showSerName val="0"/>
          <c:showPercent val="0"/>
          <c:showBubbleSize val="0"/>
        </c:dLbls>
        <c:gapWidth val="150"/>
        <c:shape val="box"/>
        <c:axId val="1748294975"/>
        <c:axId val="1"/>
        <c:axId val="0"/>
      </c:bar3DChart>
      <c:catAx>
        <c:axId val="17482949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2949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C61-4920-A8B4-E4C82E1F1CCD}"/>
              </c:ext>
            </c:extLst>
          </c:dPt>
          <c:dPt>
            <c:idx val="1"/>
            <c:invertIfNegative val="0"/>
            <c:bubble3D val="0"/>
            <c:spPr>
              <a:solidFill>
                <a:srgbClr val="C00000"/>
              </a:solidFill>
            </c:spPr>
            <c:extLst>
              <c:ext xmlns:c16="http://schemas.microsoft.com/office/drawing/2014/chart" uri="{C3380CC4-5D6E-409C-BE32-E72D297353CC}">
                <c16:uniqueId val="{00000001-0C61-4920-A8B4-E4C82E1F1C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61-4920-A8B4-E4C82E1F1C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61-4920-A8B4-E4C82E1F1CCD}"/>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C61-4920-A8B4-E4C82E1F1CCD}"/>
            </c:ext>
          </c:extLst>
        </c:ser>
        <c:dLbls>
          <c:showLegendKey val="0"/>
          <c:showVal val="0"/>
          <c:showCatName val="0"/>
          <c:showSerName val="0"/>
          <c:showPercent val="0"/>
          <c:showBubbleSize val="0"/>
        </c:dLbls>
        <c:gapWidth val="150"/>
        <c:shape val="box"/>
        <c:axId val="1748297375"/>
        <c:axId val="1"/>
        <c:axId val="0"/>
      </c:bar3DChart>
      <c:catAx>
        <c:axId val="1748297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297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1F4-47CB-A4CD-68B2BCB7C6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1F4-47CB-A4CD-68B2BCB7C6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E1F4-47CB-A4CD-68B2BCB7C63A}"/>
            </c:ext>
          </c:extLst>
        </c:ser>
        <c:dLbls>
          <c:showLegendKey val="0"/>
          <c:showVal val="0"/>
          <c:showCatName val="0"/>
          <c:showSerName val="0"/>
          <c:showPercent val="0"/>
          <c:showBubbleSize val="0"/>
        </c:dLbls>
        <c:gapWidth val="150"/>
        <c:shape val="box"/>
        <c:axId val="1748528991"/>
        <c:axId val="1"/>
        <c:axId val="0"/>
      </c:bar3DChart>
      <c:catAx>
        <c:axId val="17485289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5289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D0D-431C-9619-4A31FC7A0F42}"/>
              </c:ext>
            </c:extLst>
          </c:dPt>
          <c:dPt>
            <c:idx val="1"/>
            <c:invertIfNegative val="0"/>
            <c:bubble3D val="0"/>
            <c:spPr>
              <a:solidFill>
                <a:srgbClr val="C00000"/>
              </a:solidFill>
            </c:spPr>
            <c:extLst>
              <c:ext xmlns:c16="http://schemas.microsoft.com/office/drawing/2014/chart" uri="{C3380CC4-5D6E-409C-BE32-E72D297353CC}">
                <c16:uniqueId val="{00000001-ED0D-431C-9619-4A31FC7A0F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0D-431C-9619-4A31FC7A0F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0D-431C-9619-4A31FC7A0F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ED0D-431C-9619-4A31FC7A0F42}"/>
            </c:ext>
          </c:extLst>
        </c:ser>
        <c:dLbls>
          <c:showLegendKey val="0"/>
          <c:showVal val="0"/>
          <c:showCatName val="0"/>
          <c:showSerName val="0"/>
          <c:showPercent val="0"/>
          <c:showBubbleSize val="0"/>
        </c:dLbls>
        <c:gapWidth val="150"/>
        <c:shape val="box"/>
        <c:axId val="1722433311"/>
        <c:axId val="1"/>
        <c:axId val="0"/>
      </c:bar3DChart>
      <c:catAx>
        <c:axId val="1722433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333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4B0-4331-8902-082F4DD93F4B}"/>
              </c:ext>
            </c:extLst>
          </c:dPt>
          <c:dPt>
            <c:idx val="1"/>
            <c:invertIfNegative val="0"/>
            <c:bubble3D val="0"/>
            <c:spPr>
              <a:solidFill>
                <a:srgbClr val="C00000"/>
              </a:solidFill>
            </c:spPr>
            <c:extLst>
              <c:ext xmlns:c16="http://schemas.microsoft.com/office/drawing/2014/chart" uri="{C3380CC4-5D6E-409C-BE32-E72D297353CC}">
                <c16:uniqueId val="{00000001-F4B0-4331-8902-082F4DD93F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B0-4331-8902-082F4DD93F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B0-4331-8902-082F4DD93F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4B0-4331-8902-082F4DD93F4B}"/>
            </c:ext>
          </c:extLst>
        </c:ser>
        <c:dLbls>
          <c:showLegendKey val="0"/>
          <c:showVal val="0"/>
          <c:showCatName val="0"/>
          <c:showSerName val="0"/>
          <c:showPercent val="0"/>
          <c:showBubbleSize val="0"/>
        </c:dLbls>
        <c:gapWidth val="150"/>
        <c:shape val="box"/>
        <c:axId val="1748530431"/>
        <c:axId val="1"/>
        <c:axId val="0"/>
      </c:bar3DChart>
      <c:catAx>
        <c:axId val="17485304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5304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4A-457B-8106-EC83EB367F8E}"/>
              </c:ext>
            </c:extLst>
          </c:dPt>
          <c:dPt>
            <c:idx val="1"/>
            <c:invertIfNegative val="0"/>
            <c:bubble3D val="0"/>
            <c:spPr>
              <a:solidFill>
                <a:srgbClr val="C00000"/>
              </a:solidFill>
            </c:spPr>
            <c:extLst>
              <c:ext xmlns:c16="http://schemas.microsoft.com/office/drawing/2014/chart" uri="{C3380CC4-5D6E-409C-BE32-E72D297353CC}">
                <c16:uniqueId val="{00000001-AC4A-457B-8106-EC83EB367F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4A-457B-8106-EC83EB367F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4A-457B-8106-EC83EB367F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AC4A-457B-8106-EC83EB367F8E}"/>
            </c:ext>
          </c:extLst>
        </c:ser>
        <c:dLbls>
          <c:showLegendKey val="0"/>
          <c:showVal val="0"/>
          <c:showCatName val="0"/>
          <c:showSerName val="0"/>
          <c:showPercent val="0"/>
          <c:showBubbleSize val="0"/>
        </c:dLbls>
        <c:gapWidth val="150"/>
        <c:shape val="box"/>
        <c:axId val="1748532351"/>
        <c:axId val="1"/>
        <c:axId val="0"/>
      </c:bar3DChart>
      <c:catAx>
        <c:axId val="1748532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5323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9E-406A-AA58-447635E01D9D}"/>
              </c:ext>
            </c:extLst>
          </c:dPt>
          <c:dPt>
            <c:idx val="1"/>
            <c:invertIfNegative val="0"/>
            <c:bubble3D val="0"/>
            <c:spPr>
              <a:solidFill>
                <a:srgbClr val="C00000"/>
              </a:solidFill>
            </c:spPr>
            <c:extLst>
              <c:ext xmlns:c16="http://schemas.microsoft.com/office/drawing/2014/chart" uri="{C3380CC4-5D6E-409C-BE32-E72D297353CC}">
                <c16:uniqueId val="{00000001-959E-406A-AA58-447635E01D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9E-406A-AA58-447635E01D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9E-406A-AA58-447635E01D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959E-406A-AA58-447635E01D9D}"/>
            </c:ext>
          </c:extLst>
        </c:ser>
        <c:dLbls>
          <c:showLegendKey val="0"/>
          <c:showVal val="0"/>
          <c:showCatName val="0"/>
          <c:showSerName val="0"/>
          <c:showPercent val="0"/>
          <c:showBubbleSize val="0"/>
        </c:dLbls>
        <c:gapWidth val="150"/>
        <c:shape val="box"/>
        <c:axId val="1748527071"/>
        <c:axId val="1"/>
        <c:axId val="0"/>
      </c:bar3DChart>
      <c:catAx>
        <c:axId val="174852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527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24-437F-B5BC-7B2EB2893323}"/>
              </c:ext>
            </c:extLst>
          </c:dPt>
          <c:dPt>
            <c:idx val="1"/>
            <c:invertIfNegative val="0"/>
            <c:bubble3D val="0"/>
            <c:spPr>
              <a:solidFill>
                <a:srgbClr val="C00000"/>
              </a:solidFill>
            </c:spPr>
            <c:extLst>
              <c:ext xmlns:c16="http://schemas.microsoft.com/office/drawing/2014/chart" uri="{C3380CC4-5D6E-409C-BE32-E72D297353CC}">
                <c16:uniqueId val="{00000001-D524-437F-B5BC-7B2EB28933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24-437F-B5BC-7B2EB28933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24-437F-B5BC-7B2EB28933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524-437F-B5BC-7B2EB2893323}"/>
            </c:ext>
          </c:extLst>
        </c:ser>
        <c:dLbls>
          <c:showLegendKey val="0"/>
          <c:showVal val="0"/>
          <c:showCatName val="0"/>
          <c:showSerName val="0"/>
          <c:showPercent val="0"/>
          <c:showBubbleSize val="0"/>
        </c:dLbls>
        <c:gapWidth val="150"/>
        <c:shape val="box"/>
        <c:axId val="1748387903"/>
        <c:axId val="1"/>
        <c:axId val="0"/>
      </c:bar3DChart>
      <c:catAx>
        <c:axId val="1748387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3879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6B-4A20-93E9-3A022878D4EF}"/>
              </c:ext>
            </c:extLst>
          </c:dPt>
          <c:dPt>
            <c:idx val="1"/>
            <c:invertIfNegative val="0"/>
            <c:bubble3D val="0"/>
            <c:spPr>
              <a:solidFill>
                <a:srgbClr val="C00000"/>
              </a:solidFill>
            </c:spPr>
            <c:extLst>
              <c:ext xmlns:c16="http://schemas.microsoft.com/office/drawing/2014/chart" uri="{C3380CC4-5D6E-409C-BE32-E72D297353CC}">
                <c16:uniqueId val="{00000001-1D6B-4A20-93E9-3A022878D4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6B-4A20-93E9-3A022878D4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6B-4A20-93E9-3A022878D4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1D6B-4A20-93E9-3A022878D4EF}"/>
            </c:ext>
          </c:extLst>
        </c:ser>
        <c:dLbls>
          <c:showLegendKey val="0"/>
          <c:showVal val="0"/>
          <c:showCatName val="0"/>
          <c:showSerName val="0"/>
          <c:showPercent val="0"/>
          <c:showBubbleSize val="0"/>
        </c:dLbls>
        <c:gapWidth val="150"/>
        <c:shape val="box"/>
        <c:axId val="1748386943"/>
        <c:axId val="1"/>
        <c:axId val="0"/>
      </c:bar3DChart>
      <c:catAx>
        <c:axId val="1748386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3869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0D-4F44-93FC-2F49B4686124}"/>
              </c:ext>
            </c:extLst>
          </c:dPt>
          <c:dPt>
            <c:idx val="1"/>
            <c:invertIfNegative val="0"/>
            <c:bubble3D val="0"/>
            <c:spPr>
              <a:solidFill>
                <a:srgbClr val="C00000"/>
              </a:solidFill>
            </c:spPr>
            <c:extLst>
              <c:ext xmlns:c16="http://schemas.microsoft.com/office/drawing/2014/chart" uri="{C3380CC4-5D6E-409C-BE32-E72D297353CC}">
                <c16:uniqueId val="{00000001-F80D-4F44-93FC-2F49B46861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0D-4F44-93FC-2F49B46861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0D-4F44-93FC-2F49B46861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F80D-4F44-93FC-2F49B4686124}"/>
            </c:ext>
          </c:extLst>
        </c:ser>
        <c:dLbls>
          <c:showLegendKey val="0"/>
          <c:showVal val="0"/>
          <c:showCatName val="0"/>
          <c:showSerName val="0"/>
          <c:showPercent val="0"/>
          <c:showBubbleSize val="0"/>
        </c:dLbls>
        <c:gapWidth val="150"/>
        <c:shape val="box"/>
        <c:axId val="1748388863"/>
        <c:axId val="1"/>
        <c:axId val="0"/>
      </c:bar3DChart>
      <c:catAx>
        <c:axId val="174838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83888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5FF-4C76-BF73-097E4BE2C629}"/>
              </c:ext>
            </c:extLst>
          </c:dPt>
          <c:dPt>
            <c:idx val="1"/>
            <c:invertIfNegative val="0"/>
            <c:bubble3D val="0"/>
            <c:spPr>
              <a:solidFill>
                <a:srgbClr val="C00000"/>
              </a:solidFill>
            </c:spPr>
            <c:extLst>
              <c:ext xmlns:c16="http://schemas.microsoft.com/office/drawing/2014/chart" uri="{C3380CC4-5D6E-409C-BE32-E72D297353CC}">
                <c16:uniqueId val="{00000001-65FF-4C76-BF73-097E4BE2C6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FF-4C76-BF73-097E4BE2C6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FF-4C76-BF73-097E4BE2C6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5FF-4C76-BF73-097E4BE2C629}"/>
            </c:ext>
          </c:extLst>
        </c:ser>
        <c:dLbls>
          <c:showLegendKey val="0"/>
          <c:showVal val="0"/>
          <c:showCatName val="0"/>
          <c:showSerName val="0"/>
          <c:showPercent val="0"/>
          <c:showBubbleSize val="0"/>
        </c:dLbls>
        <c:gapWidth val="150"/>
        <c:shape val="box"/>
        <c:axId val="1718784879"/>
        <c:axId val="1"/>
        <c:axId val="0"/>
      </c:bar3DChart>
      <c:catAx>
        <c:axId val="171878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8784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14-4DDA-AECF-733D0279607A}"/>
              </c:ext>
            </c:extLst>
          </c:dPt>
          <c:dPt>
            <c:idx val="1"/>
            <c:invertIfNegative val="0"/>
            <c:bubble3D val="0"/>
            <c:spPr>
              <a:solidFill>
                <a:srgbClr val="C00000"/>
              </a:solidFill>
            </c:spPr>
            <c:extLst>
              <c:ext xmlns:c16="http://schemas.microsoft.com/office/drawing/2014/chart" uri="{C3380CC4-5D6E-409C-BE32-E72D297353CC}">
                <c16:uniqueId val="{00000001-B714-4DDA-AECF-733D027960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14-4DDA-AECF-733D027960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14-4DDA-AECF-733D027960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B714-4DDA-AECF-733D0279607A}"/>
            </c:ext>
          </c:extLst>
        </c:ser>
        <c:dLbls>
          <c:showLegendKey val="0"/>
          <c:showVal val="0"/>
          <c:showCatName val="0"/>
          <c:showSerName val="0"/>
          <c:showPercent val="0"/>
          <c:showBubbleSize val="0"/>
        </c:dLbls>
        <c:gapWidth val="150"/>
        <c:shape val="box"/>
        <c:axId val="1718795439"/>
        <c:axId val="1"/>
        <c:axId val="0"/>
      </c:bar3DChart>
      <c:catAx>
        <c:axId val="1718795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87954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65-4629-83D4-869E1A41E3D7}"/>
              </c:ext>
            </c:extLst>
          </c:dPt>
          <c:dPt>
            <c:idx val="1"/>
            <c:invertIfNegative val="0"/>
            <c:bubble3D val="0"/>
            <c:spPr>
              <a:solidFill>
                <a:srgbClr val="C00000"/>
              </a:solidFill>
            </c:spPr>
            <c:extLst>
              <c:ext xmlns:c16="http://schemas.microsoft.com/office/drawing/2014/chart" uri="{C3380CC4-5D6E-409C-BE32-E72D297353CC}">
                <c16:uniqueId val="{00000001-1B65-4629-83D4-869E1A41E3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65-4629-83D4-869E1A41E3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65-4629-83D4-869E1A41E3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1B65-4629-83D4-869E1A41E3D7}"/>
            </c:ext>
          </c:extLst>
        </c:ser>
        <c:dLbls>
          <c:showLegendKey val="0"/>
          <c:showVal val="0"/>
          <c:showCatName val="0"/>
          <c:showSerName val="0"/>
          <c:showPercent val="0"/>
          <c:showBubbleSize val="0"/>
        </c:dLbls>
        <c:gapWidth val="150"/>
        <c:shape val="box"/>
        <c:axId val="1718785839"/>
        <c:axId val="1"/>
        <c:axId val="0"/>
      </c:bar3DChart>
      <c:catAx>
        <c:axId val="17187858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87858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42-4CA8-9BE9-2801399FC5C1}"/>
              </c:ext>
            </c:extLst>
          </c:dPt>
          <c:dPt>
            <c:idx val="1"/>
            <c:invertIfNegative val="0"/>
            <c:bubble3D val="0"/>
            <c:spPr>
              <a:solidFill>
                <a:srgbClr val="C00000"/>
              </a:solidFill>
            </c:spPr>
            <c:extLst>
              <c:ext xmlns:c16="http://schemas.microsoft.com/office/drawing/2014/chart" uri="{C3380CC4-5D6E-409C-BE32-E72D297353CC}">
                <c16:uniqueId val="{00000001-E142-4CA8-9BE9-2801399FC5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42-4CA8-9BE9-2801399FC5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42-4CA8-9BE9-2801399FC5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142-4CA8-9BE9-2801399FC5C1}"/>
            </c:ext>
          </c:extLst>
        </c:ser>
        <c:dLbls>
          <c:showLegendKey val="0"/>
          <c:showVal val="0"/>
          <c:showCatName val="0"/>
          <c:showSerName val="0"/>
          <c:showPercent val="0"/>
          <c:showBubbleSize val="0"/>
        </c:dLbls>
        <c:gapWidth val="150"/>
        <c:shape val="box"/>
        <c:axId val="1718783439"/>
        <c:axId val="1"/>
        <c:axId val="0"/>
      </c:bar3DChart>
      <c:catAx>
        <c:axId val="1718783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87834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9B-4E97-9380-DEF763B37293}"/>
              </c:ext>
            </c:extLst>
          </c:dPt>
          <c:dPt>
            <c:idx val="1"/>
            <c:invertIfNegative val="0"/>
            <c:bubble3D val="0"/>
            <c:spPr>
              <a:solidFill>
                <a:srgbClr val="C00000"/>
              </a:solidFill>
            </c:spPr>
            <c:extLst>
              <c:ext xmlns:c16="http://schemas.microsoft.com/office/drawing/2014/chart" uri="{C3380CC4-5D6E-409C-BE32-E72D297353CC}">
                <c16:uniqueId val="{00000001-BF9B-4E97-9380-DEF763B372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9B-4E97-9380-DEF763B372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9B-4E97-9380-DEF763B372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F9B-4E97-9380-DEF763B37293}"/>
            </c:ext>
          </c:extLst>
        </c:ser>
        <c:dLbls>
          <c:showLegendKey val="0"/>
          <c:showVal val="0"/>
          <c:showCatName val="0"/>
          <c:showSerName val="0"/>
          <c:showPercent val="0"/>
          <c:showBubbleSize val="0"/>
        </c:dLbls>
        <c:gapWidth val="150"/>
        <c:shape val="box"/>
        <c:axId val="1722413631"/>
        <c:axId val="1"/>
        <c:axId val="0"/>
      </c:bar3DChart>
      <c:catAx>
        <c:axId val="1722413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136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C423-49D9-BAEF-6361317E5D2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C423-49D9-BAEF-6361317E5D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C423-49D9-BAEF-6361317E5D26}"/>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C423-49D9-BAEF-6361317E5D2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C423-49D9-BAEF-6361317E5D26}"/>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C423-49D9-BAEF-6361317E5D26}"/>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C423-49D9-BAEF-6361317E5D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423-49D9-BAEF-6361317E5D26}"/>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C423-49D9-BAEF-6361317E5D26}"/>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C423-49D9-BAEF-6361317E5D26}"/>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C423-49D9-BAEF-6361317E5D26}"/>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C423-49D9-BAEF-6361317E5D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423-49D9-BAEF-6361317E5D26}"/>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423-49D9-BAEF-6361317E5D26}"/>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423-49D9-BAEF-6361317E5D26}"/>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423-49D9-BAEF-6361317E5D26}"/>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C423-49D9-BAEF-6361317E5D26}"/>
            </c:ext>
          </c:extLst>
        </c:ser>
        <c:dLbls>
          <c:showLegendKey val="0"/>
          <c:showVal val="0"/>
          <c:showCatName val="0"/>
          <c:showSerName val="0"/>
          <c:showPercent val="0"/>
          <c:showBubbleSize val="0"/>
        </c:dLbls>
        <c:smooth val="0"/>
        <c:axId val="1718791599"/>
        <c:axId val="1"/>
      </c:lineChart>
      <c:catAx>
        <c:axId val="17187915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879159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D6-4736-ABFB-32D9ADAE40E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BD6-4736-ABFB-32D9ADAE40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2-3BD6-4736-ABFB-32D9ADAE40E0}"/>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BD6-4736-ABFB-32D9ADAE40E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BD6-4736-ABFB-32D9ADAE40E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BD6-4736-ABFB-32D9ADAE40E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D6-4736-ABFB-32D9ADAE40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BD6-4736-ABFB-32D9ADAE40E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BD6-4736-ABFB-32D9ADAE40E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BD6-4736-ABFB-32D9ADAE40E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BD6-4736-ABFB-32D9ADAE40E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BD6-4736-ABFB-32D9ADAE40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BD6-4736-ABFB-32D9ADAE40E0}"/>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BD6-4736-ABFB-32D9ADAE40E0}"/>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BD6-4736-ABFB-32D9ADAE40E0}"/>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BD6-4736-ABFB-32D9ADAE40E0}"/>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BD6-4736-ABFB-32D9ADAE40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BD6-4736-ABFB-32D9ADAE40E0}"/>
            </c:ext>
          </c:extLst>
        </c:ser>
        <c:dLbls>
          <c:showLegendKey val="0"/>
          <c:showVal val="0"/>
          <c:showCatName val="0"/>
          <c:showSerName val="0"/>
          <c:showPercent val="0"/>
          <c:showBubbleSize val="0"/>
        </c:dLbls>
        <c:smooth val="0"/>
        <c:axId val="1719406959"/>
        <c:axId val="1"/>
      </c:lineChart>
      <c:catAx>
        <c:axId val="17194069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0695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85CE-436F-9BCB-1810A3ACD4B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85CE-436F-9BCB-1810A3ACD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5CE-436F-9BCB-1810A3ACD4B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85CE-436F-9BCB-1810A3ACD4B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85CE-436F-9BCB-1810A3ACD4B9}"/>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85CE-436F-9BCB-1810A3ACD4B9}"/>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85CE-436F-9BCB-1810A3ACD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5CE-436F-9BCB-1810A3ACD4B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85CE-436F-9BCB-1810A3ACD4B9}"/>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85CE-436F-9BCB-1810A3ACD4B9}"/>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85CE-436F-9BCB-1810A3ACD4B9}"/>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85CE-436F-9BCB-1810A3ACD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5CE-436F-9BCB-1810A3ACD4B9}"/>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CE-436F-9BCB-1810A3ACD4B9}"/>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CE-436F-9BCB-1810A3ACD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5CE-436F-9BCB-1810A3ACD4B9}"/>
            </c:ext>
          </c:extLst>
        </c:ser>
        <c:dLbls>
          <c:showLegendKey val="0"/>
          <c:showVal val="0"/>
          <c:showCatName val="0"/>
          <c:showSerName val="0"/>
          <c:showPercent val="0"/>
          <c:showBubbleSize val="0"/>
        </c:dLbls>
        <c:smooth val="0"/>
        <c:axId val="1719415119"/>
        <c:axId val="1"/>
      </c:lineChart>
      <c:catAx>
        <c:axId val="17194151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1511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9E-4F01-B8D6-FF8D19B01044}"/>
              </c:ext>
            </c:extLst>
          </c:dPt>
          <c:dPt>
            <c:idx val="1"/>
            <c:invertIfNegative val="0"/>
            <c:bubble3D val="0"/>
            <c:spPr>
              <a:solidFill>
                <a:srgbClr val="C00000"/>
              </a:solidFill>
            </c:spPr>
            <c:extLst>
              <c:ext xmlns:c16="http://schemas.microsoft.com/office/drawing/2014/chart" uri="{C3380CC4-5D6E-409C-BE32-E72D297353CC}">
                <c16:uniqueId val="{00000001-779E-4F01-B8D6-FF8D19B010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9E-4F01-B8D6-FF8D19B010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9E-4F01-B8D6-FF8D19B010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0.6</c:v>
                </c:pt>
                <c:pt idx="2">
                  <c:v>0.1</c:v>
                </c:pt>
                <c:pt idx="3">
                  <c:v>0</c:v>
                </c:pt>
              </c:numCache>
            </c:numRef>
          </c:val>
          <c:extLst>
            <c:ext xmlns:c16="http://schemas.microsoft.com/office/drawing/2014/chart" uri="{C3380CC4-5D6E-409C-BE32-E72D297353CC}">
              <c16:uniqueId val="{00000004-779E-4F01-B8D6-FF8D19B01044}"/>
            </c:ext>
          </c:extLst>
        </c:ser>
        <c:dLbls>
          <c:showLegendKey val="0"/>
          <c:showVal val="0"/>
          <c:showCatName val="0"/>
          <c:showSerName val="0"/>
          <c:showPercent val="0"/>
          <c:showBubbleSize val="0"/>
        </c:dLbls>
        <c:gapWidth val="150"/>
        <c:shape val="box"/>
        <c:axId val="1719417039"/>
        <c:axId val="1"/>
        <c:axId val="0"/>
      </c:bar3DChart>
      <c:catAx>
        <c:axId val="1719417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170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2E-4D88-B9DF-E07277D5DF83}"/>
              </c:ext>
            </c:extLst>
          </c:dPt>
          <c:dPt>
            <c:idx val="1"/>
            <c:invertIfNegative val="0"/>
            <c:bubble3D val="0"/>
            <c:spPr>
              <a:solidFill>
                <a:srgbClr val="C00000"/>
              </a:solidFill>
            </c:spPr>
            <c:extLst>
              <c:ext xmlns:c16="http://schemas.microsoft.com/office/drawing/2014/chart" uri="{C3380CC4-5D6E-409C-BE32-E72D297353CC}">
                <c16:uniqueId val="{00000001-AD2E-4D88-B9DF-E07277D5DF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2E-4D88-B9DF-E07277D5DF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2E-4D88-B9DF-E07277D5DF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D2E-4D88-B9DF-E07277D5DF83}"/>
            </c:ext>
          </c:extLst>
        </c:ser>
        <c:dLbls>
          <c:showLegendKey val="0"/>
          <c:showVal val="0"/>
          <c:showCatName val="0"/>
          <c:showSerName val="0"/>
          <c:showPercent val="0"/>
          <c:showBubbleSize val="0"/>
        </c:dLbls>
        <c:gapWidth val="150"/>
        <c:shape val="box"/>
        <c:axId val="1719412239"/>
        <c:axId val="1"/>
        <c:axId val="0"/>
      </c:bar3DChart>
      <c:catAx>
        <c:axId val="1719412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122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41-4FB5-B723-9149FCE69B09}"/>
              </c:ext>
            </c:extLst>
          </c:dPt>
          <c:dPt>
            <c:idx val="1"/>
            <c:invertIfNegative val="0"/>
            <c:bubble3D val="0"/>
            <c:spPr>
              <a:solidFill>
                <a:srgbClr val="C00000"/>
              </a:solidFill>
            </c:spPr>
            <c:extLst>
              <c:ext xmlns:c16="http://schemas.microsoft.com/office/drawing/2014/chart" uri="{C3380CC4-5D6E-409C-BE32-E72D297353CC}">
                <c16:uniqueId val="{00000001-1441-4FB5-B723-9149FCE69B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41-4FB5-B723-9149FCE69B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41-4FB5-B723-9149FCE69B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1441-4FB5-B723-9149FCE69B09}"/>
            </c:ext>
          </c:extLst>
        </c:ser>
        <c:dLbls>
          <c:showLegendKey val="0"/>
          <c:showVal val="0"/>
          <c:showCatName val="0"/>
          <c:showSerName val="0"/>
          <c:showPercent val="0"/>
          <c:showBubbleSize val="0"/>
        </c:dLbls>
        <c:gapWidth val="150"/>
        <c:shape val="box"/>
        <c:axId val="1719404559"/>
        <c:axId val="1"/>
        <c:axId val="0"/>
      </c:bar3DChart>
      <c:catAx>
        <c:axId val="17194045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045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1B3A-4D37-B5B9-299EBE1D3B6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1B3A-4D37-B5B9-299EBE1D3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1B3A-4D37-B5B9-299EBE1D3B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1B3A-4D37-B5B9-299EBE1D3B6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1B3A-4D37-B5B9-299EBE1D3B63}"/>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1B3A-4D37-B5B9-299EBE1D3B63}"/>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1B3A-4D37-B5B9-299EBE1D3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B3A-4D37-B5B9-299EBE1D3B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1B3A-4D37-B5B9-299EBE1D3B63}"/>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1B3A-4D37-B5B9-299EBE1D3B63}"/>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1B3A-4D37-B5B9-299EBE1D3B63}"/>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1B3A-4D37-B5B9-299EBE1D3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B3A-4D37-B5B9-299EBE1D3B63}"/>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3A-4D37-B5B9-299EBE1D3B63}"/>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3A-4D37-B5B9-299EBE1D3B63}"/>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B3A-4D37-B5B9-299EBE1D3B63}"/>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B3A-4D37-B5B9-299EBE1D3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B3A-4D37-B5B9-299EBE1D3B63}"/>
            </c:ext>
          </c:extLst>
        </c:ser>
        <c:dLbls>
          <c:showLegendKey val="0"/>
          <c:showVal val="0"/>
          <c:showCatName val="0"/>
          <c:showSerName val="0"/>
          <c:showPercent val="0"/>
          <c:showBubbleSize val="0"/>
        </c:dLbls>
        <c:smooth val="0"/>
        <c:axId val="1719411279"/>
        <c:axId val="1"/>
      </c:lineChart>
      <c:catAx>
        <c:axId val="1719411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41127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0D-4CD1-9011-6D5435F987C5}"/>
              </c:ext>
            </c:extLst>
          </c:dPt>
          <c:dPt>
            <c:idx val="1"/>
            <c:invertIfNegative val="0"/>
            <c:bubble3D val="0"/>
            <c:spPr>
              <a:solidFill>
                <a:srgbClr val="C00000"/>
              </a:solidFill>
            </c:spPr>
            <c:extLst>
              <c:ext xmlns:c16="http://schemas.microsoft.com/office/drawing/2014/chart" uri="{C3380CC4-5D6E-409C-BE32-E72D297353CC}">
                <c16:uniqueId val="{00000001-F10D-4CD1-9011-6D5435F987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0D-4CD1-9011-6D5435F987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0D-4CD1-9011-6D5435F987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10D-4CD1-9011-6D5435F987C5}"/>
            </c:ext>
          </c:extLst>
        </c:ser>
        <c:dLbls>
          <c:showLegendKey val="0"/>
          <c:showVal val="0"/>
          <c:showCatName val="0"/>
          <c:showSerName val="0"/>
          <c:showPercent val="0"/>
          <c:showBubbleSize val="0"/>
        </c:dLbls>
        <c:gapWidth val="150"/>
        <c:shape val="box"/>
        <c:axId val="1720289823"/>
        <c:axId val="1"/>
        <c:axId val="0"/>
      </c:bar3DChart>
      <c:catAx>
        <c:axId val="172028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289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7C-4F9A-9A22-4B94F55EC442}"/>
              </c:ext>
            </c:extLst>
          </c:dPt>
          <c:dPt>
            <c:idx val="1"/>
            <c:invertIfNegative val="0"/>
            <c:bubble3D val="0"/>
            <c:spPr>
              <a:solidFill>
                <a:srgbClr val="C00000"/>
              </a:solidFill>
            </c:spPr>
            <c:extLst>
              <c:ext xmlns:c16="http://schemas.microsoft.com/office/drawing/2014/chart" uri="{C3380CC4-5D6E-409C-BE32-E72D297353CC}">
                <c16:uniqueId val="{00000001-F37C-4F9A-9A22-4B94F55EC4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7C-4F9A-9A22-4B94F55EC4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7C-4F9A-9A22-4B94F55EC4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F37C-4F9A-9A22-4B94F55EC442}"/>
            </c:ext>
          </c:extLst>
        </c:ser>
        <c:dLbls>
          <c:showLegendKey val="0"/>
          <c:showVal val="0"/>
          <c:showCatName val="0"/>
          <c:showSerName val="0"/>
          <c:showPercent val="0"/>
          <c:showBubbleSize val="0"/>
        </c:dLbls>
        <c:gapWidth val="150"/>
        <c:shape val="box"/>
        <c:axId val="1720293663"/>
        <c:axId val="1"/>
        <c:axId val="0"/>
      </c:bar3DChart>
      <c:catAx>
        <c:axId val="1720293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2936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C0-4E52-9A52-1D3E99A88415}"/>
              </c:ext>
            </c:extLst>
          </c:dPt>
          <c:dPt>
            <c:idx val="1"/>
            <c:invertIfNegative val="0"/>
            <c:bubble3D val="0"/>
            <c:spPr>
              <a:solidFill>
                <a:srgbClr val="C00000"/>
              </a:solidFill>
            </c:spPr>
            <c:extLst>
              <c:ext xmlns:c16="http://schemas.microsoft.com/office/drawing/2014/chart" uri="{C3380CC4-5D6E-409C-BE32-E72D297353CC}">
                <c16:uniqueId val="{00000001-9AC0-4E52-9A52-1D3E99A884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C0-4E52-9A52-1D3E99A884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C0-4E52-9A52-1D3E99A884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9AC0-4E52-9A52-1D3E99A88415}"/>
            </c:ext>
          </c:extLst>
        </c:ser>
        <c:dLbls>
          <c:showLegendKey val="0"/>
          <c:showVal val="0"/>
          <c:showCatName val="0"/>
          <c:showSerName val="0"/>
          <c:showPercent val="0"/>
          <c:showBubbleSize val="0"/>
        </c:dLbls>
        <c:gapWidth val="150"/>
        <c:shape val="box"/>
        <c:axId val="1720292703"/>
        <c:axId val="1"/>
        <c:axId val="0"/>
      </c:bar3DChart>
      <c:catAx>
        <c:axId val="1720292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292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C0-4D38-8FD9-BE04C9EA0FE9}"/>
              </c:ext>
            </c:extLst>
          </c:dPt>
          <c:dPt>
            <c:idx val="1"/>
            <c:invertIfNegative val="0"/>
            <c:bubble3D val="0"/>
            <c:spPr>
              <a:solidFill>
                <a:srgbClr val="C00000"/>
              </a:solidFill>
            </c:spPr>
            <c:extLst>
              <c:ext xmlns:c16="http://schemas.microsoft.com/office/drawing/2014/chart" uri="{C3380CC4-5D6E-409C-BE32-E72D297353CC}">
                <c16:uniqueId val="{00000001-87C0-4D38-8FD9-BE04C9EA0F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C0-4D38-8FD9-BE04C9EA0F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C0-4D38-8FD9-BE04C9EA0F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extLst>
            <c:ext xmlns:c16="http://schemas.microsoft.com/office/drawing/2014/chart" uri="{C3380CC4-5D6E-409C-BE32-E72D297353CC}">
              <c16:uniqueId val="{00000004-87C0-4D38-8FD9-BE04C9EA0FE9}"/>
            </c:ext>
          </c:extLst>
        </c:ser>
        <c:dLbls>
          <c:showLegendKey val="0"/>
          <c:showVal val="0"/>
          <c:showCatName val="0"/>
          <c:showSerName val="0"/>
          <c:showPercent val="0"/>
          <c:showBubbleSize val="0"/>
        </c:dLbls>
        <c:gapWidth val="150"/>
        <c:shape val="box"/>
        <c:axId val="1722440031"/>
        <c:axId val="1"/>
        <c:axId val="0"/>
      </c:bar3DChart>
      <c:catAx>
        <c:axId val="1722440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400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4BA9-4CA7-8AB0-11380ACD464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4BA9-4CA7-8AB0-11380ACD46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4BA9-4CA7-8AB0-11380ACD4648}"/>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4BA9-4CA7-8AB0-11380ACD464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4BA9-4CA7-8AB0-11380ACD464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4BA9-4CA7-8AB0-11380ACD464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4BA9-4CA7-8AB0-11380ACD46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BA9-4CA7-8AB0-11380ACD4648}"/>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4BA9-4CA7-8AB0-11380ACD4648}"/>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4BA9-4CA7-8AB0-11380ACD4648}"/>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4BA9-4CA7-8AB0-11380ACD4648}"/>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4BA9-4CA7-8AB0-11380ACD46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BA9-4CA7-8AB0-11380ACD464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A9-4CA7-8AB0-11380ACD4648}"/>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A9-4CA7-8AB0-11380ACD4648}"/>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A9-4CA7-8AB0-11380ACD4648}"/>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A9-4CA7-8AB0-11380ACD46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A9-4CA7-8AB0-11380ACD4648}"/>
            </c:ext>
          </c:extLst>
        </c:ser>
        <c:dLbls>
          <c:showLegendKey val="0"/>
          <c:showVal val="0"/>
          <c:showCatName val="0"/>
          <c:showSerName val="0"/>
          <c:showPercent val="0"/>
          <c:showBubbleSize val="0"/>
        </c:dLbls>
        <c:smooth val="0"/>
        <c:axId val="1720301823"/>
        <c:axId val="1"/>
      </c:lineChart>
      <c:catAx>
        <c:axId val="17203018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301823"/>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2DF-408A-AECD-8ADCAAF7B3FC}"/>
              </c:ext>
            </c:extLst>
          </c:dPt>
          <c:dPt>
            <c:idx val="1"/>
            <c:invertIfNegative val="0"/>
            <c:bubble3D val="0"/>
            <c:spPr>
              <a:solidFill>
                <a:srgbClr val="C00000"/>
              </a:solidFill>
            </c:spPr>
            <c:extLst>
              <c:ext xmlns:c16="http://schemas.microsoft.com/office/drawing/2014/chart" uri="{C3380CC4-5D6E-409C-BE32-E72D297353CC}">
                <c16:uniqueId val="{00000001-A2DF-408A-AECD-8ADCAAF7B3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DF-408A-AECD-8ADCAAF7B3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DF-408A-AECD-8ADCAAF7B3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2DF-408A-AECD-8ADCAAF7B3FC}"/>
            </c:ext>
          </c:extLst>
        </c:ser>
        <c:dLbls>
          <c:showLegendKey val="0"/>
          <c:showVal val="0"/>
          <c:showCatName val="0"/>
          <c:showSerName val="0"/>
          <c:showPercent val="0"/>
          <c:showBubbleSize val="0"/>
        </c:dLbls>
        <c:gapWidth val="150"/>
        <c:shape val="box"/>
        <c:axId val="1720294623"/>
        <c:axId val="1"/>
        <c:axId val="0"/>
      </c:bar3DChart>
      <c:catAx>
        <c:axId val="1720294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294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590-401A-AB1F-92B8143A3C55}"/>
              </c:ext>
            </c:extLst>
          </c:dPt>
          <c:dPt>
            <c:idx val="1"/>
            <c:invertIfNegative val="0"/>
            <c:bubble3D val="0"/>
            <c:spPr>
              <a:solidFill>
                <a:srgbClr val="C00000"/>
              </a:solidFill>
            </c:spPr>
            <c:extLst>
              <c:ext xmlns:c16="http://schemas.microsoft.com/office/drawing/2014/chart" uri="{C3380CC4-5D6E-409C-BE32-E72D297353CC}">
                <c16:uniqueId val="{00000001-5590-401A-AB1F-92B8143A3C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590-401A-AB1F-92B8143A3C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590-401A-AB1F-92B8143A3C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590-401A-AB1F-92B8143A3C55}"/>
            </c:ext>
          </c:extLst>
        </c:ser>
        <c:dLbls>
          <c:showLegendKey val="0"/>
          <c:showVal val="0"/>
          <c:showCatName val="0"/>
          <c:showSerName val="0"/>
          <c:showPercent val="0"/>
          <c:showBubbleSize val="0"/>
        </c:dLbls>
        <c:gapWidth val="150"/>
        <c:shape val="box"/>
        <c:axId val="1720299423"/>
        <c:axId val="1"/>
        <c:axId val="0"/>
      </c:bar3DChart>
      <c:catAx>
        <c:axId val="17202994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2994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FA0-4F64-8330-99DD3FC6FD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FA0-4F64-8330-99DD3FC6FD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FFA0-4F64-8330-99DD3FC6FD11}"/>
            </c:ext>
          </c:extLst>
        </c:ser>
        <c:dLbls>
          <c:showLegendKey val="0"/>
          <c:showVal val="0"/>
          <c:showCatName val="0"/>
          <c:showSerName val="0"/>
          <c:showPercent val="0"/>
          <c:showBubbleSize val="0"/>
        </c:dLbls>
        <c:gapWidth val="150"/>
        <c:shape val="box"/>
        <c:axId val="1720691647"/>
        <c:axId val="1"/>
        <c:axId val="0"/>
      </c:bar3DChart>
      <c:catAx>
        <c:axId val="1720691647"/>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691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A4E-4C32-8792-DF06127CE6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A4E-4C32-8792-DF06127CE6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A4E-4C32-8792-DF06127CE6B6}"/>
            </c:ext>
          </c:extLst>
        </c:ser>
        <c:dLbls>
          <c:showLegendKey val="0"/>
          <c:showVal val="0"/>
          <c:showCatName val="0"/>
          <c:showSerName val="0"/>
          <c:showPercent val="0"/>
          <c:showBubbleSize val="0"/>
        </c:dLbls>
        <c:gapWidth val="150"/>
        <c:shape val="box"/>
        <c:axId val="1720704127"/>
        <c:axId val="1"/>
        <c:axId val="0"/>
      </c:bar3DChart>
      <c:catAx>
        <c:axId val="1720704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704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8D4-4625-86F7-6405DD11ECF4}"/>
              </c:ext>
            </c:extLst>
          </c:dPt>
          <c:dPt>
            <c:idx val="1"/>
            <c:invertIfNegative val="0"/>
            <c:bubble3D val="0"/>
            <c:spPr>
              <a:solidFill>
                <a:srgbClr val="C00000"/>
              </a:solidFill>
            </c:spPr>
            <c:extLst>
              <c:ext xmlns:c16="http://schemas.microsoft.com/office/drawing/2014/chart" uri="{C3380CC4-5D6E-409C-BE32-E72D297353CC}">
                <c16:uniqueId val="{00000001-A8D4-4625-86F7-6405DD11EC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D4-4625-86F7-6405DD11EC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D4-4625-86F7-6405DD11EC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A8D4-4625-86F7-6405DD11ECF4}"/>
            </c:ext>
          </c:extLst>
        </c:ser>
        <c:dLbls>
          <c:showLegendKey val="0"/>
          <c:showVal val="0"/>
          <c:showCatName val="0"/>
          <c:showSerName val="0"/>
          <c:showPercent val="0"/>
          <c:showBubbleSize val="0"/>
        </c:dLbls>
        <c:gapWidth val="150"/>
        <c:shape val="box"/>
        <c:axId val="1720700767"/>
        <c:axId val="1"/>
        <c:axId val="0"/>
      </c:bar3DChart>
      <c:catAx>
        <c:axId val="17207007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7007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0E-4D98-BE21-35535F83B15D}"/>
              </c:ext>
            </c:extLst>
          </c:dPt>
          <c:dPt>
            <c:idx val="1"/>
            <c:invertIfNegative val="0"/>
            <c:bubble3D val="0"/>
            <c:spPr>
              <a:solidFill>
                <a:srgbClr val="C00000"/>
              </a:solidFill>
            </c:spPr>
            <c:extLst>
              <c:ext xmlns:c16="http://schemas.microsoft.com/office/drawing/2014/chart" uri="{C3380CC4-5D6E-409C-BE32-E72D297353CC}">
                <c16:uniqueId val="{00000001-BF0E-4D98-BE21-35535F83B1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0E-4D98-BE21-35535F83B1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0E-4D98-BE21-35535F83B1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BF0E-4D98-BE21-35535F83B15D}"/>
            </c:ext>
          </c:extLst>
        </c:ser>
        <c:dLbls>
          <c:showLegendKey val="0"/>
          <c:showVal val="0"/>
          <c:showCatName val="0"/>
          <c:showSerName val="0"/>
          <c:showPercent val="0"/>
          <c:showBubbleSize val="0"/>
        </c:dLbls>
        <c:gapWidth val="150"/>
        <c:shape val="box"/>
        <c:axId val="1720702207"/>
        <c:axId val="1"/>
        <c:axId val="0"/>
      </c:bar3DChart>
      <c:catAx>
        <c:axId val="1720702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702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59-466C-ACC5-660F39ACBA72}"/>
              </c:ext>
            </c:extLst>
          </c:dPt>
          <c:dPt>
            <c:idx val="1"/>
            <c:invertIfNegative val="0"/>
            <c:bubble3D val="0"/>
            <c:spPr>
              <a:solidFill>
                <a:srgbClr val="C00000"/>
              </a:solidFill>
            </c:spPr>
            <c:extLst>
              <c:ext xmlns:c16="http://schemas.microsoft.com/office/drawing/2014/chart" uri="{C3380CC4-5D6E-409C-BE32-E72D297353CC}">
                <c16:uniqueId val="{00000001-7059-466C-ACC5-660F39ACBA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59-466C-ACC5-660F39ACBA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59-466C-ACC5-660F39ACBA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7059-466C-ACC5-660F39ACBA72}"/>
            </c:ext>
          </c:extLst>
        </c:ser>
        <c:dLbls>
          <c:showLegendKey val="0"/>
          <c:showVal val="0"/>
          <c:showCatName val="0"/>
          <c:showSerName val="0"/>
          <c:showPercent val="0"/>
          <c:showBubbleSize val="0"/>
        </c:dLbls>
        <c:gapWidth val="150"/>
        <c:shape val="box"/>
        <c:axId val="1720695967"/>
        <c:axId val="1"/>
        <c:axId val="0"/>
      </c:bar3DChart>
      <c:catAx>
        <c:axId val="1720695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695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E3-47B7-A618-AF1A65F4BE86}"/>
              </c:ext>
            </c:extLst>
          </c:dPt>
          <c:dPt>
            <c:idx val="1"/>
            <c:invertIfNegative val="0"/>
            <c:bubble3D val="0"/>
            <c:spPr>
              <a:solidFill>
                <a:srgbClr val="C00000"/>
              </a:solidFill>
            </c:spPr>
            <c:extLst>
              <c:ext xmlns:c16="http://schemas.microsoft.com/office/drawing/2014/chart" uri="{C3380CC4-5D6E-409C-BE32-E72D297353CC}">
                <c16:uniqueId val="{00000001-B4E3-47B7-A618-AF1A65F4BE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E3-47B7-A618-AF1A65F4BE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E3-47B7-A618-AF1A65F4BE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4E3-47B7-A618-AF1A65F4BE86}"/>
            </c:ext>
          </c:extLst>
        </c:ser>
        <c:dLbls>
          <c:showLegendKey val="0"/>
          <c:showVal val="0"/>
          <c:showCatName val="0"/>
          <c:showSerName val="0"/>
          <c:showPercent val="0"/>
          <c:showBubbleSize val="0"/>
        </c:dLbls>
        <c:gapWidth val="150"/>
        <c:shape val="box"/>
        <c:axId val="1720699807"/>
        <c:axId val="1"/>
        <c:axId val="0"/>
      </c:bar3DChart>
      <c:catAx>
        <c:axId val="1720699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06998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6BF-4C0B-913B-ED8F0B917D3E}"/>
              </c:ext>
            </c:extLst>
          </c:dPt>
          <c:dPt>
            <c:idx val="1"/>
            <c:invertIfNegative val="0"/>
            <c:bubble3D val="0"/>
            <c:spPr>
              <a:solidFill>
                <a:srgbClr val="C00000"/>
              </a:solidFill>
            </c:spPr>
            <c:extLst>
              <c:ext xmlns:c16="http://schemas.microsoft.com/office/drawing/2014/chart" uri="{C3380CC4-5D6E-409C-BE32-E72D297353CC}">
                <c16:uniqueId val="{00000001-96BF-4C0B-913B-ED8F0B917D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6BF-4C0B-913B-ED8F0B917D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6BF-4C0B-913B-ED8F0B917D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6BF-4C0B-913B-ED8F0B917D3E}"/>
            </c:ext>
          </c:extLst>
        </c:ser>
        <c:dLbls>
          <c:showLegendKey val="0"/>
          <c:showVal val="0"/>
          <c:showCatName val="0"/>
          <c:showSerName val="0"/>
          <c:showPercent val="0"/>
          <c:showBubbleSize val="0"/>
        </c:dLbls>
        <c:gapWidth val="150"/>
        <c:shape val="box"/>
        <c:axId val="1719522639"/>
        <c:axId val="1"/>
        <c:axId val="0"/>
      </c:bar3DChart>
      <c:catAx>
        <c:axId val="1719522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22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64-409F-A9C7-59AF64055B6E}"/>
              </c:ext>
            </c:extLst>
          </c:dPt>
          <c:dPt>
            <c:idx val="1"/>
            <c:invertIfNegative val="0"/>
            <c:bubble3D val="0"/>
            <c:spPr>
              <a:solidFill>
                <a:srgbClr val="C00000"/>
              </a:solidFill>
            </c:spPr>
            <c:extLst>
              <c:ext xmlns:c16="http://schemas.microsoft.com/office/drawing/2014/chart" uri="{C3380CC4-5D6E-409C-BE32-E72D297353CC}">
                <c16:uniqueId val="{00000001-5064-409F-A9C7-59AF64055B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64-409F-A9C7-59AF64055B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64-409F-A9C7-59AF64055B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5064-409F-A9C7-59AF64055B6E}"/>
            </c:ext>
          </c:extLst>
        </c:ser>
        <c:dLbls>
          <c:showLegendKey val="0"/>
          <c:showVal val="0"/>
          <c:showCatName val="0"/>
          <c:showSerName val="0"/>
          <c:showPercent val="0"/>
          <c:showBubbleSize val="0"/>
        </c:dLbls>
        <c:gapWidth val="150"/>
        <c:shape val="box"/>
        <c:axId val="1722444831"/>
        <c:axId val="1"/>
        <c:axId val="0"/>
      </c:bar3DChart>
      <c:catAx>
        <c:axId val="1722444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448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6B-48F8-94AC-25803EE1D70E}"/>
              </c:ext>
            </c:extLst>
          </c:dPt>
          <c:dPt>
            <c:idx val="1"/>
            <c:invertIfNegative val="0"/>
            <c:bubble3D val="0"/>
            <c:spPr>
              <a:solidFill>
                <a:srgbClr val="C00000"/>
              </a:solidFill>
            </c:spPr>
            <c:extLst>
              <c:ext xmlns:c16="http://schemas.microsoft.com/office/drawing/2014/chart" uri="{C3380CC4-5D6E-409C-BE32-E72D297353CC}">
                <c16:uniqueId val="{00000001-186B-48F8-94AC-25803EE1D7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6B-48F8-94AC-25803EE1D7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6B-48F8-94AC-25803EE1D7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186B-48F8-94AC-25803EE1D70E}"/>
            </c:ext>
          </c:extLst>
        </c:ser>
        <c:dLbls>
          <c:showLegendKey val="0"/>
          <c:showVal val="0"/>
          <c:showCatName val="0"/>
          <c:showSerName val="0"/>
          <c:showPercent val="0"/>
          <c:showBubbleSize val="0"/>
        </c:dLbls>
        <c:gapWidth val="150"/>
        <c:shape val="box"/>
        <c:axId val="1719514479"/>
        <c:axId val="1"/>
        <c:axId val="0"/>
      </c:bar3DChart>
      <c:catAx>
        <c:axId val="1719514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144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FF-442B-ACD2-98B354219F2A}"/>
              </c:ext>
            </c:extLst>
          </c:dPt>
          <c:dPt>
            <c:idx val="1"/>
            <c:invertIfNegative val="0"/>
            <c:bubble3D val="0"/>
            <c:spPr>
              <a:solidFill>
                <a:srgbClr val="C00000"/>
              </a:solidFill>
            </c:spPr>
            <c:extLst>
              <c:ext xmlns:c16="http://schemas.microsoft.com/office/drawing/2014/chart" uri="{C3380CC4-5D6E-409C-BE32-E72D297353CC}">
                <c16:uniqueId val="{00000001-CEFF-442B-ACD2-98B354219F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FF-442B-ACD2-98B354219F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FF-442B-ACD2-98B354219F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EFF-442B-ACD2-98B354219F2A}"/>
            </c:ext>
          </c:extLst>
        </c:ser>
        <c:dLbls>
          <c:showLegendKey val="0"/>
          <c:showVal val="0"/>
          <c:showCatName val="0"/>
          <c:showSerName val="0"/>
          <c:showPercent val="0"/>
          <c:showBubbleSize val="0"/>
        </c:dLbls>
        <c:gapWidth val="150"/>
        <c:shape val="box"/>
        <c:axId val="1719526479"/>
        <c:axId val="1"/>
        <c:axId val="0"/>
      </c:bar3DChart>
      <c:catAx>
        <c:axId val="1719526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26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790-469B-81D3-D81E456C2B89}"/>
              </c:ext>
            </c:extLst>
          </c:dPt>
          <c:dPt>
            <c:idx val="1"/>
            <c:invertIfNegative val="0"/>
            <c:bubble3D val="0"/>
            <c:spPr>
              <a:solidFill>
                <a:srgbClr val="C00000"/>
              </a:solidFill>
            </c:spPr>
            <c:extLst>
              <c:ext xmlns:c16="http://schemas.microsoft.com/office/drawing/2014/chart" uri="{C3380CC4-5D6E-409C-BE32-E72D297353CC}">
                <c16:uniqueId val="{00000001-3790-469B-81D3-D81E456C2B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90-469B-81D3-D81E456C2B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90-469B-81D3-D81E456C2B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790-469B-81D3-D81E456C2B89}"/>
            </c:ext>
          </c:extLst>
        </c:ser>
        <c:dLbls>
          <c:showLegendKey val="0"/>
          <c:showVal val="0"/>
          <c:showCatName val="0"/>
          <c:showSerName val="0"/>
          <c:showPercent val="0"/>
          <c:showBubbleSize val="0"/>
        </c:dLbls>
        <c:gapWidth val="150"/>
        <c:shape val="box"/>
        <c:axId val="1719509199"/>
        <c:axId val="1"/>
        <c:axId val="0"/>
      </c:bar3DChart>
      <c:catAx>
        <c:axId val="17195091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091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B1-454E-961D-8399BDFC7E1E}"/>
              </c:ext>
            </c:extLst>
          </c:dPt>
          <c:dPt>
            <c:idx val="1"/>
            <c:invertIfNegative val="0"/>
            <c:bubble3D val="0"/>
            <c:spPr>
              <a:solidFill>
                <a:srgbClr val="C00000"/>
              </a:solidFill>
            </c:spPr>
            <c:extLst>
              <c:ext xmlns:c16="http://schemas.microsoft.com/office/drawing/2014/chart" uri="{C3380CC4-5D6E-409C-BE32-E72D297353CC}">
                <c16:uniqueId val="{00000001-E4B1-454E-961D-8399BDFC7E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B1-454E-961D-8399BDFC7E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B1-454E-961D-8399BDFC7E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E4B1-454E-961D-8399BDFC7E1E}"/>
            </c:ext>
          </c:extLst>
        </c:ser>
        <c:dLbls>
          <c:showLegendKey val="0"/>
          <c:showVal val="0"/>
          <c:showCatName val="0"/>
          <c:showSerName val="0"/>
          <c:showPercent val="0"/>
          <c:showBubbleSize val="0"/>
        </c:dLbls>
        <c:gapWidth val="150"/>
        <c:shape val="box"/>
        <c:axId val="1719537039"/>
        <c:axId val="1"/>
        <c:axId val="0"/>
      </c:bar3DChart>
      <c:catAx>
        <c:axId val="1719537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370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6F-4044-AA9B-C267F6AF7942}"/>
              </c:ext>
            </c:extLst>
          </c:dPt>
          <c:dPt>
            <c:idx val="1"/>
            <c:invertIfNegative val="0"/>
            <c:bubble3D val="0"/>
            <c:spPr>
              <a:solidFill>
                <a:srgbClr val="C00000"/>
              </a:solidFill>
            </c:spPr>
            <c:extLst>
              <c:ext xmlns:c16="http://schemas.microsoft.com/office/drawing/2014/chart" uri="{C3380CC4-5D6E-409C-BE32-E72D297353CC}">
                <c16:uniqueId val="{00000001-B66F-4044-AA9B-C267F6AF79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6F-4044-AA9B-C267F6AF79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6F-4044-AA9B-C267F6AF79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B66F-4044-AA9B-C267F6AF7942}"/>
            </c:ext>
          </c:extLst>
        </c:ser>
        <c:dLbls>
          <c:showLegendKey val="0"/>
          <c:showVal val="0"/>
          <c:showCatName val="0"/>
          <c:showSerName val="0"/>
          <c:showPercent val="0"/>
          <c:showBubbleSize val="0"/>
        </c:dLbls>
        <c:gapWidth val="150"/>
        <c:shape val="box"/>
        <c:axId val="1719525039"/>
        <c:axId val="1"/>
        <c:axId val="0"/>
      </c:bar3DChart>
      <c:catAx>
        <c:axId val="1719525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250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D872-4CBA-9B4A-3DF57F8A27B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D872-4CBA-9B4A-3DF57F8A27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D872-4CBA-9B4A-3DF57F8A27B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D872-4CBA-9B4A-3DF57F8A27B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D872-4CBA-9B4A-3DF57F8A27B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D872-4CBA-9B4A-3DF57F8A27B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D872-4CBA-9B4A-3DF57F8A27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872-4CBA-9B4A-3DF57F8A27B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D872-4CBA-9B4A-3DF57F8A27B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D872-4CBA-9B4A-3DF57F8A27B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D872-4CBA-9B4A-3DF57F8A27B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D872-4CBA-9B4A-3DF57F8A27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872-4CBA-9B4A-3DF57F8A27BA}"/>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872-4CBA-9B4A-3DF57F8A27BA}"/>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872-4CBA-9B4A-3DF57F8A27BA}"/>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872-4CBA-9B4A-3DF57F8A27BA}"/>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872-4CBA-9B4A-3DF57F8A27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872-4CBA-9B4A-3DF57F8A27BA}"/>
            </c:ext>
          </c:extLst>
        </c:ser>
        <c:dLbls>
          <c:showLegendKey val="0"/>
          <c:showVal val="0"/>
          <c:showCatName val="0"/>
          <c:showSerName val="0"/>
          <c:showPercent val="0"/>
          <c:showBubbleSize val="0"/>
        </c:dLbls>
        <c:smooth val="0"/>
        <c:axId val="1719510639"/>
        <c:axId val="1"/>
      </c:lineChart>
      <c:catAx>
        <c:axId val="1719510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1063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4A7C-4EB3-98AE-11F69CB4681B}"/>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4A7C-4EB3-98AE-11F69CB468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4A7C-4EB3-98AE-11F69CB4681B}"/>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4A7C-4EB3-98AE-11F69CB4681B}"/>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4A7C-4EB3-98AE-11F69CB4681B}"/>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4A7C-4EB3-98AE-11F69CB4681B}"/>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4A7C-4EB3-98AE-11F69CB468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A7C-4EB3-98AE-11F69CB4681B}"/>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4A7C-4EB3-98AE-11F69CB4681B}"/>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4A7C-4EB3-98AE-11F69CB4681B}"/>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4A7C-4EB3-98AE-11F69CB4681B}"/>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4A7C-4EB3-98AE-11F69CB468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A7C-4EB3-98AE-11F69CB4681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A7C-4EB3-98AE-11F69CB4681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A7C-4EB3-98AE-11F69CB4681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A7C-4EB3-98AE-11F69CB4681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A7C-4EB3-98AE-11F69CB468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A7C-4EB3-98AE-11F69CB4681B}"/>
            </c:ext>
          </c:extLst>
        </c:ser>
        <c:dLbls>
          <c:showLegendKey val="0"/>
          <c:showVal val="0"/>
          <c:showCatName val="0"/>
          <c:showSerName val="0"/>
          <c:showPercent val="0"/>
          <c:showBubbleSize val="0"/>
        </c:dLbls>
        <c:smooth val="0"/>
        <c:axId val="1719512559"/>
        <c:axId val="1"/>
      </c:lineChart>
      <c:catAx>
        <c:axId val="1719512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1255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1B3B-4C2F-9653-C5C87AA8DCB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1B3B-4C2F-9653-C5C87AA8DC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B3B-4C2F-9653-C5C87AA8DCBC}"/>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1B3B-4C2F-9653-C5C87AA8DCB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1B3B-4C2F-9653-C5C87AA8DCB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1B3B-4C2F-9653-C5C87AA8DCB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1B3B-4C2F-9653-C5C87AA8DC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B3B-4C2F-9653-C5C87AA8DCBC}"/>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1B3B-4C2F-9653-C5C87AA8DCBC}"/>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1B3B-4C2F-9653-C5C87AA8DCBC}"/>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1B3B-4C2F-9653-C5C87AA8DCBC}"/>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1B3B-4C2F-9653-C5C87AA8DC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B3B-4C2F-9653-C5C87AA8DCBC}"/>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3B-4C2F-9653-C5C87AA8DCBC}"/>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3B-4C2F-9653-C5C87AA8DCBC}"/>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B3B-4C2F-9653-C5C87AA8DCBC}"/>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B3B-4C2F-9653-C5C87AA8DCB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B3B-4C2F-9653-C5C87AA8DCBC}"/>
            </c:ext>
          </c:extLst>
        </c:ser>
        <c:dLbls>
          <c:showLegendKey val="0"/>
          <c:showVal val="0"/>
          <c:showCatName val="0"/>
          <c:showSerName val="0"/>
          <c:showPercent val="0"/>
          <c:showBubbleSize val="0"/>
        </c:dLbls>
        <c:smooth val="0"/>
        <c:axId val="1719518319"/>
        <c:axId val="1"/>
      </c:lineChart>
      <c:catAx>
        <c:axId val="171951831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18319"/>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A5-4678-BABC-499B9D3211F2}"/>
              </c:ext>
            </c:extLst>
          </c:dPt>
          <c:dPt>
            <c:idx val="1"/>
            <c:invertIfNegative val="0"/>
            <c:bubble3D val="0"/>
            <c:spPr>
              <a:solidFill>
                <a:srgbClr val="C00000"/>
              </a:solidFill>
            </c:spPr>
            <c:extLst>
              <c:ext xmlns:c16="http://schemas.microsoft.com/office/drawing/2014/chart" uri="{C3380CC4-5D6E-409C-BE32-E72D297353CC}">
                <c16:uniqueId val="{00000001-9CA5-4678-BABC-499B9D3211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A5-4678-BABC-499B9D3211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A5-4678-BABC-499B9D3211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9CA5-4678-BABC-499B9D3211F2}"/>
            </c:ext>
          </c:extLst>
        </c:ser>
        <c:dLbls>
          <c:showLegendKey val="0"/>
          <c:showVal val="0"/>
          <c:showCatName val="0"/>
          <c:showSerName val="0"/>
          <c:showPercent val="0"/>
          <c:showBubbleSize val="0"/>
        </c:dLbls>
        <c:gapWidth val="150"/>
        <c:shape val="box"/>
        <c:axId val="1719520239"/>
        <c:axId val="1"/>
        <c:axId val="0"/>
      </c:bar3DChart>
      <c:catAx>
        <c:axId val="17195202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202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FD-4ED4-8A0C-912F3B5B3DAF}"/>
              </c:ext>
            </c:extLst>
          </c:dPt>
          <c:dPt>
            <c:idx val="1"/>
            <c:invertIfNegative val="0"/>
            <c:bubble3D val="0"/>
            <c:spPr>
              <a:solidFill>
                <a:srgbClr val="C00000"/>
              </a:solidFill>
            </c:spPr>
            <c:extLst>
              <c:ext xmlns:c16="http://schemas.microsoft.com/office/drawing/2014/chart" uri="{C3380CC4-5D6E-409C-BE32-E72D297353CC}">
                <c16:uniqueId val="{00000001-47FD-4ED4-8A0C-912F3B5B3D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FD-4ED4-8A0C-912F3B5B3D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FD-4ED4-8A0C-912F3B5B3D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7FD-4ED4-8A0C-912F3B5B3DAF}"/>
            </c:ext>
          </c:extLst>
        </c:ser>
        <c:dLbls>
          <c:showLegendKey val="0"/>
          <c:showVal val="0"/>
          <c:showCatName val="0"/>
          <c:showSerName val="0"/>
          <c:showPercent val="0"/>
          <c:showBubbleSize val="0"/>
        </c:dLbls>
        <c:gapWidth val="150"/>
        <c:shape val="box"/>
        <c:axId val="1719529359"/>
        <c:axId val="1"/>
        <c:axId val="0"/>
      </c:bar3DChart>
      <c:catAx>
        <c:axId val="1719529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293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35-4C9F-AEF7-0EFF68DCD83B}"/>
              </c:ext>
            </c:extLst>
          </c:dPt>
          <c:dPt>
            <c:idx val="1"/>
            <c:invertIfNegative val="0"/>
            <c:bubble3D val="0"/>
            <c:spPr>
              <a:solidFill>
                <a:srgbClr val="C00000"/>
              </a:solidFill>
            </c:spPr>
            <c:extLst>
              <c:ext xmlns:c16="http://schemas.microsoft.com/office/drawing/2014/chart" uri="{C3380CC4-5D6E-409C-BE32-E72D297353CC}">
                <c16:uniqueId val="{00000001-6E35-4C9F-AEF7-0EFF68DCD8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35-4C9F-AEF7-0EFF68DCD8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35-4C9F-AEF7-0EFF68DCD8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E35-4C9F-AEF7-0EFF68DCD83B}"/>
            </c:ext>
          </c:extLst>
        </c:ser>
        <c:dLbls>
          <c:showLegendKey val="0"/>
          <c:showVal val="0"/>
          <c:showCatName val="0"/>
          <c:showSerName val="0"/>
          <c:showPercent val="0"/>
          <c:showBubbleSize val="0"/>
        </c:dLbls>
        <c:gapWidth val="150"/>
        <c:shape val="box"/>
        <c:axId val="1744459295"/>
        <c:axId val="1"/>
        <c:axId val="0"/>
      </c:bar3DChart>
      <c:catAx>
        <c:axId val="17444592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444592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C9-4A66-A55B-0F0753E581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0AC9-4A66-A55B-0F0753E5811A}"/>
            </c:ext>
          </c:extLst>
        </c:ser>
        <c:dLbls>
          <c:showLegendKey val="0"/>
          <c:showVal val="0"/>
          <c:showCatName val="0"/>
          <c:showSerName val="0"/>
          <c:showPercent val="0"/>
          <c:showBubbleSize val="0"/>
        </c:dLbls>
        <c:gapWidth val="150"/>
        <c:shape val="box"/>
        <c:axId val="1719541359"/>
        <c:axId val="1"/>
        <c:axId val="0"/>
      </c:bar3DChart>
      <c:catAx>
        <c:axId val="1719541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19541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0-1509-4C15-949D-A6F1C0D6770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1-1509-4C15-949D-A6F1C0D677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1509-4C15-949D-A6F1C0D6770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3-1509-4C15-949D-A6F1C0D6770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4-1509-4C15-949D-A6F1C0D6770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5-1509-4C15-949D-A6F1C0D6770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6-1509-4C15-949D-A6F1C0D677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509-4C15-949D-A6F1C0D6770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8-1509-4C15-949D-A6F1C0D6770A}"/>
                </c:ext>
              </c:extLst>
            </c:dLbl>
            <c:dLbl>
              <c:idx val="1"/>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9-1509-4C15-949D-A6F1C0D6770A}"/>
                </c:ext>
              </c:extLst>
            </c:dLbl>
            <c:dLbl>
              <c:idx val="2"/>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A-1509-4C15-949D-A6F1C0D6770A}"/>
                </c:ext>
              </c:extLst>
            </c:dLbl>
            <c:dLbl>
              <c:idx val="3"/>
              <c:spPr/>
              <c:txPr>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extLst>
                <c:ext xmlns:c16="http://schemas.microsoft.com/office/drawing/2014/chart" uri="{C3380CC4-5D6E-409C-BE32-E72D297353CC}">
                  <c16:uniqueId val="{0000000B-1509-4C15-949D-A6F1C0D677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509-4C15-949D-A6F1C0D6770A}"/>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509-4C15-949D-A6F1C0D6770A}"/>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09-4C15-949D-A6F1C0D6770A}"/>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509-4C15-949D-A6F1C0D6770A}"/>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509-4C15-949D-A6F1C0D677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509-4C15-949D-A6F1C0D6770A}"/>
            </c:ext>
          </c:extLst>
        </c:ser>
        <c:dLbls>
          <c:showLegendKey val="0"/>
          <c:showVal val="0"/>
          <c:showCatName val="0"/>
          <c:showSerName val="0"/>
          <c:showPercent val="0"/>
          <c:showBubbleSize val="0"/>
        </c:dLbls>
        <c:smooth val="0"/>
        <c:axId val="1722426591"/>
        <c:axId val="1"/>
      </c:lineChart>
      <c:catAx>
        <c:axId val="17224265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26591"/>
        <c:crosses val="autoZero"/>
        <c:crossBetween val="between"/>
      </c:valAx>
    </c:plotArea>
    <c:legend>
      <c:legendPos val="b"/>
      <c:overlay val="0"/>
      <c:txPr>
        <a:bodyPr/>
        <a:lstStyle/>
        <a:p>
          <a:pPr>
            <a:defRPr sz="1080" b="1" i="0" u="none" strike="noStrike" baseline="0">
              <a:solidFill>
                <a:srgbClr val="000000"/>
              </a:solidFill>
              <a:latin typeface="Calibri"/>
              <a:ea typeface="Calibri"/>
              <a:cs typeface="Calibri"/>
            </a:defRPr>
          </a:pPr>
          <a:endParaRPr lang="es-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C25-458D-B982-A1733C0D871B}"/>
              </c:ext>
            </c:extLst>
          </c:dPt>
          <c:dPt>
            <c:idx val="1"/>
            <c:invertIfNegative val="0"/>
            <c:bubble3D val="0"/>
            <c:spPr>
              <a:solidFill>
                <a:srgbClr val="C00000"/>
              </a:solidFill>
            </c:spPr>
            <c:extLst>
              <c:ext xmlns:c16="http://schemas.microsoft.com/office/drawing/2014/chart" uri="{C3380CC4-5D6E-409C-BE32-E72D297353CC}">
                <c16:uniqueId val="{00000001-7C25-458D-B982-A1733C0D87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25-458D-B982-A1733C0D87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25-458D-B982-A1733C0D87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C25-458D-B982-A1733C0D871B}"/>
            </c:ext>
          </c:extLst>
        </c:ser>
        <c:dLbls>
          <c:showLegendKey val="0"/>
          <c:showVal val="0"/>
          <c:showCatName val="0"/>
          <c:showSerName val="0"/>
          <c:showPercent val="0"/>
          <c:showBubbleSize val="0"/>
        </c:dLbls>
        <c:gapWidth val="150"/>
        <c:shape val="box"/>
        <c:axId val="1722435231"/>
        <c:axId val="1"/>
        <c:axId val="0"/>
      </c:bar3DChart>
      <c:catAx>
        <c:axId val="17224352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352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6BC-40B2-ADAE-A075B737CA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6BC-40B2-ADAE-A075B737CA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26BC-40B2-ADAE-A075B737CA59}"/>
            </c:ext>
          </c:extLst>
        </c:ser>
        <c:dLbls>
          <c:showLegendKey val="0"/>
          <c:showVal val="0"/>
          <c:showCatName val="0"/>
          <c:showSerName val="0"/>
          <c:showPercent val="0"/>
          <c:showBubbleSize val="0"/>
        </c:dLbls>
        <c:gapWidth val="150"/>
        <c:shape val="box"/>
        <c:axId val="1722434751"/>
        <c:axId val="1"/>
        <c:axId val="0"/>
      </c:bar3DChart>
      <c:catAx>
        <c:axId val="172243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3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5EA-443D-BE82-B75E318F7C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5EA-443D-BE82-B75E318F7C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5EA-443D-BE82-B75E318F7C12}"/>
            </c:ext>
          </c:extLst>
        </c:ser>
        <c:dLbls>
          <c:showLegendKey val="0"/>
          <c:showVal val="0"/>
          <c:showCatName val="0"/>
          <c:showSerName val="0"/>
          <c:showPercent val="0"/>
          <c:showBubbleSize val="0"/>
        </c:dLbls>
        <c:gapWidth val="150"/>
        <c:shape val="box"/>
        <c:axId val="1722436671"/>
        <c:axId val="1"/>
        <c:axId val="0"/>
      </c:bar3DChart>
      <c:catAx>
        <c:axId val="17224366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366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24F-47E1-B07D-F9DCF94A5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24F-47E1-B07D-F9DCF94A5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24F-47E1-B07D-F9DCF94A5381}"/>
            </c:ext>
          </c:extLst>
        </c:ser>
        <c:dLbls>
          <c:showLegendKey val="0"/>
          <c:showVal val="0"/>
          <c:showCatName val="0"/>
          <c:showSerName val="0"/>
          <c:showPercent val="0"/>
          <c:showBubbleSize val="0"/>
        </c:dLbls>
        <c:gapWidth val="150"/>
        <c:shape val="box"/>
        <c:axId val="1722440511"/>
        <c:axId val="1"/>
        <c:axId val="0"/>
      </c:bar3DChart>
      <c:catAx>
        <c:axId val="17224405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7224405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 /><Relationship Id="rId2" Type="http://schemas.openxmlformats.org/officeDocument/2006/relationships/hyperlink" Target="#Autoevaluaci&#243;n!A1" /><Relationship Id="rId1" Type="http://schemas.openxmlformats.org/officeDocument/2006/relationships/image" Target="../media/image1.jpeg" /></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 /><Relationship Id="rId13" Type="http://schemas.openxmlformats.org/officeDocument/2006/relationships/hyperlink" Target="#Academica!A6" /><Relationship Id="rId18" Type="http://schemas.openxmlformats.org/officeDocument/2006/relationships/image" Target="../media/image8.png" /><Relationship Id="rId26" Type="http://schemas.openxmlformats.org/officeDocument/2006/relationships/hyperlink" Target="#Comunidad!A7" /><Relationship Id="rId3" Type="http://schemas.openxmlformats.org/officeDocument/2006/relationships/hyperlink" Target="#Directiva!A5" /><Relationship Id="rId21" Type="http://schemas.openxmlformats.org/officeDocument/2006/relationships/hyperlink" Target="#Admon!A7" /><Relationship Id="rId7" Type="http://schemas.openxmlformats.org/officeDocument/2006/relationships/hyperlink" Target="#Directiva!A7" /><Relationship Id="rId12" Type="http://schemas.openxmlformats.org/officeDocument/2006/relationships/image" Target="../media/image6.png" /><Relationship Id="rId17" Type="http://schemas.openxmlformats.org/officeDocument/2006/relationships/hyperlink" Target="#Admon!A5" /><Relationship Id="rId25" Type="http://schemas.openxmlformats.org/officeDocument/2006/relationships/hyperlink" Target="#Comunidad!A6" /><Relationship Id="rId2" Type="http://schemas.openxmlformats.org/officeDocument/2006/relationships/image" Target="../media/image3.png" /><Relationship Id="rId16" Type="http://schemas.openxmlformats.org/officeDocument/2006/relationships/hyperlink" Target="#Admon!A4" /><Relationship Id="rId20" Type="http://schemas.openxmlformats.org/officeDocument/2006/relationships/image" Target="../media/image9.png" /><Relationship Id="rId29" Type="http://schemas.openxmlformats.org/officeDocument/2006/relationships/hyperlink" Target="#Directiva!A1" /><Relationship Id="rId1" Type="http://schemas.openxmlformats.org/officeDocument/2006/relationships/hyperlink" Target="#Directiva!A4" /><Relationship Id="rId6" Type="http://schemas.openxmlformats.org/officeDocument/2006/relationships/image" Target="../media/image5.png" /><Relationship Id="rId11" Type="http://schemas.openxmlformats.org/officeDocument/2006/relationships/hyperlink" Target="#Academica!A5" /><Relationship Id="rId24" Type="http://schemas.openxmlformats.org/officeDocument/2006/relationships/hyperlink" Target="#Comunidad!A5" /><Relationship Id="rId32" Type="http://schemas.openxmlformats.org/officeDocument/2006/relationships/image" Target="../media/image13.png" /><Relationship Id="rId5" Type="http://schemas.openxmlformats.org/officeDocument/2006/relationships/hyperlink" Target="#Directiva!A6" /><Relationship Id="rId15" Type="http://schemas.openxmlformats.org/officeDocument/2006/relationships/image" Target="../media/image7.png" /><Relationship Id="rId23" Type="http://schemas.openxmlformats.org/officeDocument/2006/relationships/hyperlink" Target="#Comunidad!A4" /><Relationship Id="rId28" Type="http://schemas.openxmlformats.org/officeDocument/2006/relationships/image" Target="../media/image10.jpeg" /><Relationship Id="rId10" Type="http://schemas.openxmlformats.org/officeDocument/2006/relationships/hyperlink" Target="#Academica!A4" /><Relationship Id="rId19" Type="http://schemas.openxmlformats.org/officeDocument/2006/relationships/hyperlink" Target="#Admon!A6" /><Relationship Id="rId31" Type="http://schemas.openxmlformats.org/officeDocument/2006/relationships/image" Target="../media/image12.png" /><Relationship Id="rId4" Type="http://schemas.openxmlformats.org/officeDocument/2006/relationships/image" Target="../media/image4.png" /><Relationship Id="rId9" Type="http://schemas.openxmlformats.org/officeDocument/2006/relationships/hyperlink" Target="#Directiva!A9" /><Relationship Id="rId14" Type="http://schemas.openxmlformats.org/officeDocument/2006/relationships/hyperlink" Target="#Academica!A7" /><Relationship Id="rId22" Type="http://schemas.openxmlformats.org/officeDocument/2006/relationships/hyperlink" Target="#Admon!A8" /><Relationship Id="rId27" Type="http://schemas.openxmlformats.org/officeDocument/2006/relationships/hyperlink" Target="#Instituci&#243;n!A1" /><Relationship Id="rId30" Type="http://schemas.openxmlformats.org/officeDocument/2006/relationships/image" Target="../media/image11.jpeg" /></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 /><Relationship Id="rId13" Type="http://schemas.openxmlformats.org/officeDocument/2006/relationships/chart" Target="../charts/chart13.xml" /><Relationship Id="rId18" Type="http://schemas.openxmlformats.org/officeDocument/2006/relationships/chart" Target="../charts/chart18.xml" /><Relationship Id="rId26" Type="http://schemas.openxmlformats.org/officeDocument/2006/relationships/image" Target="../media/image2.jpeg" /><Relationship Id="rId3" Type="http://schemas.openxmlformats.org/officeDocument/2006/relationships/chart" Target="../charts/chart3.xml" /><Relationship Id="rId21" Type="http://schemas.openxmlformats.org/officeDocument/2006/relationships/chart" Target="../charts/chart21.xml" /><Relationship Id="rId7" Type="http://schemas.openxmlformats.org/officeDocument/2006/relationships/chart" Target="../charts/chart7.xml" /><Relationship Id="rId12" Type="http://schemas.openxmlformats.org/officeDocument/2006/relationships/chart" Target="../charts/chart12.xml" /><Relationship Id="rId17" Type="http://schemas.openxmlformats.org/officeDocument/2006/relationships/chart" Target="../charts/chart17.xml" /><Relationship Id="rId25" Type="http://schemas.openxmlformats.org/officeDocument/2006/relationships/hyperlink" Target="#Academica!A1" /><Relationship Id="rId33" Type="http://schemas.openxmlformats.org/officeDocument/2006/relationships/chart" Target="../charts/chart30.xml" /><Relationship Id="rId2" Type="http://schemas.openxmlformats.org/officeDocument/2006/relationships/chart" Target="../charts/chart2.xml" /><Relationship Id="rId16" Type="http://schemas.openxmlformats.org/officeDocument/2006/relationships/chart" Target="../charts/chart16.xml" /><Relationship Id="rId20" Type="http://schemas.openxmlformats.org/officeDocument/2006/relationships/chart" Target="../charts/chart20.xml" /><Relationship Id="rId29" Type="http://schemas.openxmlformats.org/officeDocument/2006/relationships/chart" Target="../charts/chart26.xml" /><Relationship Id="rId1" Type="http://schemas.openxmlformats.org/officeDocument/2006/relationships/chart" Target="../charts/chart1.xml" /><Relationship Id="rId6" Type="http://schemas.openxmlformats.org/officeDocument/2006/relationships/chart" Target="../charts/chart6.xml" /><Relationship Id="rId11" Type="http://schemas.openxmlformats.org/officeDocument/2006/relationships/chart" Target="../charts/chart11.xml" /><Relationship Id="rId24" Type="http://schemas.openxmlformats.org/officeDocument/2006/relationships/chart" Target="../charts/chart24.xml" /><Relationship Id="rId32" Type="http://schemas.openxmlformats.org/officeDocument/2006/relationships/chart" Target="../charts/chart29.xml" /><Relationship Id="rId5" Type="http://schemas.openxmlformats.org/officeDocument/2006/relationships/chart" Target="../charts/chart5.xml" /><Relationship Id="rId15" Type="http://schemas.openxmlformats.org/officeDocument/2006/relationships/chart" Target="../charts/chart15.xml" /><Relationship Id="rId23" Type="http://schemas.openxmlformats.org/officeDocument/2006/relationships/chart" Target="../charts/chart23.xml" /><Relationship Id="rId28" Type="http://schemas.openxmlformats.org/officeDocument/2006/relationships/chart" Target="../charts/chart25.xml" /><Relationship Id="rId10" Type="http://schemas.openxmlformats.org/officeDocument/2006/relationships/chart" Target="../charts/chart10.xml" /><Relationship Id="rId19" Type="http://schemas.openxmlformats.org/officeDocument/2006/relationships/chart" Target="../charts/chart19.xml" /><Relationship Id="rId31" Type="http://schemas.openxmlformats.org/officeDocument/2006/relationships/chart" Target="../charts/chart28.xml" /><Relationship Id="rId4" Type="http://schemas.openxmlformats.org/officeDocument/2006/relationships/chart" Target="../charts/chart4.xml" /><Relationship Id="rId9" Type="http://schemas.openxmlformats.org/officeDocument/2006/relationships/chart" Target="../charts/chart9.xml" /><Relationship Id="rId14" Type="http://schemas.openxmlformats.org/officeDocument/2006/relationships/chart" Target="../charts/chart14.xml" /><Relationship Id="rId22" Type="http://schemas.openxmlformats.org/officeDocument/2006/relationships/chart" Target="../charts/chart22.xml" /><Relationship Id="rId27" Type="http://schemas.openxmlformats.org/officeDocument/2006/relationships/image" Target="../media/image14.png" /><Relationship Id="rId30" Type="http://schemas.openxmlformats.org/officeDocument/2006/relationships/chart" Target="../charts/chart27.xml" /></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 /><Relationship Id="rId13" Type="http://schemas.openxmlformats.org/officeDocument/2006/relationships/chart" Target="../charts/chart43.xml" /><Relationship Id="rId18" Type="http://schemas.openxmlformats.org/officeDocument/2006/relationships/image" Target="../media/image2.jpeg" /><Relationship Id="rId3" Type="http://schemas.openxmlformats.org/officeDocument/2006/relationships/chart" Target="../charts/chart33.xml" /><Relationship Id="rId21" Type="http://schemas.openxmlformats.org/officeDocument/2006/relationships/chart" Target="../charts/chart48.xml" /><Relationship Id="rId7" Type="http://schemas.openxmlformats.org/officeDocument/2006/relationships/chart" Target="../charts/chart37.xml" /><Relationship Id="rId12" Type="http://schemas.openxmlformats.org/officeDocument/2006/relationships/chart" Target="../charts/chart42.xml" /><Relationship Id="rId17" Type="http://schemas.openxmlformats.org/officeDocument/2006/relationships/hyperlink" Target="#Admon!A1" /><Relationship Id="rId2" Type="http://schemas.openxmlformats.org/officeDocument/2006/relationships/chart" Target="../charts/chart32.xml" /><Relationship Id="rId16" Type="http://schemas.openxmlformats.org/officeDocument/2006/relationships/chart" Target="../charts/chart46.xml" /><Relationship Id="rId20" Type="http://schemas.openxmlformats.org/officeDocument/2006/relationships/chart" Target="../charts/chart47.xml" /><Relationship Id="rId1" Type="http://schemas.openxmlformats.org/officeDocument/2006/relationships/chart" Target="../charts/chart31.xml" /><Relationship Id="rId6" Type="http://schemas.openxmlformats.org/officeDocument/2006/relationships/chart" Target="../charts/chart36.xml" /><Relationship Id="rId11" Type="http://schemas.openxmlformats.org/officeDocument/2006/relationships/chart" Target="../charts/chart41.xml" /><Relationship Id="rId5" Type="http://schemas.openxmlformats.org/officeDocument/2006/relationships/chart" Target="../charts/chart35.xml" /><Relationship Id="rId15" Type="http://schemas.openxmlformats.org/officeDocument/2006/relationships/chart" Target="../charts/chart45.xml" /><Relationship Id="rId23" Type="http://schemas.openxmlformats.org/officeDocument/2006/relationships/chart" Target="../charts/chart50.xml" /><Relationship Id="rId10" Type="http://schemas.openxmlformats.org/officeDocument/2006/relationships/chart" Target="../charts/chart40.xml" /><Relationship Id="rId19" Type="http://schemas.openxmlformats.org/officeDocument/2006/relationships/image" Target="../media/image15.png" /><Relationship Id="rId4" Type="http://schemas.openxmlformats.org/officeDocument/2006/relationships/chart" Target="../charts/chart34.xml" /><Relationship Id="rId9" Type="http://schemas.openxmlformats.org/officeDocument/2006/relationships/chart" Target="../charts/chart39.xml" /><Relationship Id="rId14" Type="http://schemas.openxmlformats.org/officeDocument/2006/relationships/chart" Target="../charts/chart44.xml" /><Relationship Id="rId22" Type="http://schemas.openxmlformats.org/officeDocument/2006/relationships/chart" Target="../charts/chart49.xml" /></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 /><Relationship Id="rId13" Type="http://schemas.openxmlformats.org/officeDocument/2006/relationships/chart" Target="../charts/chart63.xml" /><Relationship Id="rId18" Type="http://schemas.openxmlformats.org/officeDocument/2006/relationships/chart" Target="../charts/chart68.xml" /><Relationship Id="rId26" Type="http://schemas.openxmlformats.org/officeDocument/2006/relationships/chart" Target="../charts/chart72.xml" /><Relationship Id="rId3" Type="http://schemas.openxmlformats.org/officeDocument/2006/relationships/chart" Target="../charts/chart53.xml" /><Relationship Id="rId21" Type="http://schemas.openxmlformats.org/officeDocument/2006/relationships/hyperlink" Target="#'Fort y Oport'!A1" /><Relationship Id="rId7" Type="http://schemas.openxmlformats.org/officeDocument/2006/relationships/chart" Target="../charts/chart57.xml" /><Relationship Id="rId12" Type="http://schemas.openxmlformats.org/officeDocument/2006/relationships/chart" Target="../charts/chart62.xml" /><Relationship Id="rId17" Type="http://schemas.openxmlformats.org/officeDocument/2006/relationships/chart" Target="../charts/chart67.xml" /><Relationship Id="rId25" Type="http://schemas.openxmlformats.org/officeDocument/2006/relationships/chart" Target="../charts/chart71.xml" /><Relationship Id="rId2" Type="http://schemas.openxmlformats.org/officeDocument/2006/relationships/chart" Target="../charts/chart52.xml" /><Relationship Id="rId16" Type="http://schemas.openxmlformats.org/officeDocument/2006/relationships/chart" Target="../charts/chart66.xml" /><Relationship Id="rId20" Type="http://schemas.openxmlformats.org/officeDocument/2006/relationships/chart" Target="../charts/chart70.xml" /><Relationship Id="rId29" Type="http://schemas.openxmlformats.org/officeDocument/2006/relationships/chart" Target="../charts/chart75.xml" /><Relationship Id="rId1" Type="http://schemas.openxmlformats.org/officeDocument/2006/relationships/chart" Target="../charts/chart51.xml" /><Relationship Id="rId6" Type="http://schemas.openxmlformats.org/officeDocument/2006/relationships/chart" Target="../charts/chart56.xml" /><Relationship Id="rId11" Type="http://schemas.openxmlformats.org/officeDocument/2006/relationships/chart" Target="../charts/chart61.xml" /><Relationship Id="rId24" Type="http://schemas.openxmlformats.org/officeDocument/2006/relationships/image" Target="../media/image16.png" /><Relationship Id="rId5" Type="http://schemas.openxmlformats.org/officeDocument/2006/relationships/chart" Target="../charts/chart55.xml" /><Relationship Id="rId15" Type="http://schemas.openxmlformats.org/officeDocument/2006/relationships/chart" Target="../charts/chart65.xml" /><Relationship Id="rId23" Type="http://schemas.openxmlformats.org/officeDocument/2006/relationships/hyperlink" Target="#Comunidad!A1" /><Relationship Id="rId28" Type="http://schemas.openxmlformats.org/officeDocument/2006/relationships/chart" Target="../charts/chart74.xml" /><Relationship Id="rId10" Type="http://schemas.openxmlformats.org/officeDocument/2006/relationships/chart" Target="../charts/chart60.xml" /><Relationship Id="rId19" Type="http://schemas.openxmlformats.org/officeDocument/2006/relationships/chart" Target="../charts/chart69.xml" /><Relationship Id="rId4" Type="http://schemas.openxmlformats.org/officeDocument/2006/relationships/chart" Target="../charts/chart54.xml" /><Relationship Id="rId9" Type="http://schemas.openxmlformats.org/officeDocument/2006/relationships/chart" Target="../charts/chart59.xml" /><Relationship Id="rId14" Type="http://schemas.openxmlformats.org/officeDocument/2006/relationships/chart" Target="../charts/chart64.xml" /><Relationship Id="rId22" Type="http://schemas.openxmlformats.org/officeDocument/2006/relationships/image" Target="../media/image2.jpeg" /><Relationship Id="rId27" Type="http://schemas.openxmlformats.org/officeDocument/2006/relationships/chart" Target="../charts/chart73.xml" /></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 /><Relationship Id="rId13" Type="http://schemas.openxmlformats.org/officeDocument/2006/relationships/chart" Target="../charts/chart88.xml" /><Relationship Id="rId18" Type="http://schemas.openxmlformats.org/officeDocument/2006/relationships/image" Target="../media/image2.jpeg" /><Relationship Id="rId3" Type="http://schemas.openxmlformats.org/officeDocument/2006/relationships/chart" Target="../charts/chart78.xml" /><Relationship Id="rId21" Type="http://schemas.openxmlformats.org/officeDocument/2006/relationships/chart" Target="../charts/chart94.xml" /><Relationship Id="rId7" Type="http://schemas.openxmlformats.org/officeDocument/2006/relationships/chart" Target="../charts/chart82.xml" /><Relationship Id="rId12" Type="http://schemas.openxmlformats.org/officeDocument/2006/relationships/chart" Target="../charts/chart87.xml" /><Relationship Id="rId17" Type="http://schemas.openxmlformats.org/officeDocument/2006/relationships/hyperlink" Target="#Instituci&#243;n!A1" /><Relationship Id="rId2" Type="http://schemas.openxmlformats.org/officeDocument/2006/relationships/chart" Target="../charts/chart77.xml" /><Relationship Id="rId16" Type="http://schemas.openxmlformats.org/officeDocument/2006/relationships/chart" Target="../charts/chart91.xml" /><Relationship Id="rId20" Type="http://schemas.openxmlformats.org/officeDocument/2006/relationships/chart" Target="../charts/chart93.xml" /><Relationship Id="rId1" Type="http://schemas.openxmlformats.org/officeDocument/2006/relationships/chart" Target="../charts/chart76.xml" /><Relationship Id="rId6" Type="http://schemas.openxmlformats.org/officeDocument/2006/relationships/chart" Target="../charts/chart81.xml" /><Relationship Id="rId11" Type="http://schemas.openxmlformats.org/officeDocument/2006/relationships/chart" Target="../charts/chart86.xml" /><Relationship Id="rId5" Type="http://schemas.openxmlformats.org/officeDocument/2006/relationships/chart" Target="../charts/chart80.xml" /><Relationship Id="rId15" Type="http://schemas.openxmlformats.org/officeDocument/2006/relationships/chart" Target="../charts/chart90.xml" /><Relationship Id="rId10" Type="http://schemas.openxmlformats.org/officeDocument/2006/relationships/chart" Target="../charts/chart85.xml" /><Relationship Id="rId19" Type="http://schemas.openxmlformats.org/officeDocument/2006/relationships/chart" Target="../charts/chart92.xml" /><Relationship Id="rId4" Type="http://schemas.openxmlformats.org/officeDocument/2006/relationships/chart" Target="../charts/chart79.xml" /><Relationship Id="rId9" Type="http://schemas.openxmlformats.org/officeDocument/2006/relationships/chart" Target="../charts/chart84.xml" /><Relationship Id="rId14" Type="http://schemas.openxmlformats.org/officeDocument/2006/relationships/chart" Target="../charts/chart89.xml" /><Relationship Id="rId22" Type="http://schemas.openxmlformats.org/officeDocument/2006/relationships/chart" Target="../charts/chart95.xml" /></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1" name="1 Imagen" descr="Secretaría de Educación">
          <a:extLst>
            <a:ext uri="{FF2B5EF4-FFF2-40B4-BE49-F238E27FC236}">
              <a16:creationId xmlns:a16="http://schemas.microsoft.com/office/drawing/2014/main" id="{97727BDC-2A02-CF3E-19B8-518CC2C8F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2" name="Picture 3995" descr="MB900431547">
          <a:hlinkClick xmlns:r="http://schemas.openxmlformats.org/officeDocument/2006/relationships" r:id="rId2" tooltip="Ir a revision identidad"/>
          <a:extLst>
            <a:ext uri="{FF2B5EF4-FFF2-40B4-BE49-F238E27FC236}">
              <a16:creationId xmlns:a16="http://schemas.microsoft.com/office/drawing/2014/main" id="{A25DD844-15BF-6C8B-3D8B-5FD34FCBC97A}"/>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197413" name="2 Imagen">
          <a:hlinkClick xmlns:r="http://schemas.openxmlformats.org/officeDocument/2006/relationships" r:id="rId1" tooltip="IR A RESUMEN"/>
          <a:extLst>
            <a:ext uri="{FF2B5EF4-FFF2-40B4-BE49-F238E27FC236}">
              <a16:creationId xmlns:a16="http://schemas.microsoft.com/office/drawing/2014/main" id="{C5FA3382-ADE9-E23A-12C1-70A8C77500D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197414" name="3 Imagen">
          <a:hlinkClick xmlns:r="http://schemas.openxmlformats.org/officeDocument/2006/relationships" r:id="rId3" tooltip="IR A RESUMEN"/>
          <a:extLst>
            <a:ext uri="{FF2B5EF4-FFF2-40B4-BE49-F238E27FC236}">
              <a16:creationId xmlns:a16="http://schemas.microsoft.com/office/drawing/2014/main" id="{F4FE1AFD-00CB-CA89-307D-9A1CA8C95D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197415" name="4 Imagen">
          <a:hlinkClick xmlns:r="http://schemas.openxmlformats.org/officeDocument/2006/relationships" r:id="rId5" tooltip="IR A RESUMEN"/>
          <a:extLst>
            <a:ext uri="{FF2B5EF4-FFF2-40B4-BE49-F238E27FC236}">
              <a16:creationId xmlns:a16="http://schemas.microsoft.com/office/drawing/2014/main" id="{D24E48EB-76C2-960C-4587-24F78BD7EE6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197416" name="5 Imagen">
          <a:hlinkClick xmlns:r="http://schemas.openxmlformats.org/officeDocument/2006/relationships" r:id="rId7" tooltip="IR A RESUMEN"/>
          <a:extLst>
            <a:ext uri="{FF2B5EF4-FFF2-40B4-BE49-F238E27FC236}">
              <a16:creationId xmlns:a16="http://schemas.microsoft.com/office/drawing/2014/main" id="{79774AAA-9275-9E8C-3EDA-67B2C045BF3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197417" name="7 Imagen">
          <a:hlinkClick xmlns:r="http://schemas.openxmlformats.org/officeDocument/2006/relationships" r:id="rId8" tooltip="IR A RESUMEN"/>
          <a:extLst>
            <a:ext uri="{FF2B5EF4-FFF2-40B4-BE49-F238E27FC236}">
              <a16:creationId xmlns:a16="http://schemas.microsoft.com/office/drawing/2014/main" id="{FAE1A026-748E-720B-CCA2-F4820832A7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197418" name="8 Imagen">
          <a:hlinkClick xmlns:r="http://schemas.openxmlformats.org/officeDocument/2006/relationships" r:id="rId9" tooltip="IR A RESUMEN"/>
          <a:extLst>
            <a:ext uri="{FF2B5EF4-FFF2-40B4-BE49-F238E27FC236}">
              <a16:creationId xmlns:a16="http://schemas.microsoft.com/office/drawing/2014/main" id="{60B50095-01A2-8849-098C-A01052D78E6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197419" name="9 Imagen">
          <a:hlinkClick xmlns:r="http://schemas.openxmlformats.org/officeDocument/2006/relationships" r:id="rId10" tooltip="IR A RESUMEN"/>
          <a:extLst>
            <a:ext uri="{FF2B5EF4-FFF2-40B4-BE49-F238E27FC236}">
              <a16:creationId xmlns:a16="http://schemas.microsoft.com/office/drawing/2014/main" id="{C599EB76-CCE4-B2EE-C1C5-D719534AA58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197420" name="10 Imagen">
          <a:hlinkClick xmlns:r="http://schemas.openxmlformats.org/officeDocument/2006/relationships" r:id="rId11" tooltip="IR A RESUMEN"/>
          <a:extLst>
            <a:ext uri="{FF2B5EF4-FFF2-40B4-BE49-F238E27FC236}">
              <a16:creationId xmlns:a16="http://schemas.microsoft.com/office/drawing/2014/main" id="{ACD95B92-80F1-FA1C-1EED-5938C64FBF3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197421" name="11 Imagen">
          <a:hlinkClick xmlns:r="http://schemas.openxmlformats.org/officeDocument/2006/relationships" r:id="rId13" tooltip="IR A RESUMEN"/>
          <a:extLst>
            <a:ext uri="{FF2B5EF4-FFF2-40B4-BE49-F238E27FC236}">
              <a16:creationId xmlns:a16="http://schemas.microsoft.com/office/drawing/2014/main" id="{B1D8AEAE-F2A4-F0C7-6FA9-F862446843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197422" name="12 Imagen">
          <a:hlinkClick xmlns:r="http://schemas.openxmlformats.org/officeDocument/2006/relationships" r:id="rId14" tooltip="IR A RESUMEN"/>
          <a:extLst>
            <a:ext uri="{FF2B5EF4-FFF2-40B4-BE49-F238E27FC236}">
              <a16:creationId xmlns:a16="http://schemas.microsoft.com/office/drawing/2014/main" id="{F67C872F-9670-A0A6-75D6-9D89E138D84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197423" name="13 Imagen">
          <a:hlinkClick xmlns:r="http://schemas.openxmlformats.org/officeDocument/2006/relationships" r:id="rId16" tooltip="IR A RESUMEN"/>
          <a:extLst>
            <a:ext uri="{FF2B5EF4-FFF2-40B4-BE49-F238E27FC236}">
              <a16:creationId xmlns:a16="http://schemas.microsoft.com/office/drawing/2014/main" id="{0AAEB310-7CBD-FAB0-8259-5CEC6B77CB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197424" name="14 Imagen">
          <a:hlinkClick xmlns:r="http://schemas.openxmlformats.org/officeDocument/2006/relationships" r:id="rId17" tooltip="IR A RESUMEN"/>
          <a:extLst>
            <a:ext uri="{FF2B5EF4-FFF2-40B4-BE49-F238E27FC236}">
              <a16:creationId xmlns:a16="http://schemas.microsoft.com/office/drawing/2014/main" id="{9CDB8082-73EB-E889-FE6E-5FB5F0E85D8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197425" name="15 Imagen">
          <a:hlinkClick xmlns:r="http://schemas.openxmlformats.org/officeDocument/2006/relationships" r:id="rId19" tooltip="IR A RESUMEN"/>
          <a:extLst>
            <a:ext uri="{FF2B5EF4-FFF2-40B4-BE49-F238E27FC236}">
              <a16:creationId xmlns:a16="http://schemas.microsoft.com/office/drawing/2014/main" id="{F656BCA5-B7B3-CF81-94CB-5CE0F5CF292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197426" name="16 Imagen">
          <a:hlinkClick xmlns:r="http://schemas.openxmlformats.org/officeDocument/2006/relationships" r:id="rId21" tooltip="IR A RESUMEN"/>
          <a:extLst>
            <a:ext uri="{FF2B5EF4-FFF2-40B4-BE49-F238E27FC236}">
              <a16:creationId xmlns:a16="http://schemas.microsoft.com/office/drawing/2014/main" id="{FC7E4418-569F-66B7-18AA-137F52E56BA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499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197427" name="17 Imagen">
          <a:hlinkClick xmlns:r="http://schemas.openxmlformats.org/officeDocument/2006/relationships" r:id="rId22" tooltip="IR A RESUMEN"/>
          <a:extLst>
            <a:ext uri="{FF2B5EF4-FFF2-40B4-BE49-F238E27FC236}">
              <a16:creationId xmlns:a16="http://schemas.microsoft.com/office/drawing/2014/main" id="{B1FCE2F2-107C-3E0F-8A3E-9A5DCA895A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614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197428" name="18 Imagen">
          <a:hlinkClick xmlns:r="http://schemas.openxmlformats.org/officeDocument/2006/relationships" r:id="rId23" tooltip="IR A RESUMEN"/>
          <a:extLst>
            <a:ext uri="{FF2B5EF4-FFF2-40B4-BE49-F238E27FC236}">
              <a16:creationId xmlns:a16="http://schemas.microsoft.com/office/drawing/2014/main" id="{978321E4-C823-32E0-DCBD-5F58852EA86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8626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197429" name="19 Imagen">
          <a:hlinkClick xmlns:r="http://schemas.openxmlformats.org/officeDocument/2006/relationships" r:id="rId24" tooltip="IR A RESUMEN"/>
          <a:extLst>
            <a:ext uri="{FF2B5EF4-FFF2-40B4-BE49-F238E27FC236}">
              <a16:creationId xmlns:a16="http://schemas.microsoft.com/office/drawing/2014/main" id="{AE0B662B-BAA2-C521-7951-7992B600AE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83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197430" name="20 Imagen">
          <a:hlinkClick xmlns:r="http://schemas.openxmlformats.org/officeDocument/2006/relationships" r:id="rId25" tooltip="IR A RESUMEN"/>
          <a:extLst>
            <a:ext uri="{FF2B5EF4-FFF2-40B4-BE49-F238E27FC236}">
              <a16:creationId xmlns:a16="http://schemas.microsoft.com/office/drawing/2014/main" id="{D908F092-DA8B-2218-8670-ED686ED449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720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197431" name="21 Imagen">
          <a:hlinkClick xmlns:r="http://schemas.openxmlformats.org/officeDocument/2006/relationships" r:id="rId26" tooltip="IR A RESUMEN"/>
          <a:extLst>
            <a:ext uri="{FF2B5EF4-FFF2-40B4-BE49-F238E27FC236}">
              <a16:creationId xmlns:a16="http://schemas.microsoft.com/office/drawing/2014/main" id="{3E27D3D4-AD81-8C45-E59C-D6EDC03C0E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225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197432" name="Picture 3995" descr="MB900431547">
          <a:hlinkClick xmlns:r="http://schemas.openxmlformats.org/officeDocument/2006/relationships" r:id="rId27" tooltip="Regresar"/>
          <a:extLst>
            <a:ext uri="{FF2B5EF4-FFF2-40B4-BE49-F238E27FC236}">
              <a16:creationId xmlns:a16="http://schemas.microsoft.com/office/drawing/2014/main" id="{058202FA-9697-1987-D124-5F33A3F3CB8F}"/>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197433" name="Picture 3995" descr="MB900431547">
          <a:hlinkClick xmlns:r="http://schemas.openxmlformats.org/officeDocument/2006/relationships" r:id="rId29" tooltip="Ir a directiva"/>
          <a:extLst>
            <a:ext uri="{FF2B5EF4-FFF2-40B4-BE49-F238E27FC236}">
              <a16:creationId xmlns:a16="http://schemas.microsoft.com/office/drawing/2014/main" id="{E9DE1D1D-3687-0674-24AC-63BEF22C821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5</xdr:col>
      <xdr:colOff>2771775</xdr:colOff>
      <xdr:row>53</xdr:row>
      <xdr:rowOff>9525</xdr:rowOff>
    </xdr:from>
    <xdr:to>
      <xdr:col>6</xdr:col>
      <xdr:colOff>247650</xdr:colOff>
      <xdr:row>54</xdr:row>
      <xdr:rowOff>19050</xdr:rowOff>
    </xdr:to>
    <xdr:pic>
      <xdr:nvPicPr>
        <xdr:cNvPr id="56197434" name="9 Imagen">
          <a:hlinkClick xmlns:r="http://schemas.openxmlformats.org/officeDocument/2006/relationships" r:id="rId10" tooltip="IR A RESUMEN"/>
          <a:extLst>
            <a:ext uri="{FF2B5EF4-FFF2-40B4-BE49-F238E27FC236}">
              <a16:creationId xmlns:a16="http://schemas.microsoft.com/office/drawing/2014/main" id="{14C355F5-39F5-C891-A117-A671DE57926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83820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66</xdr:row>
      <xdr:rowOff>19050</xdr:rowOff>
    </xdr:from>
    <xdr:to>
      <xdr:col>6</xdr:col>
      <xdr:colOff>247650</xdr:colOff>
      <xdr:row>67</xdr:row>
      <xdr:rowOff>28575</xdr:rowOff>
    </xdr:to>
    <xdr:pic>
      <xdr:nvPicPr>
        <xdr:cNvPr id="56197435" name="11 Imagen">
          <a:hlinkClick xmlns:r="http://schemas.openxmlformats.org/officeDocument/2006/relationships" r:id="rId13" tooltip="IR A RESUMEN"/>
          <a:extLst>
            <a:ext uri="{FF2B5EF4-FFF2-40B4-BE49-F238E27FC236}">
              <a16:creationId xmlns:a16="http://schemas.microsoft.com/office/drawing/2014/main" id="{C1FAAAF1-637A-8A86-FF16-BF8B20D6CAD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838200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72</xdr:row>
      <xdr:rowOff>0</xdr:rowOff>
    </xdr:from>
    <xdr:to>
      <xdr:col>6</xdr:col>
      <xdr:colOff>257175</xdr:colOff>
      <xdr:row>73</xdr:row>
      <xdr:rowOff>19050</xdr:rowOff>
    </xdr:to>
    <xdr:pic>
      <xdr:nvPicPr>
        <xdr:cNvPr id="56197436" name="12 Imagen">
          <a:hlinkClick xmlns:r="http://schemas.openxmlformats.org/officeDocument/2006/relationships" r:id="rId14" tooltip="IR A RESUMEN"/>
          <a:extLst>
            <a:ext uri="{FF2B5EF4-FFF2-40B4-BE49-F238E27FC236}">
              <a16:creationId xmlns:a16="http://schemas.microsoft.com/office/drawing/2014/main" id="{ED1841E6-6CE3-6F40-7E06-9EED00066DDE}"/>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83820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47625</xdr:colOff>
      <xdr:row>54</xdr:row>
      <xdr:rowOff>19050</xdr:rowOff>
    </xdr:to>
    <xdr:pic>
      <xdr:nvPicPr>
        <xdr:cNvPr id="56197437" name="9 Imagen">
          <a:hlinkClick xmlns:r="http://schemas.openxmlformats.org/officeDocument/2006/relationships" r:id="rId10" tooltip="IR A RESUMEN"/>
          <a:extLst>
            <a:ext uri="{FF2B5EF4-FFF2-40B4-BE49-F238E27FC236}">
              <a16:creationId xmlns:a16="http://schemas.microsoft.com/office/drawing/2014/main" id="{70280269-16B7-7ABE-1987-0C1D34BE5CB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5600" y="21107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28575</xdr:colOff>
      <xdr:row>67</xdr:row>
      <xdr:rowOff>28575</xdr:rowOff>
    </xdr:to>
    <xdr:pic>
      <xdr:nvPicPr>
        <xdr:cNvPr id="56197438" name="11 Imagen">
          <a:hlinkClick xmlns:r="http://schemas.openxmlformats.org/officeDocument/2006/relationships" r:id="rId13" tooltip="IR A RESUMEN"/>
          <a:extLst>
            <a:ext uri="{FF2B5EF4-FFF2-40B4-BE49-F238E27FC236}">
              <a16:creationId xmlns:a16="http://schemas.microsoft.com/office/drawing/2014/main" id="{3E167FE9-0756-F9F0-E3AB-66DF71E7E23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252222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57150</xdr:colOff>
      <xdr:row>73</xdr:row>
      <xdr:rowOff>19050</xdr:rowOff>
    </xdr:to>
    <xdr:pic>
      <xdr:nvPicPr>
        <xdr:cNvPr id="56197439" name="12 Imagen">
          <a:hlinkClick xmlns:r="http://schemas.openxmlformats.org/officeDocument/2006/relationships" r:id="rId14" tooltip="IR A RESUMEN"/>
          <a:extLst>
            <a:ext uri="{FF2B5EF4-FFF2-40B4-BE49-F238E27FC236}">
              <a16:creationId xmlns:a16="http://schemas.microsoft.com/office/drawing/2014/main" id="{70BDD6F4-9C70-3B89-33AB-1B887963C3C5}"/>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27070050"/>
          <a:ext cx="2667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5212" name="1 Gráfico">
          <a:extLst>
            <a:ext uri="{FF2B5EF4-FFF2-40B4-BE49-F238E27FC236}">
              <a16:creationId xmlns:a16="http://schemas.microsoft.com/office/drawing/2014/main" id="{D445F075-E331-69F3-0E07-F9522F358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5213" name="2 Gráfico">
          <a:extLst>
            <a:ext uri="{FF2B5EF4-FFF2-40B4-BE49-F238E27FC236}">
              <a16:creationId xmlns:a16="http://schemas.microsoft.com/office/drawing/2014/main" id="{B2F255BE-7A81-3DC2-84A5-47F48BA1D9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5214" name="3 Gráfico">
          <a:extLst>
            <a:ext uri="{FF2B5EF4-FFF2-40B4-BE49-F238E27FC236}">
              <a16:creationId xmlns:a16="http://schemas.microsoft.com/office/drawing/2014/main" id="{A97E613D-651A-9AAD-93FB-C4990068B8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5215" name="4 Gráfico">
          <a:extLst>
            <a:ext uri="{FF2B5EF4-FFF2-40B4-BE49-F238E27FC236}">
              <a16:creationId xmlns:a16="http://schemas.microsoft.com/office/drawing/2014/main" id="{EB9413C6-380B-D217-645B-3E2904A23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5216" name="5 Gráfico">
          <a:extLst>
            <a:ext uri="{FF2B5EF4-FFF2-40B4-BE49-F238E27FC236}">
              <a16:creationId xmlns:a16="http://schemas.microsoft.com/office/drawing/2014/main" id="{C97C4B7D-196A-0578-22EB-FF167FE8F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5217" name="6 Gráfico">
          <a:extLst>
            <a:ext uri="{FF2B5EF4-FFF2-40B4-BE49-F238E27FC236}">
              <a16:creationId xmlns:a16="http://schemas.microsoft.com/office/drawing/2014/main" id="{72D85628-817C-DC8F-8AC5-5A00BDE73B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5218" name="7 Gráfico">
          <a:extLst>
            <a:ext uri="{FF2B5EF4-FFF2-40B4-BE49-F238E27FC236}">
              <a16:creationId xmlns:a16="http://schemas.microsoft.com/office/drawing/2014/main" id="{A5E88E5F-D9A4-F9FC-7106-3399B5814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5219" name="8 Gráfico">
          <a:extLst>
            <a:ext uri="{FF2B5EF4-FFF2-40B4-BE49-F238E27FC236}">
              <a16:creationId xmlns:a16="http://schemas.microsoft.com/office/drawing/2014/main" id="{57D8D59C-9277-7D43-2C74-81E428A42B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5220" name="9 Gráfico">
          <a:extLst>
            <a:ext uri="{FF2B5EF4-FFF2-40B4-BE49-F238E27FC236}">
              <a16:creationId xmlns:a16="http://schemas.microsoft.com/office/drawing/2014/main" id="{B45D30EA-5F04-49BB-D206-FAAE5B27B5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5221" name="10 Gráfico">
          <a:extLst>
            <a:ext uri="{FF2B5EF4-FFF2-40B4-BE49-F238E27FC236}">
              <a16:creationId xmlns:a16="http://schemas.microsoft.com/office/drawing/2014/main" id="{3F399651-2ECA-E10C-1BA8-CBCC0A46B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5222" name="11 Gráfico">
          <a:extLst>
            <a:ext uri="{FF2B5EF4-FFF2-40B4-BE49-F238E27FC236}">
              <a16:creationId xmlns:a16="http://schemas.microsoft.com/office/drawing/2014/main" id="{2E093F6D-692C-A6E7-7A25-AE82A74F8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5223" name="12 Gráfico">
          <a:extLst>
            <a:ext uri="{FF2B5EF4-FFF2-40B4-BE49-F238E27FC236}">
              <a16:creationId xmlns:a16="http://schemas.microsoft.com/office/drawing/2014/main" id="{A041352F-54A9-6F7B-8417-17F2C01323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5224" name="7 Gráfico">
          <a:extLst>
            <a:ext uri="{FF2B5EF4-FFF2-40B4-BE49-F238E27FC236}">
              <a16:creationId xmlns:a16="http://schemas.microsoft.com/office/drawing/2014/main" id="{34092A80-063D-9A1F-E63A-7EBB534FF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5225" name="8 Gráfico">
          <a:extLst>
            <a:ext uri="{FF2B5EF4-FFF2-40B4-BE49-F238E27FC236}">
              <a16:creationId xmlns:a16="http://schemas.microsoft.com/office/drawing/2014/main" id="{2D7A59AD-452F-463E-3DCB-7EECA738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5226" name="9 Gráfico">
          <a:extLst>
            <a:ext uri="{FF2B5EF4-FFF2-40B4-BE49-F238E27FC236}">
              <a16:creationId xmlns:a16="http://schemas.microsoft.com/office/drawing/2014/main" id="{4405F172-A10A-701E-6136-2E11F29DB0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5227" name="16 Gráfico">
          <a:extLst>
            <a:ext uri="{FF2B5EF4-FFF2-40B4-BE49-F238E27FC236}">
              <a16:creationId xmlns:a16="http://schemas.microsoft.com/office/drawing/2014/main" id="{D040886F-01C8-D043-5C60-B138551FF9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5228" name="7 Gráfico">
          <a:extLst>
            <a:ext uri="{FF2B5EF4-FFF2-40B4-BE49-F238E27FC236}">
              <a16:creationId xmlns:a16="http://schemas.microsoft.com/office/drawing/2014/main" id="{1E2D5FE3-0FAB-8D2A-A84F-64494A193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5229" name="8 Gráfico">
          <a:extLst>
            <a:ext uri="{FF2B5EF4-FFF2-40B4-BE49-F238E27FC236}">
              <a16:creationId xmlns:a16="http://schemas.microsoft.com/office/drawing/2014/main" id="{A9D8A56D-0E56-1AAF-2737-5FCAA27D7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5230" name="9 Gráfico">
          <a:extLst>
            <a:ext uri="{FF2B5EF4-FFF2-40B4-BE49-F238E27FC236}">
              <a16:creationId xmlns:a16="http://schemas.microsoft.com/office/drawing/2014/main" id="{0E8209D1-4A93-8565-35F2-79B5BDC934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5231" name="16 Gráfico">
          <a:extLst>
            <a:ext uri="{FF2B5EF4-FFF2-40B4-BE49-F238E27FC236}">
              <a16:creationId xmlns:a16="http://schemas.microsoft.com/office/drawing/2014/main" id="{8855CA4A-8A5C-8771-FE01-3C4E322C37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5232" name="7 Gráfico">
          <a:extLst>
            <a:ext uri="{FF2B5EF4-FFF2-40B4-BE49-F238E27FC236}">
              <a16:creationId xmlns:a16="http://schemas.microsoft.com/office/drawing/2014/main" id="{83FC62A5-CB58-35D8-20D3-3925E75D03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5233" name="8 Gráfico">
          <a:extLst>
            <a:ext uri="{FF2B5EF4-FFF2-40B4-BE49-F238E27FC236}">
              <a16:creationId xmlns:a16="http://schemas.microsoft.com/office/drawing/2014/main" id="{FDF88F6D-F7EC-C2D9-E039-4F78A9668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5234" name="9 Gráfico">
          <a:extLst>
            <a:ext uri="{FF2B5EF4-FFF2-40B4-BE49-F238E27FC236}">
              <a16:creationId xmlns:a16="http://schemas.microsoft.com/office/drawing/2014/main" id="{9EA1EC77-5185-9C1E-CF2D-8DDD9303D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5235" name="16 Gráfico">
          <a:extLst>
            <a:ext uri="{FF2B5EF4-FFF2-40B4-BE49-F238E27FC236}">
              <a16:creationId xmlns:a16="http://schemas.microsoft.com/office/drawing/2014/main" id="{659B666F-B02D-1664-0B4F-6DAF0B14F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5236" name="Picture 3995" descr="MB900431547">
          <a:hlinkClick xmlns:r="http://schemas.openxmlformats.org/officeDocument/2006/relationships" r:id="rId25" tooltip="Ir a factores criticos"/>
          <a:extLst>
            <a:ext uri="{FF2B5EF4-FFF2-40B4-BE49-F238E27FC236}">
              <a16:creationId xmlns:a16="http://schemas.microsoft.com/office/drawing/2014/main" id="{5D5D3B85-24CE-5FD6-E29D-60689298053E}"/>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5237" name="2 Imagen">
          <a:hlinkClick xmlns:r="http://schemas.openxmlformats.org/officeDocument/2006/relationships" r:id="rId25" tooltip="Ir a academica"/>
          <a:extLst>
            <a:ext uri="{FF2B5EF4-FFF2-40B4-BE49-F238E27FC236}">
              <a16:creationId xmlns:a16="http://schemas.microsoft.com/office/drawing/2014/main" id="{734892D4-E6DA-C559-D3DD-1CC9E3DDF074}"/>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5238" name="1 Gráfico">
          <a:extLst>
            <a:ext uri="{FF2B5EF4-FFF2-40B4-BE49-F238E27FC236}">
              <a16:creationId xmlns:a16="http://schemas.microsoft.com/office/drawing/2014/main" id="{4BFAC47C-1441-717F-5625-093690FF75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5239" name="4 Gráfico">
          <a:extLst>
            <a:ext uri="{FF2B5EF4-FFF2-40B4-BE49-F238E27FC236}">
              <a16:creationId xmlns:a16="http://schemas.microsoft.com/office/drawing/2014/main" id="{0CD03096-D933-3C83-8E0C-31386BECE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5240" name="5 Gráfico">
          <a:extLst>
            <a:ext uri="{FF2B5EF4-FFF2-40B4-BE49-F238E27FC236}">
              <a16:creationId xmlns:a16="http://schemas.microsoft.com/office/drawing/2014/main" id="{69140E44-7640-CED8-01C5-021CB5DAEC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5241" name="6 Gráfico">
          <a:extLst>
            <a:ext uri="{FF2B5EF4-FFF2-40B4-BE49-F238E27FC236}">
              <a16:creationId xmlns:a16="http://schemas.microsoft.com/office/drawing/2014/main" id="{11736FA2-F991-12BA-85CB-B85FB29C7D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5242" name="7 Gráfico">
          <a:extLst>
            <a:ext uri="{FF2B5EF4-FFF2-40B4-BE49-F238E27FC236}">
              <a16:creationId xmlns:a16="http://schemas.microsoft.com/office/drawing/2014/main" id="{8E87EA02-1DF9-7394-3E75-AC0BED758D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5243" name="8 Gráfico">
          <a:extLst>
            <a:ext uri="{FF2B5EF4-FFF2-40B4-BE49-F238E27FC236}">
              <a16:creationId xmlns:a16="http://schemas.microsoft.com/office/drawing/2014/main" id="{356CA148-B44D-51E6-D83E-7A89CFB79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647" name="1 Gráfico">
          <a:extLst>
            <a:ext uri="{FF2B5EF4-FFF2-40B4-BE49-F238E27FC236}">
              <a16:creationId xmlns:a16="http://schemas.microsoft.com/office/drawing/2014/main" id="{DED7B60E-F747-A5E2-03F9-7880BF8DEE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648" name="2 Gráfico">
          <a:extLst>
            <a:ext uri="{FF2B5EF4-FFF2-40B4-BE49-F238E27FC236}">
              <a16:creationId xmlns:a16="http://schemas.microsoft.com/office/drawing/2014/main" id="{0E33D5DB-9247-25C6-D2D3-E4DBE795E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649" name="3 Gráfico">
          <a:extLst>
            <a:ext uri="{FF2B5EF4-FFF2-40B4-BE49-F238E27FC236}">
              <a16:creationId xmlns:a16="http://schemas.microsoft.com/office/drawing/2014/main" id="{7413A0CD-3ADF-43E4-BCB7-AE9909C38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650" name="4 Gráfico">
          <a:extLst>
            <a:ext uri="{FF2B5EF4-FFF2-40B4-BE49-F238E27FC236}">
              <a16:creationId xmlns:a16="http://schemas.microsoft.com/office/drawing/2014/main" id="{51A315B6-0461-3F2C-D5CD-094173E27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651" name="5 Gráfico">
          <a:extLst>
            <a:ext uri="{FF2B5EF4-FFF2-40B4-BE49-F238E27FC236}">
              <a16:creationId xmlns:a16="http://schemas.microsoft.com/office/drawing/2014/main" id="{4E726580-81FC-81E7-4C1F-56A46C829C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652" name="6 Gráfico">
          <a:extLst>
            <a:ext uri="{FF2B5EF4-FFF2-40B4-BE49-F238E27FC236}">
              <a16:creationId xmlns:a16="http://schemas.microsoft.com/office/drawing/2014/main" id="{3357C3B8-0F9F-7575-AF48-16E1C2447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653" name="7 Gráfico">
          <a:extLst>
            <a:ext uri="{FF2B5EF4-FFF2-40B4-BE49-F238E27FC236}">
              <a16:creationId xmlns:a16="http://schemas.microsoft.com/office/drawing/2014/main" id="{D83F34FF-B8D2-EB76-C8B6-5BDD465F5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654" name="8 Gráfico">
          <a:extLst>
            <a:ext uri="{FF2B5EF4-FFF2-40B4-BE49-F238E27FC236}">
              <a16:creationId xmlns:a16="http://schemas.microsoft.com/office/drawing/2014/main" id="{64FBFD69-EC0C-0ADF-7EF2-338180590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655" name="9 Gráfico">
          <a:extLst>
            <a:ext uri="{FF2B5EF4-FFF2-40B4-BE49-F238E27FC236}">
              <a16:creationId xmlns:a16="http://schemas.microsoft.com/office/drawing/2014/main" id="{51350DD0-2095-9F1C-B734-79C931DC3E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656" name="10 Gráfico">
          <a:extLst>
            <a:ext uri="{FF2B5EF4-FFF2-40B4-BE49-F238E27FC236}">
              <a16:creationId xmlns:a16="http://schemas.microsoft.com/office/drawing/2014/main" id="{FF856623-8191-5E66-D9D7-93B6DD251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657" name="11 Gráfico">
          <a:extLst>
            <a:ext uri="{FF2B5EF4-FFF2-40B4-BE49-F238E27FC236}">
              <a16:creationId xmlns:a16="http://schemas.microsoft.com/office/drawing/2014/main" id="{349F56E6-3FD9-8473-568B-52FD1635A7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658" name="12 Gráfico">
          <a:extLst>
            <a:ext uri="{FF2B5EF4-FFF2-40B4-BE49-F238E27FC236}">
              <a16:creationId xmlns:a16="http://schemas.microsoft.com/office/drawing/2014/main" id="{FB861375-7795-59F0-CDE6-AF8C6159A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659" name="7 Gráfico">
          <a:extLst>
            <a:ext uri="{FF2B5EF4-FFF2-40B4-BE49-F238E27FC236}">
              <a16:creationId xmlns:a16="http://schemas.microsoft.com/office/drawing/2014/main" id="{FA184953-CCE3-8D11-5400-E7312141DF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660" name="8 Gráfico">
          <a:extLst>
            <a:ext uri="{FF2B5EF4-FFF2-40B4-BE49-F238E27FC236}">
              <a16:creationId xmlns:a16="http://schemas.microsoft.com/office/drawing/2014/main" id="{0AAE4C43-6B20-0F70-A526-552B4862A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661" name="9 Gráfico">
          <a:extLst>
            <a:ext uri="{FF2B5EF4-FFF2-40B4-BE49-F238E27FC236}">
              <a16:creationId xmlns:a16="http://schemas.microsoft.com/office/drawing/2014/main" id="{AC8F1AB7-4258-7D9D-2D8C-B9456B6BA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662" name="16 Gráfico">
          <a:extLst>
            <a:ext uri="{FF2B5EF4-FFF2-40B4-BE49-F238E27FC236}">
              <a16:creationId xmlns:a16="http://schemas.microsoft.com/office/drawing/2014/main" id="{1E574578-7793-8F29-D6EF-FDBAFCCB70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663" name="Picture 3995" descr="MB900431547">
          <a:hlinkClick xmlns:r="http://schemas.openxmlformats.org/officeDocument/2006/relationships" r:id="rId17" tooltip="Ir a factores criticos"/>
          <a:extLst>
            <a:ext uri="{FF2B5EF4-FFF2-40B4-BE49-F238E27FC236}">
              <a16:creationId xmlns:a16="http://schemas.microsoft.com/office/drawing/2014/main" id="{76A03537-87C9-6477-22F3-4264CEC42618}"/>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664" name="2 Imagen">
          <a:hlinkClick xmlns:r="http://schemas.openxmlformats.org/officeDocument/2006/relationships" r:id="rId17" tooltip="Ir a administrativa"/>
          <a:extLst>
            <a:ext uri="{FF2B5EF4-FFF2-40B4-BE49-F238E27FC236}">
              <a16:creationId xmlns:a16="http://schemas.microsoft.com/office/drawing/2014/main" id="{57B12F68-B87A-C8B7-6B10-12F07796629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665" name="1 Gráfico">
          <a:extLst>
            <a:ext uri="{FF2B5EF4-FFF2-40B4-BE49-F238E27FC236}">
              <a16:creationId xmlns:a16="http://schemas.microsoft.com/office/drawing/2014/main" id="{9F85ED28-A50F-BA24-F724-7D36F245B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666" name="2 Gráfico">
          <a:extLst>
            <a:ext uri="{FF2B5EF4-FFF2-40B4-BE49-F238E27FC236}">
              <a16:creationId xmlns:a16="http://schemas.microsoft.com/office/drawing/2014/main" id="{C04D7AEC-F83A-9B71-E4E3-0090482CE8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667" name="3 Gráfico">
          <a:extLst>
            <a:ext uri="{FF2B5EF4-FFF2-40B4-BE49-F238E27FC236}">
              <a16:creationId xmlns:a16="http://schemas.microsoft.com/office/drawing/2014/main" id="{F3A4FB4D-6621-A26E-83F6-2DB358455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668" name="4 Gráfico">
          <a:extLst>
            <a:ext uri="{FF2B5EF4-FFF2-40B4-BE49-F238E27FC236}">
              <a16:creationId xmlns:a16="http://schemas.microsoft.com/office/drawing/2014/main" id="{419D5EFB-B3AC-6055-D032-CEAD9EB23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518" name="1 Gráfico">
          <a:extLst>
            <a:ext uri="{FF2B5EF4-FFF2-40B4-BE49-F238E27FC236}">
              <a16:creationId xmlns:a16="http://schemas.microsoft.com/office/drawing/2014/main" id="{31EAF497-2CBB-F68D-55A4-B104C31D0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519" name="2 Gráfico">
          <a:extLst>
            <a:ext uri="{FF2B5EF4-FFF2-40B4-BE49-F238E27FC236}">
              <a16:creationId xmlns:a16="http://schemas.microsoft.com/office/drawing/2014/main" id="{77308DE7-C740-E883-4DC6-A241B4C6F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520" name="3 Gráfico">
          <a:extLst>
            <a:ext uri="{FF2B5EF4-FFF2-40B4-BE49-F238E27FC236}">
              <a16:creationId xmlns:a16="http://schemas.microsoft.com/office/drawing/2014/main" id="{139C104E-9D16-C130-8326-0EE349C05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521" name="4 Gráfico">
          <a:extLst>
            <a:ext uri="{FF2B5EF4-FFF2-40B4-BE49-F238E27FC236}">
              <a16:creationId xmlns:a16="http://schemas.microsoft.com/office/drawing/2014/main" id="{4C3161F5-9129-C9B0-E9CF-7BBDA4D65B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522" name="5 Gráfico">
          <a:extLst>
            <a:ext uri="{FF2B5EF4-FFF2-40B4-BE49-F238E27FC236}">
              <a16:creationId xmlns:a16="http://schemas.microsoft.com/office/drawing/2014/main" id="{D4D43A66-88F7-5B6A-AC24-3165FA823E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523" name="6 Gráfico">
          <a:extLst>
            <a:ext uri="{FF2B5EF4-FFF2-40B4-BE49-F238E27FC236}">
              <a16:creationId xmlns:a16="http://schemas.microsoft.com/office/drawing/2014/main" id="{133EAC4F-A788-3CCC-34C0-9CEABD1B8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524" name="7 Gráfico">
          <a:extLst>
            <a:ext uri="{FF2B5EF4-FFF2-40B4-BE49-F238E27FC236}">
              <a16:creationId xmlns:a16="http://schemas.microsoft.com/office/drawing/2014/main" id="{03B42DFF-B9AD-AD50-A53F-1806EF10CE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525" name="8 Gráfico">
          <a:extLst>
            <a:ext uri="{FF2B5EF4-FFF2-40B4-BE49-F238E27FC236}">
              <a16:creationId xmlns:a16="http://schemas.microsoft.com/office/drawing/2014/main" id="{6C858547-9906-8BEF-5EA0-1BD1734685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526" name="9 Gráfico">
          <a:extLst>
            <a:ext uri="{FF2B5EF4-FFF2-40B4-BE49-F238E27FC236}">
              <a16:creationId xmlns:a16="http://schemas.microsoft.com/office/drawing/2014/main" id="{16B624E8-F642-ED91-A768-178D03755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527" name="10 Gráfico">
          <a:extLst>
            <a:ext uri="{FF2B5EF4-FFF2-40B4-BE49-F238E27FC236}">
              <a16:creationId xmlns:a16="http://schemas.microsoft.com/office/drawing/2014/main" id="{2D695B52-5EDC-7A2C-1659-3E6B27C973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528" name="11 Gráfico">
          <a:extLst>
            <a:ext uri="{FF2B5EF4-FFF2-40B4-BE49-F238E27FC236}">
              <a16:creationId xmlns:a16="http://schemas.microsoft.com/office/drawing/2014/main" id="{0870D243-30FE-0EB3-8C32-5E5373745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529" name="12 Gráfico">
          <a:extLst>
            <a:ext uri="{FF2B5EF4-FFF2-40B4-BE49-F238E27FC236}">
              <a16:creationId xmlns:a16="http://schemas.microsoft.com/office/drawing/2014/main" id="{84583355-4DE0-A3FE-09F2-94C669E7B8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530" name="7 Gráfico">
          <a:extLst>
            <a:ext uri="{FF2B5EF4-FFF2-40B4-BE49-F238E27FC236}">
              <a16:creationId xmlns:a16="http://schemas.microsoft.com/office/drawing/2014/main" id="{B279BCEE-9870-6D7B-BD25-51D78B6F8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531" name="8 Gráfico">
          <a:extLst>
            <a:ext uri="{FF2B5EF4-FFF2-40B4-BE49-F238E27FC236}">
              <a16:creationId xmlns:a16="http://schemas.microsoft.com/office/drawing/2014/main" id="{890A57A6-B6BA-3A1A-CD63-94ADB539D0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532" name="9 Gráfico">
          <a:extLst>
            <a:ext uri="{FF2B5EF4-FFF2-40B4-BE49-F238E27FC236}">
              <a16:creationId xmlns:a16="http://schemas.microsoft.com/office/drawing/2014/main" id="{F09D054B-040C-3EF6-F81E-E326D5EE35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533" name="16 Gráfico">
          <a:extLst>
            <a:ext uri="{FF2B5EF4-FFF2-40B4-BE49-F238E27FC236}">
              <a16:creationId xmlns:a16="http://schemas.microsoft.com/office/drawing/2014/main" id="{CA24B4B6-9956-513C-CFE6-E7F047816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534" name="7 Gráfico">
          <a:extLst>
            <a:ext uri="{FF2B5EF4-FFF2-40B4-BE49-F238E27FC236}">
              <a16:creationId xmlns:a16="http://schemas.microsoft.com/office/drawing/2014/main" id="{808960D1-5387-9A29-439A-7A5E6E2F07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535" name="8 Gráfico">
          <a:extLst>
            <a:ext uri="{FF2B5EF4-FFF2-40B4-BE49-F238E27FC236}">
              <a16:creationId xmlns:a16="http://schemas.microsoft.com/office/drawing/2014/main" id="{F619FA0E-32FA-FFB8-7406-5B03652CBE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536" name="9 Gráfico">
          <a:extLst>
            <a:ext uri="{FF2B5EF4-FFF2-40B4-BE49-F238E27FC236}">
              <a16:creationId xmlns:a16="http://schemas.microsoft.com/office/drawing/2014/main" id="{DA49A839-C01E-CB63-5EC5-4274ACAC7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537" name="16 Gráfico">
          <a:extLst>
            <a:ext uri="{FF2B5EF4-FFF2-40B4-BE49-F238E27FC236}">
              <a16:creationId xmlns:a16="http://schemas.microsoft.com/office/drawing/2014/main" id="{194F6DEE-DA8C-1761-C65F-43964EC9F5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538" name="Picture 3995" descr="MB900431547">
          <a:hlinkClick xmlns:r="http://schemas.openxmlformats.org/officeDocument/2006/relationships" r:id="rId21" tooltip="Ir a factores criticos"/>
          <a:extLst>
            <a:ext uri="{FF2B5EF4-FFF2-40B4-BE49-F238E27FC236}">
              <a16:creationId xmlns:a16="http://schemas.microsoft.com/office/drawing/2014/main" id="{D4B3923C-2AB0-330A-475D-3A8EE94D907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539" name="2 Imagen">
          <a:hlinkClick xmlns:r="http://schemas.openxmlformats.org/officeDocument/2006/relationships" r:id="rId23" tooltip="Ir a comunidad"/>
          <a:extLst>
            <a:ext uri="{FF2B5EF4-FFF2-40B4-BE49-F238E27FC236}">
              <a16:creationId xmlns:a16="http://schemas.microsoft.com/office/drawing/2014/main" id="{412FFD50-AAE0-AA67-AA79-C89663E6FE5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540" name="3 Gráfico">
          <a:extLst>
            <a:ext uri="{FF2B5EF4-FFF2-40B4-BE49-F238E27FC236}">
              <a16:creationId xmlns:a16="http://schemas.microsoft.com/office/drawing/2014/main" id="{540AEB75-3DDA-1A4B-6A15-50B51C107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541" name="4 Gráfico">
          <a:extLst>
            <a:ext uri="{FF2B5EF4-FFF2-40B4-BE49-F238E27FC236}">
              <a16:creationId xmlns:a16="http://schemas.microsoft.com/office/drawing/2014/main" id="{8C379AD3-765B-DBA4-C598-7FE35FC131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542" name="5 Gráfico">
          <a:extLst>
            <a:ext uri="{FF2B5EF4-FFF2-40B4-BE49-F238E27FC236}">
              <a16:creationId xmlns:a16="http://schemas.microsoft.com/office/drawing/2014/main" id="{63669B02-049A-9406-DA60-5B5355FCB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543" name="6 Gráfico">
          <a:extLst>
            <a:ext uri="{FF2B5EF4-FFF2-40B4-BE49-F238E27FC236}">
              <a16:creationId xmlns:a16="http://schemas.microsoft.com/office/drawing/2014/main" id="{D81C0E94-D187-C3E5-7AE2-C501B99C7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544" name="1 Gráfico">
          <a:extLst>
            <a:ext uri="{FF2B5EF4-FFF2-40B4-BE49-F238E27FC236}">
              <a16:creationId xmlns:a16="http://schemas.microsoft.com/office/drawing/2014/main" id="{A550A6EA-BAA8-3E64-C166-BDCA80455E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5038" name="1 Gráfico">
          <a:extLst>
            <a:ext uri="{FF2B5EF4-FFF2-40B4-BE49-F238E27FC236}">
              <a16:creationId xmlns:a16="http://schemas.microsoft.com/office/drawing/2014/main" id="{98041134-32FA-6430-01EC-8912454B67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5039" name="2 Gráfico">
          <a:extLst>
            <a:ext uri="{FF2B5EF4-FFF2-40B4-BE49-F238E27FC236}">
              <a16:creationId xmlns:a16="http://schemas.microsoft.com/office/drawing/2014/main" id="{68952300-D2FC-E06A-23FC-F26A4E412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5040" name="3 Gráfico">
          <a:extLst>
            <a:ext uri="{FF2B5EF4-FFF2-40B4-BE49-F238E27FC236}">
              <a16:creationId xmlns:a16="http://schemas.microsoft.com/office/drawing/2014/main" id="{4102C404-955E-594F-4D0D-6240525CE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5041" name="4 Gráfico">
          <a:extLst>
            <a:ext uri="{FF2B5EF4-FFF2-40B4-BE49-F238E27FC236}">
              <a16:creationId xmlns:a16="http://schemas.microsoft.com/office/drawing/2014/main" id="{F4778AD7-05F7-DA87-4DE2-1E5E41B4A2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5042" name="5 Gráfico">
          <a:extLst>
            <a:ext uri="{FF2B5EF4-FFF2-40B4-BE49-F238E27FC236}">
              <a16:creationId xmlns:a16="http://schemas.microsoft.com/office/drawing/2014/main" id="{1D7E063D-E4E4-BFAD-FAFB-E52AE2B4F5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5043" name="6 Gráfico">
          <a:extLst>
            <a:ext uri="{FF2B5EF4-FFF2-40B4-BE49-F238E27FC236}">
              <a16:creationId xmlns:a16="http://schemas.microsoft.com/office/drawing/2014/main" id="{48030E95-280A-AE74-F4A2-3CA29AF5A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5044" name="7 Gráfico">
          <a:extLst>
            <a:ext uri="{FF2B5EF4-FFF2-40B4-BE49-F238E27FC236}">
              <a16:creationId xmlns:a16="http://schemas.microsoft.com/office/drawing/2014/main" id="{7548A026-5656-C3A1-7EEA-E58AC6AC9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5045" name="8 Gráfico">
          <a:extLst>
            <a:ext uri="{FF2B5EF4-FFF2-40B4-BE49-F238E27FC236}">
              <a16:creationId xmlns:a16="http://schemas.microsoft.com/office/drawing/2014/main" id="{7A06139B-08C7-37AC-7D93-4774D6029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5046" name="9 Gráfico">
          <a:extLst>
            <a:ext uri="{FF2B5EF4-FFF2-40B4-BE49-F238E27FC236}">
              <a16:creationId xmlns:a16="http://schemas.microsoft.com/office/drawing/2014/main" id="{EE0E0441-4193-6EB4-2CF3-2EA09566D3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5047" name="10 Gráfico">
          <a:extLst>
            <a:ext uri="{FF2B5EF4-FFF2-40B4-BE49-F238E27FC236}">
              <a16:creationId xmlns:a16="http://schemas.microsoft.com/office/drawing/2014/main" id="{76811263-CE80-B28C-A9DF-C377E6C159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5048" name="11 Gráfico">
          <a:extLst>
            <a:ext uri="{FF2B5EF4-FFF2-40B4-BE49-F238E27FC236}">
              <a16:creationId xmlns:a16="http://schemas.microsoft.com/office/drawing/2014/main" id="{1FAC3A60-C9AA-CA8F-3CA0-004D7F8B1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5049" name="12 Gráfico">
          <a:extLst>
            <a:ext uri="{FF2B5EF4-FFF2-40B4-BE49-F238E27FC236}">
              <a16:creationId xmlns:a16="http://schemas.microsoft.com/office/drawing/2014/main" id="{DED84EC4-3876-9A9B-669F-2001614DB4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5050" name="7 Gráfico">
          <a:extLst>
            <a:ext uri="{FF2B5EF4-FFF2-40B4-BE49-F238E27FC236}">
              <a16:creationId xmlns:a16="http://schemas.microsoft.com/office/drawing/2014/main" id="{CEE905FE-8B32-A3A3-3E1C-AA642F212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5051" name="8 Gráfico">
          <a:extLst>
            <a:ext uri="{FF2B5EF4-FFF2-40B4-BE49-F238E27FC236}">
              <a16:creationId xmlns:a16="http://schemas.microsoft.com/office/drawing/2014/main" id="{249E96C8-FDFC-42F2-D13D-9D65895592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5052" name="9 Gráfico">
          <a:extLst>
            <a:ext uri="{FF2B5EF4-FFF2-40B4-BE49-F238E27FC236}">
              <a16:creationId xmlns:a16="http://schemas.microsoft.com/office/drawing/2014/main" id="{995FD33D-9F96-4A10-7C1E-7B260C3DB4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5053" name="16 Gráfico">
          <a:extLst>
            <a:ext uri="{FF2B5EF4-FFF2-40B4-BE49-F238E27FC236}">
              <a16:creationId xmlns:a16="http://schemas.microsoft.com/office/drawing/2014/main" id="{CB731BEE-AD49-367F-B1AE-887B1E2BE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5054" name="Picture 3995" descr="MB900431547">
          <a:hlinkClick xmlns:r="http://schemas.openxmlformats.org/officeDocument/2006/relationships" r:id="rId17" tooltip="Ir a factores criticos"/>
          <a:extLst>
            <a:ext uri="{FF2B5EF4-FFF2-40B4-BE49-F238E27FC236}">
              <a16:creationId xmlns:a16="http://schemas.microsoft.com/office/drawing/2014/main" id="{98F77474-DDEF-142B-C8FA-B64E470C9481}"/>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5055" name="1 Gráfico">
          <a:extLst>
            <a:ext uri="{FF2B5EF4-FFF2-40B4-BE49-F238E27FC236}">
              <a16:creationId xmlns:a16="http://schemas.microsoft.com/office/drawing/2014/main" id="{BC75DA9B-E9A9-6E78-8BCE-8D24D5757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5056" name="2 Gráfico">
          <a:extLst>
            <a:ext uri="{FF2B5EF4-FFF2-40B4-BE49-F238E27FC236}">
              <a16:creationId xmlns:a16="http://schemas.microsoft.com/office/drawing/2014/main" id="{64B924A3-154B-35F0-C544-5FE8297E9C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5057" name="3 Gráfico">
          <a:extLst>
            <a:ext uri="{FF2B5EF4-FFF2-40B4-BE49-F238E27FC236}">
              <a16:creationId xmlns:a16="http://schemas.microsoft.com/office/drawing/2014/main" id="{5F037FF7-68D9-1028-3064-E2A22A03BF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5058" name="4 Gráfico">
          <a:extLst>
            <a:ext uri="{FF2B5EF4-FFF2-40B4-BE49-F238E27FC236}">
              <a16:creationId xmlns:a16="http://schemas.microsoft.com/office/drawing/2014/main" id="{175AF1D7-D5D7-7C33-215C-BFDC9C91D9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 Id="rId4" Type="http://schemas.openxmlformats.org/officeDocument/2006/relationships/drawing" Target="../drawings/drawing1.xml" /></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 Id="rId4" Type="http://schemas.openxmlformats.org/officeDocument/2006/relationships/drawing" Target="../drawings/drawing2.xml" /></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 Id="rId4" Type="http://schemas.openxmlformats.org/officeDocument/2006/relationships/drawing" Target="../drawings/drawing3.xml" /></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 /><Relationship Id="rId2" Type="http://schemas.openxmlformats.org/officeDocument/2006/relationships/hyperlink" Target="mailto:aguel5@hotmail.com" TargetMode="External" /><Relationship Id="rId1" Type="http://schemas.openxmlformats.org/officeDocument/2006/relationships/hyperlink" Target="http://www.qmtltda.com/" TargetMode="Externa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E8253-654A-4092-A986-CAE6EA723FB3}">
  <sheetPr codeName="Hoja14"/>
  <dimension ref="A1:M65529"/>
  <sheetViews>
    <sheetView showGridLines="0" topLeftCell="A16" zoomScale="80" zoomScaleNormal="80" workbookViewId="0">
      <selection activeCell="A26" sqref="A26:C26"/>
    </sheetView>
  </sheetViews>
  <sheetFormatPr defaultColWidth="11.43359375" defaultRowHeight="13.5" x14ac:dyDescent="0.15"/>
  <cols>
    <col min="1" max="2" width="11.43359375" style="20"/>
    <col min="3" max="3" width="15.87109375" style="20" customWidth="1"/>
    <col min="4" max="4" width="21.1171875" style="20" customWidth="1"/>
    <col min="5" max="5" width="14.796875" style="20" customWidth="1"/>
    <col min="6" max="6" width="8.609375" style="20" customWidth="1"/>
    <col min="7" max="7" width="10.35546875" style="20" customWidth="1"/>
    <col min="8" max="8" width="16.27734375" style="20" customWidth="1"/>
    <col min="9" max="9" width="18.29296875" style="20" customWidth="1"/>
    <col min="10" max="10" width="3.2265625" style="20" customWidth="1"/>
    <col min="11" max="11" width="46.2734375" style="20" bestFit="1" customWidth="1"/>
    <col min="12" max="12" width="85.421875" style="20" customWidth="1"/>
    <col min="13" max="13" width="33.62890625" style="20" customWidth="1"/>
    <col min="14" max="16384" width="11.43359375" style="20"/>
  </cols>
  <sheetData>
    <row r="1" spans="1:13" ht="27" customHeight="1" x14ac:dyDescent="0.2">
      <c r="A1" s="164"/>
      <c r="B1" s="165"/>
      <c r="C1" s="172" t="s">
        <v>169</v>
      </c>
      <c r="D1" s="173"/>
      <c r="E1" s="173"/>
      <c r="F1" s="173"/>
      <c r="G1" s="173"/>
      <c r="H1" s="170" t="s">
        <v>170</v>
      </c>
      <c r="I1" s="171"/>
    </row>
    <row r="2" spans="1:13" ht="18.75" customHeight="1" x14ac:dyDescent="0.2">
      <c r="A2" s="166"/>
      <c r="B2" s="167"/>
      <c r="C2" s="172" t="s">
        <v>171</v>
      </c>
      <c r="D2" s="173"/>
      <c r="E2" s="173"/>
      <c r="F2" s="173"/>
      <c r="G2" s="173"/>
      <c r="H2" s="41">
        <v>41241</v>
      </c>
      <c r="I2" s="42" t="s">
        <v>175</v>
      </c>
    </row>
    <row r="3" spans="1:13" ht="21" customHeight="1" x14ac:dyDescent="0.2">
      <c r="A3" s="168"/>
      <c r="B3" s="169"/>
      <c r="C3" s="172" t="s">
        <v>172</v>
      </c>
      <c r="D3" s="173"/>
      <c r="E3" s="173"/>
      <c r="F3" s="173"/>
      <c r="G3" s="173"/>
      <c r="H3" s="170" t="s">
        <v>173</v>
      </c>
      <c r="I3" s="171"/>
    </row>
    <row r="4" spans="1:13" ht="5.25" customHeight="1" x14ac:dyDescent="0.15"/>
    <row r="5" spans="1:13" ht="34.5" customHeight="1" x14ac:dyDescent="0.15">
      <c r="A5" s="201" t="s">
        <v>164</v>
      </c>
      <c r="B5" s="201"/>
      <c r="C5" s="201"/>
      <c r="D5" s="201"/>
      <c r="E5" s="201"/>
      <c r="F5" s="201"/>
      <c r="G5" s="201"/>
      <c r="H5" s="201"/>
      <c r="I5" s="201"/>
      <c r="K5" s="202" t="s">
        <v>140</v>
      </c>
      <c r="L5" s="202"/>
      <c r="M5" s="202"/>
    </row>
    <row r="6" spans="1:13" ht="23.25" customHeight="1" x14ac:dyDescent="0.15">
      <c r="A6" s="203" t="s">
        <v>162</v>
      </c>
      <c r="B6" s="204"/>
      <c r="C6" s="204"/>
      <c r="D6" s="204"/>
      <c r="E6" s="204"/>
      <c r="F6" s="185" t="s">
        <v>141</v>
      </c>
      <c r="G6" s="186"/>
      <c r="H6" s="186"/>
      <c r="I6" s="186"/>
      <c r="K6" s="44" t="s">
        <v>142</v>
      </c>
      <c r="L6" s="45" t="s">
        <v>143</v>
      </c>
      <c r="M6" s="46" t="s">
        <v>144</v>
      </c>
    </row>
    <row r="7" spans="1:13" ht="20.100000000000001" customHeight="1" x14ac:dyDescent="0.15">
      <c r="A7" s="205" t="s">
        <v>374</v>
      </c>
      <c r="B7" s="206"/>
      <c r="C7" s="206"/>
      <c r="D7" s="206"/>
      <c r="E7" s="206"/>
      <c r="F7" s="187"/>
      <c r="G7" s="187"/>
      <c r="H7" s="187"/>
      <c r="I7" s="187"/>
      <c r="K7" s="207" t="s">
        <v>166</v>
      </c>
      <c r="L7" s="54" t="s">
        <v>145</v>
      </c>
      <c r="M7" s="208" t="s">
        <v>146</v>
      </c>
    </row>
    <row r="8" spans="1:13" ht="33.75" customHeight="1" x14ac:dyDescent="0.15">
      <c r="A8" s="205"/>
      <c r="B8" s="206"/>
      <c r="C8" s="206"/>
      <c r="D8" s="206"/>
      <c r="E8" s="206"/>
      <c r="F8" s="209" t="s">
        <v>160</v>
      </c>
      <c r="G8" s="210"/>
      <c r="H8" s="211">
        <v>254174000371</v>
      </c>
      <c r="I8" s="212"/>
      <c r="K8" s="208"/>
      <c r="L8" s="54" t="s">
        <v>159</v>
      </c>
      <c r="M8" s="208"/>
    </row>
    <row r="9" spans="1:13" ht="20.100000000000001" customHeight="1" x14ac:dyDescent="0.15">
      <c r="A9" s="39" t="s">
        <v>147</v>
      </c>
      <c r="B9" s="40"/>
      <c r="C9" s="176" t="s">
        <v>376</v>
      </c>
      <c r="D9" s="176"/>
      <c r="E9" s="177"/>
      <c r="F9" s="178" t="s">
        <v>163</v>
      </c>
      <c r="G9" s="179"/>
      <c r="H9" s="180" t="s">
        <v>375</v>
      </c>
      <c r="I9" s="181"/>
      <c r="K9" s="208"/>
      <c r="L9" s="54" t="s">
        <v>148</v>
      </c>
      <c r="M9" s="208" t="s">
        <v>149</v>
      </c>
    </row>
    <row r="10" spans="1:13" ht="20.100000000000001" customHeight="1" x14ac:dyDescent="0.15">
      <c r="A10" s="174" t="s">
        <v>168</v>
      </c>
      <c r="B10" s="175"/>
      <c r="C10" s="176" t="s">
        <v>377</v>
      </c>
      <c r="D10" s="176"/>
      <c r="E10" s="176"/>
      <c r="F10" s="177"/>
      <c r="G10" s="43" t="s">
        <v>150</v>
      </c>
      <c r="H10" s="213">
        <v>3214543760</v>
      </c>
      <c r="I10" s="214"/>
      <c r="K10" s="208"/>
      <c r="L10" s="54" t="s">
        <v>151</v>
      </c>
      <c r="M10" s="208"/>
    </row>
    <row r="11" spans="1:13" ht="20.100000000000001" customHeight="1" x14ac:dyDescent="0.15">
      <c r="A11" s="174" t="s">
        <v>165</v>
      </c>
      <c r="B11" s="175"/>
      <c r="C11" s="176" t="s">
        <v>378</v>
      </c>
      <c r="D11" s="176"/>
      <c r="E11" s="176"/>
      <c r="F11" s="177"/>
      <c r="G11" s="43" t="s">
        <v>174</v>
      </c>
      <c r="H11" s="195"/>
      <c r="I11" s="196"/>
      <c r="K11" s="197"/>
      <c r="L11" s="55"/>
      <c r="M11" s="55"/>
    </row>
    <row r="12" spans="1:13" ht="19.5" customHeight="1" x14ac:dyDescent="0.15">
      <c r="A12" s="198" t="s">
        <v>152</v>
      </c>
      <c r="B12" s="199"/>
      <c r="C12" s="199"/>
      <c r="D12" s="199"/>
      <c r="E12" s="199"/>
      <c r="F12" s="199"/>
      <c r="G12" s="199"/>
      <c r="H12" s="199"/>
      <c r="I12" s="200"/>
      <c r="K12" s="194"/>
      <c r="L12" s="55"/>
      <c r="M12" s="194"/>
    </row>
    <row r="13" spans="1:13" ht="20.100000000000001" customHeight="1" x14ac:dyDescent="0.15">
      <c r="A13" s="191" t="s">
        <v>153</v>
      </c>
      <c r="B13" s="191"/>
      <c r="C13" s="191"/>
      <c r="D13" s="191" t="s">
        <v>154</v>
      </c>
      <c r="E13" s="191"/>
      <c r="F13" s="191"/>
      <c r="G13" s="191" t="s">
        <v>161</v>
      </c>
      <c r="H13" s="191"/>
      <c r="I13" s="191"/>
      <c r="K13" s="194"/>
      <c r="L13" s="55"/>
      <c r="M13" s="194"/>
    </row>
    <row r="14" spans="1:13" ht="20.100000000000001" customHeight="1" x14ac:dyDescent="0.15">
      <c r="A14" s="188" t="s">
        <v>394</v>
      </c>
      <c r="B14" s="188"/>
      <c r="C14" s="188"/>
      <c r="D14" s="188" t="s">
        <v>389</v>
      </c>
      <c r="E14" s="188"/>
      <c r="F14" s="188"/>
      <c r="G14" s="188" t="s">
        <v>377</v>
      </c>
      <c r="H14" s="188"/>
      <c r="I14" s="188"/>
      <c r="K14" s="194"/>
      <c r="L14" s="55"/>
      <c r="M14" s="194"/>
    </row>
    <row r="15" spans="1:13" ht="20.100000000000001" customHeight="1" x14ac:dyDescent="0.15">
      <c r="A15" s="188" t="s">
        <v>379</v>
      </c>
      <c r="B15" s="188"/>
      <c r="C15" s="188"/>
      <c r="D15" s="188" t="s">
        <v>389</v>
      </c>
      <c r="E15" s="188"/>
      <c r="F15" s="188"/>
      <c r="G15" s="188" t="s">
        <v>395</v>
      </c>
      <c r="H15" s="188"/>
      <c r="I15" s="188"/>
      <c r="K15" s="194"/>
      <c r="L15" s="55"/>
      <c r="M15" s="55"/>
    </row>
    <row r="16" spans="1:13" ht="20.100000000000001" customHeight="1" x14ac:dyDescent="0.15">
      <c r="A16" s="188" t="s">
        <v>380</v>
      </c>
      <c r="B16" s="188"/>
      <c r="C16" s="188"/>
      <c r="D16" s="188" t="s">
        <v>389</v>
      </c>
      <c r="E16" s="188"/>
      <c r="F16" s="188"/>
      <c r="G16" s="188" t="s">
        <v>396</v>
      </c>
      <c r="H16" s="188"/>
      <c r="I16" s="188"/>
      <c r="K16" s="194"/>
      <c r="L16" s="55"/>
      <c r="M16" s="55"/>
    </row>
    <row r="17" spans="1:13" ht="20.100000000000001" customHeight="1" x14ac:dyDescent="0.15">
      <c r="A17" s="188" t="s">
        <v>381</v>
      </c>
      <c r="B17" s="188"/>
      <c r="C17" s="188"/>
      <c r="D17" s="188" t="s">
        <v>389</v>
      </c>
      <c r="E17" s="188"/>
      <c r="F17" s="188"/>
      <c r="G17" s="188" t="s">
        <v>402</v>
      </c>
      <c r="H17" s="188"/>
      <c r="I17" s="188"/>
      <c r="K17" s="194"/>
      <c r="L17" s="55"/>
      <c r="M17" s="55"/>
    </row>
    <row r="18" spans="1:13" ht="20.100000000000001" customHeight="1" x14ac:dyDescent="0.15">
      <c r="A18" s="188" t="s">
        <v>382</v>
      </c>
      <c r="B18" s="188"/>
      <c r="C18" s="188"/>
      <c r="D18" s="188" t="s">
        <v>389</v>
      </c>
      <c r="E18" s="188"/>
      <c r="F18" s="188"/>
      <c r="G18" s="188" t="s">
        <v>397</v>
      </c>
      <c r="H18" s="188"/>
      <c r="I18" s="188"/>
      <c r="K18" s="193"/>
      <c r="L18" s="55"/>
      <c r="M18" s="55"/>
    </row>
    <row r="19" spans="1:13" ht="20.100000000000001" customHeight="1" x14ac:dyDescent="0.15">
      <c r="A19" s="188" t="s">
        <v>383</v>
      </c>
      <c r="B19" s="188"/>
      <c r="C19" s="188"/>
      <c r="D19" s="188" t="s">
        <v>389</v>
      </c>
      <c r="E19" s="188"/>
      <c r="F19" s="188"/>
      <c r="G19" s="188" t="s">
        <v>398</v>
      </c>
      <c r="H19" s="188"/>
      <c r="I19" s="188"/>
      <c r="K19" s="194"/>
      <c r="L19" s="55"/>
      <c r="M19" s="55"/>
    </row>
    <row r="20" spans="1:13" ht="20.100000000000001" customHeight="1" x14ac:dyDescent="0.15">
      <c r="A20" s="188" t="s">
        <v>384</v>
      </c>
      <c r="B20" s="188"/>
      <c r="C20" s="188"/>
      <c r="D20" s="188" t="s">
        <v>389</v>
      </c>
      <c r="E20" s="188"/>
      <c r="F20" s="188"/>
      <c r="G20" s="188" t="s">
        <v>399</v>
      </c>
      <c r="H20" s="188"/>
      <c r="I20" s="188"/>
      <c r="K20" s="194"/>
      <c r="L20" s="55"/>
      <c r="M20" s="55"/>
    </row>
    <row r="21" spans="1:13" ht="20.100000000000001" customHeight="1" x14ac:dyDescent="0.15">
      <c r="A21" s="188" t="s">
        <v>385</v>
      </c>
      <c r="B21" s="188"/>
      <c r="C21" s="188"/>
      <c r="D21" s="188" t="s">
        <v>389</v>
      </c>
      <c r="E21" s="188"/>
      <c r="F21" s="188"/>
      <c r="G21" s="188" t="s">
        <v>400</v>
      </c>
      <c r="H21" s="188"/>
      <c r="I21" s="188"/>
      <c r="K21" s="194"/>
      <c r="L21" s="55"/>
      <c r="M21" s="56"/>
    </row>
    <row r="22" spans="1:13" ht="20.100000000000001" customHeight="1" x14ac:dyDescent="0.15">
      <c r="A22" s="188" t="s">
        <v>386</v>
      </c>
      <c r="B22" s="188"/>
      <c r="C22" s="188"/>
      <c r="D22" s="188" t="s">
        <v>389</v>
      </c>
      <c r="E22" s="188"/>
      <c r="F22" s="188"/>
      <c r="G22" s="188" t="s">
        <v>401</v>
      </c>
      <c r="H22" s="188"/>
      <c r="I22" s="188"/>
    </row>
    <row r="23" spans="1:13" s="21" customFormat="1" ht="20.25" x14ac:dyDescent="0.25">
      <c r="A23" s="192"/>
      <c r="B23" s="192"/>
      <c r="C23" s="192"/>
      <c r="D23" s="192"/>
      <c r="E23" s="192"/>
      <c r="F23" s="192"/>
      <c r="G23" s="192"/>
      <c r="H23" s="192"/>
      <c r="I23" s="192"/>
      <c r="K23" s="189"/>
      <c r="L23" s="189"/>
      <c r="M23" s="22"/>
    </row>
    <row r="24" spans="1:13" ht="30" customHeight="1" x14ac:dyDescent="0.15">
      <c r="A24" s="190" t="s">
        <v>155</v>
      </c>
      <c r="B24" s="190"/>
      <c r="C24" s="190"/>
      <c r="D24" s="190"/>
      <c r="E24" s="190"/>
      <c r="F24" s="190"/>
      <c r="G24" s="190"/>
      <c r="H24" s="190"/>
      <c r="I24" s="190"/>
      <c r="K24" s="23"/>
      <c r="L24" s="23"/>
    </row>
    <row r="25" spans="1:13" ht="33.75" customHeight="1" x14ac:dyDescent="0.15">
      <c r="A25" s="191" t="s">
        <v>153</v>
      </c>
      <c r="B25" s="191"/>
      <c r="C25" s="191"/>
      <c r="D25" s="191" t="s">
        <v>154</v>
      </c>
      <c r="E25" s="191"/>
      <c r="F25" s="191"/>
      <c r="G25" s="191" t="s">
        <v>23</v>
      </c>
      <c r="H25" s="191"/>
      <c r="I25" s="191"/>
      <c r="K25" s="24"/>
      <c r="L25" s="25"/>
      <c r="M25" s="20" t="s">
        <v>156</v>
      </c>
    </row>
    <row r="26" spans="1:13" ht="20.100000000000001" customHeight="1" x14ac:dyDescent="0.15">
      <c r="A26" s="188" t="s">
        <v>403</v>
      </c>
      <c r="B26" s="188"/>
      <c r="C26" s="188"/>
      <c r="D26" s="188" t="s">
        <v>389</v>
      </c>
      <c r="E26" s="188"/>
      <c r="F26" s="188"/>
      <c r="G26" s="188" t="s">
        <v>390</v>
      </c>
      <c r="H26" s="188"/>
      <c r="I26" s="188"/>
      <c r="K26" s="24"/>
      <c r="L26" s="25"/>
    </row>
    <row r="27" spans="1:13" ht="20.100000000000001" customHeight="1" x14ac:dyDescent="0.15">
      <c r="A27" s="188" t="s">
        <v>387</v>
      </c>
      <c r="B27" s="188"/>
      <c r="C27" s="188"/>
      <c r="D27" s="188" t="s">
        <v>389</v>
      </c>
      <c r="E27" s="188"/>
      <c r="F27" s="188"/>
      <c r="G27" s="188" t="s">
        <v>391</v>
      </c>
      <c r="H27" s="188"/>
      <c r="I27" s="188"/>
      <c r="K27" s="24"/>
      <c r="L27" s="26"/>
    </row>
    <row r="28" spans="1:13" ht="20.100000000000001" customHeight="1" x14ac:dyDescent="0.15">
      <c r="A28" s="188" t="s">
        <v>388</v>
      </c>
      <c r="B28" s="188"/>
      <c r="C28" s="188"/>
      <c r="D28" s="188" t="s">
        <v>389</v>
      </c>
      <c r="E28" s="188"/>
      <c r="F28" s="188"/>
      <c r="G28" s="188" t="s">
        <v>392</v>
      </c>
      <c r="H28" s="188"/>
      <c r="I28" s="188"/>
      <c r="K28" s="24"/>
      <c r="L28" s="26"/>
    </row>
    <row r="29" spans="1:13" ht="20.100000000000001" customHeight="1" x14ac:dyDescent="0.15">
      <c r="A29" s="188" t="s">
        <v>386</v>
      </c>
      <c r="B29" s="188"/>
      <c r="C29" s="188"/>
      <c r="D29" s="188" t="s">
        <v>389</v>
      </c>
      <c r="E29" s="188"/>
      <c r="F29" s="188"/>
      <c r="G29" s="188" t="s">
        <v>393</v>
      </c>
      <c r="H29" s="188"/>
      <c r="I29" s="188"/>
      <c r="K29" s="24"/>
      <c r="L29" s="25"/>
    </row>
    <row r="30" spans="1:13" ht="20.100000000000001" customHeight="1" x14ac:dyDescent="0.15">
      <c r="A30" s="188"/>
      <c r="B30" s="188"/>
      <c r="C30" s="188"/>
      <c r="D30" s="188"/>
      <c r="E30" s="188"/>
      <c r="F30" s="188"/>
      <c r="G30" s="188"/>
      <c r="H30" s="188"/>
      <c r="I30" s="188"/>
      <c r="K30" s="24"/>
      <c r="L30" s="26"/>
    </row>
    <row r="31" spans="1:13" ht="20.100000000000001" customHeight="1" x14ac:dyDescent="0.15">
      <c r="A31" s="188"/>
      <c r="B31" s="188"/>
      <c r="C31" s="188"/>
      <c r="D31" s="188"/>
      <c r="E31" s="188"/>
      <c r="F31" s="188"/>
      <c r="G31" s="188"/>
      <c r="H31" s="188"/>
      <c r="I31" s="188"/>
      <c r="K31" s="24"/>
      <c r="L31" s="27"/>
    </row>
    <row r="32" spans="1:13" ht="20.100000000000001" customHeight="1" x14ac:dyDescent="0.15">
      <c r="A32" s="188"/>
      <c r="B32" s="188"/>
      <c r="C32" s="188"/>
      <c r="D32" s="188"/>
      <c r="E32" s="188"/>
      <c r="F32" s="188"/>
      <c r="G32" s="188"/>
      <c r="H32" s="188"/>
      <c r="I32" s="188"/>
      <c r="K32" s="182"/>
      <c r="L32" s="25"/>
    </row>
    <row r="33" spans="11:12" ht="14.25" x14ac:dyDescent="0.15">
      <c r="K33" s="182"/>
      <c r="L33" s="28"/>
    </row>
    <row r="34" spans="11:12" ht="19.5" customHeight="1" x14ac:dyDescent="0.15"/>
    <row r="35" spans="11:12" ht="51" customHeight="1" x14ac:dyDescent="0.15"/>
    <row r="36" spans="11:12" ht="51.75" customHeight="1" x14ac:dyDescent="0.15"/>
    <row r="37" spans="11:12" ht="42.75" customHeight="1" x14ac:dyDescent="0.15"/>
    <row r="38" spans="11:12" ht="107.25" customHeight="1" x14ac:dyDescent="0.15"/>
    <row r="39" spans="11:12" ht="58.5" customHeight="1" x14ac:dyDescent="0.15"/>
    <row r="40" spans="11:12" ht="30.75" customHeight="1" x14ac:dyDescent="0.15"/>
    <row r="41" spans="11:12" ht="30.75" customHeight="1" x14ac:dyDescent="0.15"/>
    <row r="42" spans="11:12" ht="47.25" customHeight="1" x14ac:dyDescent="0.15"/>
    <row r="65526" spans="1:5" x14ac:dyDescent="0.15">
      <c r="A65526" s="183" t="s">
        <v>29</v>
      </c>
      <c r="B65526" s="183"/>
      <c r="C65526" s="183"/>
      <c r="D65526" s="183"/>
      <c r="E65526" s="183"/>
    </row>
    <row r="65527" spans="1:5" x14ac:dyDescent="0.15">
      <c r="A65527" s="184" t="s">
        <v>30</v>
      </c>
      <c r="B65527" s="184"/>
      <c r="C65527" s="184"/>
      <c r="D65527" s="184"/>
      <c r="E65527" s="184"/>
    </row>
    <row r="65528" spans="1:5" x14ac:dyDescent="0.15">
      <c r="A65528" s="184" t="s">
        <v>31</v>
      </c>
      <c r="B65528" s="184"/>
      <c r="C65528" s="184"/>
      <c r="D65528" s="184"/>
      <c r="E65528" s="184"/>
    </row>
    <row r="65529" spans="1:5" x14ac:dyDescent="0.15">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F6:I6"/>
    <mergeCell ref="F7:I7"/>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H9:I9"/>
    <mergeCell ref="K32:K33"/>
    <mergeCell ref="A65526:E65526"/>
    <mergeCell ref="A65527:E65527"/>
    <mergeCell ref="A65528:E65528"/>
    <mergeCell ref="A32:C32"/>
    <mergeCell ref="D32:F32"/>
    <mergeCell ref="G32:I32"/>
    <mergeCell ref="G28:I28"/>
    <mergeCell ref="K23:L23"/>
    <mergeCell ref="A24:I24"/>
    <mergeCell ref="A25:C25"/>
    <mergeCell ref="D25:F25"/>
    <mergeCell ref="G25:I25"/>
    <mergeCell ref="A26:C26"/>
    <mergeCell ref="D26:F26"/>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EA27A60E-EF89-4669-896B-7742E1C72668}"/>
    <hyperlink ref="A65527" r:id="rId2" xr:uid="{A5DA6600-EDE9-440C-9FD9-AEFAECA05416}"/>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E97C2-FBBF-49CD-99FE-0DDA2808BFFA}">
  <sheetPr codeName="Hoja21"/>
  <dimension ref="A1:U65532"/>
  <sheetViews>
    <sheetView showGridLines="0" tabSelected="1" topLeftCell="E115" zoomScale="80" zoomScaleNormal="80" workbookViewId="0">
      <selection activeCell="F140" sqref="F140"/>
    </sheetView>
  </sheetViews>
  <sheetFormatPr defaultColWidth="11.43359375" defaultRowHeight="13.5" x14ac:dyDescent="0.15"/>
  <cols>
    <col min="1" max="1" width="0.40234375" style="80" customWidth="1"/>
    <col min="2" max="2" width="1.4765625" style="80" customWidth="1"/>
    <col min="3" max="3" width="44.66015625" style="80" customWidth="1"/>
    <col min="4" max="4" width="11.703125" style="134" customWidth="1"/>
    <col min="5" max="6" width="33.765625" style="116" customWidth="1"/>
    <col min="7" max="7" width="11.703125" style="134" customWidth="1"/>
    <col min="8" max="9" width="33.765625" style="116" customWidth="1"/>
    <col min="10" max="10" width="11.703125" style="134" customWidth="1"/>
    <col min="11" max="12" width="33.765625" style="116" customWidth="1"/>
    <col min="13" max="13" width="11.703125" style="134" customWidth="1"/>
    <col min="14" max="15" width="33.765625" style="116" customWidth="1"/>
    <col min="16" max="16" width="3.09375" style="80" customWidth="1"/>
    <col min="17" max="17" width="2.41796875" style="80" customWidth="1"/>
    <col min="18" max="18" width="7.3984375" style="80" hidden="1" customWidth="1"/>
    <col min="19" max="20" width="7.12890625" style="80" hidden="1" customWidth="1"/>
    <col min="21" max="21" width="6.9921875" style="80" hidden="1" customWidth="1"/>
    <col min="22" max="22" width="11.43359375" style="80"/>
    <col min="23" max="23" width="13.046875" style="80" customWidth="1"/>
    <col min="24" max="24" width="15.87109375" style="80" customWidth="1"/>
    <col min="25" max="25" width="13.046875" style="80" customWidth="1"/>
    <col min="26" max="27" width="11.43359375" style="80" customWidth="1"/>
    <col min="28" max="16384" width="11.43359375" style="80"/>
  </cols>
  <sheetData>
    <row r="1" spans="1:21" ht="33" customHeight="1" x14ac:dyDescent="0.15">
      <c r="B1" s="240" t="s">
        <v>124</v>
      </c>
      <c r="C1" s="240"/>
      <c r="D1" s="240"/>
      <c r="E1" s="240"/>
      <c r="F1" s="240"/>
      <c r="G1" s="240"/>
      <c r="H1" s="240"/>
      <c r="I1" s="240"/>
      <c r="J1" s="241"/>
      <c r="K1" s="241"/>
      <c r="L1" s="81"/>
      <c r="M1" s="81"/>
      <c r="N1" s="81"/>
      <c r="O1" s="81"/>
    </row>
    <row r="2" spans="1:21" ht="14.25" x14ac:dyDescent="0.15">
      <c r="B2" s="242" t="s">
        <v>27</v>
      </c>
      <c r="C2" s="242"/>
      <c r="D2" s="280" t="s">
        <v>177</v>
      </c>
      <c r="E2" s="280"/>
      <c r="F2" s="280"/>
      <c r="G2" s="281" t="s">
        <v>178</v>
      </c>
      <c r="H2" s="281"/>
      <c r="I2" s="281"/>
      <c r="J2" s="282" t="s">
        <v>178</v>
      </c>
      <c r="K2" s="282"/>
      <c r="L2" s="282"/>
      <c r="M2" s="218" t="s">
        <v>179</v>
      </c>
      <c r="N2" s="218"/>
      <c r="O2" s="218"/>
      <c r="Q2" s="80">
        <v>1</v>
      </c>
    </row>
    <row r="3" spans="1:21" ht="15" customHeight="1" x14ac:dyDescent="0.15">
      <c r="B3" s="242"/>
      <c r="C3" s="242"/>
      <c r="D3" s="278" t="s">
        <v>34</v>
      </c>
      <c r="E3" s="277" t="s">
        <v>122</v>
      </c>
      <c r="F3" s="277" t="s">
        <v>125</v>
      </c>
      <c r="G3" s="219" t="s">
        <v>34</v>
      </c>
      <c r="H3" s="277" t="s">
        <v>122</v>
      </c>
      <c r="I3" s="277" t="s">
        <v>125</v>
      </c>
      <c r="J3" s="219" t="s">
        <v>34</v>
      </c>
      <c r="K3" s="221" t="s">
        <v>122</v>
      </c>
      <c r="L3" s="223" t="s">
        <v>125</v>
      </c>
      <c r="M3" s="219" t="s">
        <v>34</v>
      </c>
      <c r="N3" s="221" t="s">
        <v>122</v>
      </c>
      <c r="O3" s="223" t="s">
        <v>125</v>
      </c>
      <c r="Q3" s="80">
        <v>2</v>
      </c>
    </row>
    <row r="4" spans="1:21" ht="15.75" customHeight="1" x14ac:dyDescent="0.15">
      <c r="B4" s="242"/>
      <c r="C4" s="242"/>
      <c r="D4" s="279"/>
      <c r="E4" s="223"/>
      <c r="F4" s="223"/>
      <c r="G4" s="220"/>
      <c r="H4" s="223"/>
      <c r="I4" s="223"/>
      <c r="J4" s="220"/>
      <c r="K4" s="222"/>
      <c r="L4" s="224"/>
      <c r="M4" s="220"/>
      <c r="N4" s="222"/>
      <c r="O4" s="224"/>
      <c r="Q4" s="80">
        <v>3</v>
      </c>
    </row>
    <row r="5" spans="1:21" ht="14.25" x14ac:dyDescent="0.15">
      <c r="B5" s="242"/>
      <c r="C5" s="242"/>
      <c r="D5" s="82"/>
      <c r="E5" s="83"/>
      <c r="F5" s="83"/>
      <c r="G5" s="84"/>
      <c r="H5" s="85"/>
      <c r="I5" s="85"/>
      <c r="J5" s="84"/>
      <c r="K5" s="86"/>
      <c r="L5" s="85"/>
      <c r="M5" s="84"/>
      <c r="N5" s="86"/>
      <c r="O5" s="85"/>
      <c r="Q5" s="80">
        <v>4</v>
      </c>
    </row>
    <row r="6" spans="1:21" ht="18" x14ac:dyDescent="0.15">
      <c r="A6" s="283"/>
      <c r="B6" s="260"/>
      <c r="C6" s="87" t="s">
        <v>73</v>
      </c>
      <c r="D6" s="88"/>
      <c r="E6" s="88"/>
      <c r="F6" s="88"/>
      <c r="G6" s="88"/>
      <c r="H6" s="88"/>
      <c r="I6" s="88"/>
      <c r="J6" s="88"/>
      <c r="K6" s="88"/>
      <c r="L6" s="89"/>
      <c r="M6" s="88"/>
      <c r="N6" s="88"/>
      <c r="O6" s="89"/>
    </row>
    <row r="7" spans="1:21" ht="39.950000000000003" customHeight="1" x14ac:dyDescent="0.15">
      <c r="A7" s="283"/>
      <c r="B7" s="261"/>
      <c r="C7" s="90" t="s">
        <v>33</v>
      </c>
      <c r="D7" s="78">
        <v>3</v>
      </c>
      <c r="E7" s="161" t="s">
        <v>180</v>
      </c>
      <c r="F7" s="74" t="s">
        <v>181</v>
      </c>
      <c r="G7" s="78"/>
      <c r="H7" s="61"/>
      <c r="I7" s="62"/>
      <c r="J7" s="76"/>
      <c r="K7" s="59"/>
      <c r="L7" s="60"/>
      <c r="M7" s="78"/>
      <c r="N7" s="61"/>
      <c r="O7" s="62"/>
      <c r="Q7" s="91"/>
      <c r="R7" s="80">
        <f>COUNTIF(D7:D10,"1")</f>
        <v>0</v>
      </c>
      <c r="S7" s="80">
        <f>COUNTIF(G7:G10,"1")</f>
        <v>0</v>
      </c>
      <c r="T7" s="80">
        <f>COUNTIF(J7:J10,"1")</f>
        <v>0</v>
      </c>
      <c r="U7" s="80">
        <f>COUNTIF(M7:M10,"1")</f>
        <v>0</v>
      </c>
    </row>
    <row r="8" spans="1:21" ht="39.950000000000003" customHeight="1" x14ac:dyDescent="0.15">
      <c r="A8" s="283"/>
      <c r="B8" s="261"/>
      <c r="C8" s="92" t="s">
        <v>35</v>
      </c>
      <c r="D8" s="78">
        <v>2</v>
      </c>
      <c r="E8" s="162" t="s">
        <v>182</v>
      </c>
      <c r="F8" s="74" t="s">
        <v>183</v>
      </c>
      <c r="G8" s="78"/>
      <c r="H8" s="65"/>
      <c r="I8" s="62"/>
      <c r="J8" s="76"/>
      <c r="K8" s="64"/>
      <c r="L8" s="60"/>
      <c r="M8" s="78"/>
      <c r="N8" s="65"/>
      <c r="O8" s="62"/>
      <c r="R8" s="80">
        <f>COUNTIF(D7:D10,"2")</f>
        <v>3</v>
      </c>
      <c r="S8" s="80">
        <f>COUNTIF(G7:G10,"2")</f>
        <v>0</v>
      </c>
      <c r="T8" s="80">
        <f>COUNTIF(J7:J10,"2")</f>
        <v>0</v>
      </c>
      <c r="U8" s="80">
        <f>COUNTIF(M7:M10,"2")</f>
        <v>0</v>
      </c>
    </row>
    <row r="9" spans="1:21" ht="39.950000000000003" customHeight="1" x14ac:dyDescent="0.15">
      <c r="A9" s="283"/>
      <c r="B9" s="261"/>
      <c r="C9" s="93" t="s">
        <v>36</v>
      </c>
      <c r="D9" s="78">
        <v>2</v>
      </c>
      <c r="E9" s="162" t="s">
        <v>184</v>
      </c>
      <c r="F9" s="74" t="s">
        <v>185</v>
      </c>
      <c r="G9" s="78"/>
      <c r="H9" s="65"/>
      <c r="I9" s="62"/>
      <c r="J9" s="76"/>
      <c r="K9" s="64"/>
      <c r="L9" s="60"/>
      <c r="M9" s="78"/>
      <c r="N9" s="65"/>
      <c r="O9" s="62"/>
      <c r="R9" s="80">
        <f>COUNTIF(D7:D10,"3")</f>
        <v>1</v>
      </c>
      <c r="S9" s="80">
        <f>COUNTIF(G7:G10,"3")</f>
        <v>0</v>
      </c>
      <c r="T9" s="80">
        <f>COUNTIF(J7:J10,"3")</f>
        <v>0</v>
      </c>
      <c r="U9" s="80">
        <f>COUNTIF(M7:M10,"3")</f>
        <v>1</v>
      </c>
    </row>
    <row r="10" spans="1:21" ht="39.950000000000003" customHeight="1" x14ac:dyDescent="0.15">
      <c r="A10" s="283"/>
      <c r="B10" s="262"/>
      <c r="C10" s="93" t="s">
        <v>37</v>
      </c>
      <c r="D10" s="78">
        <v>2</v>
      </c>
      <c r="E10" s="162" t="s">
        <v>186</v>
      </c>
      <c r="F10" s="72" t="s">
        <v>187</v>
      </c>
      <c r="G10" s="78"/>
      <c r="H10" s="158"/>
      <c r="I10" s="60"/>
      <c r="J10" s="76"/>
      <c r="K10" s="64"/>
      <c r="L10" s="60"/>
      <c r="M10" s="78">
        <v>3</v>
      </c>
      <c r="N10" s="65"/>
      <c r="O10" s="62"/>
      <c r="R10" s="80">
        <f>COUNTIF(D7:D10,"4")</f>
        <v>0</v>
      </c>
      <c r="S10" s="80">
        <f>COUNTIF(G7:G10,"4")</f>
        <v>0</v>
      </c>
      <c r="T10" s="80">
        <f>COUNTIF(J7:J10,"4")</f>
        <v>0</v>
      </c>
      <c r="U10" s="80">
        <f>COUNTIF(M7:M10,"4")</f>
        <v>0</v>
      </c>
    </row>
    <row r="11" spans="1:21" ht="6" customHeight="1" x14ac:dyDescent="0.15">
      <c r="B11" s="251"/>
      <c r="C11" s="252"/>
      <c r="D11" s="252"/>
      <c r="E11" s="252"/>
      <c r="F11" s="252"/>
      <c r="G11" s="252"/>
      <c r="H11" s="252"/>
      <c r="I11" s="252"/>
      <c r="J11" s="252"/>
      <c r="K11" s="253"/>
      <c r="L11" s="94"/>
      <c r="M11" s="95"/>
      <c r="N11" s="94"/>
      <c r="O11" s="94"/>
      <c r="Q11" s="80">
        <f>COUNTIF(D7:D10,"1")</f>
        <v>0</v>
      </c>
      <c r="R11" s="80">
        <f>COUNTIF(D7:D10,"1")</f>
        <v>0</v>
      </c>
      <c r="S11" s="80">
        <f>COUNTIF(D7:D10,"3")</f>
        <v>1</v>
      </c>
    </row>
    <row r="12" spans="1:21" ht="16.5" x14ac:dyDescent="0.2">
      <c r="A12" s="283"/>
      <c r="B12" s="231"/>
      <c r="C12" s="96" t="s">
        <v>72</v>
      </c>
      <c r="D12" s="97"/>
      <c r="E12" s="97"/>
      <c r="F12" s="97"/>
      <c r="G12" s="97"/>
      <c r="H12" s="97"/>
      <c r="I12" s="97"/>
      <c r="J12" s="97"/>
      <c r="K12" s="98"/>
      <c r="L12" s="99"/>
      <c r="M12" s="97"/>
      <c r="N12" s="98"/>
      <c r="O12" s="99"/>
    </row>
    <row r="13" spans="1:21" ht="39.950000000000003" customHeight="1" x14ac:dyDescent="0.15">
      <c r="A13" s="283"/>
      <c r="B13" s="232"/>
      <c r="C13" s="100" t="s">
        <v>38</v>
      </c>
      <c r="D13" s="79">
        <v>3</v>
      </c>
      <c r="E13" s="73" t="s">
        <v>188</v>
      </c>
      <c r="F13" s="74" t="s">
        <v>189</v>
      </c>
      <c r="G13" s="79"/>
      <c r="H13" s="68"/>
      <c r="I13" s="69"/>
      <c r="J13" s="77"/>
      <c r="K13" s="66"/>
      <c r="L13" s="67"/>
      <c r="M13" s="79"/>
      <c r="N13" s="68"/>
      <c r="O13" s="69"/>
      <c r="R13" s="80">
        <f>COUNTIF(D13:D17,"1")</f>
        <v>0</v>
      </c>
      <c r="S13" s="80">
        <f>COUNTIF(G13:G17,"1")</f>
        <v>0</v>
      </c>
      <c r="T13" s="80">
        <f>COUNTIF(J13:J17,"1")</f>
        <v>0</v>
      </c>
      <c r="U13" s="80">
        <f>COUNTIF(M13:M17,"1")</f>
        <v>0</v>
      </c>
    </row>
    <row r="14" spans="1:21" ht="39.950000000000003" customHeight="1" x14ac:dyDescent="0.15">
      <c r="A14" s="283"/>
      <c r="B14" s="232"/>
      <c r="C14" s="92" t="s">
        <v>39</v>
      </c>
      <c r="D14" s="79">
        <v>2</v>
      </c>
      <c r="E14" s="74" t="s">
        <v>190</v>
      </c>
      <c r="F14" s="74" t="s">
        <v>191</v>
      </c>
      <c r="G14" s="79"/>
      <c r="H14" s="69"/>
      <c r="I14" s="69"/>
      <c r="J14" s="77"/>
      <c r="K14" s="67"/>
      <c r="L14" s="67"/>
      <c r="M14" s="79"/>
      <c r="N14" s="69"/>
      <c r="O14" s="69"/>
      <c r="R14" s="80">
        <f>COUNTIF(D13:D17,"2")</f>
        <v>3</v>
      </c>
      <c r="S14" s="80">
        <f>COUNTIF(G13:G17,"2")</f>
        <v>0</v>
      </c>
      <c r="T14" s="80">
        <f>COUNTIF(J13:J17,"2")</f>
        <v>0</v>
      </c>
      <c r="U14" s="80">
        <f>COUNTIF(M13:M17,"2")</f>
        <v>0</v>
      </c>
    </row>
    <row r="15" spans="1:21" ht="39.950000000000003" customHeight="1" x14ac:dyDescent="0.15">
      <c r="A15" s="283"/>
      <c r="B15" s="232"/>
      <c r="C15" s="92" t="s">
        <v>40</v>
      </c>
      <c r="D15" s="79">
        <v>3</v>
      </c>
      <c r="E15" s="74" t="s">
        <v>192</v>
      </c>
      <c r="F15" s="74" t="s">
        <v>193</v>
      </c>
      <c r="G15" s="79"/>
      <c r="H15" s="69"/>
      <c r="I15" s="69"/>
      <c r="J15" s="77"/>
      <c r="K15" s="67"/>
      <c r="L15" s="67"/>
      <c r="M15" s="79"/>
      <c r="N15" s="69"/>
      <c r="O15" s="69"/>
      <c r="R15" s="80">
        <f>COUNTIF(D13:D17,"3")</f>
        <v>2</v>
      </c>
      <c r="S15" s="80">
        <f>COUNTIF(G13:G17,"3")</f>
        <v>0</v>
      </c>
      <c r="T15" s="80">
        <f>COUNTIF(J13:J17,"3")</f>
        <v>0</v>
      </c>
      <c r="U15" s="80">
        <f>COUNTIF(M13:M17,"3")</f>
        <v>0</v>
      </c>
    </row>
    <row r="16" spans="1:21" ht="39.950000000000003" customHeight="1" x14ac:dyDescent="0.15">
      <c r="A16" s="283"/>
      <c r="B16" s="232"/>
      <c r="C16" s="93" t="s">
        <v>41</v>
      </c>
      <c r="D16" s="79">
        <v>2</v>
      </c>
      <c r="E16" s="163" t="s">
        <v>194</v>
      </c>
      <c r="F16" s="74" t="s">
        <v>195</v>
      </c>
      <c r="G16" s="79"/>
      <c r="H16" s="159"/>
      <c r="I16" s="69"/>
      <c r="J16" s="77"/>
      <c r="K16" s="67"/>
      <c r="L16" s="67"/>
      <c r="M16" s="79"/>
      <c r="N16" s="69"/>
      <c r="O16" s="69"/>
      <c r="R16" s="80">
        <f>COUNTIF(D13:D17,"4")</f>
        <v>0</v>
      </c>
      <c r="S16" s="80">
        <f>COUNTIF(G13:G17,"4")</f>
        <v>0</v>
      </c>
      <c r="T16" s="80">
        <f>COUNTIF(J13:J17,"4")</f>
        <v>0</v>
      </c>
      <c r="U16" s="80">
        <f>COUNTIF(M13:M17,"4")</f>
        <v>0</v>
      </c>
    </row>
    <row r="17" spans="1:21" ht="39.950000000000003" customHeight="1" x14ac:dyDescent="0.15">
      <c r="A17" s="283"/>
      <c r="B17" s="233"/>
      <c r="C17" s="92" t="s">
        <v>42</v>
      </c>
      <c r="D17" s="79">
        <v>2</v>
      </c>
      <c r="E17" s="74" t="s">
        <v>196</v>
      </c>
      <c r="F17" s="74" t="s">
        <v>197</v>
      </c>
      <c r="G17" s="79"/>
      <c r="H17" s="69"/>
      <c r="I17" s="69"/>
      <c r="J17" s="77"/>
      <c r="K17" s="67"/>
      <c r="L17" s="67"/>
      <c r="M17" s="79"/>
      <c r="N17" s="69"/>
      <c r="O17" s="69"/>
    </row>
    <row r="18" spans="1:21" ht="7.5" customHeight="1" x14ac:dyDescent="0.15">
      <c r="B18" s="228"/>
      <c r="C18" s="229"/>
      <c r="D18" s="229"/>
      <c r="E18" s="229"/>
      <c r="F18" s="229"/>
      <c r="G18" s="229"/>
      <c r="H18" s="229"/>
      <c r="I18" s="229"/>
      <c r="J18" s="229"/>
      <c r="K18" s="230"/>
      <c r="L18" s="94"/>
      <c r="M18" s="95"/>
      <c r="N18" s="94"/>
      <c r="O18" s="94"/>
    </row>
    <row r="19" spans="1:21" ht="18" x14ac:dyDescent="0.15">
      <c r="A19" s="283"/>
      <c r="B19" s="231"/>
      <c r="C19" s="96" t="s">
        <v>43</v>
      </c>
      <c r="D19" s="97"/>
      <c r="E19" s="97"/>
      <c r="F19" s="97"/>
      <c r="G19" s="97"/>
      <c r="H19" s="97"/>
      <c r="I19" s="97"/>
      <c r="J19" s="97"/>
      <c r="K19" s="98"/>
      <c r="L19" s="99"/>
      <c r="M19" s="97"/>
      <c r="N19" s="98"/>
      <c r="O19" s="99"/>
    </row>
    <row r="20" spans="1:21" ht="39.950000000000003" customHeight="1" x14ac:dyDescent="0.15">
      <c r="A20" s="283"/>
      <c r="B20" s="234"/>
      <c r="C20" s="101" t="s">
        <v>44</v>
      </c>
      <c r="D20" s="79">
        <v>3</v>
      </c>
      <c r="E20" s="73" t="s">
        <v>198</v>
      </c>
      <c r="F20" s="74" t="s">
        <v>199</v>
      </c>
      <c r="G20" s="79"/>
      <c r="H20" s="68"/>
      <c r="I20" s="69"/>
      <c r="J20" s="77"/>
      <c r="K20" s="71"/>
      <c r="L20" s="72"/>
      <c r="M20" s="79"/>
      <c r="N20" s="73"/>
      <c r="O20" s="74"/>
      <c r="R20" s="80">
        <f>COUNTIF(D20:D27,"1")</f>
        <v>0</v>
      </c>
      <c r="S20" s="80">
        <f>COUNTIF(G20:G27,"1")</f>
        <v>0</v>
      </c>
      <c r="T20" s="80">
        <f>COUNTIF(J20:J27,"1")</f>
        <v>0</v>
      </c>
      <c r="U20" s="80">
        <f>COUNTIF(M20:M27,"1")</f>
        <v>0</v>
      </c>
    </row>
    <row r="21" spans="1:21" ht="39.950000000000003" customHeight="1" x14ac:dyDescent="0.15">
      <c r="A21" s="283"/>
      <c r="B21" s="234"/>
      <c r="C21" s="102" t="s">
        <v>45</v>
      </c>
      <c r="D21" s="79">
        <v>3</v>
      </c>
      <c r="E21" s="74" t="s">
        <v>200</v>
      </c>
      <c r="F21" s="74" t="s">
        <v>201</v>
      </c>
      <c r="G21" s="79"/>
      <c r="H21" s="74"/>
      <c r="I21" s="74"/>
      <c r="J21" s="77"/>
      <c r="K21" s="72"/>
      <c r="L21" s="72"/>
      <c r="M21" s="79"/>
      <c r="N21" s="74"/>
      <c r="O21" s="74"/>
      <c r="R21" s="80">
        <f>COUNTIF(D20:D27,"2")</f>
        <v>5</v>
      </c>
      <c r="S21" s="80">
        <f>COUNTIF(G20:G27,"2")</f>
        <v>0</v>
      </c>
      <c r="T21" s="80">
        <f>COUNTIF(J20:J27,"2")</f>
        <v>0</v>
      </c>
      <c r="U21" s="80">
        <f>COUNTIF(M20:M27,"2")</f>
        <v>0</v>
      </c>
    </row>
    <row r="22" spans="1:21" ht="39.950000000000003" customHeight="1" x14ac:dyDescent="0.15">
      <c r="A22" s="283"/>
      <c r="B22" s="234"/>
      <c r="C22" s="102" t="s">
        <v>46</v>
      </c>
      <c r="D22" s="79">
        <v>2</v>
      </c>
      <c r="E22" s="74" t="s">
        <v>202</v>
      </c>
      <c r="F22" s="74" t="s">
        <v>203</v>
      </c>
      <c r="G22" s="79"/>
      <c r="H22" s="74"/>
      <c r="I22" s="74"/>
      <c r="J22" s="77"/>
      <c r="K22" s="72"/>
      <c r="L22" s="72"/>
      <c r="M22" s="79"/>
      <c r="N22" s="74"/>
      <c r="O22" s="74"/>
      <c r="R22" s="80">
        <f>COUNTIF(D20:D27,"3")</f>
        <v>3</v>
      </c>
      <c r="S22" s="80">
        <f>COUNTIF(G20:G27,"3")</f>
        <v>0</v>
      </c>
      <c r="T22" s="80">
        <f>COUNTIF(J20:J27,"3")</f>
        <v>0</v>
      </c>
      <c r="U22" s="80">
        <f>COUNTIF(M20:M27,"3")</f>
        <v>0</v>
      </c>
    </row>
    <row r="23" spans="1:21" ht="39.950000000000003" customHeight="1" x14ac:dyDescent="0.15">
      <c r="A23" s="283"/>
      <c r="B23" s="234"/>
      <c r="C23" s="102" t="s">
        <v>47</v>
      </c>
      <c r="D23" s="79">
        <v>2</v>
      </c>
      <c r="E23" s="74" t="s">
        <v>204</v>
      </c>
      <c r="F23" s="58" t="s">
        <v>205</v>
      </c>
      <c r="G23" s="79"/>
      <c r="H23" s="74"/>
      <c r="I23" s="58"/>
      <c r="J23" s="77"/>
      <c r="K23" s="72"/>
      <c r="L23" s="72"/>
      <c r="M23" s="79"/>
      <c r="N23" s="74"/>
      <c r="O23" s="74"/>
      <c r="R23" s="80">
        <f>COUNTIF(D20:D27,"4")</f>
        <v>0</v>
      </c>
      <c r="S23" s="80">
        <f>COUNTIF(G20:G27,"4")</f>
        <v>0</v>
      </c>
      <c r="T23" s="80">
        <f>COUNTIF(J20:J27,"4")</f>
        <v>0</v>
      </c>
      <c r="U23" s="80">
        <f>COUNTIF(M20:M27,"4")</f>
        <v>0</v>
      </c>
    </row>
    <row r="24" spans="1:21" ht="39.950000000000003" customHeight="1" x14ac:dyDescent="0.15">
      <c r="A24" s="283"/>
      <c r="B24" s="234"/>
      <c r="C24" s="102" t="s">
        <v>48</v>
      </c>
      <c r="D24" s="79">
        <v>2</v>
      </c>
      <c r="E24" s="74" t="s">
        <v>206</v>
      </c>
      <c r="F24" s="74" t="s">
        <v>207</v>
      </c>
      <c r="G24" s="79"/>
      <c r="H24" s="74"/>
      <c r="I24" s="74"/>
      <c r="J24" s="77"/>
      <c r="K24" s="72"/>
      <c r="L24" s="72"/>
      <c r="M24" s="79"/>
      <c r="N24" s="74"/>
      <c r="O24" s="74"/>
    </row>
    <row r="25" spans="1:21" ht="39.950000000000003" customHeight="1" x14ac:dyDescent="0.15">
      <c r="A25" s="283"/>
      <c r="B25" s="234"/>
      <c r="C25" s="102" t="s">
        <v>49</v>
      </c>
      <c r="D25" s="79">
        <v>2</v>
      </c>
      <c r="E25" s="74" t="s">
        <v>208</v>
      </c>
      <c r="F25" s="74" t="s">
        <v>209</v>
      </c>
      <c r="G25" s="79"/>
      <c r="H25" s="74"/>
      <c r="I25" s="74"/>
      <c r="J25" s="77"/>
      <c r="K25" s="72"/>
      <c r="L25" s="72"/>
      <c r="M25" s="79"/>
      <c r="N25" s="74"/>
      <c r="O25" s="74"/>
    </row>
    <row r="26" spans="1:21" ht="39.950000000000003" customHeight="1" x14ac:dyDescent="0.15">
      <c r="A26" s="283"/>
      <c r="B26" s="234"/>
      <c r="C26" s="102" t="s">
        <v>50</v>
      </c>
      <c r="D26" s="79">
        <v>2</v>
      </c>
      <c r="E26" s="74" t="s">
        <v>210</v>
      </c>
      <c r="F26" s="74" t="s">
        <v>209</v>
      </c>
      <c r="G26" s="79"/>
      <c r="H26" s="74"/>
      <c r="I26" s="74"/>
      <c r="J26" s="77"/>
      <c r="K26" s="72"/>
      <c r="L26" s="72"/>
      <c r="M26" s="79"/>
      <c r="N26" s="74"/>
      <c r="O26" s="74"/>
    </row>
    <row r="27" spans="1:21" ht="39.950000000000003" customHeight="1" x14ac:dyDescent="0.15">
      <c r="A27" s="283"/>
      <c r="B27" s="235"/>
      <c r="C27" s="102" t="s">
        <v>51</v>
      </c>
      <c r="D27" s="79">
        <v>3</v>
      </c>
      <c r="E27" s="74" t="s">
        <v>211</v>
      </c>
      <c r="F27" s="74" t="s">
        <v>212</v>
      </c>
      <c r="G27" s="79"/>
      <c r="H27" s="74"/>
      <c r="I27" s="74"/>
      <c r="J27" s="77"/>
      <c r="K27" s="72"/>
      <c r="L27" s="72"/>
      <c r="M27" s="79"/>
      <c r="N27" s="74"/>
      <c r="O27" s="74"/>
    </row>
    <row r="28" spans="1:21" ht="7.5" customHeight="1" x14ac:dyDescent="0.15">
      <c r="B28" s="236"/>
      <c r="C28" s="237"/>
      <c r="D28" s="237"/>
      <c r="E28" s="237"/>
      <c r="F28" s="237"/>
      <c r="G28" s="237"/>
      <c r="H28" s="237"/>
      <c r="I28" s="237"/>
      <c r="J28" s="237"/>
      <c r="K28" s="238"/>
      <c r="L28" s="94"/>
      <c r="M28" s="95"/>
      <c r="N28" s="94"/>
      <c r="O28" s="94"/>
    </row>
    <row r="29" spans="1:21" ht="18" x14ac:dyDescent="0.15">
      <c r="A29" s="283"/>
      <c r="B29" s="231"/>
      <c r="C29" s="96" t="s">
        <v>52</v>
      </c>
      <c r="D29" s="97"/>
      <c r="E29" s="97"/>
      <c r="F29" s="97"/>
      <c r="G29" s="97"/>
      <c r="H29" s="97"/>
      <c r="I29" s="97"/>
      <c r="J29" s="97"/>
      <c r="K29" s="98"/>
      <c r="L29" s="99"/>
      <c r="M29" s="97"/>
      <c r="N29" s="98"/>
      <c r="O29" s="99"/>
    </row>
    <row r="30" spans="1:21" ht="39.950000000000003" customHeight="1" x14ac:dyDescent="0.15">
      <c r="A30" s="283"/>
      <c r="B30" s="232"/>
      <c r="C30" s="100" t="s">
        <v>53</v>
      </c>
      <c r="D30" s="79">
        <v>3</v>
      </c>
      <c r="E30" s="160" t="s">
        <v>213</v>
      </c>
      <c r="F30" s="74" t="s">
        <v>214</v>
      </c>
      <c r="G30" s="79"/>
      <c r="H30" s="160"/>
      <c r="I30" s="74"/>
      <c r="J30" s="77"/>
      <c r="K30" s="71"/>
      <c r="L30" s="72"/>
      <c r="M30" s="79"/>
      <c r="N30" s="73"/>
      <c r="O30" s="74"/>
      <c r="R30" s="80">
        <f>COUNTIF(D30:D33,"1")</f>
        <v>0</v>
      </c>
      <c r="S30" s="80">
        <f>COUNTIF(G30:G33,"1")</f>
        <v>0</v>
      </c>
      <c r="T30" s="80">
        <f>COUNTIF(J30:J33,"1")</f>
        <v>0</v>
      </c>
      <c r="U30" s="80">
        <f>COUNTIF(M30:M33,"1")</f>
        <v>0</v>
      </c>
    </row>
    <row r="31" spans="1:21" ht="39.950000000000003" customHeight="1" x14ac:dyDescent="0.15">
      <c r="A31" s="283"/>
      <c r="B31" s="232"/>
      <c r="C31" s="92" t="s">
        <v>54</v>
      </c>
      <c r="D31" s="79">
        <v>3</v>
      </c>
      <c r="E31" s="74" t="s">
        <v>215</v>
      </c>
      <c r="F31" s="74" t="s">
        <v>216</v>
      </c>
      <c r="G31" s="79"/>
      <c r="H31" s="74"/>
      <c r="I31" s="74"/>
      <c r="J31" s="77"/>
      <c r="K31" s="72"/>
      <c r="L31" s="72"/>
      <c r="M31" s="79"/>
      <c r="N31" s="74"/>
      <c r="O31" s="74"/>
      <c r="R31" s="80">
        <f>COUNTIF(D30:D33,"2")</f>
        <v>2</v>
      </c>
      <c r="S31" s="80">
        <f>COUNTIF(G30:G33,"2")</f>
        <v>0</v>
      </c>
      <c r="T31" s="80">
        <f>COUNTIF(J30:J33,"2")</f>
        <v>0</v>
      </c>
      <c r="U31" s="80">
        <f>COUNTIF(M30:M33,"2")</f>
        <v>0</v>
      </c>
    </row>
    <row r="32" spans="1:21" ht="39.950000000000003" customHeight="1" x14ac:dyDescent="0.15">
      <c r="A32" s="283"/>
      <c r="B32" s="232"/>
      <c r="C32" s="92" t="s">
        <v>55</v>
      </c>
      <c r="D32" s="79">
        <v>2</v>
      </c>
      <c r="E32" s="74" t="s">
        <v>217</v>
      </c>
      <c r="F32" s="74" t="s">
        <v>218</v>
      </c>
      <c r="G32" s="79"/>
      <c r="H32" s="74"/>
      <c r="I32" s="74"/>
      <c r="J32" s="77"/>
      <c r="K32" s="72"/>
      <c r="L32" s="72"/>
      <c r="M32" s="79"/>
      <c r="N32" s="74"/>
      <c r="O32" s="74"/>
      <c r="R32" s="80">
        <f>COUNTIF(D30:D33,"3")</f>
        <v>2</v>
      </c>
      <c r="S32" s="80">
        <f>COUNTIF(G30:G33,"3")</f>
        <v>0</v>
      </c>
      <c r="T32" s="80">
        <f>COUNTIF(J30:J33,"31")</f>
        <v>0</v>
      </c>
      <c r="U32" s="80">
        <f>COUNTIF(M30:M33,"3")</f>
        <v>0</v>
      </c>
    </row>
    <row r="33" spans="1:21" ht="39.950000000000003" customHeight="1" x14ac:dyDescent="0.15">
      <c r="A33" s="283"/>
      <c r="B33" s="233"/>
      <c r="C33" s="92" t="s">
        <v>56</v>
      </c>
      <c r="D33" s="79">
        <v>2</v>
      </c>
      <c r="E33" s="74" t="s">
        <v>219</v>
      </c>
      <c r="F33" s="74" t="s">
        <v>220</v>
      </c>
      <c r="G33" s="79"/>
      <c r="H33" s="74"/>
      <c r="I33" s="74"/>
      <c r="J33" s="77"/>
      <c r="K33" s="72"/>
      <c r="L33" s="72"/>
      <c r="M33" s="79"/>
      <c r="N33" s="74"/>
      <c r="O33" s="74"/>
      <c r="R33" s="80">
        <f>COUNTIF(D30:D33,"4")</f>
        <v>0</v>
      </c>
      <c r="S33" s="80">
        <f>COUNTIF(G30:G33,"4")</f>
        <v>0</v>
      </c>
      <c r="T33" s="80">
        <f>COUNTIF(J30:J33,"4")</f>
        <v>0</v>
      </c>
      <c r="U33" s="80">
        <f>COUNTIF(M30:M33,"4")</f>
        <v>0</v>
      </c>
    </row>
    <row r="34" spans="1:21" ht="9" customHeight="1" x14ac:dyDescent="0.15">
      <c r="B34" s="228"/>
      <c r="C34" s="229"/>
      <c r="D34" s="229"/>
      <c r="E34" s="229"/>
      <c r="F34" s="229"/>
      <c r="G34" s="229"/>
      <c r="H34" s="229"/>
      <c r="I34" s="229"/>
      <c r="J34" s="229"/>
      <c r="K34" s="230"/>
      <c r="L34" s="94"/>
      <c r="M34" s="95"/>
      <c r="N34" s="94"/>
      <c r="O34" s="94"/>
    </row>
    <row r="35" spans="1:21" ht="18" x14ac:dyDescent="0.15">
      <c r="A35" s="283"/>
      <c r="B35" s="231"/>
      <c r="C35" s="103" t="s">
        <v>57</v>
      </c>
      <c r="D35" s="239"/>
      <c r="E35" s="239"/>
      <c r="F35" s="239"/>
      <c r="G35" s="239"/>
      <c r="H35" s="239"/>
      <c r="I35" s="239"/>
      <c r="J35" s="239"/>
      <c r="K35" s="239"/>
      <c r="L35" s="104"/>
      <c r="M35" s="105"/>
      <c r="N35" s="105"/>
      <c r="O35" s="104"/>
    </row>
    <row r="36" spans="1:21" ht="39.950000000000003" customHeight="1" x14ac:dyDescent="0.15">
      <c r="A36" s="283"/>
      <c r="B36" s="232"/>
      <c r="C36" s="100" t="s">
        <v>58</v>
      </c>
      <c r="D36" s="79">
        <v>3</v>
      </c>
      <c r="E36" s="73" t="s">
        <v>221</v>
      </c>
      <c r="F36" s="74" t="s">
        <v>222</v>
      </c>
      <c r="G36" s="79"/>
      <c r="H36" s="73"/>
      <c r="I36" s="74"/>
      <c r="J36" s="77"/>
      <c r="K36" s="71"/>
      <c r="L36" s="72"/>
      <c r="M36" s="79"/>
      <c r="N36" s="73"/>
      <c r="O36" s="74"/>
      <c r="R36" s="80">
        <f>COUNTIF(D36:D44,"1")</f>
        <v>1</v>
      </c>
      <c r="S36" s="80">
        <f>COUNTIF(G36:G44,"1")</f>
        <v>0</v>
      </c>
      <c r="T36" s="80">
        <f>COUNTIF(J36:J44,"1")</f>
        <v>0</v>
      </c>
      <c r="U36" s="80">
        <f>COUNTIF(M36:M44,"1")</f>
        <v>0</v>
      </c>
    </row>
    <row r="37" spans="1:21" ht="39.950000000000003" customHeight="1" x14ac:dyDescent="0.15">
      <c r="A37" s="283"/>
      <c r="B37" s="232"/>
      <c r="C37" s="92" t="s">
        <v>59</v>
      </c>
      <c r="D37" s="79">
        <v>2</v>
      </c>
      <c r="E37" s="74" t="s">
        <v>223</v>
      </c>
      <c r="F37" s="74" t="s">
        <v>224</v>
      </c>
      <c r="G37" s="79"/>
      <c r="H37" s="74"/>
      <c r="I37" s="74"/>
      <c r="J37" s="77"/>
      <c r="K37" s="72"/>
      <c r="L37" s="72"/>
      <c r="M37" s="79"/>
      <c r="N37" s="74"/>
      <c r="O37" s="74"/>
      <c r="R37" s="80">
        <f>COUNTIF(D36:D44,"2")</f>
        <v>6</v>
      </c>
      <c r="S37" s="80">
        <f>COUNTIF(G36:G44,"2")</f>
        <v>0</v>
      </c>
      <c r="T37" s="80">
        <f>COUNTIF(J36:J44,"2")</f>
        <v>0</v>
      </c>
      <c r="U37" s="80">
        <f>COUNTIF(M36:M44,"2")</f>
        <v>0</v>
      </c>
    </row>
    <row r="38" spans="1:21" ht="39.950000000000003" customHeight="1" x14ac:dyDescent="0.15">
      <c r="A38" s="283"/>
      <c r="B38" s="232"/>
      <c r="C38" s="92" t="s">
        <v>60</v>
      </c>
      <c r="D38" s="79">
        <v>3</v>
      </c>
      <c r="E38" s="74" t="s">
        <v>225</v>
      </c>
      <c r="F38" s="74" t="s">
        <v>226</v>
      </c>
      <c r="G38" s="79"/>
      <c r="H38" s="74"/>
      <c r="I38" s="74"/>
      <c r="J38" s="77"/>
      <c r="K38" s="72"/>
      <c r="L38" s="72"/>
      <c r="M38" s="79"/>
      <c r="N38" s="74"/>
      <c r="O38" s="74"/>
      <c r="R38" s="80">
        <f>COUNTIF(D36:D44,"3")</f>
        <v>2</v>
      </c>
      <c r="S38" s="80">
        <f>COUNTIF(G36:G44,"3")</f>
        <v>0</v>
      </c>
      <c r="T38" s="80">
        <f>COUNTIF(J36:J44,"3")</f>
        <v>0</v>
      </c>
      <c r="U38" s="80">
        <f>COUNTIF(M36:M44,"3")</f>
        <v>0</v>
      </c>
    </row>
    <row r="39" spans="1:21" ht="39.950000000000003" customHeight="1" x14ac:dyDescent="0.15">
      <c r="A39" s="283"/>
      <c r="B39" s="232"/>
      <c r="C39" s="92" t="s">
        <v>61</v>
      </c>
      <c r="D39" s="79">
        <v>2</v>
      </c>
      <c r="E39" s="74" t="s">
        <v>227</v>
      </c>
      <c r="F39" s="74" t="s">
        <v>228</v>
      </c>
      <c r="G39" s="79"/>
      <c r="H39" s="74"/>
      <c r="I39" s="74"/>
      <c r="J39" s="77"/>
      <c r="K39" s="72"/>
      <c r="L39" s="72"/>
      <c r="M39" s="79"/>
      <c r="N39" s="74"/>
      <c r="O39" s="74"/>
      <c r="R39" s="80">
        <f>COUNTIF(D36:D44,"4")</f>
        <v>0</v>
      </c>
      <c r="S39" s="80">
        <f>COUNTIF(G36:G44,"4")</f>
        <v>0</v>
      </c>
      <c r="T39" s="80">
        <f>COUNTIF(J36:J44,"4")</f>
        <v>0</v>
      </c>
      <c r="U39" s="80">
        <f>COUNTIF(M36:M44,"4")</f>
        <v>0</v>
      </c>
    </row>
    <row r="40" spans="1:21" ht="39.950000000000003" customHeight="1" x14ac:dyDescent="0.15">
      <c r="A40" s="283"/>
      <c r="B40" s="232"/>
      <c r="C40" s="92" t="s">
        <v>62</v>
      </c>
      <c r="D40" s="79">
        <v>2</v>
      </c>
      <c r="E40" s="74" t="s">
        <v>229</v>
      </c>
      <c r="F40" s="74" t="s">
        <v>230</v>
      </c>
      <c r="G40" s="79"/>
      <c r="H40" s="74"/>
      <c r="I40" s="74"/>
      <c r="J40" s="77"/>
      <c r="K40" s="72"/>
      <c r="L40" s="72"/>
      <c r="M40" s="79"/>
      <c r="N40" s="74"/>
      <c r="O40" s="74"/>
    </row>
    <row r="41" spans="1:21" ht="39.950000000000003" customHeight="1" x14ac:dyDescent="0.15">
      <c r="A41" s="283"/>
      <c r="B41" s="232"/>
      <c r="C41" s="92" t="s">
        <v>63</v>
      </c>
      <c r="D41" s="79">
        <v>1</v>
      </c>
      <c r="E41" s="74" t="s">
        <v>231</v>
      </c>
      <c r="F41" s="74" t="s">
        <v>232</v>
      </c>
      <c r="G41" s="79"/>
      <c r="H41" s="74"/>
      <c r="I41" s="74"/>
      <c r="J41" s="77"/>
      <c r="K41" s="72"/>
      <c r="L41" s="72"/>
      <c r="M41" s="79"/>
      <c r="N41" s="74"/>
      <c r="O41" s="74"/>
    </row>
    <row r="42" spans="1:21" ht="39.950000000000003" customHeight="1" x14ac:dyDescent="0.15">
      <c r="A42" s="283"/>
      <c r="B42" s="232"/>
      <c r="C42" s="92" t="s">
        <v>64</v>
      </c>
      <c r="D42" s="79">
        <v>2</v>
      </c>
      <c r="E42" s="74" t="s">
        <v>233</v>
      </c>
      <c r="F42" s="74" t="s">
        <v>234</v>
      </c>
      <c r="G42" s="79"/>
      <c r="H42" s="74"/>
      <c r="I42" s="74"/>
      <c r="J42" s="77"/>
      <c r="K42" s="72"/>
      <c r="L42" s="72"/>
      <c r="M42" s="79"/>
      <c r="N42" s="74"/>
      <c r="O42" s="74"/>
    </row>
    <row r="43" spans="1:21" ht="39.950000000000003" customHeight="1" x14ac:dyDescent="0.15">
      <c r="A43" s="283"/>
      <c r="B43" s="232"/>
      <c r="C43" s="92" t="s">
        <v>65</v>
      </c>
      <c r="D43" s="79">
        <v>2</v>
      </c>
      <c r="E43" s="74" t="s">
        <v>235</v>
      </c>
      <c r="F43" s="74" t="s">
        <v>236</v>
      </c>
      <c r="G43" s="79"/>
      <c r="H43" s="74"/>
      <c r="I43" s="74"/>
      <c r="J43" s="77"/>
      <c r="K43" s="72"/>
      <c r="L43" s="72"/>
      <c r="M43" s="79"/>
      <c r="N43" s="74"/>
      <c r="O43" s="74"/>
    </row>
    <row r="44" spans="1:21" ht="39.950000000000003" customHeight="1" x14ac:dyDescent="0.15">
      <c r="A44" s="283"/>
      <c r="B44" s="233"/>
      <c r="C44" s="92" t="s">
        <v>66</v>
      </c>
      <c r="D44" s="79">
        <v>2</v>
      </c>
      <c r="E44" s="74" t="s">
        <v>237</v>
      </c>
      <c r="F44" s="74" t="s">
        <v>238</v>
      </c>
      <c r="G44" s="79"/>
      <c r="H44" s="74"/>
      <c r="I44" s="74"/>
      <c r="J44" s="77"/>
      <c r="K44" s="72"/>
      <c r="L44" s="72"/>
      <c r="M44" s="79"/>
      <c r="N44" s="74"/>
      <c r="O44" s="74"/>
    </row>
    <row r="45" spans="1:21" ht="6.75" customHeight="1" x14ac:dyDescent="0.15">
      <c r="B45" s="228"/>
      <c r="C45" s="229"/>
      <c r="D45" s="229"/>
      <c r="E45" s="229"/>
      <c r="F45" s="229"/>
      <c r="G45" s="229"/>
      <c r="H45" s="229"/>
      <c r="I45" s="229"/>
      <c r="J45" s="229"/>
      <c r="K45" s="230"/>
      <c r="L45" s="94"/>
      <c r="M45" s="95"/>
      <c r="N45" s="94"/>
      <c r="O45" s="94"/>
    </row>
    <row r="46" spans="1:21" ht="18" x14ac:dyDescent="0.15">
      <c r="A46" s="283"/>
      <c r="B46" s="231"/>
      <c r="C46" s="96" t="s">
        <v>67</v>
      </c>
      <c r="D46" s="97"/>
      <c r="E46" s="97"/>
      <c r="F46" s="97"/>
      <c r="G46" s="97"/>
      <c r="H46" s="97"/>
      <c r="I46" s="97"/>
      <c r="J46" s="97"/>
      <c r="K46" s="98"/>
      <c r="L46" s="99"/>
      <c r="M46" s="97"/>
      <c r="N46" s="98"/>
      <c r="O46" s="99"/>
    </row>
    <row r="47" spans="1:21" ht="39.950000000000003" customHeight="1" x14ac:dyDescent="0.15">
      <c r="A47" s="283"/>
      <c r="B47" s="232"/>
      <c r="C47" s="100" t="s">
        <v>68</v>
      </c>
      <c r="D47" s="49">
        <v>2</v>
      </c>
      <c r="E47" s="47" t="s">
        <v>239</v>
      </c>
      <c r="F47" s="48" t="s">
        <v>240</v>
      </c>
      <c r="G47" s="49"/>
      <c r="H47" s="47"/>
      <c r="I47" s="48"/>
      <c r="J47" s="30"/>
      <c r="K47" s="31"/>
      <c r="L47" s="32"/>
      <c r="M47" s="49"/>
      <c r="N47" s="47"/>
      <c r="O47" s="48"/>
      <c r="R47" s="80">
        <f>COUNTIF(D47:D50,"1")</f>
        <v>2</v>
      </c>
      <c r="S47" s="80">
        <f>COUNTIF(G47:G50,"1")</f>
        <v>0</v>
      </c>
      <c r="T47" s="80">
        <f>COUNTIF(J47:J50,"1")</f>
        <v>0</v>
      </c>
      <c r="U47" s="80">
        <f>COUNTIF(M47:M50,"1")</f>
        <v>0</v>
      </c>
    </row>
    <row r="48" spans="1:21" ht="39.950000000000003" customHeight="1" x14ac:dyDescent="0.15">
      <c r="A48" s="283"/>
      <c r="B48" s="232"/>
      <c r="C48" s="92" t="s">
        <v>69</v>
      </c>
      <c r="D48" s="49">
        <v>2</v>
      </c>
      <c r="E48" s="48" t="s">
        <v>241</v>
      </c>
      <c r="F48" s="48" t="s">
        <v>242</v>
      </c>
      <c r="G48" s="49"/>
      <c r="H48" s="48"/>
      <c r="I48" s="48"/>
      <c r="J48" s="30"/>
      <c r="K48" s="32"/>
      <c r="L48" s="32"/>
      <c r="M48" s="49"/>
      <c r="N48" s="48"/>
      <c r="O48" s="48"/>
      <c r="R48" s="80">
        <f>COUNTIF(D47:D50,"2")</f>
        <v>2</v>
      </c>
      <c r="S48" s="80">
        <f>COUNTIF(G47:G50,"2")</f>
        <v>0</v>
      </c>
      <c r="T48" s="80">
        <f>COUNTIF(J47:J50,"2")</f>
        <v>0</v>
      </c>
      <c r="U48" s="80">
        <f>COUNTIF(M47:M50,"2")</f>
        <v>0</v>
      </c>
    </row>
    <row r="49" spans="1:21" ht="39.950000000000003" customHeight="1" x14ac:dyDescent="0.15">
      <c r="A49" s="283"/>
      <c r="B49" s="232"/>
      <c r="C49" s="92" t="s">
        <v>70</v>
      </c>
      <c r="D49" s="49">
        <v>1</v>
      </c>
      <c r="E49" s="48" t="s">
        <v>243</v>
      </c>
      <c r="F49" s="48" t="s">
        <v>244</v>
      </c>
      <c r="G49" s="49"/>
      <c r="H49" s="48"/>
      <c r="I49" s="48"/>
      <c r="J49" s="30"/>
      <c r="K49" s="32"/>
      <c r="L49" s="32"/>
      <c r="M49" s="49"/>
      <c r="N49" s="48"/>
      <c r="O49" s="48"/>
      <c r="R49" s="80">
        <f>COUNTIF(D47:D50,"3")</f>
        <v>0</v>
      </c>
      <c r="S49" s="80">
        <f>COUNTIF(G47:G50,"3")</f>
        <v>0</v>
      </c>
      <c r="T49" s="80">
        <f>COUNTIF(J47:J50,"3")</f>
        <v>0</v>
      </c>
      <c r="U49" s="80">
        <f>COUNTIF(M47:M50,"3")</f>
        <v>0</v>
      </c>
    </row>
    <row r="50" spans="1:21" ht="39.950000000000003" customHeight="1" x14ac:dyDescent="0.15">
      <c r="A50" s="283"/>
      <c r="B50" s="233"/>
      <c r="C50" s="92" t="s">
        <v>71</v>
      </c>
      <c r="D50" s="49">
        <v>1</v>
      </c>
      <c r="E50" s="48" t="s">
        <v>245</v>
      </c>
      <c r="F50" s="48" t="s">
        <v>246</v>
      </c>
      <c r="G50" s="49"/>
      <c r="H50" s="48"/>
      <c r="I50" s="48"/>
      <c r="J50" s="30"/>
      <c r="K50" s="32"/>
      <c r="L50" s="32"/>
      <c r="M50" s="49"/>
      <c r="N50" s="48"/>
      <c r="O50" s="48"/>
      <c r="R50" s="80">
        <f>COUNTIF(D47:D50,"4")</f>
        <v>0</v>
      </c>
      <c r="S50" s="80">
        <f>COUNTIF(G47:G50,"4")</f>
        <v>0</v>
      </c>
      <c r="T50" s="80">
        <f>COUNTIF(J47:J50,"4")</f>
        <v>0</v>
      </c>
      <c r="U50" s="80">
        <f>COUNTIF(M47:M50,"4")</f>
        <v>0</v>
      </c>
    </row>
    <row r="51" spans="1:21" ht="8.25" customHeight="1" x14ac:dyDescent="0.15">
      <c r="B51" s="228"/>
      <c r="C51" s="229"/>
      <c r="D51" s="229"/>
      <c r="E51" s="229"/>
      <c r="F51" s="229"/>
      <c r="G51" s="229"/>
      <c r="H51" s="229"/>
      <c r="I51" s="229"/>
      <c r="J51" s="229"/>
      <c r="K51" s="230"/>
      <c r="L51" s="94"/>
      <c r="M51" s="95"/>
      <c r="N51" s="94"/>
      <c r="O51" s="94"/>
    </row>
    <row r="52" spans="1:21" ht="24" customHeight="1" x14ac:dyDescent="0.15">
      <c r="B52" s="243" t="s">
        <v>26</v>
      </c>
      <c r="C52" s="244"/>
      <c r="D52" s="215">
        <v>2024</v>
      </c>
      <c r="E52" s="216"/>
      <c r="F52" s="217"/>
      <c r="G52" s="254">
        <v>2025</v>
      </c>
      <c r="H52" s="255"/>
      <c r="I52" s="256"/>
      <c r="J52" s="257">
        <v>2025</v>
      </c>
      <c r="K52" s="258"/>
      <c r="L52" s="259"/>
      <c r="M52" s="225">
        <v>2026</v>
      </c>
      <c r="N52" s="226"/>
      <c r="O52" s="227"/>
    </row>
    <row r="53" spans="1:21" ht="33" customHeight="1" x14ac:dyDescent="0.15">
      <c r="B53" s="245"/>
      <c r="C53" s="246"/>
      <c r="D53" s="106" t="s">
        <v>34</v>
      </c>
      <c r="E53" s="107" t="s">
        <v>122</v>
      </c>
      <c r="F53" s="107" t="s">
        <v>125</v>
      </c>
      <c r="G53" s="106" t="s">
        <v>34</v>
      </c>
      <c r="H53" s="107" t="s">
        <v>122</v>
      </c>
      <c r="I53" s="107" t="s">
        <v>125</v>
      </c>
      <c r="J53" s="106" t="s">
        <v>34</v>
      </c>
      <c r="K53" s="107" t="s">
        <v>122</v>
      </c>
      <c r="L53" s="108" t="s">
        <v>125</v>
      </c>
      <c r="M53" s="106"/>
      <c r="N53" s="107"/>
      <c r="O53" s="108"/>
    </row>
    <row r="54" spans="1:21" ht="18" x14ac:dyDescent="0.15">
      <c r="A54" s="283"/>
      <c r="B54" s="109"/>
      <c r="C54" s="270" t="s">
        <v>74</v>
      </c>
      <c r="D54" s="264"/>
      <c r="E54" s="264"/>
      <c r="F54" s="264"/>
      <c r="G54" s="264"/>
      <c r="H54" s="264"/>
      <c r="I54" s="264"/>
      <c r="J54" s="264"/>
      <c r="K54" s="264"/>
      <c r="L54" s="110"/>
      <c r="M54" s="111"/>
      <c r="N54" s="111"/>
      <c r="O54" s="110"/>
    </row>
    <row r="55" spans="1:21" ht="30" customHeight="1" x14ac:dyDescent="0.15">
      <c r="A55" s="283"/>
      <c r="B55" s="112"/>
      <c r="C55" s="100" t="s">
        <v>75</v>
      </c>
      <c r="D55" s="29">
        <v>3</v>
      </c>
      <c r="E55" s="73" t="s">
        <v>250</v>
      </c>
      <c r="F55" s="57" t="s">
        <v>251</v>
      </c>
      <c r="G55" s="29"/>
      <c r="H55" s="73"/>
      <c r="I55" s="57"/>
      <c r="J55" s="77"/>
      <c r="K55" s="71"/>
      <c r="L55" s="72"/>
      <c r="M55" s="79"/>
      <c r="N55" s="73"/>
      <c r="O55" s="74"/>
      <c r="R55" s="80">
        <f>COUNTIF(D55:D59,"1")</f>
        <v>1</v>
      </c>
      <c r="S55" s="80">
        <f>COUNTIF(G55:G59,"1")</f>
        <v>0</v>
      </c>
      <c r="T55" s="80">
        <f>COUNTIF(J55:J59,"1")</f>
        <v>0</v>
      </c>
      <c r="U55" s="80">
        <f>COUNTIF(M55:M59,"1")</f>
        <v>0</v>
      </c>
    </row>
    <row r="56" spans="1:21" ht="30" customHeight="1" x14ac:dyDescent="0.15">
      <c r="A56" s="283"/>
      <c r="B56" s="112"/>
      <c r="C56" s="92" t="s">
        <v>76</v>
      </c>
      <c r="D56" s="29">
        <v>3</v>
      </c>
      <c r="E56" s="74" t="s">
        <v>252</v>
      </c>
      <c r="F56" s="57" t="s">
        <v>253</v>
      </c>
      <c r="G56" s="29"/>
      <c r="H56" s="74"/>
      <c r="I56" s="57"/>
      <c r="J56" s="77"/>
      <c r="K56" s="72"/>
      <c r="L56" s="72"/>
      <c r="M56" s="79"/>
      <c r="N56" s="74"/>
      <c r="O56" s="74"/>
      <c r="R56" s="80">
        <f>COUNTIF(D55:D59,"2")</f>
        <v>1</v>
      </c>
      <c r="S56" s="80">
        <f>COUNTIF(G55:G59,"2")</f>
        <v>0</v>
      </c>
      <c r="T56" s="80">
        <f>COUNTIF(J55:J59,"2")</f>
        <v>0</v>
      </c>
      <c r="U56" s="80">
        <f>COUNTIF(M55:M59,"2")</f>
        <v>0</v>
      </c>
    </row>
    <row r="57" spans="1:21" ht="30" customHeight="1" x14ac:dyDescent="0.15">
      <c r="A57" s="283"/>
      <c r="B57" s="112"/>
      <c r="C57" s="92" t="s">
        <v>77</v>
      </c>
      <c r="D57" s="29">
        <v>1</v>
      </c>
      <c r="E57" s="70" t="s">
        <v>254</v>
      </c>
      <c r="F57" s="57" t="s">
        <v>255</v>
      </c>
      <c r="G57" s="29"/>
      <c r="H57" s="70"/>
      <c r="I57" s="57"/>
      <c r="J57" s="77"/>
      <c r="K57" s="72"/>
      <c r="L57" s="72"/>
      <c r="M57" s="79"/>
      <c r="N57" s="74"/>
      <c r="O57" s="74"/>
      <c r="R57" s="80">
        <f>COUNTIF(D55:D59,"3")</f>
        <v>3</v>
      </c>
      <c r="S57" s="80">
        <f>COUNTIF(G55:G59,"3")</f>
        <v>0</v>
      </c>
      <c r="T57" s="80">
        <f>COUNTIF(J55:J59,"3")</f>
        <v>0</v>
      </c>
      <c r="U57" s="80">
        <f>COUNTIF(M55:M59,"3")</f>
        <v>0</v>
      </c>
    </row>
    <row r="58" spans="1:21" ht="30" customHeight="1" x14ac:dyDescent="0.15">
      <c r="A58" s="283"/>
      <c r="B58" s="112"/>
      <c r="C58" s="92" t="s">
        <v>78</v>
      </c>
      <c r="D58" s="29">
        <v>3</v>
      </c>
      <c r="E58" s="74" t="s">
        <v>256</v>
      </c>
      <c r="F58" s="74" t="s">
        <v>257</v>
      </c>
      <c r="G58" s="29"/>
      <c r="H58" s="74"/>
      <c r="I58" s="74"/>
      <c r="J58" s="77"/>
      <c r="K58" s="72"/>
      <c r="L58" s="72"/>
      <c r="M58" s="79"/>
      <c r="N58" s="74"/>
      <c r="O58" s="74"/>
      <c r="R58" s="80">
        <f>COUNTIF(D55:D59,"4")</f>
        <v>0</v>
      </c>
      <c r="S58" s="80">
        <f>COUNTIF(G55:G59,"4")</f>
        <v>0</v>
      </c>
      <c r="T58" s="80">
        <f>COUNTIF(J55:J59,"4")</f>
        <v>0</v>
      </c>
      <c r="U58" s="80">
        <f>COUNTIF(M55:M59,"4")</f>
        <v>0</v>
      </c>
    </row>
    <row r="59" spans="1:21" ht="30" customHeight="1" x14ac:dyDescent="0.15">
      <c r="A59" s="283"/>
      <c r="B59" s="113"/>
      <c r="C59" s="92" t="s">
        <v>79</v>
      </c>
      <c r="D59" s="29">
        <v>2</v>
      </c>
      <c r="E59" s="74" t="s">
        <v>258</v>
      </c>
      <c r="F59" s="74" t="s">
        <v>259</v>
      </c>
      <c r="G59" s="29"/>
      <c r="H59" s="74"/>
      <c r="I59" s="74"/>
      <c r="J59" s="77"/>
      <c r="K59" s="72"/>
      <c r="L59" s="72"/>
      <c r="M59" s="79"/>
      <c r="N59" s="74"/>
      <c r="O59" s="74"/>
    </row>
    <row r="60" spans="1:21" ht="6.75" customHeight="1" x14ac:dyDescent="0.15">
      <c r="B60" s="266"/>
      <c r="C60" s="267"/>
      <c r="D60" s="114"/>
      <c r="E60" s="115"/>
      <c r="F60" s="115"/>
      <c r="G60" s="114"/>
      <c r="H60" s="115"/>
      <c r="I60" s="115"/>
      <c r="J60" s="114"/>
      <c r="K60" s="115"/>
      <c r="M60" s="114"/>
      <c r="N60" s="115"/>
    </row>
    <row r="61" spans="1:21" ht="18" x14ac:dyDescent="0.15">
      <c r="A61" s="283"/>
      <c r="B61" s="109"/>
      <c r="C61" s="270" t="s">
        <v>80</v>
      </c>
      <c r="D61" s="264"/>
      <c r="E61" s="264"/>
      <c r="F61" s="264"/>
      <c r="G61" s="264"/>
      <c r="H61" s="264"/>
      <c r="I61" s="264"/>
      <c r="J61" s="264"/>
      <c r="K61" s="265"/>
      <c r="L61" s="111"/>
      <c r="M61" s="111"/>
      <c r="N61" s="111"/>
      <c r="O61" s="111"/>
    </row>
    <row r="62" spans="1:21" ht="30" customHeight="1" x14ac:dyDescent="0.15">
      <c r="A62" s="283"/>
      <c r="B62" s="117"/>
      <c r="C62" s="90" t="s">
        <v>81</v>
      </c>
      <c r="D62" s="29">
        <v>2</v>
      </c>
      <c r="E62" s="74" t="s">
        <v>260</v>
      </c>
      <c r="F62" s="57" t="s">
        <v>261</v>
      </c>
      <c r="G62" s="29"/>
      <c r="H62" s="74"/>
      <c r="I62" s="57"/>
      <c r="J62" s="77"/>
      <c r="K62" s="72"/>
      <c r="L62" s="72"/>
      <c r="M62" s="79"/>
      <c r="N62" s="74"/>
      <c r="O62" s="74"/>
      <c r="R62" s="80">
        <f>COUNTIF(D62:D65,"1")</f>
        <v>0</v>
      </c>
      <c r="S62" s="80">
        <f>COUNTIF(G62:G65,"1")</f>
        <v>0</v>
      </c>
      <c r="T62" s="80">
        <f>COUNTIF(J62:J65,"1")</f>
        <v>0</v>
      </c>
      <c r="U62" s="80">
        <f>COUNTIF(M62:M65,"1")</f>
        <v>0</v>
      </c>
    </row>
    <row r="63" spans="1:21" ht="30" customHeight="1" x14ac:dyDescent="0.15">
      <c r="A63" s="283"/>
      <c r="B63" s="112"/>
      <c r="C63" s="92" t="s">
        <v>82</v>
      </c>
      <c r="D63" s="29">
        <v>2</v>
      </c>
      <c r="E63" s="74" t="s">
        <v>262</v>
      </c>
      <c r="F63" s="57" t="s">
        <v>263</v>
      </c>
      <c r="G63" s="29"/>
      <c r="H63" s="74"/>
      <c r="I63" s="57"/>
      <c r="J63" s="77"/>
      <c r="K63" s="72"/>
      <c r="L63" s="72"/>
      <c r="M63" s="79"/>
      <c r="N63" s="74"/>
      <c r="O63" s="74"/>
      <c r="R63" s="80">
        <f>COUNTIF(D62:D65,"2")</f>
        <v>2</v>
      </c>
      <c r="S63" s="80">
        <f>COUNTIF(G62:G65,"2")</f>
        <v>0</v>
      </c>
      <c r="T63" s="80">
        <f>COUNTIF(J62:J65,"2")</f>
        <v>0</v>
      </c>
      <c r="U63" s="80">
        <f>COUNTIF(M62:M65,"2")</f>
        <v>0</v>
      </c>
    </row>
    <row r="64" spans="1:21" ht="30" customHeight="1" x14ac:dyDescent="0.15">
      <c r="A64" s="283"/>
      <c r="B64" s="112"/>
      <c r="C64" s="92" t="s">
        <v>83</v>
      </c>
      <c r="D64" s="29">
        <v>3</v>
      </c>
      <c r="E64" s="74" t="s">
        <v>264</v>
      </c>
      <c r="F64" s="74" t="s">
        <v>265</v>
      </c>
      <c r="G64" s="29"/>
      <c r="H64" s="74"/>
      <c r="I64" s="74"/>
      <c r="J64" s="77"/>
      <c r="K64" s="72"/>
      <c r="L64" s="72"/>
      <c r="M64" s="79"/>
      <c r="N64" s="74"/>
      <c r="O64" s="74"/>
      <c r="R64" s="80">
        <f>COUNTIF(D62:D65,"3")</f>
        <v>2</v>
      </c>
      <c r="S64" s="80">
        <f>COUNTIF(G62:G65,"3")</f>
        <v>0</v>
      </c>
      <c r="T64" s="80">
        <f>COUNTIF(J62:J65,"3")</f>
        <v>0</v>
      </c>
      <c r="U64" s="80">
        <f>COUNTIF(M62:M65,"3")</f>
        <v>0</v>
      </c>
    </row>
    <row r="65" spans="1:21" ht="30" customHeight="1" x14ac:dyDescent="0.15">
      <c r="A65" s="283"/>
      <c r="B65" s="113"/>
      <c r="C65" s="92" t="s">
        <v>84</v>
      </c>
      <c r="D65" s="29">
        <v>3</v>
      </c>
      <c r="E65" s="74" t="s">
        <v>266</v>
      </c>
      <c r="F65" s="74" t="s">
        <v>267</v>
      </c>
      <c r="G65" s="29"/>
      <c r="H65" s="74"/>
      <c r="I65" s="74"/>
      <c r="J65" s="77"/>
      <c r="K65" s="72"/>
      <c r="L65" s="72"/>
      <c r="M65" s="79"/>
      <c r="N65" s="74"/>
      <c r="O65" s="74"/>
      <c r="R65" s="80">
        <f>COUNTIF(D62:D65,"4")</f>
        <v>0</v>
      </c>
      <c r="S65" s="80">
        <f>COUNTIF(G62:G65,"4")</f>
        <v>0</v>
      </c>
      <c r="T65" s="80">
        <f>COUNTIF(J62:J65,"4")</f>
        <v>0</v>
      </c>
      <c r="U65" s="80">
        <f>COUNTIF(M62:M65,"4")</f>
        <v>0</v>
      </c>
    </row>
    <row r="66" spans="1:21" ht="9" customHeight="1" x14ac:dyDescent="0.15">
      <c r="B66" s="236"/>
      <c r="C66" s="237"/>
      <c r="D66" s="237"/>
      <c r="E66" s="237"/>
      <c r="F66" s="237"/>
      <c r="G66" s="237"/>
      <c r="H66" s="237"/>
      <c r="I66" s="237"/>
      <c r="J66" s="237"/>
      <c r="K66" s="269"/>
      <c r="L66" s="94"/>
      <c r="M66" s="95"/>
      <c r="N66" s="94"/>
      <c r="O66" s="94"/>
    </row>
    <row r="67" spans="1:21" ht="18" x14ac:dyDescent="0.15">
      <c r="A67" s="283"/>
      <c r="B67" s="109"/>
      <c r="C67" s="270" t="s">
        <v>167</v>
      </c>
      <c r="D67" s="264"/>
      <c r="E67" s="264"/>
      <c r="F67" s="264"/>
      <c r="G67" s="264"/>
      <c r="H67" s="264"/>
      <c r="I67" s="264"/>
      <c r="J67" s="264"/>
      <c r="K67" s="265"/>
      <c r="L67" s="118"/>
      <c r="M67" s="118"/>
      <c r="N67" s="118"/>
      <c r="O67" s="118"/>
    </row>
    <row r="68" spans="1:21" ht="30" customHeight="1" x14ac:dyDescent="0.15">
      <c r="A68" s="283"/>
      <c r="B68" s="112"/>
      <c r="C68" s="100" t="s">
        <v>85</v>
      </c>
      <c r="D68" s="29">
        <v>3</v>
      </c>
      <c r="E68" s="74" t="s">
        <v>268</v>
      </c>
      <c r="F68" s="74" t="s">
        <v>269</v>
      </c>
      <c r="G68" s="29"/>
      <c r="H68" s="74"/>
      <c r="I68" s="74"/>
      <c r="J68" s="77"/>
      <c r="K68" s="72"/>
      <c r="L68" s="72"/>
      <c r="M68" s="79"/>
      <c r="N68" s="74"/>
      <c r="O68" s="74"/>
      <c r="R68" s="80">
        <f>COUNTIF(D68:D71,"1")</f>
        <v>0</v>
      </c>
      <c r="S68" s="80">
        <f>COUNTIF(G68:G71,"1")</f>
        <v>0</v>
      </c>
      <c r="T68" s="80">
        <f>COUNTIF(J68:J71,"1")</f>
        <v>0</v>
      </c>
      <c r="U68" s="80">
        <f>COUNTIF(M68:M71,"1")</f>
        <v>0</v>
      </c>
    </row>
    <row r="69" spans="1:21" ht="30" customHeight="1" x14ac:dyDescent="0.15">
      <c r="A69" s="283"/>
      <c r="B69" s="112"/>
      <c r="C69" s="92" t="s">
        <v>86</v>
      </c>
      <c r="D69" s="29">
        <v>3</v>
      </c>
      <c r="E69" s="74" t="s">
        <v>270</v>
      </c>
      <c r="F69" s="74" t="s">
        <v>271</v>
      </c>
      <c r="G69" s="29"/>
      <c r="H69" s="74"/>
      <c r="I69" s="74"/>
      <c r="J69" s="77"/>
      <c r="K69" s="72"/>
      <c r="L69" s="72"/>
      <c r="M69" s="79"/>
      <c r="N69" s="74"/>
      <c r="O69" s="74"/>
      <c r="R69" s="80">
        <f>COUNTIF(D68:D71,"2")</f>
        <v>1</v>
      </c>
      <c r="S69" s="80">
        <f>COUNTIF(G68:G71,"2")</f>
        <v>0</v>
      </c>
      <c r="T69" s="80">
        <f>COUNTIF(J68:J71,"2")</f>
        <v>0</v>
      </c>
      <c r="U69" s="80">
        <f>COUNTIF(M68:M71,"2")</f>
        <v>0</v>
      </c>
    </row>
    <row r="70" spans="1:21" ht="30" customHeight="1" x14ac:dyDescent="0.15">
      <c r="A70" s="283"/>
      <c r="B70" s="112"/>
      <c r="C70" s="92" t="s">
        <v>87</v>
      </c>
      <c r="D70" s="29">
        <v>2</v>
      </c>
      <c r="E70" s="74" t="s">
        <v>272</v>
      </c>
      <c r="F70" s="74" t="s">
        <v>273</v>
      </c>
      <c r="G70" s="29"/>
      <c r="H70" s="74"/>
      <c r="I70" s="74"/>
      <c r="J70" s="77"/>
      <c r="K70" s="72"/>
      <c r="L70" s="72"/>
      <c r="M70" s="79"/>
      <c r="N70" s="74"/>
      <c r="O70" s="74"/>
      <c r="R70" s="80">
        <f>COUNTIF(D68:D71,"3")</f>
        <v>3</v>
      </c>
      <c r="S70" s="80">
        <f>COUNTIF(G68:G71,"3")</f>
        <v>0</v>
      </c>
      <c r="T70" s="80">
        <f>COUNTIF(J68:J71,"3")</f>
        <v>0</v>
      </c>
      <c r="U70" s="80">
        <f>COUNTIF(M68:M71,"3")</f>
        <v>0</v>
      </c>
    </row>
    <row r="71" spans="1:21" ht="30" customHeight="1" x14ac:dyDescent="0.15">
      <c r="A71" s="283"/>
      <c r="B71" s="113"/>
      <c r="C71" s="92" t="s">
        <v>88</v>
      </c>
      <c r="D71" s="29">
        <v>3</v>
      </c>
      <c r="E71" s="74" t="s">
        <v>274</v>
      </c>
      <c r="F71" s="74" t="s">
        <v>275</v>
      </c>
      <c r="G71" s="29"/>
      <c r="H71" s="74"/>
      <c r="I71" s="74"/>
      <c r="J71" s="77"/>
      <c r="K71" s="72"/>
      <c r="L71" s="72"/>
      <c r="M71" s="79"/>
      <c r="N71" s="74"/>
      <c r="O71" s="74"/>
      <c r="R71" s="80">
        <f>COUNTIF(D68:D71,"4")</f>
        <v>0</v>
      </c>
      <c r="S71" s="80">
        <f>COUNTIF(G68:G71,"4")</f>
        <v>0</v>
      </c>
      <c r="T71" s="80">
        <f>COUNTIF(J68:J71,"4")</f>
        <v>0</v>
      </c>
      <c r="U71" s="80">
        <f>COUNTIF(M68:M71,"4")</f>
        <v>0</v>
      </c>
    </row>
    <row r="72" spans="1:21" ht="8.25" customHeight="1" x14ac:dyDescent="0.15">
      <c r="B72" s="236"/>
      <c r="C72" s="237"/>
      <c r="D72" s="237"/>
      <c r="E72" s="237"/>
      <c r="F72" s="237"/>
      <c r="G72" s="237"/>
      <c r="H72" s="237"/>
      <c r="I72" s="237"/>
      <c r="J72" s="237"/>
      <c r="K72" s="269"/>
      <c r="L72" s="94"/>
      <c r="M72" s="95"/>
      <c r="N72" s="94"/>
      <c r="O72" s="94"/>
    </row>
    <row r="73" spans="1:21" ht="18" x14ac:dyDescent="0.15">
      <c r="A73" s="283"/>
      <c r="B73" s="109"/>
      <c r="C73" s="270" t="s">
        <v>89</v>
      </c>
      <c r="D73" s="264"/>
      <c r="E73" s="264"/>
      <c r="F73" s="264"/>
      <c r="G73" s="264"/>
      <c r="H73" s="264"/>
      <c r="I73" s="264"/>
      <c r="J73" s="264"/>
      <c r="K73" s="265"/>
      <c r="L73" s="111"/>
      <c r="M73" s="111"/>
      <c r="N73" s="111"/>
      <c r="O73" s="111"/>
    </row>
    <row r="74" spans="1:21" ht="30" customHeight="1" x14ac:dyDescent="0.15">
      <c r="A74" s="283"/>
      <c r="B74" s="112"/>
      <c r="C74" s="100" t="s">
        <v>90</v>
      </c>
      <c r="D74" s="29">
        <v>2</v>
      </c>
      <c r="E74" s="74" t="s">
        <v>276</v>
      </c>
      <c r="F74" s="74" t="s">
        <v>277</v>
      </c>
      <c r="G74" s="29"/>
      <c r="H74" s="74"/>
      <c r="I74" s="74"/>
      <c r="J74" s="77"/>
      <c r="K74" s="72"/>
      <c r="L74" s="72"/>
      <c r="M74" s="79"/>
      <c r="N74" s="74"/>
      <c r="O74" s="74"/>
      <c r="R74" s="80">
        <f>COUNTIF(D74:D79,"1")</f>
        <v>1</v>
      </c>
      <c r="S74" s="80">
        <f>COUNTIF(G74:G79,"1")</f>
        <v>0</v>
      </c>
      <c r="T74" s="80">
        <f>COUNTIF(J74:J79,"1")</f>
        <v>0</v>
      </c>
      <c r="U74" s="80">
        <f>COUNTIF(M74:M79,"1")</f>
        <v>0</v>
      </c>
    </row>
    <row r="75" spans="1:21" ht="30" customHeight="1" x14ac:dyDescent="0.15">
      <c r="A75" s="283"/>
      <c r="B75" s="112"/>
      <c r="C75" s="92" t="s">
        <v>91</v>
      </c>
      <c r="D75" s="29">
        <v>2</v>
      </c>
      <c r="E75" s="74" t="s">
        <v>278</v>
      </c>
      <c r="F75" s="74" t="s">
        <v>279</v>
      </c>
      <c r="G75" s="29"/>
      <c r="H75" s="74"/>
      <c r="I75" s="74"/>
      <c r="J75" s="77"/>
      <c r="K75" s="72"/>
      <c r="L75" s="72"/>
      <c r="M75" s="79"/>
      <c r="N75" s="74"/>
      <c r="O75" s="74"/>
      <c r="R75" s="80">
        <f>COUNTIF(D74:D79,"2")</f>
        <v>5</v>
      </c>
      <c r="S75" s="80">
        <f>COUNTIF(G74:G79,"2")</f>
        <v>0</v>
      </c>
      <c r="T75" s="80">
        <f>COUNTIF(J74:J79,"2")</f>
        <v>0</v>
      </c>
      <c r="U75" s="80">
        <f>COUNTIF(M74:M79,"2")</f>
        <v>0</v>
      </c>
    </row>
    <row r="76" spans="1:21" ht="30" customHeight="1" x14ac:dyDescent="0.15">
      <c r="A76" s="283"/>
      <c r="B76" s="112"/>
      <c r="C76" s="92" t="s">
        <v>92</v>
      </c>
      <c r="D76" s="29">
        <v>2</v>
      </c>
      <c r="E76" s="74" t="s">
        <v>280</v>
      </c>
      <c r="F76" s="74" t="s">
        <v>281</v>
      </c>
      <c r="G76" s="29"/>
      <c r="H76" s="74"/>
      <c r="I76" s="74"/>
      <c r="J76" s="77"/>
      <c r="K76" s="72"/>
      <c r="L76" s="72"/>
      <c r="M76" s="79"/>
      <c r="N76" s="74"/>
      <c r="O76" s="74"/>
      <c r="R76" s="80">
        <f>COUNTIF(D74:D79,"2")</f>
        <v>5</v>
      </c>
      <c r="S76" s="80">
        <f>COUNTIF(G74:G79,"3")</f>
        <v>0</v>
      </c>
      <c r="T76" s="80">
        <f>COUNTIF(J74:J79,"3")</f>
        <v>0</v>
      </c>
      <c r="U76" s="80">
        <f>COUNTIF(M74:M79,"3")</f>
        <v>0</v>
      </c>
    </row>
    <row r="77" spans="1:21" ht="30" customHeight="1" x14ac:dyDescent="0.15">
      <c r="A77" s="283"/>
      <c r="B77" s="112"/>
      <c r="C77" s="92" t="s">
        <v>93</v>
      </c>
      <c r="D77" s="29">
        <v>2</v>
      </c>
      <c r="E77" s="74" t="s">
        <v>282</v>
      </c>
      <c r="F77" s="74" t="s">
        <v>283</v>
      </c>
      <c r="G77" s="29"/>
      <c r="H77" s="74"/>
      <c r="I77" s="74"/>
      <c r="J77" s="77"/>
      <c r="K77" s="72"/>
      <c r="L77" s="72"/>
      <c r="M77" s="79"/>
      <c r="N77" s="74"/>
      <c r="O77" s="74"/>
      <c r="R77" s="80">
        <f>COUNTIF(D74:D79,"4")</f>
        <v>0</v>
      </c>
      <c r="S77" s="80">
        <f>COUNTIF(G74:G79,"4")</f>
        <v>0</v>
      </c>
      <c r="T77" s="80">
        <f>COUNTIF(J74:J79,"4")</f>
        <v>0</v>
      </c>
      <c r="U77" s="80">
        <f>COUNTIF(M74:M79,"4")</f>
        <v>0</v>
      </c>
    </row>
    <row r="78" spans="1:21" ht="30" customHeight="1" x14ac:dyDescent="0.15">
      <c r="A78" s="283"/>
      <c r="B78" s="117"/>
      <c r="C78" s="93" t="s">
        <v>94</v>
      </c>
      <c r="D78" s="29">
        <v>2</v>
      </c>
      <c r="E78" s="74" t="s">
        <v>284</v>
      </c>
      <c r="F78" s="74" t="s">
        <v>285</v>
      </c>
      <c r="G78" s="29"/>
      <c r="H78" s="74"/>
      <c r="I78" s="74"/>
      <c r="J78" s="77"/>
      <c r="K78" s="72"/>
      <c r="L78" s="72"/>
      <c r="M78" s="79"/>
      <c r="N78" s="74"/>
      <c r="O78" s="74"/>
    </row>
    <row r="79" spans="1:21" ht="30" customHeight="1" x14ac:dyDescent="0.15">
      <c r="A79" s="283"/>
      <c r="B79" s="113"/>
      <c r="C79" s="92" t="s">
        <v>95</v>
      </c>
      <c r="D79" s="29">
        <v>1</v>
      </c>
      <c r="E79" s="74" t="s">
        <v>286</v>
      </c>
      <c r="F79" s="74" t="s">
        <v>246</v>
      </c>
      <c r="G79" s="29"/>
      <c r="H79" s="74"/>
      <c r="I79" s="74"/>
      <c r="J79" s="77"/>
      <c r="K79" s="72"/>
      <c r="L79" s="72"/>
      <c r="M79" s="79"/>
      <c r="N79" s="74"/>
      <c r="O79" s="74"/>
    </row>
    <row r="80" spans="1:21" ht="9" customHeight="1" x14ac:dyDescent="0.15">
      <c r="B80" s="266"/>
      <c r="C80" s="267"/>
      <c r="D80" s="114"/>
      <c r="E80" s="115"/>
      <c r="F80" s="115"/>
      <c r="G80" s="114"/>
      <c r="H80" s="115"/>
      <c r="I80" s="115"/>
      <c r="J80" s="114"/>
      <c r="K80" s="119"/>
      <c r="M80" s="114"/>
      <c r="N80" s="119"/>
    </row>
    <row r="81" spans="1:21" ht="18.75" customHeight="1" x14ac:dyDescent="0.15">
      <c r="B81" s="247" t="s">
        <v>96</v>
      </c>
      <c r="C81" s="248"/>
      <c r="D81" s="215">
        <v>2024</v>
      </c>
      <c r="E81" s="216"/>
      <c r="F81" s="217"/>
      <c r="G81" s="254">
        <v>2025</v>
      </c>
      <c r="H81" s="255"/>
      <c r="I81" s="256"/>
      <c r="J81" s="257">
        <v>2025</v>
      </c>
      <c r="K81" s="258"/>
      <c r="L81" s="259"/>
      <c r="M81" s="225">
        <v>2026</v>
      </c>
      <c r="N81" s="226"/>
      <c r="O81" s="227"/>
    </row>
    <row r="82" spans="1:21" ht="34.5" customHeight="1" x14ac:dyDescent="0.15">
      <c r="B82" s="249"/>
      <c r="C82" s="250"/>
      <c r="D82" s="106" t="s">
        <v>34</v>
      </c>
      <c r="E82" s="107" t="s">
        <v>122</v>
      </c>
      <c r="F82" s="107"/>
      <c r="G82" s="106" t="s">
        <v>34</v>
      </c>
      <c r="H82" s="107" t="s">
        <v>122</v>
      </c>
      <c r="I82" s="107" t="s">
        <v>125</v>
      </c>
      <c r="J82" s="106" t="s">
        <v>34</v>
      </c>
      <c r="K82" s="107" t="s">
        <v>122</v>
      </c>
      <c r="L82" s="108" t="s">
        <v>125</v>
      </c>
      <c r="M82" s="106" t="s">
        <v>34</v>
      </c>
      <c r="N82" s="107" t="s">
        <v>122</v>
      </c>
      <c r="O82" s="108" t="s">
        <v>125</v>
      </c>
    </row>
    <row r="83" spans="1:21" ht="18" x14ac:dyDescent="0.15">
      <c r="A83" s="283"/>
      <c r="B83" s="120"/>
      <c r="C83" s="264" t="s">
        <v>97</v>
      </c>
      <c r="D83" s="264"/>
      <c r="E83" s="264"/>
      <c r="F83" s="264"/>
      <c r="G83" s="264"/>
      <c r="H83" s="264"/>
      <c r="I83" s="264"/>
      <c r="J83" s="264"/>
      <c r="K83" s="264"/>
      <c r="L83" s="121"/>
      <c r="M83" s="122"/>
      <c r="N83" s="122"/>
      <c r="O83" s="121"/>
    </row>
    <row r="84" spans="1:21" ht="30" customHeight="1" x14ac:dyDescent="0.15">
      <c r="A84" s="283"/>
      <c r="B84" s="113"/>
      <c r="C84" s="100" t="s">
        <v>98</v>
      </c>
      <c r="D84" s="79">
        <v>2</v>
      </c>
      <c r="E84" s="74" t="s">
        <v>294</v>
      </c>
      <c r="F84" s="74" t="s">
        <v>295</v>
      </c>
      <c r="G84" s="79"/>
      <c r="H84" s="74"/>
      <c r="I84" s="74"/>
      <c r="J84" s="77"/>
      <c r="K84" s="72"/>
      <c r="L84" s="72"/>
      <c r="M84" s="79"/>
      <c r="N84" s="74"/>
      <c r="O84" s="74"/>
      <c r="R84" s="80">
        <f>COUNTIF(D84:D86,"1")</f>
        <v>0</v>
      </c>
      <c r="S84" s="80">
        <f>COUNTIF(G84:G86,"1")</f>
        <v>0</v>
      </c>
      <c r="T84" s="80">
        <f>COUNTIF(J84:J86,"1")</f>
        <v>0</v>
      </c>
      <c r="U84" s="80">
        <f>COUNTIF(M84:M86,"1")</f>
        <v>0</v>
      </c>
    </row>
    <row r="85" spans="1:21" ht="30" customHeight="1" x14ac:dyDescent="0.15">
      <c r="A85" s="283"/>
      <c r="B85" s="120"/>
      <c r="C85" s="92" t="s">
        <v>99</v>
      </c>
      <c r="D85" s="79">
        <v>2</v>
      </c>
      <c r="E85" s="74" t="s">
        <v>296</v>
      </c>
      <c r="F85" s="74" t="s">
        <v>297</v>
      </c>
      <c r="G85" s="79"/>
      <c r="H85" s="74"/>
      <c r="I85" s="74"/>
      <c r="J85" s="77"/>
      <c r="K85" s="72"/>
      <c r="L85" s="72"/>
      <c r="M85" s="79"/>
      <c r="N85" s="74"/>
      <c r="O85" s="74"/>
      <c r="R85" s="80">
        <f>COUNTIF(D84:D86,"2")</f>
        <v>2</v>
      </c>
      <c r="S85" s="80">
        <f>COUNTIF(G84:G86,"2")</f>
        <v>0</v>
      </c>
      <c r="T85" s="80">
        <f>COUNTIF(J84:J86,"2")</f>
        <v>0</v>
      </c>
      <c r="U85" s="80">
        <f>COUNTIF(M84:M86,"2")</f>
        <v>0</v>
      </c>
    </row>
    <row r="86" spans="1:21" ht="30" customHeight="1" x14ac:dyDescent="0.15">
      <c r="A86" s="283"/>
      <c r="B86" s="120"/>
      <c r="C86" s="92" t="s">
        <v>100</v>
      </c>
      <c r="D86" s="79">
        <v>3</v>
      </c>
      <c r="E86" s="74" t="s">
        <v>298</v>
      </c>
      <c r="F86" s="74" t="s">
        <v>299</v>
      </c>
      <c r="G86" s="79"/>
      <c r="H86" s="74"/>
      <c r="I86" s="74"/>
      <c r="J86" s="77"/>
      <c r="K86" s="72"/>
      <c r="L86" s="72"/>
      <c r="M86" s="79"/>
      <c r="N86" s="74"/>
      <c r="O86" s="74"/>
      <c r="R86" s="80">
        <f>COUNTIF(D84:D86,"3")</f>
        <v>1</v>
      </c>
      <c r="S86" s="80">
        <f>COUNTIF(G84:G86,"3")</f>
        <v>0</v>
      </c>
      <c r="T86" s="80">
        <f>COUNTIF(J84:J86,"3")</f>
        <v>0</v>
      </c>
      <c r="U86" s="80">
        <f>COUNTIF(M84:M86,"3")</f>
        <v>0</v>
      </c>
    </row>
    <row r="87" spans="1:21" ht="21" customHeight="1" x14ac:dyDescent="0.15">
      <c r="B87" s="266"/>
      <c r="C87" s="267"/>
      <c r="D87" s="114"/>
      <c r="E87" s="115"/>
      <c r="F87" s="115"/>
      <c r="G87" s="114"/>
      <c r="H87" s="115"/>
      <c r="I87" s="115"/>
      <c r="J87" s="114"/>
      <c r="K87" s="115"/>
      <c r="M87" s="114"/>
      <c r="N87" s="115"/>
      <c r="R87" s="80">
        <f>COUNTIF(D84:D86,"4")</f>
        <v>0</v>
      </c>
      <c r="S87" s="80">
        <f>COUNTIF(G84:G86,"4")</f>
        <v>0</v>
      </c>
      <c r="T87" s="80">
        <f>COUNTIF(J84:J86,"4")</f>
        <v>0</v>
      </c>
      <c r="U87" s="80">
        <f>COUNTIF(M84:M86,"4")</f>
        <v>0</v>
      </c>
    </row>
    <row r="88" spans="1:21" ht="18" x14ac:dyDescent="0.15">
      <c r="A88" s="283"/>
      <c r="B88" s="123"/>
      <c r="C88" s="274" t="s">
        <v>101</v>
      </c>
      <c r="D88" s="275"/>
      <c r="E88" s="275"/>
      <c r="F88" s="275"/>
      <c r="G88" s="275"/>
      <c r="H88" s="275"/>
      <c r="I88" s="275"/>
      <c r="J88" s="275"/>
      <c r="K88" s="276"/>
      <c r="L88" s="111"/>
      <c r="M88" s="111"/>
      <c r="N88" s="111"/>
      <c r="O88" s="111"/>
    </row>
    <row r="89" spans="1:21" ht="30" customHeight="1" x14ac:dyDescent="0.15">
      <c r="A89" s="283"/>
      <c r="B89" s="113"/>
      <c r="C89" s="90" t="s">
        <v>102</v>
      </c>
      <c r="D89" s="79">
        <v>1</v>
      </c>
      <c r="E89" s="74" t="s">
        <v>300</v>
      </c>
      <c r="F89" s="74" t="s">
        <v>301</v>
      </c>
      <c r="G89" s="79"/>
      <c r="H89" s="74"/>
      <c r="I89" s="74"/>
      <c r="J89" s="77"/>
      <c r="K89" s="72"/>
      <c r="L89" s="72"/>
      <c r="M89" s="79"/>
      <c r="N89" s="74"/>
      <c r="O89" s="74"/>
      <c r="R89" s="80">
        <f>COUNTIF(D89:D95,"1")</f>
        <v>5</v>
      </c>
      <c r="S89" s="80">
        <f>COUNTIF(G89:G95,"1")</f>
        <v>0</v>
      </c>
      <c r="T89" s="80">
        <f>COUNTIF(J89:J95,"1")</f>
        <v>0</v>
      </c>
      <c r="U89" s="80">
        <f>COUNTIF(M89:M95,"1")</f>
        <v>0</v>
      </c>
    </row>
    <row r="90" spans="1:21" ht="30" customHeight="1" x14ac:dyDescent="0.15">
      <c r="A90" s="283"/>
      <c r="B90" s="124"/>
      <c r="C90" s="93" t="s">
        <v>103</v>
      </c>
      <c r="D90" s="79">
        <v>2</v>
      </c>
      <c r="E90" s="74" t="s">
        <v>302</v>
      </c>
      <c r="F90" s="74" t="s">
        <v>303</v>
      </c>
      <c r="G90" s="79"/>
      <c r="H90" s="74"/>
      <c r="I90" s="74"/>
      <c r="J90" s="77"/>
      <c r="K90" s="72"/>
      <c r="L90" s="72"/>
      <c r="M90" s="79"/>
      <c r="N90" s="74"/>
      <c r="O90" s="74"/>
      <c r="R90" s="80">
        <f>COUNTIF(D89:D95,"2")</f>
        <v>2</v>
      </c>
      <c r="S90" s="80">
        <f>COUNTIF(G89:G95,"2")</f>
        <v>0</v>
      </c>
      <c r="T90" s="80">
        <f>COUNTIF(J89:J95,"2")</f>
        <v>0</v>
      </c>
      <c r="U90" s="80">
        <f>COUNTIF(M89:M95,"2")</f>
        <v>0</v>
      </c>
    </row>
    <row r="91" spans="1:21" ht="30" customHeight="1" x14ac:dyDescent="0.15">
      <c r="A91" s="283"/>
      <c r="B91" s="120"/>
      <c r="C91" s="92" t="s">
        <v>104</v>
      </c>
      <c r="D91" s="79">
        <v>2</v>
      </c>
      <c r="E91" s="74" t="s">
        <v>304</v>
      </c>
      <c r="F91" s="74" t="s">
        <v>305</v>
      </c>
      <c r="G91" s="79"/>
      <c r="H91" s="74"/>
      <c r="I91" s="74"/>
      <c r="J91" s="77"/>
      <c r="K91" s="72"/>
      <c r="L91" s="72"/>
      <c r="M91" s="79"/>
      <c r="N91" s="74"/>
      <c r="O91" s="74"/>
      <c r="R91" s="80">
        <f>COUNTIF(D89:D95,"3")</f>
        <v>0</v>
      </c>
      <c r="S91" s="80">
        <f>COUNTIF(G89:G95,"3")</f>
        <v>0</v>
      </c>
      <c r="T91" s="80">
        <f>COUNTIF(J89:J95,"3")</f>
        <v>0</v>
      </c>
      <c r="U91" s="80">
        <f>COUNTIF(M89:M95,"3")</f>
        <v>0</v>
      </c>
    </row>
    <row r="92" spans="1:21" ht="30" customHeight="1" x14ac:dyDescent="0.15">
      <c r="A92" s="283"/>
      <c r="B92" s="120"/>
      <c r="C92" s="93" t="s">
        <v>105</v>
      </c>
      <c r="D92" s="79">
        <v>1</v>
      </c>
      <c r="E92" s="74" t="s">
        <v>306</v>
      </c>
      <c r="F92" s="74" t="s">
        <v>307</v>
      </c>
      <c r="G92" s="79"/>
      <c r="H92" s="74"/>
      <c r="I92" s="74"/>
      <c r="J92" s="77"/>
      <c r="K92" s="72"/>
      <c r="L92" s="72"/>
      <c r="M92" s="79"/>
      <c r="N92" s="74"/>
      <c r="O92" s="74"/>
      <c r="R92" s="80">
        <f>COUNTIF(D89:D95,"4")</f>
        <v>0</v>
      </c>
      <c r="S92" s="80">
        <f>COUNTIF(G89:G95,"4")</f>
        <v>0</v>
      </c>
      <c r="T92" s="80">
        <f>COUNTIF(J89:J95,"4")</f>
        <v>0</v>
      </c>
      <c r="U92" s="80">
        <f>COUNTIF(M89:M95,"4")</f>
        <v>0</v>
      </c>
    </row>
    <row r="93" spans="1:21" ht="30" customHeight="1" x14ac:dyDescent="0.15">
      <c r="A93" s="283"/>
      <c r="B93" s="120"/>
      <c r="C93" s="92" t="s">
        <v>106</v>
      </c>
      <c r="D93" s="79">
        <v>1</v>
      </c>
      <c r="E93" s="74" t="s">
        <v>308</v>
      </c>
      <c r="F93" s="74" t="s">
        <v>307</v>
      </c>
      <c r="G93" s="79"/>
      <c r="H93" s="74"/>
      <c r="I93" s="74"/>
      <c r="J93" s="77"/>
      <c r="K93" s="72"/>
      <c r="L93" s="72"/>
      <c r="M93" s="79"/>
      <c r="N93" s="74"/>
      <c r="O93" s="74"/>
    </row>
    <row r="94" spans="1:21" ht="30" customHeight="1" x14ac:dyDescent="0.15">
      <c r="A94" s="283"/>
      <c r="B94" s="124"/>
      <c r="C94" s="93" t="s">
        <v>107</v>
      </c>
      <c r="D94" s="79">
        <v>1</v>
      </c>
      <c r="E94" s="74" t="s">
        <v>309</v>
      </c>
      <c r="F94" s="74" t="s">
        <v>310</v>
      </c>
      <c r="G94" s="79"/>
      <c r="H94" s="74"/>
      <c r="I94" s="74"/>
      <c r="J94" s="77"/>
      <c r="K94" s="72"/>
      <c r="L94" s="72"/>
      <c r="M94" s="79"/>
      <c r="N94" s="74"/>
      <c r="O94" s="74"/>
    </row>
    <row r="95" spans="1:21" ht="30" customHeight="1" x14ac:dyDescent="0.15">
      <c r="A95" s="283"/>
      <c r="B95" s="120"/>
      <c r="C95" s="92" t="s">
        <v>108</v>
      </c>
      <c r="D95" s="79">
        <v>1</v>
      </c>
      <c r="E95" s="74" t="s">
        <v>311</v>
      </c>
      <c r="F95" s="74"/>
      <c r="G95" s="79"/>
      <c r="H95" s="74"/>
      <c r="I95" s="74"/>
      <c r="J95" s="77"/>
      <c r="K95" s="72"/>
      <c r="L95" s="72"/>
      <c r="M95" s="79"/>
      <c r="N95" s="74"/>
      <c r="O95" s="74"/>
    </row>
    <row r="96" spans="1:21" ht="5.25" customHeight="1" x14ac:dyDescent="0.15">
      <c r="B96" s="266"/>
      <c r="C96" s="267"/>
      <c r="D96" s="114"/>
      <c r="E96" s="115"/>
      <c r="F96" s="115"/>
      <c r="G96" s="114"/>
      <c r="H96" s="115"/>
      <c r="I96" s="115"/>
      <c r="J96" s="114"/>
      <c r="K96" s="119"/>
      <c r="M96" s="114"/>
      <c r="N96" s="119"/>
    </row>
    <row r="97" spans="1:21" ht="18" x14ac:dyDescent="0.15">
      <c r="A97" s="283"/>
      <c r="B97" s="109"/>
      <c r="C97" s="270" t="s">
        <v>25</v>
      </c>
      <c r="D97" s="264"/>
      <c r="E97" s="264"/>
      <c r="F97" s="264"/>
      <c r="G97" s="264"/>
      <c r="H97" s="264"/>
      <c r="I97" s="264"/>
      <c r="J97" s="264"/>
      <c r="K97" s="264"/>
      <c r="L97" s="264"/>
      <c r="M97" s="125"/>
      <c r="N97" s="125"/>
      <c r="O97" s="126"/>
    </row>
    <row r="98" spans="1:21" ht="63" x14ac:dyDescent="0.15">
      <c r="A98" s="283"/>
      <c r="B98" s="117"/>
      <c r="C98" s="90" t="s">
        <v>109</v>
      </c>
      <c r="D98" s="49">
        <v>2</v>
      </c>
      <c r="E98" s="48" t="s">
        <v>312</v>
      </c>
      <c r="F98" s="48" t="s">
        <v>301</v>
      </c>
      <c r="G98" s="49"/>
      <c r="H98" s="48"/>
      <c r="I98" s="48"/>
      <c r="J98" s="30"/>
      <c r="K98" s="32"/>
      <c r="L98" s="32"/>
      <c r="M98" s="49"/>
      <c r="N98" s="48"/>
      <c r="O98" s="48"/>
      <c r="R98" s="80">
        <f>COUNTIF(D98:D99,"1")</f>
        <v>1</v>
      </c>
      <c r="S98" s="80">
        <f>COUNTIF(G98:G99,"1")</f>
        <v>0</v>
      </c>
      <c r="T98" s="80">
        <f>COUNTIF(J98:J99,"1")</f>
        <v>0</v>
      </c>
      <c r="U98" s="80">
        <f>COUNTIF(M98:M99,"1")</f>
        <v>0</v>
      </c>
    </row>
    <row r="99" spans="1:21" ht="63" x14ac:dyDescent="0.15">
      <c r="A99" s="283"/>
      <c r="B99" s="127"/>
      <c r="C99" s="93" t="s">
        <v>110</v>
      </c>
      <c r="D99" s="49">
        <v>1</v>
      </c>
      <c r="E99" s="48" t="s">
        <v>313</v>
      </c>
      <c r="F99" s="48" t="s">
        <v>314</v>
      </c>
      <c r="G99" s="49"/>
      <c r="H99" s="48"/>
      <c r="I99" s="48"/>
      <c r="J99" s="30"/>
      <c r="K99" s="32"/>
      <c r="L99" s="32"/>
      <c r="M99" s="49"/>
      <c r="N99" s="48"/>
      <c r="O99" s="48"/>
      <c r="R99" s="80">
        <f>COUNTIF(D98:D99,"2")</f>
        <v>1</v>
      </c>
      <c r="S99" s="80">
        <f>COUNTIF(G98:G99,"2")</f>
        <v>0</v>
      </c>
      <c r="T99" s="80">
        <f>COUNTIF(J98:J99,"2")</f>
        <v>0</v>
      </c>
      <c r="U99" s="80">
        <f>COUNTIF(M98:M99,"2")</f>
        <v>0</v>
      </c>
    </row>
    <row r="100" spans="1:21" ht="8.25" customHeight="1" x14ac:dyDescent="0.15">
      <c r="B100" s="266"/>
      <c r="C100" s="267"/>
      <c r="D100" s="114"/>
      <c r="E100" s="115"/>
      <c r="F100" s="115"/>
      <c r="G100" s="114"/>
      <c r="H100" s="115"/>
      <c r="I100" s="115"/>
      <c r="J100" s="114"/>
      <c r="K100" s="119"/>
      <c r="M100" s="114"/>
      <c r="N100" s="119"/>
      <c r="R100" s="80">
        <f>COUNTIF(D98:D99,"3")</f>
        <v>0</v>
      </c>
      <c r="S100" s="80">
        <f>COUNTIF(G98:G99,"3")</f>
        <v>0</v>
      </c>
      <c r="T100" s="80">
        <f>COUNTIF(J98:J99,"3")</f>
        <v>0</v>
      </c>
      <c r="U100" s="80">
        <f>COUNTIF(M98:M99,"3")</f>
        <v>0</v>
      </c>
    </row>
    <row r="101" spans="1:21" ht="18" x14ac:dyDescent="0.15">
      <c r="A101" s="283"/>
      <c r="B101" s="120"/>
      <c r="C101" s="264" t="s">
        <v>111</v>
      </c>
      <c r="D101" s="264"/>
      <c r="E101" s="264"/>
      <c r="F101" s="264"/>
      <c r="G101" s="264"/>
      <c r="H101" s="264"/>
      <c r="I101" s="264"/>
      <c r="J101" s="264"/>
      <c r="K101" s="265"/>
      <c r="L101" s="111"/>
      <c r="M101" s="111"/>
      <c r="N101" s="111"/>
      <c r="O101" s="111"/>
      <c r="R101" s="80">
        <f>COUNTIF(D98:D99,"4")</f>
        <v>0</v>
      </c>
      <c r="S101" s="80">
        <f>COUNTIF(G98:G99,"4")</f>
        <v>0</v>
      </c>
      <c r="T101" s="80">
        <f>COUNTIF(J98:J99,"4")</f>
        <v>0</v>
      </c>
      <c r="U101" s="80">
        <f>COUNTIF(M98:M99,"4")</f>
        <v>0</v>
      </c>
    </row>
    <row r="102" spans="1:21" ht="30" customHeight="1" x14ac:dyDescent="0.15">
      <c r="A102" s="283"/>
      <c r="B102" s="113"/>
      <c r="C102" s="100" t="s">
        <v>112</v>
      </c>
      <c r="D102" s="79">
        <v>2</v>
      </c>
      <c r="E102" s="74" t="s">
        <v>315</v>
      </c>
      <c r="F102" s="74" t="s">
        <v>316</v>
      </c>
      <c r="G102" s="79"/>
      <c r="H102" s="74"/>
      <c r="I102" s="74"/>
      <c r="J102" s="77"/>
      <c r="K102" s="72"/>
      <c r="L102" s="72"/>
      <c r="M102" s="79"/>
      <c r="N102" s="74"/>
      <c r="O102" s="74"/>
      <c r="R102" s="80">
        <f>COUNTIF(D102:D111,"1")</f>
        <v>3</v>
      </c>
      <c r="S102" s="80">
        <f>COUNTIF(G102:G111,"1")</f>
        <v>0</v>
      </c>
      <c r="T102" s="80">
        <f>COUNTIF(J102:J111,"1")</f>
        <v>0</v>
      </c>
      <c r="U102" s="80">
        <f>COUNTIF(M102:M111,"1")</f>
        <v>0</v>
      </c>
    </row>
    <row r="103" spans="1:21" ht="30" customHeight="1" x14ac:dyDescent="0.15">
      <c r="A103" s="283"/>
      <c r="B103" s="120"/>
      <c r="C103" s="92" t="s">
        <v>113</v>
      </c>
      <c r="D103" s="79">
        <v>1</v>
      </c>
      <c r="E103" s="74" t="s">
        <v>317</v>
      </c>
      <c r="F103" s="74"/>
      <c r="G103" s="79"/>
      <c r="H103" s="74"/>
      <c r="I103" s="74"/>
      <c r="J103" s="77"/>
      <c r="K103" s="72"/>
      <c r="L103" s="72"/>
      <c r="M103" s="79"/>
      <c r="N103" s="74"/>
      <c r="O103" s="74"/>
      <c r="R103" s="80">
        <f>COUNTIF(D102:D111,"2")</f>
        <v>6</v>
      </c>
      <c r="S103" s="80">
        <f>COUNTIF(G102:G111,"2")</f>
        <v>0</v>
      </c>
      <c r="T103" s="80">
        <f>COUNTIF(J102:J111,"2")</f>
        <v>0</v>
      </c>
      <c r="U103" s="80">
        <f>COUNTIF(M102:M111,"2")</f>
        <v>0</v>
      </c>
    </row>
    <row r="104" spans="1:21" ht="30" customHeight="1" x14ac:dyDescent="0.15">
      <c r="A104" s="283"/>
      <c r="B104" s="120"/>
      <c r="C104" s="92" t="s">
        <v>114</v>
      </c>
      <c r="D104" s="79">
        <v>1</v>
      </c>
      <c r="E104" s="74" t="s">
        <v>318</v>
      </c>
      <c r="F104" s="74"/>
      <c r="G104" s="79"/>
      <c r="H104" s="74"/>
      <c r="I104" s="74"/>
      <c r="J104" s="77"/>
      <c r="K104" s="72"/>
      <c r="L104" s="72"/>
      <c r="M104" s="79"/>
      <c r="N104" s="74"/>
      <c r="O104" s="74"/>
      <c r="R104" s="80">
        <f>COUNTIF(D102:D111,"3")</f>
        <v>1</v>
      </c>
      <c r="S104" s="80">
        <f>COUNTIF(G102:G111,"3")</f>
        <v>0</v>
      </c>
      <c r="T104" s="80">
        <f>COUNTIF(J102:J111,"3")</f>
        <v>0</v>
      </c>
      <c r="U104" s="80">
        <f>COUNTIF(M102:M111,"3")</f>
        <v>0</v>
      </c>
    </row>
    <row r="105" spans="1:21" ht="30" customHeight="1" x14ac:dyDescent="0.15">
      <c r="A105" s="283"/>
      <c r="B105" s="120"/>
      <c r="C105" s="92" t="s">
        <v>115</v>
      </c>
      <c r="D105" s="79">
        <v>3</v>
      </c>
      <c r="E105" s="74" t="s">
        <v>319</v>
      </c>
      <c r="F105" s="74" t="s">
        <v>320</v>
      </c>
      <c r="G105" s="79"/>
      <c r="H105" s="74"/>
      <c r="I105" s="74"/>
      <c r="J105" s="77"/>
      <c r="K105" s="72"/>
      <c r="L105" s="72"/>
      <c r="M105" s="79"/>
      <c r="N105" s="74"/>
      <c r="O105" s="74"/>
      <c r="R105" s="80">
        <f>COUNTIF(D102:D111,"4")</f>
        <v>0</v>
      </c>
      <c r="S105" s="80">
        <f>COUNTIF(G102:G111,"4")</f>
        <v>0</v>
      </c>
      <c r="T105" s="80">
        <f>COUNTIF(J102:J111,"4")</f>
        <v>0</v>
      </c>
      <c r="U105" s="80">
        <f>COUNTIF(M102:M111,"4")</f>
        <v>0</v>
      </c>
    </row>
    <row r="106" spans="1:21" ht="30" customHeight="1" x14ac:dyDescent="0.15">
      <c r="A106" s="283"/>
      <c r="B106" s="120"/>
      <c r="C106" s="92" t="s">
        <v>116</v>
      </c>
      <c r="D106" s="79">
        <v>2</v>
      </c>
      <c r="E106" s="74" t="s">
        <v>321</v>
      </c>
      <c r="F106" s="74" t="s">
        <v>322</v>
      </c>
      <c r="G106" s="79"/>
      <c r="H106" s="74"/>
      <c r="I106" s="74"/>
      <c r="J106" s="77"/>
      <c r="K106" s="72"/>
      <c r="L106" s="72"/>
      <c r="M106" s="79"/>
      <c r="N106" s="74"/>
      <c r="O106" s="74"/>
    </row>
    <row r="107" spans="1:21" ht="30" customHeight="1" x14ac:dyDescent="0.15">
      <c r="A107" s="283"/>
      <c r="B107" s="120"/>
      <c r="C107" s="92" t="s">
        <v>117</v>
      </c>
      <c r="D107" s="79">
        <v>2</v>
      </c>
      <c r="E107" s="74" t="s">
        <v>323</v>
      </c>
      <c r="F107" s="74" t="s">
        <v>324</v>
      </c>
      <c r="G107" s="79"/>
      <c r="H107" s="74"/>
      <c r="I107" s="74"/>
      <c r="J107" s="77"/>
      <c r="K107" s="72"/>
      <c r="L107" s="72"/>
      <c r="M107" s="79"/>
      <c r="N107" s="74"/>
      <c r="O107" s="74"/>
    </row>
    <row r="108" spans="1:21" ht="30" customHeight="1" x14ac:dyDescent="0.15">
      <c r="A108" s="283"/>
      <c r="B108" s="120"/>
      <c r="C108" s="92" t="s">
        <v>118</v>
      </c>
      <c r="D108" s="79">
        <v>2</v>
      </c>
      <c r="E108" s="74" t="s">
        <v>325</v>
      </c>
      <c r="F108" s="74" t="s">
        <v>326</v>
      </c>
      <c r="G108" s="79"/>
      <c r="H108" s="74"/>
      <c r="I108" s="74"/>
      <c r="J108" s="77"/>
      <c r="K108" s="72"/>
      <c r="L108" s="72"/>
      <c r="M108" s="79"/>
      <c r="N108" s="74"/>
      <c r="O108" s="74"/>
    </row>
    <row r="109" spans="1:21" ht="30" customHeight="1" x14ac:dyDescent="0.15">
      <c r="A109" s="283"/>
      <c r="B109" s="120"/>
      <c r="C109" s="92" t="s">
        <v>119</v>
      </c>
      <c r="D109" s="79">
        <v>2</v>
      </c>
      <c r="E109" s="74" t="s">
        <v>327</v>
      </c>
      <c r="F109" s="74" t="s">
        <v>328</v>
      </c>
      <c r="G109" s="79"/>
      <c r="H109" s="74"/>
      <c r="I109" s="74"/>
      <c r="J109" s="77"/>
      <c r="K109" s="72"/>
      <c r="L109" s="72"/>
      <c r="M109" s="79"/>
      <c r="N109" s="74"/>
      <c r="O109" s="74"/>
    </row>
    <row r="110" spans="1:21" ht="30" customHeight="1" x14ac:dyDescent="0.15">
      <c r="A110" s="283"/>
      <c r="B110" s="120"/>
      <c r="C110" s="92" t="s">
        <v>120</v>
      </c>
      <c r="D110" s="79">
        <v>2</v>
      </c>
      <c r="E110" s="74" t="s">
        <v>329</v>
      </c>
      <c r="F110" s="74" t="s">
        <v>330</v>
      </c>
      <c r="G110" s="79"/>
      <c r="H110" s="74"/>
      <c r="I110" s="74"/>
      <c r="J110" s="77"/>
      <c r="K110" s="72"/>
      <c r="L110" s="72"/>
      <c r="M110" s="79"/>
      <c r="N110" s="74"/>
      <c r="O110" s="74"/>
    </row>
    <row r="111" spans="1:21" ht="30" customHeight="1" x14ac:dyDescent="0.15">
      <c r="A111" s="283"/>
      <c r="B111" s="120"/>
      <c r="C111" s="92" t="s">
        <v>121</v>
      </c>
      <c r="D111" s="79">
        <v>1</v>
      </c>
      <c r="E111" s="74" t="s">
        <v>331</v>
      </c>
      <c r="F111" s="74" t="s">
        <v>322</v>
      </c>
      <c r="G111" s="79"/>
      <c r="H111" s="74"/>
      <c r="I111" s="74"/>
      <c r="J111" s="77"/>
      <c r="K111" s="72"/>
      <c r="L111" s="72"/>
      <c r="M111" s="79"/>
      <c r="N111" s="74"/>
      <c r="O111" s="74"/>
    </row>
    <row r="112" spans="1:21" ht="5.25" customHeight="1" x14ac:dyDescent="0.15">
      <c r="B112" s="272"/>
      <c r="C112" s="273"/>
      <c r="D112" s="128"/>
      <c r="E112" s="129"/>
      <c r="F112" s="129"/>
      <c r="G112" s="128"/>
      <c r="H112" s="129"/>
      <c r="I112" s="129"/>
      <c r="J112" s="128"/>
      <c r="K112" s="130"/>
      <c r="M112" s="128"/>
      <c r="N112" s="130"/>
    </row>
    <row r="113" spans="1:21" ht="18" x14ac:dyDescent="0.15">
      <c r="A113" s="283"/>
      <c r="B113" s="120"/>
      <c r="C113" s="264" t="s">
        <v>0</v>
      </c>
      <c r="D113" s="264"/>
      <c r="E113" s="264"/>
      <c r="F113" s="264"/>
      <c r="G113" s="264"/>
      <c r="H113" s="264"/>
      <c r="I113" s="264"/>
      <c r="J113" s="264"/>
      <c r="K113" s="265"/>
      <c r="L113" s="111"/>
      <c r="M113" s="111"/>
      <c r="N113" s="111"/>
      <c r="O113" s="111"/>
    </row>
    <row r="114" spans="1:21" ht="30" customHeight="1" x14ac:dyDescent="0.15">
      <c r="A114" s="283"/>
      <c r="B114" s="124"/>
      <c r="C114" s="93" t="s">
        <v>1</v>
      </c>
      <c r="D114" s="79">
        <v>2</v>
      </c>
      <c r="E114" s="74" t="s">
        <v>332</v>
      </c>
      <c r="F114" s="74" t="s">
        <v>333</v>
      </c>
      <c r="G114" s="79"/>
      <c r="H114" s="74"/>
      <c r="I114" s="74"/>
      <c r="J114" s="77"/>
      <c r="K114" s="72"/>
      <c r="L114" s="72"/>
      <c r="M114" s="79"/>
      <c r="N114" s="74"/>
      <c r="O114" s="74"/>
      <c r="R114" s="80">
        <f>COUNTIF(D114:D117,"1")</f>
        <v>0</v>
      </c>
      <c r="S114" s="80">
        <f>COUNTIF(G114:G117,"1")</f>
        <v>0</v>
      </c>
      <c r="T114" s="80">
        <f>COUNTIF(J114:J117,"1")</f>
        <v>0</v>
      </c>
      <c r="U114" s="80">
        <f>COUNTIF(M114:M117,"1")</f>
        <v>0</v>
      </c>
    </row>
    <row r="115" spans="1:21" ht="30" customHeight="1" x14ac:dyDescent="0.15">
      <c r="A115" s="283"/>
      <c r="B115" s="120"/>
      <c r="C115" s="92" t="s">
        <v>2</v>
      </c>
      <c r="D115" s="79">
        <v>3</v>
      </c>
      <c r="E115" s="74" t="s">
        <v>334</v>
      </c>
      <c r="F115" s="74" t="s">
        <v>333</v>
      </c>
      <c r="G115" s="79"/>
      <c r="H115" s="74"/>
      <c r="I115" s="74"/>
      <c r="J115" s="77"/>
      <c r="K115" s="72"/>
      <c r="L115" s="72"/>
      <c r="M115" s="79"/>
      <c r="N115" s="74"/>
      <c r="O115" s="74"/>
      <c r="R115" s="80">
        <f>COUNTIF(D114:D117,"2")</f>
        <v>1</v>
      </c>
      <c r="S115" s="80">
        <f>COUNTIF(G114:G117,"2")</f>
        <v>0</v>
      </c>
      <c r="T115" s="80">
        <f>COUNTIF(J114:J117,"2")</f>
        <v>0</v>
      </c>
      <c r="U115" s="80">
        <f>COUNTIF(M114:M117,"2")</f>
        <v>0</v>
      </c>
    </row>
    <row r="116" spans="1:21" ht="30" customHeight="1" x14ac:dyDescent="0.15">
      <c r="A116" s="283"/>
      <c r="B116" s="120"/>
      <c r="C116" s="92" t="s">
        <v>3</v>
      </c>
      <c r="D116" s="79">
        <v>3</v>
      </c>
      <c r="E116" s="74" t="s">
        <v>335</v>
      </c>
      <c r="F116" s="74" t="s">
        <v>333</v>
      </c>
      <c r="G116" s="79"/>
      <c r="H116" s="74"/>
      <c r="I116" s="74"/>
      <c r="J116" s="77"/>
      <c r="K116" s="72"/>
      <c r="L116" s="72"/>
      <c r="M116" s="79"/>
      <c r="N116" s="74"/>
      <c r="O116" s="74"/>
      <c r="R116" s="80">
        <f>COUNTIF(D114:D117,"3")</f>
        <v>3</v>
      </c>
      <c r="S116" s="80">
        <f>COUNTIF(G114:G117,"3")</f>
        <v>0</v>
      </c>
      <c r="T116" s="80">
        <f>COUNTIF(J114:J117,"3")</f>
        <v>0</v>
      </c>
      <c r="U116" s="80">
        <f>COUNTIF(M114:M117,"3")</f>
        <v>0</v>
      </c>
    </row>
    <row r="117" spans="1:21" ht="30" customHeight="1" x14ac:dyDescent="0.15">
      <c r="A117" s="283"/>
      <c r="B117" s="120"/>
      <c r="C117" s="92" t="s">
        <v>4</v>
      </c>
      <c r="D117" s="79">
        <v>3</v>
      </c>
      <c r="E117" s="74" t="s">
        <v>336</v>
      </c>
      <c r="F117" s="74" t="s">
        <v>337</v>
      </c>
      <c r="G117" s="79"/>
      <c r="H117" s="74"/>
      <c r="I117" s="74"/>
      <c r="J117" s="77"/>
      <c r="K117" s="72"/>
      <c r="L117" s="72"/>
      <c r="M117" s="79"/>
      <c r="N117" s="74"/>
      <c r="O117" s="74"/>
      <c r="R117" s="80">
        <f>COUNTIF(D114:D117,"4")</f>
        <v>0</v>
      </c>
      <c r="S117" s="80">
        <f>COUNTIF(G114:G117,"4")</f>
        <v>0</v>
      </c>
      <c r="T117" s="80">
        <f>COUNTIF(J114:J117,"4")</f>
        <v>0</v>
      </c>
      <c r="U117" s="80">
        <f>COUNTIF(M114:M117,"4")</f>
        <v>0</v>
      </c>
    </row>
    <row r="118" spans="1:21" ht="7.5" customHeight="1" x14ac:dyDescent="0.15">
      <c r="B118" s="266"/>
      <c r="C118" s="267"/>
      <c r="D118" s="128"/>
      <c r="E118" s="129"/>
      <c r="F118" s="129"/>
      <c r="G118" s="128"/>
      <c r="H118" s="129"/>
      <c r="I118" s="129"/>
      <c r="J118" s="114"/>
      <c r="K118" s="119"/>
      <c r="M118" s="114"/>
      <c r="N118" s="119"/>
    </row>
    <row r="119" spans="1:21" ht="15.75" customHeight="1" x14ac:dyDescent="0.15">
      <c r="B119" s="243" t="s">
        <v>24</v>
      </c>
      <c r="C119" s="244"/>
      <c r="D119" s="215">
        <v>2024</v>
      </c>
      <c r="E119" s="216"/>
      <c r="F119" s="217"/>
      <c r="G119" s="254">
        <v>2025</v>
      </c>
      <c r="H119" s="255"/>
      <c r="I119" s="256"/>
      <c r="J119" s="271">
        <v>2024</v>
      </c>
      <c r="K119" s="271"/>
      <c r="L119" s="271"/>
      <c r="M119" s="218">
        <v>2025</v>
      </c>
      <c r="N119" s="218"/>
      <c r="O119" s="218"/>
    </row>
    <row r="120" spans="1:21" ht="15.75" customHeight="1" x14ac:dyDescent="0.15">
      <c r="B120" s="245"/>
      <c r="C120" s="246"/>
      <c r="D120" s="106" t="s">
        <v>34</v>
      </c>
      <c r="E120" s="107" t="s">
        <v>122</v>
      </c>
      <c r="F120" s="107"/>
      <c r="G120" s="106" t="s">
        <v>34</v>
      </c>
      <c r="H120" s="107" t="s">
        <v>122</v>
      </c>
      <c r="I120" s="107"/>
      <c r="J120" s="106" t="s">
        <v>34</v>
      </c>
      <c r="K120" s="107" t="s">
        <v>122</v>
      </c>
      <c r="L120" s="131" t="s">
        <v>125</v>
      </c>
      <c r="M120" s="106" t="s">
        <v>34</v>
      </c>
      <c r="N120" s="107" t="s">
        <v>122</v>
      </c>
      <c r="O120" s="131"/>
    </row>
    <row r="121" spans="1:21" ht="18" x14ac:dyDescent="0.15">
      <c r="A121" s="283"/>
      <c r="B121" s="123"/>
      <c r="C121" s="264" t="s">
        <v>5</v>
      </c>
      <c r="D121" s="264"/>
      <c r="E121" s="264"/>
      <c r="F121" s="264"/>
      <c r="G121" s="264"/>
      <c r="H121" s="264"/>
      <c r="I121" s="264"/>
      <c r="J121" s="264"/>
      <c r="K121" s="265"/>
      <c r="L121" s="111"/>
      <c r="M121" s="111"/>
      <c r="N121" s="111"/>
      <c r="O121" s="111"/>
    </row>
    <row r="122" spans="1:21" ht="39" customHeight="1" x14ac:dyDescent="0.15">
      <c r="A122" s="283"/>
      <c r="B122" s="127"/>
      <c r="C122" s="132" t="s">
        <v>6</v>
      </c>
      <c r="D122" s="75">
        <v>2</v>
      </c>
      <c r="E122" s="58" t="s">
        <v>343</v>
      </c>
      <c r="F122" s="58" t="s">
        <v>344</v>
      </c>
      <c r="G122" s="75"/>
      <c r="H122" s="58"/>
      <c r="I122" s="58"/>
      <c r="J122" s="77"/>
      <c r="K122" s="72"/>
      <c r="L122" s="72"/>
      <c r="M122" s="79"/>
      <c r="N122" s="74"/>
      <c r="O122" s="74"/>
      <c r="R122" s="80">
        <f>COUNTIF(D122:D125,"1")</f>
        <v>1</v>
      </c>
      <c r="S122" s="80">
        <f>COUNTIF(G122:G125,"1")</f>
        <v>0</v>
      </c>
      <c r="T122" s="80">
        <f>COUNTIF(J122:J125,"1")</f>
        <v>0</v>
      </c>
      <c r="U122" s="80">
        <f>COUNTIF(M122:M125,"1")</f>
        <v>0</v>
      </c>
    </row>
    <row r="123" spans="1:21" ht="30" customHeight="1" x14ac:dyDescent="0.15">
      <c r="A123" s="283"/>
      <c r="B123" s="124"/>
      <c r="C123" s="93" t="s">
        <v>7</v>
      </c>
      <c r="D123" s="75">
        <v>1</v>
      </c>
      <c r="E123" s="63" t="s">
        <v>345</v>
      </c>
      <c r="F123" s="58" t="s">
        <v>317</v>
      </c>
      <c r="G123" s="75"/>
      <c r="H123" s="63"/>
      <c r="I123" s="58"/>
      <c r="J123" s="77"/>
      <c r="K123" s="72"/>
      <c r="L123" s="72"/>
      <c r="M123" s="79"/>
      <c r="N123" s="74"/>
      <c r="O123" s="74"/>
      <c r="R123" s="80">
        <f>COUNTIF(D122:D125,"2")</f>
        <v>2</v>
      </c>
      <c r="S123" s="80">
        <f>COUNTIF(G122:G125,"2")</f>
        <v>0</v>
      </c>
      <c r="T123" s="80">
        <f>COUNTIF(J122:J125,"2")</f>
        <v>0</v>
      </c>
      <c r="U123" s="80">
        <f>COUNTIF(M122:M125,"2")</f>
        <v>0</v>
      </c>
    </row>
    <row r="124" spans="1:21" ht="30" customHeight="1" x14ac:dyDescent="0.15">
      <c r="A124" s="283"/>
      <c r="B124" s="120"/>
      <c r="C124" s="93" t="s">
        <v>8</v>
      </c>
      <c r="D124" s="75">
        <v>3</v>
      </c>
      <c r="E124" s="63" t="s">
        <v>346</v>
      </c>
      <c r="F124" s="58" t="s">
        <v>347</v>
      </c>
      <c r="G124" s="75"/>
      <c r="H124" s="63"/>
      <c r="I124" s="58"/>
      <c r="J124" s="77"/>
      <c r="K124" s="72"/>
      <c r="L124" s="72"/>
      <c r="M124" s="79"/>
      <c r="N124" s="74"/>
      <c r="O124" s="74"/>
      <c r="R124" s="80">
        <f>COUNTIF(D122:D125,"3")</f>
        <v>1</v>
      </c>
      <c r="S124" s="80">
        <f>COUNTIF(G122:G125,"3")</f>
        <v>0</v>
      </c>
      <c r="T124" s="80">
        <f>COUNTIF(J122:J125,"3")</f>
        <v>0</v>
      </c>
      <c r="U124" s="80">
        <f>COUNTIF(M122:M125,"3")</f>
        <v>0</v>
      </c>
    </row>
    <row r="125" spans="1:21" ht="30" customHeight="1" x14ac:dyDescent="0.15">
      <c r="A125" s="283"/>
      <c r="B125" s="120"/>
      <c r="C125" s="92" t="s">
        <v>9</v>
      </c>
      <c r="D125" s="75">
        <v>2</v>
      </c>
      <c r="E125" s="63" t="s">
        <v>348</v>
      </c>
      <c r="F125" s="58" t="s">
        <v>349</v>
      </c>
      <c r="G125" s="75"/>
      <c r="H125" s="63"/>
      <c r="I125" s="58"/>
      <c r="J125" s="77"/>
      <c r="K125" s="72"/>
      <c r="L125" s="72"/>
      <c r="M125" s="79"/>
      <c r="N125" s="74"/>
      <c r="O125" s="74"/>
      <c r="R125" s="80">
        <f>COUNTIF(D122:D125,"4")</f>
        <v>0</v>
      </c>
      <c r="S125" s="80">
        <f>COUNTIF(G122:G125,"4")</f>
        <v>0</v>
      </c>
      <c r="T125" s="80">
        <f>COUNTIF(J122:J125,"4")</f>
        <v>0</v>
      </c>
      <c r="U125" s="80">
        <f>COUNTIF(M122:M125,"4")</f>
        <v>0</v>
      </c>
    </row>
    <row r="126" spans="1:21" ht="8.25" customHeight="1" x14ac:dyDescent="0.15">
      <c r="B126" s="266"/>
      <c r="C126" s="267"/>
      <c r="D126" s="114"/>
      <c r="E126" s="115"/>
      <c r="F126" s="115"/>
      <c r="G126" s="114"/>
      <c r="H126" s="115"/>
      <c r="I126" s="115"/>
      <c r="J126" s="114"/>
      <c r="K126" s="119"/>
      <c r="M126" s="114"/>
      <c r="N126" s="119"/>
    </row>
    <row r="127" spans="1:21" ht="18" x14ac:dyDescent="0.15">
      <c r="A127" s="283"/>
      <c r="B127" s="120"/>
      <c r="C127" s="264" t="s">
        <v>10</v>
      </c>
      <c r="D127" s="264"/>
      <c r="E127" s="264"/>
      <c r="F127" s="264"/>
      <c r="G127" s="264"/>
      <c r="H127" s="264"/>
      <c r="I127" s="264"/>
      <c r="J127" s="264"/>
      <c r="K127" s="265"/>
      <c r="L127" s="111"/>
      <c r="M127" s="111"/>
      <c r="N127" s="111"/>
      <c r="O127" s="111"/>
    </row>
    <row r="128" spans="1:21" ht="30" customHeight="1" x14ac:dyDescent="0.15">
      <c r="A128" s="283"/>
      <c r="B128" s="113"/>
      <c r="C128" s="100" t="s">
        <v>11</v>
      </c>
      <c r="D128" s="75">
        <v>3</v>
      </c>
      <c r="E128" s="58" t="s">
        <v>350</v>
      </c>
      <c r="F128" s="58" t="s">
        <v>351</v>
      </c>
      <c r="G128" s="75"/>
      <c r="H128" s="58"/>
      <c r="I128" s="58"/>
      <c r="J128" s="77"/>
      <c r="K128" s="72"/>
      <c r="L128" s="72"/>
      <c r="M128" s="79"/>
      <c r="N128" s="74"/>
      <c r="O128" s="74"/>
      <c r="R128" s="80">
        <f>COUNTIF(D128:D131,"1")</f>
        <v>1</v>
      </c>
      <c r="S128" s="80">
        <f>COUNTIF(G128:G131,"1")</f>
        <v>0</v>
      </c>
      <c r="T128" s="80">
        <f>COUNTIF(J128:J131,"1")</f>
        <v>0</v>
      </c>
      <c r="U128" s="80">
        <f>COUNTIF(M128:M131,"1")</f>
        <v>0</v>
      </c>
    </row>
    <row r="129" spans="1:21" ht="30" customHeight="1" x14ac:dyDescent="0.15">
      <c r="A129" s="283"/>
      <c r="B129" s="120"/>
      <c r="C129" s="92" t="s">
        <v>12</v>
      </c>
      <c r="D129" s="75">
        <v>3</v>
      </c>
      <c r="E129" s="63" t="s">
        <v>352</v>
      </c>
      <c r="F129" s="58" t="s">
        <v>353</v>
      </c>
      <c r="G129" s="75"/>
      <c r="H129" s="63"/>
      <c r="I129" s="58"/>
      <c r="J129" s="77"/>
      <c r="K129" s="72"/>
      <c r="L129" s="72"/>
      <c r="M129" s="79"/>
      <c r="N129" s="74"/>
      <c r="O129" s="74"/>
      <c r="R129" s="80">
        <f>COUNTIF(D128:D131,"2")</f>
        <v>1</v>
      </c>
      <c r="S129" s="80">
        <f>COUNTIF(G128:G131,"2")</f>
        <v>0</v>
      </c>
      <c r="T129" s="80">
        <f>COUNTIF(J128:J131,"2")</f>
        <v>0</v>
      </c>
      <c r="U129" s="80">
        <f>COUNTIF(M128:M131,"2")</f>
        <v>0</v>
      </c>
    </row>
    <row r="130" spans="1:21" ht="30" customHeight="1" x14ac:dyDescent="0.15">
      <c r="A130" s="283"/>
      <c r="B130" s="120"/>
      <c r="C130" s="92" t="s">
        <v>13</v>
      </c>
      <c r="D130" s="75">
        <v>2</v>
      </c>
      <c r="E130" s="63" t="s">
        <v>354</v>
      </c>
      <c r="F130" s="58" t="s">
        <v>355</v>
      </c>
      <c r="G130" s="75"/>
      <c r="H130" s="63"/>
      <c r="I130" s="58"/>
      <c r="J130" s="77"/>
      <c r="K130" s="72"/>
      <c r="L130" s="72"/>
      <c r="M130" s="79"/>
      <c r="N130" s="74"/>
      <c r="O130" s="74"/>
      <c r="R130" s="80">
        <f>COUNTIF(D128:D131,"3")</f>
        <v>2</v>
      </c>
      <c r="S130" s="80">
        <f>COUNTIF(G128:G131,"3")</f>
        <v>0</v>
      </c>
      <c r="T130" s="80">
        <f>COUNTIF(J128:J131,"3")</f>
        <v>0</v>
      </c>
      <c r="U130" s="80">
        <f>COUNTIF(M128:M131,"3")</f>
        <v>0</v>
      </c>
    </row>
    <row r="131" spans="1:21" ht="30" customHeight="1" x14ac:dyDescent="0.15">
      <c r="A131" s="283"/>
      <c r="B131" s="120"/>
      <c r="C131" s="92" t="s">
        <v>14</v>
      </c>
      <c r="D131" s="75">
        <v>1</v>
      </c>
      <c r="E131" s="63" t="s">
        <v>356</v>
      </c>
      <c r="F131" s="58" t="s">
        <v>357</v>
      </c>
      <c r="G131" s="75"/>
      <c r="H131" s="63"/>
      <c r="I131" s="58"/>
      <c r="J131" s="77"/>
      <c r="K131" s="72"/>
      <c r="L131" s="72"/>
      <c r="M131" s="79"/>
      <c r="N131" s="74"/>
      <c r="O131" s="74"/>
      <c r="R131" s="80">
        <f>COUNTIF(D128:D131,"4")</f>
        <v>0</v>
      </c>
      <c r="S131" s="80">
        <f>COUNTIF(G128:G131,"4")</f>
        <v>0</v>
      </c>
      <c r="T131" s="80">
        <f>COUNTIF(J128:J131,"4")</f>
        <v>0</v>
      </c>
      <c r="U131" s="80">
        <f>COUNTIF(M128:M131,"4")</f>
        <v>0</v>
      </c>
    </row>
    <row r="132" spans="1:21" ht="9" customHeight="1" x14ac:dyDescent="0.15">
      <c r="B132" s="266"/>
      <c r="C132" s="267"/>
      <c r="D132" s="114"/>
      <c r="E132" s="115"/>
      <c r="F132" s="115"/>
      <c r="G132" s="114"/>
      <c r="H132" s="115"/>
      <c r="I132" s="115"/>
      <c r="J132" s="114"/>
      <c r="K132" s="119"/>
      <c r="M132" s="114"/>
      <c r="N132" s="119"/>
    </row>
    <row r="133" spans="1:21" ht="18" x14ac:dyDescent="0.15">
      <c r="A133" s="283"/>
      <c r="B133" s="120"/>
      <c r="C133" s="264" t="s">
        <v>15</v>
      </c>
      <c r="D133" s="264"/>
      <c r="E133" s="264"/>
      <c r="F133" s="264"/>
      <c r="G133" s="264"/>
      <c r="H133" s="264"/>
      <c r="I133" s="264"/>
      <c r="J133" s="264"/>
      <c r="K133" s="265"/>
      <c r="L133" s="111"/>
      <c r="M133" s="111"/>
      <c r="N133" s="111"/>
      <c r="O133" s="111"/>
    </row>
    <row r="134" spans="1:21" ht="30" customHeight="1" x14ac:dyDescent="0.15">
      <c r="A134" s="283"/>
      <c r="B134" s="113"/>
      <c r="C134" s="100" t="s">
        <v>16</v>
      </c>
      <c r="D134" s="75">
        <v>3</v>
      </c>
      <c r="E134" s="58" t="s">
        <v>358</v>
      </c>
      <c r="F134" s="58" t="s">
        <v>359</v>
      </c>
      <c r="G134" s="75"/>
      <c r="H134" s="58"/>
      <c r="I134" s="58"/>
      <c r="J134" s="77"/>
      <c r="K134" s="72"/>
      <c r="L134" s="72"/>
      <c r="M134" s="79"/>
      <c r="N134" s="74"/>
      <c r="O134" s="74"/>
      <c r="R134" s="80">
        <f>COUNTIF(D134:D136,"1")</f>
        <v>0</v>
      </c>
      <c r="S134" s="80">
        <f>COUNTIF(G134:G136,"1")</f>
        <v>0</v>
      </c>
      <c r="T134" s="80">
        <f>COUNTIF(J134:J136,"1")</f>
        <v>0</v>
      </c>
      <c r="U134" s="80">
        <f>COUNTIF(M134:M136,"1")</f>
        <v>0</v>
      </c>
    </row>
    <row r="135" spans="1:21" ht="30" customHeight="1" x14ac:dyDescent="0.15">
      <c r="A135" s="283"/>
      <c r="B135" s="120"/>
      <c r="C135" s="92" t="s">
        <v>17</v>
      </c>
      <c r="D135" s="75">
        <v>3</v>
      </c>
      <c r="E135" s="63" t="s">
        <v>360</v>
      </c>
      <c r="F135" s="58" t="s">
        <v>361</v>
      </c>
      <c r="G135" s="75"/>
      <c r="H135" s="63"/>
      <c r="I135" s="58"/>
      <c r="J135" s="77"/>
      <c r="K135" s="72"/>
      <c r="L135" s="72"/>
      <c r="M135" s="79"/>
      <c r="N135" s="74"/>
      <c r="O135" s="74"/>
      <c r="R135" s="80">
        <f>COUNTIF(D134:D136,"2")</f>
        <v>0</v>
      </c>
      <c r="S135" s="80">
        <f>COUNTIF(G134:G136,"2")</f>
        <v>0</v>
      </c>
      <c r="T135" s="80">
        <f>COUNTIF(J134:J136,"2")</f>
        <v>0</v>
      </c>
      <c r="U135" s="80">
        <f>COUNTIF(M134:M136,"2")</f>
        <v>0</v>
      </c>
    </row>
    <row r="136" spans="1:21" ht="30" customHeight="1" x14ac:dyDescent="0.15">
      <c r="A136" s="283"/>
      <c r="B136" s="120"/>
      <c r="C136" s="92" t="s">
        <v>18</v>
      </c>
      <c r="D136" s="75">
        <v>3</v>
      </c>
      <c r="E136" s="63" t="s">
        <v>362</v>
      </c>
      <c r="F136" s="58" t="s">
        <v>363</v>
      </c>
      <c r="G136" s="75"/>
      <c r="H136" s="63"/>
      <c r="I136" s="58"/>
      <c r="J136" s="77"/>
      <c r="K136" s="72"/>
      <c r="L136" s="72"/>
      <c r="M136" s="79"/>
      <c r="N136" s="74"/>
      <c r="O136" s="74"/>
      <c r="R136" s="80">
        <f>COUNTIF(D134:D136,"3")</f>
        <v>3</v>
      </c>
      <c r="S136" s="80">
        <f>COUNTIF(G134:G136,"3")</f>
        <v>0</v>
      </c>
      <c r="T136" s="80">
        <f>COUNTIF(J134:J136,"3")</f>
        <v>0</v>
      </c>
      <c r="U136" s="80">
        <f>COUNTIF(M134:M136,"3")</f>
        <v>0</v>
      </c>
    </row>
    <row r="137" spans="1:21" ht="9" customHeight="1" x14ac:dyDescent="0.15">
      <c r="B137" s="266"/>
      <c r="C137" s="267"/>
      <c r="D137" s="114"/>
      <c r="E137" s="115"/>
      <c r="F137" s="115"/>
      <c r="G137" s="114"/>
      <c r="H137" s="115"/>
      <c r="I137" s="115"/>
      <c r="J137" s="114"/>
      <c r="K137" s="119"/>
      <c r="M137" s="114"/>
      <c r="N137" s="119"/>
      <c r="R137" s="80">
        <f>COUNTIF(D134:D136,"4")</f>
        <v>0</v>
      </c>
      <c r="S137" s="80">
        <f>COUNTIF(G134:G136,"4")</f>
        <v>0</v>
      </c>
      <c r="T137" s="80">
        <f>COUNTIF(J134:J136,"4")</f>
        <v>0</v>
      </c>
    </row>
    <row r="138" spans="1:21" ht="18" x14ac:dyDescent="0.15">
      <c r="A138" s="283"/>
      <c r="B138" s="120"/>
      <c r="C138" s="264" t="s">
        <v>19</v>
      </c>
      <c r="D138" s="264"/>
      <c r="E138" s="264"/>
      <c r="F138" s="264"/>
      <c r="G138" s="264"/>
      <c r="H138" s="264"/>
      <c r="I138" s="264"/>
      <c r="J138" s="264"/>
      <c r="K138" s="265"/>
      <c r="L138" s="111"/>
      <c r="M138" s="111"/>
      <c r="N138" s="111"/>
      <c r="O138" s="111"/>
    </row>
    <row r="139" spans="1:21" ht="30" customHeight="1" x14ac:dyDescent="0.15">
      <c r="A139" s="283"/>
      <c r="B139" s="113"/>
      <c r="C139" s="100" t="s">
        <v>20</v>
      </c>
      <c r="D139" s="75">
        <v>1</v>
      </c>
      <c r="E139" s="58" t="s">
        <v>364</v>
      </c>
      <c r="F139" s="58" t="s">
        <v>365</v>
      </c>
      <c r="G139" s="75"/>
      <c r="H139" s="58"/>
      <c r="I139" s="58"/>
      <c r="J139" s="77"/>
      <c r="K139" s="72"/>
      <c r="L139" s="72"/>
      <c r="M139" s="79"/>
      <c r="N139" s="74"/>
      <c r="O139" s="74"/>
      <c r="P139" s="133"/>
      <c r="Q139" s="133"/>
      <c r="R139" s="80">
        <f>COUNTIF(D139:D141,"1")</f>
        <v>2</v>
      </c>
      <c r="S139" s="80">
        <f>COUNTIF(G139:G141,"1")</f>
        <v>0</v>
      </c>
      <c r="T139" s="80">
        <f>COUNTIF(J139:J141,"1")</f>
        <v>0</v>
      </c>
      <c r="U139" s="80">
        <f>COUNTIF(M139:M141,"1")</f>
        <v>0</v>
      </c>
    </row>
    <row r="140" spans="1:21" ht="30" customHeight="1" x14ac:dyDescent="0.15">
      <c r="A140" s="283"/>
      <c r="B140" s="120"/>
      <c r="C140" s="92" t="s">
        <v>21</v>
      </c>
      <c r="D140" s="75">
        <v>2</v>
      </c>
      <c r="E140" s="63" t="s">
        <v>366</v>
      </c>
      <c r="F140" s="58" t="s">
        <v>404</v>
      </c>
      <c r="G140" s="75"/>
      <c r="H140" s="63"/>
      <c r="I140" s="58"/>
      <c r="J140" s="77"/>
      <c r="K140" s="72"/>
      <c r="L140" s="72"/>
      <c r="M140" s="79"/>
      <c r="N140" s="74"/>
      <c r="O140" s="74"/>
      <c r="P140" s="133"/>
      <c r="Q140" s="133"/>
      <c r="R140" s="80">
        <f>COUNTIF(D139:D141,"2")</f>
        <v>1</v>
      </c>
      <c r="S140" s="80">
        <f>COUNTIF(G139:G141,"2")</f>
        <v>0</v>
      </c>
      <c r="T140" s="80">
        <f>COUNTIF(J139:J141,"2")</f>
        <v>0</v>
      </c>
      <c r="U140" s="80">
        <f>COUNTIF(M139:M141,"2")</f>
        <v>0</v>
      </c>
    </row>
    <row r="141" spans="1:21" ht="30" customHeight="1" x14ac:dyDescent="0.15">
      <c r="A141" s="283"/>
      <c r="B141" s="120"/>
      <c r="C141" s="92" t="s">
        <v>22</v>
      </c>
      <c r="D141" s="75">
        <v>1</v>
      </c>
      <c r="E141" s="63" t="s">
        <v>367</v>
      </c>
      <c r="F141" s="58" t="s">
        <v>368</v>
      </c>
      <c r="G141" s="75"/>
      <c r="H141" s="63"/>
      <c r="I141" s="58"/>
      <c r="J141" s="77"/>
      <c r="K141" s="72"/>
      <c r="L141" s="72"/>
      <c r="M141" s="79"/>
      <c r="N141" s="74"/>
      <c r="O141" s="74"/>
      <c r="P141" s="133"/>
      <c r="Q141" s="133"/>
      <c r="R141" s="80">
        <f>COUNTIF(D139:D141,"3")</f>
        <v>0</v>
      </c>
      <c r="S141" s="80">
        <f>COUNTIF(G139:G141,"3")</f>
        <v>0</v>
      </c>
      <c r="T141" s="80">
        <f>COUNTIF(J139:J141,"3")</f>
        <v>0</v>
      </c>
      <c r="U141" s="80">
        <f>COUNTIF(M139:M141,"3")</f>
        <v>0</v>
      </c>
    </row>
    <row r="142" spans="1:21" x14ac:dyDescent="0.15">
      <c r="R142" s="80">
        <f>COUNTIF(D139:D141,"4")</f>
        <v>0</v>
      </c>
      <c r="S142" s="80">
        <f>COUNTIF(G139:G141,"4")</f>
        <v>0</v>
      </c>
      <c r="T142" s="80">
        <f>COUNTIF(J139:J141,"4")</f>
        <v>0</v>
      </c>
    </row>
    <row r="65530" spans="2:6" x14ac:dyDescent="0.15">
      <c r="B65530" s="268" t="s">
        <v>29</v>
      </c>
      <c r="C65530" s="268"/>
      <c r="D65530" s="268"/>
      <c r="E65530" s="268"/>
      <c r="F65530" s="94"/>
    </row>
    <row r="65531" spans="2:6" x14ac:dyDescent="0.15">
      <c r="B65531" s="263" t="s">
        <v>30</v>
      </c>
      <c r="C65531" s="263"/>
      <c r="D65531" s="263"/>
      <c r="E65531" s="263"/>
      <c r="F65531" s="135"/>
    </row>
    <row r="65532" spans="2:6" x14ac:dyDescent="0.15">
      <c r="B65532" s="263" t="s">
        <v>31</v>
      </c>
      <c r="C65532" s="263"/>
      <c r="D65532" s="263"/>
      <c r="E65532" s="263"/>
      <c r="F65532" s="135"/>
    </row>
  </sheetData>
  <sheetProtection password="EE30" sheet="1"/>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D81:F81"/>
    <mergeCell ref="M119:O119"/>
    <mergeCell ref="M2:O2"/>
    <mergeCell ref="M3:M4"/>
    <mergeCell ref="N3:N4"/>
    <mergeCell ref="O3:O4"/>
    <mergeCell ref="M52:O52"/>
    <mergeCell ref="M81:O81"/>
    <mergeCell ref="B51:K51"/>
    <mergeCell ref="B12:B17"/>
    <mergeCell ref="B19:B27"/>
    <mergeCell ref="B35:B44"/>
    <mergeCell ref="B46:B50"/>
    <mergeCell ref="B28:K28"/>
    <mergeCell ref="D35:K35"/>
    <mergeCell ref="B34:K34"/>
  </mergeCells>
  <phoneticPr fontId="2" type="noConversion"/>
  <conditionalFormatting sqref="D7:D10">
    <cfRule type="iconSet" priority="19">
      <iconSet iconSet="4TrafficLights">
        <cfvo type="percent" val="0"/>
        <cfvo type="num" val="1"/>
        <cfvo type="num" val="3"/>
        <cfvo type="num" val="4"/>
      </iconSet>
    </cfRule>
  </conditionalFormatting>
  <conditionalFormatting sqref="D13:D17">
    <cfRule type="iconSet" priority="18">
      <iconSet iconSet="4TrafficLights">
        <cfvo type="percent" val="0"/>
        <cfvo type="num" val="1"/>
        <cfvo type="num" val="3"/>
        <cfvo type="num" val="4"/>
      </iconSet>
    </cfRule>
  </conditionalFormatting>
  <conditionalFormatting sqref="D20:D27">
    <cfRule type="iconSet" priority="17">
      <iconSet iconSet="4TrafficLights">
        <cfvo type="percent" val="0"/>
        <cfvo type="num" val="1"/>
        <cfvo type="num" val="3"/>
        <cfvo type="num" val="4"/>
      </iconSet>
    </cfRule>
  </conditionalFormatting>
  <conditionalFormatting sqref="D30:D33">
    <cfRule type="iconSet" priority="16">
      <iconSet iconSet="4TrafficLights">
        <cfvo type="percent" val="0"/>
        <cfvo type="num" val="1"/>
        <cfvo type="num" val="3"/>
        <cfvo type="num" val="4"/>
      </iconSet>
    </cfRule>
  </conditionalFormatting>
  <conditionalFormatting sqref="D36:D44">
    <cfRule type="iconSet" priority="15">
      <iconSet iconSet="4TrafficLights">
        <cfvo type="percent" val="0"/>
        <cfvo type="num" val="1"/>
        <cfvo type="num" val="3"/>
        <cfvo type="num" val="4"/>
      </iconSet>
    </cfRule>
  </conditionalFormatting>
  <conditionalFormatting sqref="D47:D50">
    <cfRule type="iconSet" priority="14">
      <iconSet iconSet="4TrafficLights">
        <cfvo type="percent" val="0"/>
        <cfvo type="num" val="1"/>
        <cfvo type="num" val="3"/>
        <cfvo type="num" val="4"/>
      </iconSet>
    </cfRule>
  </conditionalFormatting>
  <conditionalFormatting sqref="D55:D59">
    <cfRule type="iconSet" priority="13">
      <iconSet iconSet="4TrafficLights">
        <cfvo type="percent" val="0"/>
        <cfvo type="num" val="1"/>
        <cfvo type="num" val="3"/>
        <cfvo type="num" val="4"/>
      </iconSet>
    </cfRule>
  </conditionalFormatting>
  <conditionalFormatting sqref="D62:D65">
    <cfRule type="iconSet" priority="12">
      <iconSet iconSet="4TrafficLights">
        <cfvo type="percent" val="0"/>
        <cfvo type="num" val="1"/>
        <cfvo type="num" val="3"/>
        <cfvo type="num" val="4"/>
      </iconSet>
    </cfRule>
  </conditionalFormatting>
  <conditionalFormatting sqref="D68:D71">
    <cfRule type="iconSet" priority="11">
      <iconSet iconSet="4TrafficLights">
        <cfvo type="percent" val="0"/>
        <cfvo type="num" val="1"/>
        <cfvo type="num" val="3"/>
        <cfvo type="num" val="4"/>
      </iconSet>
    </cfRule>
  </conditionalFormatting>
  <conditionalFormatting sqref="D74:D79">
    <cfRule type="iconSet" priority="10">
      <iconSet iconSet="4TrafficLights">
        <cfvo type="percent" val="0"/>
        <cfvo type="num" val="1"/>
        <cfvo type="num" val="3"/>
        <cfvo type="num" val="4"/>
      </iconSet>
    </cfRule>
  </conditionalFormatting>
  <conditionalFormatting sqref="D84:D86">
    <cfRule type="iconSet" priority="9">
      <iconSet iconSet="4TrafficLights">
        <cfvo type="percent" val="0"/>
        <cfvo type="num" val="1"/>
        <cfvo type="num" val="3"/>
        <cfvo type="num" val="4"/>
      </iconSet>
    </cfRule>
  </conditionalFormatting>
  <conditionalFormatting sqref="D89:D95">
    <cfRule type="iconSet" priority="8">
      <iconSet iconSet="4TrafficLights">
        <cfvo type="percent" val="0"/>
        <cfvo type="num" val="1"/>
        <cfvo type="num" val="3"/>
        <cfvo type="num" val="4"/>
      </iconSet>
    </cfRule>
  </conditionalFormatting>
  <conditionalFormatting sqref="D98:D99">
    <cfRule type="iconSet" priority="7">
      <iconSet iconSet="4TrafficLights">
        <cfvo type="percent" val="0"/>
        <cfvo type="num" val="1"/>
        <cfvo type="num" val="3"/>
        <cfvo type="num" val="4"/>
      </iconSet>
    </cfRule>
  </conditionalFormatting>
  <conditionalFormatting sqref="D102:D111">
    <cfRule type="iconSet" priority="6">
      <iconSet iconSet="4TrafficLights">
        <cfvo type="percent" val="0"/>
        <cfvo type="num" val="1"/>
        <cfvo type="num" val="3"/>
        <cfvo type="num" val="4"/>
      </iconSet>
    </cfRule>
  </conditionalFormatting>
  <conditionalFormatting sqref="D114:D117">
    <cfRule type="iconSet" priority="5">
      <iconSet iconSet="4TrafficLights">
        <cfvo type="percent" val="0"/>
        <cfvo type="num" val="1"/>
        <cfvo type="num" val="3"/>
        <cfvo type="num" val="4"/>
      </iconSet>
    </cfRule>
  </conditionalFormatting>
  <conditionalFormatting sqref="D122:D125">
    <cfRule type="iconSet" priority="4">
      <iconSet iconSet="4TrafficLights">
        <cfvo type="percent" val="0"/>
        <cfvo type="num" val="1"/>
        <cfvo type="num" val="3"/>
        <cfvo type="num" val="4"/>
      </iconSet>
    </cfRule>
  </conditionalFormatting>
  <conditionalFormatting sqref="D128:D131">
    <cfRule type="iconSet" priority="3">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38">
      <iconSet iconSet="4TrafficLights">
        <cfvo type="percent" val="0"/>
        <cfvo type="num" val="1"/>
        <cfvo type="num" val="3"/>
        <cfvo type="num" val="4"/>
      </iconSet>
    </cfRule>
  </conditionalFormatting>
  <conditionalFormatting sqref="G13:G17">
    <cfRule type="iconSet" priority="37">
      <iconSet iconSet="4TrafficLights">
        <cfvo type="percent" val="0"/>
        <cfvo type="num" val="1"/>
        <cfvo type="num" val="3"/>
        <cfvo type="num" val="4"/>
      </iconSet>
    </cfRule>
  </conditionalFormatting>
  <conditionalFormatting sqref="G20:G27">
    <cfRule type="iconSet" priority="36">
      <iconSet iconSet="4TrafficLights">
        <cfvo type="percent" val="0"/>
        <cfvo type="num" val="1"/>
        <cfvo type="num" val="3"/>
        <cfvo type="num" val="4"/>
      </iconSet>
    </cfRule>
  </conditionalFormatting>
  <conditionalFormatting sqref="G30:G33">
    <cfRule type="iconSet" priority="35">
      <iconSet iconSet="4TrafficLights">
        <cfvo type="percent" val="0"/>
        <cfvo type="num" val="1"/>
        <cfvo type="num" val="3"/>
        <cfvo type="num" val="4"/>
      </iconSet>
    </cfRule>
  </conditionalFormatting>
  <conditionalFormatting sqref="G36:G44">
    <cfRule type="iconSet" priority="34">
      <iconSet iconSet="4TrafficLights">
        <cfvo type="percent" val="0"/>
        <cfvo type="num" val="1"/>
        <cfvo type="num" val="3"/>
        <cfvo type="num" val="4"/>
      </iconSet>
    </cfRule>
  </conditionalFormatting>
  <conditionalFormatting sqref="G47:G50">
    <cfRule type="iconSet" priority="33">
      <iconSet iconSet="4TrafficLights">
        <cfvo type="percent" val="0"/>
        <cfvo type="num" val="1"/>
        <cfvo type="num" val="3"/>
        <cfvo type="num" val="4"/>
      </iconSet>
    </cfRule>
  </conditionalFormatting>
  <conditionalFormatting sqref="G55:G59">
    <cfRule type="iconSet" priority="32">
      <iconSet iconSet="4TrafficLights">
        <cfvo type="percent" val="0"/>
        <cfvo type="num" val="1"/>
        <cfvo type="num" val="3"/>
        <cfvo type="num" val="4"/>
      </iconSet>
    </cfRule>
  </conditionalFormatting>
  <conditionalFormatting sqref="G62:G65">
    <cfRule type="iconSet" priority="31">
      <iconSet iconSet="4TrafficLights">
        <cfvo type="percent" val="0"/>
        <cfvo type="num" val="1"/>
        <cfvo type="num" val="3"/>
        <cfvo type="num" val="4"/>
      </iconSet>
    </cfRule>
  </conditionalFormatting>
  <conditionalFormatting sqref="G68:G71">
    <cfRule type="iconSet" priority="30">
      <iconSet iconSet="4TrafficLights">
        <cfvo type="percent" val="0"/>
        <cfvo type="num" val="1"/>
        <cfvo type="num" val="3"/>
        <cfvo type="num" val="4"/>
      </iconSet>
    </cfRule>
  </conditionalFormatting>
  <conditionalFormatting sqref="G74:G79">
    <cfRule type="iconSet" priority="29">
      <iconSet iconSet="4TrafficLights">
        <cfvo type="percent" val="0"/>
        <cfvo type="num" val="1"/>
        <cfvo type="num" val="3"/>
        <cfvo type="num" val="4"/>
      </iconSet>
    </cfRule>
  </conditionalFormatting>
  <conditionalFormatting sqref="G84:G86">
    <cfRule type="iconSet" priority="28">
      <iconSet iconSet="4TrafficLights">
        <cfvo type="percent" val="0"/>
        <cfvo type="num" val="1"/>
        <cfvo type="num" val="3"/>
        <cfvo type="num" val="4"/>
      </iconSet>
    </cfRule>
  </conditionalFormatting>
  <conditionalFormatting sqref="G89:G95">
    <cfRule type="iconSet" priority="27">
      <iconSet iconSet="4TrafficLights">
        <cfvo type="percent" val="0"/>
        <cfvo type="num" val="1"/>
        <cfvo type="num" val="3"/>
        <cfvo type="num" val="4"/>
      </iconSet>
    </cfRule>
  </conditionalFormatting>
  <conditionalFormatting sqref="G98:G99">
    <cfRule type="iconSet" priority="26">
      <iconSet iconSet="4TrafficLights">
        <cfvo type="percent" val="0"/>
        <cfvo type="num" val="1"/>
        <cfvo type="num" val="3"/>
        <cfvo type="num" val="4"/>
      </iconSet>
    </cfRule>
  </conditionalFormatting>
  <conditionalFormatting sqref="G102:G111">
    <cfRule type="iconSet" priority="25">
      <iconSet iconSet="4TrafficLights">
        <cfvo type="percent" val="0"/>
        <cfvo type="num" val="1"/>
        <cfvo type="num" val="3"/>
        <cfvo type="num" val="4"/>
      </iconSet>
    </cfRule>
  </conditionalFormatting>
  <conditionalFormatting sqref="G114:G117">
    <cfRule type="iconSet" priority="24">
      <iconSet iconSet="4TrafficLights">
        <cfvo type="percent" val="0"/>
        <cfvo type="num" val="1"/>
        <cfvo type="num" val="3"/>
        <cfvo type="num" val="4"/>
      </iconSet>
    </cfRule>
  </conditionalFormatting>
  <conditionalFormatting sqref="G122:G125">
    <cfRule type="iconSet" priority="23">
      <iconSet iconSet="4TrafficLights">
        <cfvo type="percent" val="0"/>
        <cfvo type="num" val="1"/>
        <cfvo type="num" val="3"/>
        <cfvo type="num" val="4"/>
      </iconSet>
    </cfRule>
  </conditionalFormatting>
  <conditionalFormatting sqref="G128:G131">
    <cfRule type="iconSet" priority="22">
      <iconSet iconSet="4TrafficLights">
        <cfvo type="percent" val="0"/>
        <cfvo type="num" val="1"/>
        <cfvo type="num" val="3"/>
        <cfvo type="num" val="4"/>
      </iconSet>
    </cfRule>
  </conditionalFormatting>
  <conditionalFormatting sqref="G134:G136">
    <cfRule type="iconSet" priority="21">
      <iconSet iconSet="4TrafficLights">
        <cfvo type="percent" val="0"/>
        <cfvo type="num" val="1"/>
        <cfvo type="num" val="3"/>
        <cfvo type="num" val="4"/>
      </iconSet>
    </cfRule>
  </conditionalFormatting>
  <conditionalFormatting sqref="G139:G141">
    <cfRule type="iconSet" priority="20">
      <iconSet iconSet="4TrafficLights">
        <cfvo type="percent" val="0"/>
        <cfvo type="num" val="1"/>
        <cfvo type="num" val="3"/>
        <cfvo type="num" val="4"/>
      </iconSet>
    </cfRule>
  </conditionalFormatting>
  <conditionalFormatting sqref="J7:J10">
    <cfRule type="iconSet" priority="175">
      <iconSet iconSet="4TrafficLights">
        <cfvo type="percent" val="0"/>
        <cfvo type="num" val="1"/>
        <cfvo type="num" val="3"/>
        <cfvo type="num" val="4"/>
      </iconSet>
    </cfRule>
  </conditionalFormatting>
  <conditionalFormatting sqref="J13:J17">
    <cfRule type="iconSet" priority="172">
      <iconSet iconSet="4TrafficLights">
        <cfvo type="percent" val="0"/>
        <cfvo type="num" val="1"/>
        <cfvo type="num" val="3"/>
        <cfvo type="num" val="4"/>
      </iconSet>
    </cfRule>
  </conditionalFormatting>
  <conditionalFormatting sqref="J20:J27">
    <cfRule type="iconSet" priority="163">
      <iconSet iconSet="4TrafficLights">
        <cfvo type="percent" val="0"/>
        <cfvo type="num" val="1"/>
        <cfvo type="num" val="3"/>
        <cfvo type="num" val="4"/>
      </iconSet>
    </cfRule>
  </conditionalFormatting>
  <conditionalFormatting sqref="J30:J33">
    <cfRule type="iconSet" priority="158">
      <iconSet iconSet="4TrafficLights">
        <cfvo type="percent" val="0"/>
        <cfvo type="num" val="1"/>
        <cfvo type="num" val="3"/>
        <cfvo type="num" val="4"/>
      </iconSet>
    </cfRule>
  </conditionalFormatting>
  <conditionalFormatting sqref="J36:J44">
    <cfRule type="iconSet" priority="153">
      <iconSet iconSet="4TrafficLights">
        <cfvo type="percent" val="0"/>
        <cfvo type="num" val="1"/>
        <cfvo type="num" val="3"/>
        <cfvo type="num" val="4"/>
      </iconSet>
    </cfRule>
  </conditionalFormatting>
  <conditionalFormatting sqref="J47:J50">
    <cfRule type="iconSet" priority="148">
      <iconSet iconSet="4TrafficLights">
        <cfvo type="percent" val="0"/>
        <cfvo type="num" val="1"/>
        <cfvo type="num" val="3"/>
        <cfvo type="num" val="4"/>
      </iconSet>
    </cfRule>
  </conditionalFormatting>
  <conditionalFormatting sqref="J55:J59">
    <cfRule type="iconSet" priority="143">
      <iconSet iconSet="4TrafficLights">
        <cfvo type="percent" val="0"/>
        <cfvo type="num" val="1"/>
        <cfvo type="num" val="3"/>
        <cfvo type="num" val="4"/>
      </iconSet>
    </cfRule>
  </conditionalFormatting>
  <conditionalFormatting sqref="J62:J65">
    <cfRule type="iconSet" priority="137">
      <iconSet iconSet="4TrafficLights">
        <cfvo type="percent" val="0"/>
        <cfvo type="num" val="1"/>
        <cfvo type="num" val="3"/>
        <cfvo type="num" val="4"/>
      </iconSet>
    </cfRule>
  </conditionalFormatting>
  <conditionalFormatting sqref="J68:J71">
    <cfRule type="iconSet" priority="115">
      <iconSet iconSet="4TrafficLights">
        <cfvo type="percent" val="0"/>
        <cfvo type="num" val="1"/>
        <cfvo type="num" val="3"/>
        <cfvo type="num" val="4"/>
      </iconSet>
    </cfRule>
  </conditionalFormatting>
  <conditionalFormatting sqref="J74:J79">
    <cfRule type="iconSet" priority="98">
      <iconSet iconSet="4TrafficLights">
        <cfvo type="percent" val="0"/>
        <cfvo type="num" val="1"/>
        <cfvo type="num" val="3"/>
        <cfvo type="num" val="4"/>
      </iconSet>
    </cfRule>
  </conditionalFormatting>
  <conditionalFormatting sqref="J84:J86">
    <cfRule type="iconSet" priority="83">
      <iconSet iconSet="4TrafficLights">
        <cfvo type="percent" val="0"/>
        <cfvo type="num" val="1"/>
        <cfvo type="num" val="3"/>
        <cfvo type="num" val="4"/>
      </iconSet>
    </cfRule>
  </conditionalFormatting>
  <conditionalFormatting sqref="J89:J95">
    <cfRule type="iconSet" priority="80">
      <iconSet iconSet="4TrafficLights">
        <cfvo type="percent" val="0"/>
        <cfvo type="num" val="1"/>
        <cfvo type="num" val="3"/>
        <cfvo type="num" val="4"/>
      </iconSet>
    </cfRule>
  </conditionalFormatting>
  <conditionalFormatting sqref="J98:J99">
    <cfRule type="iconSet" priority="77">
      <iconSet iconSet="4TrafficLights">
        <cfvo type="percent" val="0"/>
        <cfvo type="num" val="1"/>
        <cfvo type="num" val="3"/>
        <cfvo type="num" val="4"/>
      </iconSet>
    </cfRule>
  </conditionalFormatting>
  <conditionalFormatting sqref="J102:J111">
    <cfRule type="iconSet" priority="74">
      <iconSet iconSet="4TrafficLights">
        <cfvo type="percent" val="0"/>
        <cfvo type="num" val="1"/>
        <cfvo type="num" val="3"/>
        <cfvo type="num" val="4"/>
      </iconSet>
    </cfRule>
  </conditionalFormatting>
  <conditionalFormatting sqref="J114:J117">
    <cfRule type="iconSet" priority="71">
      <iconSet iconSet="4TrafficLights">
        <cfvo type="percent" val="0"/>
        <cfvo type="num" val="1"/>
        <cfvo type="num" val="3"/>
        <cfvo type="num" val="4"/>
      </iconSet>
    </cfRule>
  </conditionalFormatting>
  <conditionalFormatting sqref="J122:J125">
    <cfRule type="iconSet" priority="68">
      <iconSet iconSet="4TrafficLights">
        <cfvo type="percent" val="0"/>
        <cfvo type="num" val="1"/>
        <cfvo type="num" val="3"/>
        <cfvo type="num" val="4"/>
      </iconSet>
    </cfRule>
  </conditionalFormatting>
  <conditionalFormatting sqref="J128:J131">
    <cfRule type="iconSet" priority="65">
      <iconSet iconSet="4TrafficLights">
        <cfvo type="percent" val="0"/>
        <cfvo type="num" val="1"/>
        <cfvo type="num" val="3"/>
        <cfvo type="num" val="4"/>
      </iconSet>
    </cfRule>
  </conditionalFormatting>
  <conditionalFormatting sqref="J134:J136">
    <cfRule type="iconSet" priority="62">
      <iconSet iconSet="4TrafficLights">
        <cfvo type="percent" val="0"/>
        <cfvo type="num" val="1"/>
        <cfvo type="num" val="3"/>
        <cfvo type="num" val="4"/>
      </iconSet>
    </cfRule>
  </conditionalFormatting>
  <conditionalFormatting sqref="J139:J141">
    <cfRule type="iconSet" priority="59">
      <iconSet iconSet="4TrafficLights">
        <cfvo type="percent" val="0"/>
        <cfvo type="num" val="1"/>
        <cfvo type="num" val="3"/>
        <cfvo type="num" val="4"/>
      </iconSet>
    </cfRule>
  </conditionalFormatting>
  <conditionalFormatting sqref="M7:M10">
    <cfRule type="iconSet" priority="57">
      <iconSet iconSet="4TrafficLights">
        <cfvo type="percent" val="0"/>
        <cfvo type="num" val="1"/>
        <cfvo type="num" val="3"/>
        <cfvo type="num" val="4"/>
      </iconSet>
    </cfRule>
  </conditionalFormatting>
  <conditionalFormatting sqref="M13:M17">
    <cfRule type="iconSet" priority="56">
      <iconSet iconSet="4TrafficLights">
        <cfvo type="percent" val="0"/>
        <cfvo type="num" val="1"/>
        <cfvo type="num" val="3"/>
        <cfvo type="num" val="4"/>
      </iconSet>
    </cfRule>
  </conditionalFormatting>
  <conditionalFormatting sqref="M20:M27">
    <cfRule type="iconSet" priority="55">
      <iconSet iconSet="4TrafficLights">
        <cfvo type="percent" val="0"/>
        <cfvo type="num" val="1"/>
        <cfvo type="num" val="3"/>
        <cfvo type="num" val="4"/>
      </iconSet>
    </cfRule>
  </conditionalFormatting>
  <conditionalFormatting sqref="M30:M33">
    <cfRule type="iconSet" priority="54">
      <iconSet iconSet="4TrafficLights">
        <cfvo type="percent" val="0"/>
        <cfvo type="num" val="1"/>
        <cfvo type="num" val="3"/>
        <cfvo type="num" val="4"/>
      </iconSet>
    </cfRule>
  </conditionalFormatting>
  <conditionalFormatting sqref="M36:M44">
    <cfRule type="iconSet" priority="53">
      <iconSet iconSet="4TrafficLights">
        <cfvo type="percent" val="0"/>
        <cfvo type="num" val="1"/>
        <cfvo type="num" val="3"/>
        <cfvo type="num" val="4"/>
      </iconSet>
    </cfRule>
  </conditionalFormatting>
  <conditionalFormatting sqref="M47:M50">
    <cfRule type="iconSet" priority="52">
      <iconSet iconSet="4TrafficLights">
        <cfvo type="percent" val="0"/>
        <cfvo type="num" val="1"/>
        <cfvo type="num" val="3"/>
        <cfvo type="num" val="4"/>
      </iconSet>
    </cfRule>
  </conditionalFormatting>
  <conditionalFormatting sqref="M55:M59">
    <cfRule type="iconSet" priority="51">
      <iconSet iconSet="4TrafficLights">
        <cfvo type="percent" val="0"/>
        <cfvo type="num" val="1"/>
        <cfvo type="num" val="3"/>
        <cfvo type="num" val="4"/>
      </iconSet>
    </cfRule>
  </conditionalFormatting>
  <conditionalFormatting sqref="M62:M65">
    <cfRule type="iconSet" priority="50">
      <iconSet iconSet="4TrafficLights">
        <cfvo type="percent" val="0"/>
        <cfvo type="num" val="1"/>
        <cfvo type="num" val="3"/>
        <cfvo type="num" val="4"/>
      </iconSet>
    </cfRule>
  </conditionalFormatting>
  <conditionalFormatting sqref="M68:M71">
    <cfRule type="iconSet" priority="49">
      <iconSet iconSet="4TrafficLights">
        <cfvo type="percent" val="0"/>
        <cfvo type="num" val="1"/>
        <cfvo type="num" val="3"/>
        <cfvo type="num" val="4"/>
      </iconSet>
    </cfRule>
  </conditionalFormatting>
  <conditionalFormatting sqref="M74:M79">
    <cfRule type="iconSet" priority="48">
      <iconSet iconSet="4TrafficLights">
        <cfvo type="percent" val="0"/>
        <cfvo type="num" val="1"/>
        <cfvo type="num" val="3"/>
        <cfvo type="num" val="4"/>
      </iconSet>
    </cfRule>
  </conditionalFormatting>
  <conditionalFormatting sqref="M84:M86">
    <cfRule type="iconSet" priority="47">
      <iconSet iconSet="4TrafficLights">
        <cfvo type="percent" val="0"/>
        <cfvo type="num" val="1"/>
        <cfvo type="num" val="3"/>
        <cfvo type="num" val="4"/>
      </iconSet>
    </cfRule>
  </conditionalFormatting>
  <conditionalFormatting sqref="M89:M95">
    <cfRule type="iconSet" priority="46">
      <iconSet iconSet="4TrafficLights">
        <cfvo type="percent" val="0"/>
        <cfvo type="num" val="1"/>
        <cfvo type="num" val="3"/>
        <cfvo type="num" val="4"/>
      </iconSet>
    </cfRule>
  </conditionalFormatting>
  <conditionalFormatting sqref="M98:M99">
    <cfRule type="iconSet" priority="45">
      <iconSet iconSet="4TrafficLights">
        <cfvo type="percent" val="0"/>
        <cfvo type="num" val="1"/>
        <cfvo type="num" val="3"/>
        <cfvo type="num" val="4"/>
      </iconSet>
    </cfRule>
  </conditionalFormatting>
  <conditionalFormatting sqref="M102:M111">
    <cfRule type="iconSet" priority="44">
      <iconSet iconSet="4TrafficLights">
        <cfvo type="percent" val="0"/>
        <cfvo type="num" val="1"/>
        <cfvo type="num" val="3"/>
        <cfvo type="num" val="4"/>
      </iconSet>
    </cfRule>
  </conditionalFormatting>
  <conditionalFormatting sqref="M114:M117">
    <cfRule type="iconSet" priority="43">
      <iconSet iconSet="4TrafficLights">
        <cfvo type="percent" val="0"/>
        <cfvo type="num" val="1"/>
        <cfvo type="num" val="3"/>
        <cfvo type="num" val="4"/>
      </iconSet>
    </cfRule>
  </conditionalFormatting>
  <conditionalFormatting sqref="M122:M125">
    <cfRule type="iconSet" priority="42">
      <iconSet iconSet="4TrafficLights">
        <cfvo type="percent" val="0"/>
        <cfvo type="num" val="1"/>
        <cfvo type="num" val="3"/>
        <cfvo type="num" val="4"/>
      </iconSet>
    </cfRule>
  </conditionalFormatting>
  <conditionalFormatting sqref="M128:M131">
    <cfRule type="iconSet" priority="41">
      <iconSet iconSet="4TrafficLights">
        <cfvo type="percent" val="0"/>
        <cfvo type="num" val="1"/>
        <cfvo type="num" val="3"/>
        <cfvo type="num" val="4"/>
      </iconSet>
    </cfRule>
  </conditionalFormatting>
  <conditionalFormatting sqref="M134:M136">
    <cfRule type="iconSet" priority="40">
      <iconSet iconSet="4TrafficLights">
        <cfvo type="percent" val="0"/>
        <cfvo type="num" val="1"/>
        <cfvo type="num" val="3"/>
        <cfvo type="num" val="4"/>
      </iconSet>
    </cfRule>
  </conditionalFormatting>
  <conditionalFormatting sqref="M139:M141">
    <cfRule type="iconSet" priority="39">
      <iconSet iconSet="4TrafficLights">
        <cfvo type="percent" val="0"/>
        <cfvo type="num" val="1"/>
        <cfvo type="num" val="3"/>
        <cfvo type="num" val="4"/>
      </iconSet>
    </cfRule>
  </conditionalFormatting>
  <conditionalFormatting sqref="P7:P9">
    <cfRule type="iconSet" priority="168">
      <iconSet iconSet="3Flags">
        <cfvo type="percent" val="0"/>
        <cfvo type="num" val="0"/>
        <cfvo type="num" val="1" gte="0"/>
      </iconSet>
    </cfRule>
  </conditionalFormatting>
  <conditionalFormatting sqref="Q7">
    <cfRule type="cellIs" dxfId="1" priority="169"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E3962C34-51FA-4BEF-9504-D7094B3CF290}">
      <formula1>$Q$2:$Q$5</formula1>
    </dataValidation>
  </dataValidations>
  <hyperlinks>
    <hyperlink ref="B65532" r:id="rId1" xr:uid="{5EDACE53-3D4A-4D43-AC51-084406B480B2}"/>
    <hyperlink ref="B65531" r:id="rId2" xr:uid="{A260DB77-D707-41C8-8FD2-D63A2DD1687C}"/>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F8830-5613-4FC1-AB42-123E01545975}">
  <sheetPr codeName="Hoja3"/>
  <dimension ref="B1:AS65497"/>
  <sheetViews>
    <sheetView showGridLines="0" topLeftCell="A7" zoomScale="80" zoomScaleNormal="80" workbookViewId="0"/>
  </sheetViews>
  <sheetFormatPr defaultColWidth="11.43359375" defaultRowHeight="15" x14ac:dyDescent="0.15"/>
  <cols>
    <col min="1" max="1" width="1.4765625" style="136" customWidth="1"/>
    <col min="2" max="2" width="34.70703125" style="136" customWidth="1"/>
    <col min="3" max="6" width="7.6640625" style="136" customWidth="1"/>
    <col min="7" max="7" width="1.74609375" style="136" customWidth="1"/>
    <col min="8" max="11" width="7.6640625" style="136" customWidth="1"/>
    <col min="12" max="12" width="1.74609375" style="136" customWidth="1"/>
    <col min="13" max="16" width="7.6640625" style="136" customWidth="1"/>
    <col min="17" max="17" width="2.15234375" style="136" customWidth="1"/>
    <col min="18" max="21" width="7.6640625" style="136" customWidth="1"/>
    <col min="22" max="27" width="11.43359375" style="136"/>
    <col min="28" max="28" width="2.015625" style="136" customWidth="1"/>
    <col min="29" max="33" width="11.43359375" style="136"/>
    <col min="34" max="34" width="1.8828125" style="136" customWidth="1"/>
    <col min="35" max="16384" width="11.43359375" style="136"/>
  </cols>
  <sheetData>
    <row r="1" spans="2:45" ht="6" customHeight="1" x14ac:dyDescent="0.15"/>
    <row r="2" spans="2:45" ht="22.5" customHeight="1" x14ac:dyDescent="0.15">
      <c r="B2" s="304" t="s">
        <v>27</v>
      </c>
      <c r="C2" s="303" t="s">
        <v>176</v>
      </c>
      <c r="D2" s="303"/>
      <c r="E2" s="303"/>
      <c r="F2" s="303"/>
      <c r="G2" s="137"/>
      <c r="H2" s="301" t="s">
        <v>177</v>
      </c>
      <c r="I2" s="301"/>
      <c r="J2" s="301"/>
      <c r="K2" s="301"/>
      <c r="L2" s="138"/>
      <c r="M2" s="302" t="s">
        <v>178</v>
      </c>
      <c r="N2" s="302"/>
      <c r="O2" s="302"/>
      <c r="P2" s="302"/>
      <c r="Q2" s="139"/>
      <c r="R2" s="310" t="s">
        <v>179</v>
      </c>
      <c r="S2" s="310"/>
      <c r="T2" s="310"/>
      <c r="U2" s="310"/>
      <c r="V2" s="300"/>
      <c r="W2" s="140"/>
      <c r="X2" s="140"/>
      <c r="Y2" s="140"/>
      <c r="Z2" s="140"/>
      <c r="AA2" s="140"/>
      <c r="AB2" s="140"/>
      <c r="AC2" s="140"/>
      <c r="AD2" s="140"/>
      <c r="AE2" s="140"/>
      <c r="AF2" s="140"/>
      <c r="AG2" s="140"/>
      <c r="AH2" s="140"/>
      <c r="AI2" s="140"/>
      <c r="AJ2" s="140"/>
      <c r="AK2" s="140"/>
      <c r="AL2" s="140"/>
      <c r="AM2" s="140"/>
      <c r="AN2" s="140"/>
      <c r="AO2" s="140"/>
      <c r="AP2" s="140"/>
      <c r="AQ2" s="140"/>
      <c r="AR2" s="140"/>
      <c r="AS2" s="140"/>
    </row>
    <row r="3" spans="2:45" ht="24.75" customHeight="1" thickBot="1" x14ac:dyDescent="0.2">
      <c r="B3" s="305"/>
      <c r="C3" s="141">
        <v>1</v>
      </c>
      <c r="D3" s="141">
        <v>2</v>
      </c>
      <c r="E3" s="142">
        <v>3</v>
      </c>
      <c r="F3" s="143">
        <v>4</v>
      </c>
      <c r="G3" s="308"/>
      <c r="H3" s="141">
        <v>1</v>
      </c>
      <c r="I3" s="141">
        <v>2</v>
      </c>
      <c r="J3" s="142">
        <v>3</v>
      </c>
      <c r="K3" s="143">
        <v>4</v>
      </c>
      <c r="L3" s="306"/>
      <c r="M3" s="141">
        <v>1</v>
      </c>
      <c r="N3" s="141">
        <v>2</v>
      </c>
      <c r="O3" s="142">
        <v>3</v>
      </c>
      <c r="P3" s="143">
        <v>4</v>
      </c>
      <c r="Q3" s="139"/>
      <c r="R3" s="141">
        <v>1</v>
      </c>
      <c r="S3" s="141">
        <v>2</v>
      </c>
      <c r="T3" s="142">
        <v>3</v>
      </c>
      <c r="U3" s="143">
        <v>4</v>
      </c>
      <c r="V3" s="300"/>
      <c r="W3" s="140"/>
      <c r="X3" s="140"/>
      <c r="Y3" s="140"/>
      <c r="Z3" s="140"/>
      <c r="AA3" s="140"/>
      <c r="AB3" s="140"/>
      <c r="AC3" s="140"/>
      <c r="AD3" s="140"/>
      <c r="AE3" s="140"/>
      <c r="AF3" s="140"/>
      <c r="AG3" s="140"/>
      <c r="AH3" s="140"/>
      <c r="AI3" s="140"/>
      <c r="AJ3" s="140"/>
      <c r="AK3" s="140"/>
      <c r="AL3" s="140"/>
      <c r="AM3" s="140"/>
      <c r="AN3" s="140"/>
      <c r="AO3" s="140"/>
      <c r="AP3" s="140"/>
      <c r="AQ3" s="140"/>
      <c r="AR3" s="140"/>
      <c r="AS3" s="140"/>
    </row>
    <row r="4" spans="2:45" ht="38.1" customHeight="1" thickTop="1" thickBot="1" x14ac:dyDescent="0.2">
      <c r="B4" s="144" t="s">
        <v>73</v>
      </c>
      <c r="C4" s="145">
        <f>Autoevaluación!R7/SUM(Autoevaluación!R7:R10)</f>
        <v>0</v>
      </c>
      <c r="D4" s="146">
        <f>Autoevaluación!R8/SUM(Autoevaluación!R7:R10)</f>
        <v>0.75</v>
      </c>
      <c r="E4" s="146">
        <f>Autoevaluación!R9/SUM(Autoevaluación!R7:R10)</f>
        <v>0.25</v>
      </c>
      <c r="F4" s="146">
        <f>Autoevaluación!R10/SUM(Autoevaluación!R7:R10)</f>
        <v>0</v>
      </c>
      <c r="G4" s="309"/>
      <c r="H4" s="146" t="e">
        <f>Autoevaluación!S7/SUM(Autoevaluación!S7:S10)</f>
        <v>#DIV/0!</v>
      </c>
      <c r="I4" s="146" t="e">
        <f>Autoevaluación!S8/SUM(Autoevaluación!S7:S10)</f>
        <v>#DIV/0!</v>
      </c>
      <c r="J4" s="146" t="e">
        <f>Autoevaluación!S9/SUM(Autoevaluación!S7:S10)</f>
        <v>#DIV/0!</v>
      </c>
      <c r="K4" s="146" t="e">
        <f>Autoevaluación!S10/SUM(Autoevaluación!S7:S10)</f>
        <v>#DIV/0!</v>
      </c>
      <c r="L4" s="307"/>
      <c r="M4" s="146" t="e">
        <f>Autoevaluación!T7/SUM(Autoevaluación!T7:T10)</f>
        <v>#DIV/0!</v>
      </c>
      <c r="N4" s="146" t="e">
        <f>Autoevaluación!T8/SUM(Autoevaluación!T7:T10)</f>
        <v>#DIV/0!</v>
      </c>
      <c r="O4" s="146" t="e">
        <f>Autoevaluación!T9/SUM(Autoevaluación!T7:T10)</f>
        <v>#DIV/0!</v>
      </c>
      <c r="P4" s="146" t="e">
        <f>Autoevaluación!T10/SUM(Autoevaluación!T7:T10)</f>
        <v>#DIV/0!</v>
      </c>
      <c r="Q4" s="147"/>
      <c r="R4" s="146">
        <f>Autoevaluación!U7/SUM(Autoevaluación!U7:U10)</f>
        <v>0</v>
      </c>
      <c r="S4" s="146">
        <f>Autoevaluación!U8/SUM(Autoevaluación!U7:U10)</f>
        <v>0</v>
      </c>
      <c r="T4" s="146">
        <f>Autoevaluación!U9/SUM(Autoevaluación!U7:U10)</f>
        <v>1</v>
      </c>
      <c r="U4" s="146">
        <f>Autoevaluación!U10/SUM(Autoevaluación!U7:U10)</f>
        <v>0</v>
      </c>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row>
    <row r="5" spans="2:45" ht="38.1" customHeight="1" thickTop="1" thickBot="1" x14ac:dyDescent="0.2">
      <c r="B5" s="144" t="s">
        <v>72</v>
      </c>
      <c r="C5" s="145">
        <f>Autoevaluación!R13/SUM(Autoevaluación!R13:R16)</f>
        <v>0</v>
      </c>
      <c r="D5" s="146">
        <f>Autoevaluación!R14/SUM(Autoevaluación!R13:R16)</f>
        <v>0.6</v>
      </c>
      <c r="E5" s="146">
        <f>Autoevaluación!R15/SUM(Autoevaluación!R13:R16)</f>
        <v>0.4</v>
      </c>
      <c r="F5" s="146">
        <f>Autoevaluación!R16/SUM(Autoevaluación!R13:R16)</f>
        <v>0</v>
      </c>
      <c r="G5" s="309"/>
      <c r="H5" s="146" t="e">
        <f>Autoevaluación!S13/SUM(Autoevaluación!S13:S16)</f>
        <v>#DIV/0!</v>
      </c>
      <c r="I5" s="146" t="e">
        <f>Autoevaluación!S14/SUM(Autoevaluación!S13:S16)</f>
        <v>#DIV/0!</v>
      </c>
      <c r="J5" s="146" t="e">
        <f>Autoevaluación!S15/SUM(Autoevaluación!S13:S16)</f>
        <v>#DIV/0!</v>
      </c>
      <c r="K5" s="146" t="e">
        <f>Autoevaluación!S16/SUM(Autoevaluación!S13:S16)</f>
        <v>#DIV/0!</v>
      </c>
      <c r="L5" s="307"/>
      <c r="M5" s="146" t="e">
        <f>Autoevaluación!T13/SUM(Autoevaluación!T13:T16)</f>
        <v>#DIV/0!</v>
      </c>
      <c r="N5" s="146" t="e">
        <f>Autoevaluación!T14/SUM(Autoevaluación!T13:T16)</f>
        <v>#DIV/0!</v>
      </c>
      <c r="O5" s="146" t="e">
        <f>Autoevaluación!T15/SUM(Autoevaluación!T13:T16)</f>
        <v>#DIV/0!</v>
      </c>
      <c r="P5" s="146" t="e">
        <f>Autoevaluación!T16/SUM(Autoevaluación!T13:T16)</f>
        <v>#DIV/0!</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c r="V5" s="140"/>
      <c r="W5" s="140"/>
      <c r="X5" s="140"/>
      <c r="Y5" s="140"/>
      <c r="Z5" s="140"/>
      <c r="AA5" s="140"/>
      <c r="AB5" s="140"/>
      <c r="AC5" s="140"/>
      <c r="AD5" s="140"/>
      <c r="AE5" s="140"/>
      <c r="AF5" s="140"/>
      <c r="AG5" s="140"/>
      <c r="AH5" s="140"/>
      <c r="AI5" s="140"/>
      <c r="AJ5" s="140"/>
      <c r="AK5" s="140"/>
      <c r="AL5" s="140"/>
      <c r="AM5" s="140"/>
      <c r="AN5" s="140"/>
      <c r="AO5" s="140"/>
      <c r="AP5" s="140"/>
      <c r="AQ5" s="140"/>
      <c r="AR5" s="140"/>
      <c r="AS5" s="140"/>
    </row>
    <row r="6" spans="2:45" ht="38.1" customHeight="1" thickTop="1" thickBot="1" x14ac:dyDescent="0.2">
      <c r="B6" s="144" t="s">
        <v>43</v>
      </c>
      <c r="C6" s="145">
        <f>Autoevaluación!R20/SUM(Autoevaluación!R20:R23)</f>
        <v>0</v>
      </c>
      <c r="D6" s="146">
        <f>Autoevaluación!R21/SUM(Autoevaluación!R20:R23)</f>
        <v>0.625</v>
      </c>
      <c r="E6" s="146">
        <f>Autoevaluación!R22/SUM(Autoevaluación!R20:R23)</f>
        <v>0.375</v>
      </c>
      <c r="F6" s="146">
        <f>Autoevaluación!R23/SUM(Autoevaluación!R20:R23)</f>
        <v>0</v>
      </c>
      <c r="G6" s="309"/>
      <c r="H6" s="146" t="e">
        <f>Autoevaluación!S20/SUM(Autoevaluación!S20:S23)</f>
        <v>#DIV/0!</v>
      </c>
      <c r="I6" s="146" t="e">
        <f>Autoevaluación!S21/SUM(Autoevaluación!S20:S23)</f>
        <v>#DIV/0!</v>
      </c>
      <c r="J6" s="146" t="e">
        <f>Autoevaluación!S20/SUM(Autoevaluación!S20:S23)</f>
        <v>#DIV/0!</v>
      </c>
      <c r="K6" s="146" t="e">
        <f>Autoevaluación!S23/SUM(Autoevaluación!S20:S23)</f>
        <v>#DIV/0!</v>
      </c>
      <c r="L6" s="307"/>
      <c r="M6" s="146" t="e">
        <f>Autoevaluación!T20/SUM(Autoevaluación!T20:T23)</f>
        <v>#DIV/0!</v>
      </c>
      <c r="N6" s="146" t="e">
        <f>Autoevaluación!T21/SUM(Autoevaluación!T20:T23)</f>
        <v>#DIV/0!</v>
      </c>
      <c r="O6" s="146" t="e">
        <f>Autoevaluación!T22/SUM(Autoevaluación!T20:T23)</f>
        <v>#DIV/0!</v>
      </c>
      <c r="P6" s="146" t="e">
        <f>Autoevaluación!T23/SUM(Autoevaluación!T20:T23)</f>
        <v>#DIV/0!</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c r="W6" s="140"/>
      <c r="X6" s="140"/>
      <c r="Y6" s="140"/>
      <c r="Z6" s="140"/>
      <c r="AA6" s="140"/>
      <c r="AB6" s="140"/>
      <c r="AC6" s="140"/>
      <c r="AD6" s="140"/>
      <c r="AE6" s="140"/>
      <c r="AF6" s="140"/>
      <c r="AG6" s="140"/>
      <c r="AH6" s="140"/>
      <c r="AI6" s="140"/>
      <c r="AJ6" s="140"/>
      <c r="AK6" s="140"/>
      <c r="AL6" s="140"/>
      <c r="AM6" s="140"/>
      <c r="AN6" s="140"/>
      <c r="AO6" s="140"/>
      <c r="AP6" s="140"/>
      <c r="AQ6" s="140"/>
      <c r="AR6" s="140"/>
      <c r="AS6" s="140"/>
    </row>
    <row r="7" spans="2:45" ht="38.1" customHeight="1" thickTop="1" thickBot="1" x14ac:dyDescent="0.2">
      <c r="B7" s="144" t="s">
        <v>52</v>
      </c>
      <c r="C7" s="145">
        <f>Autoevaluación!R30/SUM(Autoevaluación!R30:R33)</f>
        <v>0</v>
      </c>
      <c r="D7" s="146">
        <f>Autoevaluación!R31/SUM(Autoevaluación!R30:R33)</f>
        <v>0.5</v>
      </c>
      <c r="E7" s="146">
        <f>Autoevaluación!R32/SUM(Autoevaluación!R30:R33)</f>
        <v>0.5</v>
      </c>
      <c r="F7" s="146">
        <f>Autoevaluación!R33/SUM(Autoevaluación!R30:R33)</f>
        <v>0</v>
      </c>
      <c r="G7" s="309"/>
      <c r="H7" s="146" t="e">
        <f>Autoevaluación!S30/SUM(Autoevaluación!S30:S33)</f>
        <v>#DIV/0!</v>
      </c>
      <c r="I7" s="146" t="e">
        <f>Autoevaluación!S31/SUM(Autoevaluación!S30:S33)</f>
        <v>#DIV/0!</v>
      </c>
      <c r="J7" s="146" t="e">
        <f>Autoevaluación!S32/SUM(Autoevaluación!S30:S33)</f>
        <v>#DIV/0!</v>
      </c>
      <c r="K7" s="146" t="e">
        <f>Autoevaluación!S33/SUM(Autoevaluación!S30:S33)</f>
        <v>#DIV/0!</v>
      </c>
      <c r="L7" s="307"/>
      <c r="M7" s="146" t="e">
        <f>Autoevaluación!T30/SUM(Autoevaluación!T30:T33)</f>
        <v>#DIV/0!</v>
      </c>
      <c r="N7" s="146" t="e">
        <f>Autoevaluación!T31/SUM(Autoevaluación!T30:T33)</f>
        <v>#DIV/0!</v>
      </c>
      <c r="O7" s="146" t="e">
        <f>Autoevaluación!T32/SUM(Autoevaluación!T30:T33)</f>
        <v>#DIV/0!</v>
      </c>
      <c r="P7" s="146" t="e">
        <f>Autoevaluación!T33/SUM(Autoevaluación!T30:T33)</f>
        <v>#DIV/0!</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row>
    <row r="8" spans="2:45" ht="38.1" customHeight="1" thickTop="1" thickBot="1" x14ac:dyDescent="0.2">
      <c r="B8" s="144" t="s">
        <v>57</v>
      </c>
      <c r="C8" s="145">
        <f>Autoevaluación!R36/SUM(Autoevaluación!R36:R39)</f>
        <v>0.1111111111111111</v>
      </c>
      <c r="D8" s="146">
        <f>Autoevaluación!R37/SUM(Autoevaluación!R36:R39)</f>
        <v>0.66666666666666663</v>
      </c>
      <c r="E8" s="146">
        <f>Autoevaluación!R38/SUM(Autoevaluación!R36:R39)</f>
        <v>0.22222222222222221</v>
      </c>
      <c r="F8" s="146">
        <f>Autoevaluación!R39/SUM(Autoevaluación!R36:R39)</f>
        <v>0</v>
      </c>
      <c r="G8" s="309"/>
      <c r="H8" s="146" t="e">
        <f>Autoevaluación!S36/SUM(Autoevaluación!S36:S39)</f>
        <v>#DIV/0!</v>
      </c>
      <c r="I8" s="146" t="e">
        <f>Autoevaluación!S37/SUM(Autoevaluación!S36:S39)</f>
        <v>#DIV/0!</v>
      </c>
      <c r="J8" s="146" t="e">
        <f>Autoevaluación!S38/SUM(Autoevaluación!S36:S39)</f>
        <v>#DIV/0!</v>
      </c>
      <c r="K8" s="146" t="e">
        <f>Autoevaluación!S39/SUM(Autoevaluación!S36:S39)</f>
        <v>#DIV/0!</v>
      </c>
      <c r="L8" s="307"/>
      <c r="M8" s="146" t="e">
        <f>Autoevaluación!T36/SUM(Autoevaluación!T36:T39)</f>
        <v>#DIV/0!</v>
      </c>
      <c r="N8" s="146" t="e">
        <f>Autoevaluación!T37/SUM(Autoevaluación!T36:T39)</f>
        <v>#DIV/0!</v>
      </c>
      <c r="O8" s="146" t="e">
        <f>Autoevaluación!T38/SUM(Autoevaluación!T36:T39)</f>
        <v>#DIV/0!</v>
      </c>
      <c r="P8" s="146" t="e">
        <f>Autoevaluación!T39/SUM(Autoevaluación!T36:T39)</f>
        <v>#DIV/0!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c r="V8" s="140"/>
      <c r="W8" s="140"/>
      <c r="X8" s="140"/>
      <c r="Y8" s="140"/>
      <c r="Z8" s="140"/>
      <c r="AA8" s="140"/>
      <c r="AB8" s="140"/>
      <c r="AC8" s="140"/>
      <c r="AD8" s="140"/>
      <c r="AE8" s="140"/>
      <c r="AF8" s="140"/>
      <c r="AG8" s="140"/>
      <c r="AH8" s="140"/>
      <c r="AI8" s="140"/>
      <c r="AJ8" s="140"/>
      <c r="AK8" s="140"/>
      <c r="AL8" s="140"/>
      <c r="AM8" s="140"/>
      <c r="AN8" s="140"/>
      <c r="AO8" s="140"/>
      <c r="AP8" s="140"/>
      <c r="AQ8" s="140"/>
      <c r="AR8" s="140"/>
      <c r="AS8" s="140"/>
    </row>
    <row r="9" spans="2:45" ht="38.1" customHeight="1" thickTop="1" thickBot="1" x14ac:dyDescent="0.2">
      <c r="B9" s="144" t="s">
        <v>67</v>
      </c>
      <c r="C9" s="145">
        <f>Autoevaluación!R47/SUM(Autoevaluación!R47:R50)</f>
        <v>0.5</v>
      </c>
      <c r="D9" s="146">
        <f>Autoevaluación!R48/SUM(Autoevaluación!R47:R50)</f>
        <v>0.5</v>
      </c>
      <c r="E9" s="146">
        <f>Autoevaluación!R49/SUM(Autoevaluación!R47:R50)</f>
        <v>0</v>
      </c>
      <c r="F9" s="146">
        <f>Autoevaluación!R50/SUM(Autoevaluación!R47:R50)</f>
        <v>0</v>
      </c>
      <c r="G9" s="309"/>
      <c r="H9" s="146" t="e">
        <f>Autoevaluación!S47/SUM(Autoevaluación!S47:S50)</f>
        <v>#DIV/0!</v>
      </c>
      <c r="I9" s="146" t="e">
        <f>Autoevaluación!S48/SUM(Autoevaluación!S47:S50)</f>
        <v>#DIV/0!</v>
      </c>
      <c r="J9" s="146" t="e">
        <f>Autoevaluación!S49/SUM(Autoevaluación!S47:S50)</f>
        <v>#DIV/0!</v>
      </c>
      <c r="K9" s="146" t="e">
        <f>Autoevaluación!S50/SUM(Autoevaluación!S47:S50)</f>
        <v>#DIV/0!</v>
      </c>
      <c r="L9" s="307"/>
      <c r="M9" s="146" t="e">
        <f>Autoevaluación!T47/SUM(Autoevaluación!T47:T50)</f>
        <v>#DIV/0!</v>
      </c>
      <c r="N9" s="146" t="e">
        <f>Autoevaluación!T48/SUM(Autoevaluación!T47:T50)</f>
        <v>#DIV/0!</v>
      </c>
      <c r="O9" s="146" t="e">
        <f>Autoevaluación!T49/SUM(Autoevaluación!T47:T50)</f>
        <v>#DIV/0!</v>
      </c>
      <c r="P9" s="146" t="e">
        <f>Autoevaluación!T50/SUM(Autoevaluación!T47:T50)</f>
        <v>#DIV/0!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row>
    <row r="10" spans="2:45" ht="38.1" customHeight="1" thickTop="1" x14ac:dyDescent="0.15">
      <c r="B10" s="149" t="s">
        <v>126</v>
      </c>
      <c r="C10" s="150">
        <f>AVERAGE(C4:C9)</f>
        <v>0.10185185185185186</v>
      </c>
      <c r="D10" s="150">
        <f>AVERAGE(D4:D9)</f>
        <v>0.6069444444444444</v>
      </c>
      <c r="E10" s="150">
        <f>AVERAGE(E4:E9)</f>
        <v>0.29120370370370369</v>
      </c>
      <c r="F10" s="150">
        <f>AVERAGE(F4:F9)</f>
        <v>0</v>
      </c>
      <c r="G10" s="151"/>
      <c r="H10" s="150" t="e">
        <f>AVERAGE(H4:H9)</f>
        <v>#DIV/0!</v>
      </c>
      <c r="I10" s="150" t="e">
        <f>AVERAGE(I4:I9)</f>
        <v>#DIV/0!</v>
      </c>
      <c r="J10" s="150" t="e">
        <f>AVERAGE(J4:J9)</f>
        <v>#DIV/0!</v>
      </c>
      <c r="K10" s="150" t="e">
        <f>AVERAGE(K4:K9)</f>
        <v>#DIV/0!</v>
      </c>
      <c r="L10" s="151"/>
      <c r="M10" s="150" t="e">
        <f>AVERAGE(M4:M9)</f>
        <v>#DIV/0!</v>
      </c>
      <c r="N10" s="150" t="e">
        <f>AVERAGE(N4:N9)</f>
        <v>#DIV/0!</v>
      </c>
      <c r="O10" s="150" t="e">
        <f>AVERAGE(O4:O9)</f>
        <v>#DIV/0!</v>
      </c>
      <c r="P10" s="150" t="e">
        <f>AVERAGE(P4:P9)</f>
        <v>#DIV/0!</v>
      </c>
      <c r="Q10" s="152"/>
      <c r="R10" s="150" t="e">
        <f>AVERAGE(R4:R9)</f>
        <v>#DIV/0!</v>
      </c>
      <c r="S10" s="150" t="e">
        <f>AVERAGE(S4:S9)</f>
        <v>#DIV/0!</v>
      </c>
      <c r="T10" s="150" t="e">
        <f>AVERAGE(T4:T9)</f>
        <v>#DIV/0!</v>
      </c>
      <c r="U10" s="150" t="e">
        <f>AVERAGE(U4:U9)</f>
        <v>#DIV/0!</v>
      </c>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row>
    <row r="11" spans="2:45" x14ac:dyDescent="0.15">
      <c r="B11" s="153"/>
      <c r="C11" s="153"/>
      <c r="D11" s="153"/>
      <c r="E11" s="153"/>
      <c r="F11" s="151"/>
      <c r="G11" s="151"/>
      <c r="H11" s="151"/>
      <c r="I11" s="151"/>
      <c r="J11" s="151"/>
      <c r="K11" s="151"/>
      <c r="L11" s="151"/>
      <c r="M11" s="151"/>
      <c r="N11" s="151"/>
      <c r="O11" s="151"/>
      <c r="P11" s="151"/>
      <c r="Q11" s="151"/>
      <c r="R11" s="151"/>
      <c r="S11" s="151"/>
      <c r="T11" s="151"/>
      <c r="U11" s="151"/>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row>
    <row r="12" spans="2:45" ht="21.95" customHeight="1" x14ac:dyDescent="0.15">
      <c r="B12" s="293">
        <v>2024</v>
      </c>
      <c r="C12" s="294"/>
      <c r="D12" s="294"/>
      <c r="E12" s="294"/>
      <c r="F12" s="294"/>
      <c r="G12" s="294"/>
      <c r="H12" s="294"/>
      <c r="I12" s="294"/>
      <c r="J12" s="294"/>
      <c r="K12" s="294"/>
      <c r="L12" s="294"/>
      <c r="M12" s="294"/>
      <c r="N12" s="294"/>
      <c r="O12" s="294"/>
      <c r="P12" s="294"/>
      <c r="Q12" s="294"/>
      <c r="R12" s="294"/>
      <c r="S12" s="294"/>
      <c r="T12" s="294"/>
      <c r="U12" s="295"/>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row>
    <row r="13" spans="2:45" ht="24.95" customHeight="1" x14ac:dyDescent="0.15">
      <c r="B13" s="296" t="s">
        <v>28</v>
      </c>
      <c r="C13" s="297"/>
      <c r="D13" s="297"/>
      <c r="E13" s="297"/>
      <c r="F13" s="297"/>
      <c r="G13" s="297"/>
      <c r="H13" s="297"/>
      <c r="I13" s="297"/>
      <c r="J13" s="297"/>
      <c r="K13" s="297"/>
      <c r="L13" s="297"/>
      <c r="M13" s="297"/>
      <c r="N13" s="297"/>
      <c r="O13" s="297"/>
      <c r="P13" s="297"/>
      <c r="Q13" s="297"/>
      <c r="R13" s="297"/>
      <c r="S13" s="297"/>
      <c r="T13" s="297"/>
      <c r="U13" s="297"/>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row>
    <row r="14" spans="2:45" ht="60" customHeight="1" x14ac:dyDescent="0.15">
      <c r="B14" s="284" t="s">
        <v>247</v>
      </c>
      <c r="C14" s="284"/>
      <c r="D14" s="284"/>
      <c r="E14" s="284"/>
      <c r="F14" s="284"/>
      <c r="G14" s="284"/>
      <c r="H14" s="284"/>
      <c r="I14" s="284"/>
      <c r="J14" s="284"/>
      <c r="K14" s="284"/>
      <c r="L14" s="284"/>
      <c r="M14" s="284"/>
      <c r="N14" s="284"/>
      <c r="O14" s="284"/>
      <c r="P14" s="284"/>
      <c r="Q14" s="284"/>
      <c r="R14" s="284"/>
      <c r="S14" s="284"/>
      <c r="T14" s="284"/>
      <c r="U14" s="284"/>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row>
    <row r="15" spans="2:45" ht="60" customHeight="1" x14ac:dyDescent="0.15">
      <c r="B15" s="284" t="s">
        <v>248</v>
      </c>
      <c r="C15" s="284"/>
      <c r="D15" s="284"/>
      <c r="E15" s="284"/>
      <c r="F15" s="284"/>
      <c r="G15" s="284"/>
      <c r="H15" s="284"/>
      <c r="I15" s="284"/>
      <c r="J15" s="284"/>
      <c r="K15" s="284"/>
      <c r="L15" s="284"/>
      <c r="M15" s="284"/>
      <c r="N15" s="284"/>
      <c r="O15" s="284"/>
      <c r="P15" s="284"/>
      <c r="Q15" s="284"/>
      <c r="R15" s="284"/>
      <c r="S15" s="284"/>
      <c r="T15" s="284"/>
      <c r="U15" s="284"/>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row>
    <row r="16" spans="2:45" s="154" customFormat="1" ht="24.95" customHeight="1" x14ac:dyDescent="0.2">
      <c r="B16" s="289" t="s">
        <v>123</v>
      </c>
      <c r="C16" s="290"/>
      <c r="D16" s="290"/>
      <c r="E16" s="290"/>
      <c r="F16" s="290"/>
      <c r="G16" s="290"/>
      <c r="H16" s="290"/>
      <c r="I16" s="290"/>
      <c r="J16" s="290"/>
      <c r="K16" s="290"/>
      <c r="L16" s="290"/>
      <c r="M16" s="290"/>
      <c r="N16" s="290"/>
      <c r="O16" s="290"/>
      <c r="P16" s="290"/>
      <c r="Q16" s="290"/>
      <c r="R16" s="290"/>
      <c r="S16" s="290"/>
      <c r="T16" s="290"/>
      <c r="U16" s="290"/>
    </row>
    <row r="17" spans="2:21" ht="60" customHeight="1" x14ac:dyDescent="0.15">
      <c r="B17" s="284" t="s">
        <v>293</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15">
      <c r="B18" s="284" t="s">
        <v>249</v>
      </c>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15">
      <c r="B19" s="284" t="s">
        <v>292</v>
      </c>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15">
      <c r="B20" s="155"/>
      <c r="C20" s="155"/>
      <c r="D20" s="155"/>
      <c r="E20" s="155"/>
      <c r="F20" s="155"/>
      <c r="G20" s="155"/>
      <c r="H20" s="155"/>
      <c r="I20" s="155"/>
      <c r="J20" s="155"/>
      <c r="K20" s="155"/>
      <c r="L20" s="155"/>
      <c r="M20" s="155"/>
      <c r="N20" s="155"/>
      <c r="O20" s="155"/>
      <c r="P20" s="155"/>
      <c r="Q20" s="155"/>
      <c r="R20" s="155"/>
      <c r="S20" s="155"/>
      <c r="T20" s="155"/>
      <c r="U20" s="155"/>
    </row>
    <row r="21" spans="2:21" ht="21.95" customHeight="1" x14ac:dyDescent="0.15">
      <c r="B21" s="298">
        <v>2025</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15">
      <c r="B22" s="299" t="s">
        <v>28</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15">
      <c r="B23" s="284"/>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15">
      <c r="B24" s="284"/>
      <c r="C24" s="284"/>
      <c r="D24" s="284"/>
      <c r="E24" s="284"/>
      <c r="F24" s="284"/>
      <c r="G24" s="284"/>
      <c r="H24" s="284"/>
      <c r="I24" s="284"/>
      <c r="J24" s="284"/>
      <c r="K24" s="284"/>
      <c r="L24" s="284"/>
      <c r="M24" s="284"/>
      <c r="N24" s="284"/>
      <c r="O24" s="284"/>
      <c r="P24" s="284"/>
      <c r="Q24" s="284"/>
      <c r="R24" s="284"/>
      <c r="S24" s="284"/>
      <c r="T24" s="284"/>
      <c r="U24" s="284"/>
    </row>
    <row r="25" spans="2:21" s="154" customFormat="1" ht="24.95" customHeight="1" x14ac:dyDescent="0.2">
      <c r="B25" s="289" t="s">
        <v>123</v>
      </c>
      <c r="C25" s="290"/>
      <c r="D25" s="290"/>
      <c r="E25" s="290"/>
      <c r="F25" s="290"/>
      <c r="G25" s="290"/>
      <c r="H25" s="290"/>
      <c r="I25" s="290"/>
      <c r="J25" s="290"/>
      <c r="K25" s="290"/>
      <c r="L25" s="290"/>
      <c r="M25" s="290"/>
      <c r="N25" s="290"/>
      <c r="O25" s="290"/>
      <c r="P25" s="290"/>
      <c r="Q25" s="290"/>
      <c r="R25" s="290"/>
      <c r="S25" s="290"/>
      <c r="T25" s="290"/>
      <c r="U25" s="290"/>
    </row>
    <row r="26" spans="2:21" ht="60" customHeight="1" x14ac:dyDescent="0.15">
      <c r="B26" s="284" t="s">
        <v>156</v>
      </c>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15">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15">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15">
      <c r="B29" s="155"/>
      <c r="C29" s="155"/>
      <c r="D29" s="155"/>
      <c r="E29" s="155"/>
      <c r="F29" s="155"/>
      <c r="G29" s="155"/>
      <c r="H29" s="155"/>
      <c r="I29" s="155"/>
      <c r="J29" s="155"/>
      <c r="K29" s="155"/>
      <c r="L29" s="155"/>
      <c r="M29" s="155"/>
      <c r="N29" s="155"/>
      <c r="O29" s="155"/>
      <c r="P29" s="155"/>
      <c r="Q29" s="155"/>
      <c r="R29" s="155"/>
      <c r="S29" s="155"/>
      <c r="T29" s="155"/>
      <c r="U29" s="155"/>
    </row>
    <row r="30" spans="2:21" ht="21.95" customHeight="1" x14ac:dyDescent="0.15">
      <c r="B30" s="291">
        <v>2025</v>
      </c>
      <c r="C30" s="292"/>
      <c r="D30" s="292"/>
      <c r="E30" s="292"/>
      <c r="F30" s="292"/>
      <c r="G30" s="292"/>
      <c r="H30" s="292"/>
      <c r="I30" s="292"/>
      <c r="J30" s="292"/>
      <c r="K30" s="292"/>
      <c r="L30" s="292"/>
      <c r="M30" s="292"/>
      <c r="N30" s="292"/>
      <c r="O30" s="292"/>
      <c r="P30" s="292"/>
      <c r="Q30" s="292"/>
      <c r="R30" s="292"/>
      <c r="S30" s="292"/>
      <c r="T30" s="292"/>
      <c r="U30" s="292"/>
    </row>
    <row r="31" spans="2:21" ht="24.95" customHeight="1" x14ac:dyDescent="0.15">
      <c r="B31" s="287" t="s">
        <v>28</v>
      </c>
      <c r="C31" s="288"/>
      <c r="D31" s="288"/>
      <c r="E31" s="288"/>
      <c r="F31" s="288"/>
      <c r="G31" s="288"/>
      <c r="H31" s="288"/>
      <c r="I31" s="288"/>
      <c r="J31" s="288"/>
      <c r="K31" s="288"/>
      <c r="L31" s="288"/>
      <c r="M31" s="288"/>
      <c r="N31" s="288"/>
      <c r="O31" s="288"/>
      <c r="P31" s="288"/>
      <c r="Q31" s="288"/>
      <c r="R31" s="288"/>
      <c r="S31" s="288"/>
      <c r="T31" s="288"/>
      <c r="U31" s="288"/>
    </row>
    <row r="32" spans="2:21" ht="60" customHeight="1" x14ac:dyDescent="0.15">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15">
      <c r="B33" s="284"/>
      <c r="C33" s="284"/>
      <c r="D33" s="284"/>
      <c r="E33" s="284"/>
      <c r="F33" s="284"/>
      <c r="G33" s="284"/>
      <c r="H33" s="284"/>
      <c r="I33" s="284"/>
      <c r="J33" s="284"/>
      <c r="K33" s="284"/>
      <c r="L33" s="284"/>
      <c r="M33" s="284"/>
      <c r="N33" s="284"/>
      <c r="O33" s="284"/>
      <c r="P33" s="284"/>
      <c r="Q33" s="284"/>
      <c r="R33" s="284"/>
      <c r="S33" s="284"/>
      <c r="T33" s="284"/>
      <c r="U33" s="284"/>
    </row>
    <row r="34" spans="2:21" s="154" customFormat="1" ht="24.95" customHeight="1" x14ac:dyDescent="0.2">
      <c r="B34" s="289" t="s">
        <v>123</v>
      </c>
      <c r="C34" s="290"/>
      <c r="D34" s="290"/>
      <c r="E34" s="290"/>
      <c r="F34" s="290"/>
      <c r="G34" s="290"/>
      <c r="H34" s="290"/>
      <c r="I34" s="290"/>
      <c r="J34" s="290"/>
      <c r="K34" s="290"/>
      <c r="L34" s="290"/>
      <c r="M34" s="290"/>
      <c r="N34" s="290"/>
      <c r="O34" s="290"/>
      <c r="P34" s="290"/>
      <c r="Q34" s="290"/>
      <c r="R34" s="290"/>
      <c r="S34" s="290"/>
      <c r="T34" s="290"/>
      <c r="U34" s="290"/>
    </row>
    <row r="35" spans="2:21" ht="60" customHeight="1" x14ac:dyDescent="0.15">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15">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15">
      <c r="B37" s="284"/>
      <c r="C37" s="284"/>
      <c r="D37" s="284"/>
      <c r="E37" s="284"/>
      <c r="F37" s="284"/>
      <c r="G37" s="284"/>
      <c r="H37" s="284"/>
      <c r="I37" s="284"/>
      <c r="J37" s="284"/>
      <c r="K37" s="284"/>
      <c r="L37" s="284"/>
      <c r="M37" s="284"/>
      <c r="N37" s="284"/>
      <c r="O37" s="284"/>
      <c r="P37" s="284"/>
      <c r="Q37" s="284"/>
      <c r="R37" s="284"/>
      <c r="S37" s="284"/>
      <c r="T37" s="284"/>
      <c r="U37" s="284"/>
    </row>
    <row r="39" spans="2:21" x14ac:dyDescent="0.15">
      <c r="B39" s="285">
        <v>2026</v>
      </c>
      <c r="C39" s="286"/>
      <c r="D39" s="286"/>
      <c r="E39" s="286"/>
      <c r="F39" s="286"/>
      <c r="G39" s="286"/>
      <c r="H39" s="286"/>
      <c r="I39" s="286"/>
      <c r="J39" s="286"/>
      <c r="K39" s="286"/>
      <c r="L39" s="286"/>
      <c r="M39" s="286"/>
      <c r="N39" s="286"/>
      <c r="O39" s="286"/>
      <c r="P39" s="286"/>
      <c r="Q39" s="286"/>
      <c r="R39" s="286"/>
      <c r="S39" s="286"/>
      <c r="T39" s="286"/>
      <c r="U39" s="286"/>
    </row>
    <row r="40" spans="2:21" ht="20.25" x14ac:dyDescent="0.15">
      <c r="B40" s="287" t="s">
        <v>28</v>
      </c>
      <c r="C40" s="288"/>
      <c r="D40" s="288"/>
      <c r="E40" s="288"/>
      <c r="F40" s="288"/>
      <c r="G40" s="288"/>
      <c r="H40" s="288"/>
      <c r="I40" s="288"/>
      <c r="J40" s="288"/>
      <c r="K40" s="288"/>
      <c r="L40" s="288"/>
      <c r="M40" s="288"/>
      <c r="N40" s="288"/>
      <c r="O40" s="288"/>
      <c r="P40" s="288"/>
      <c r="Q40" s="288"/>
      <c r="R40" s="288"/>
      <c r="S40" s="288"/>
      <c r="T40" s="288"/>
      <c r="U40" s="288"/>
    </row>
    <row r="41" spans="2:21" ht="60.75" customHeight="1" x14ac:dyDescent="0.15">
      <c r="B41" s="284"/>
      <c r="C41" s="284"/>
      <c r="D41" s="284"/>
      <c r="E41" s="284"/>
      <c r="F41" s="284"/>
      <c r="G41" s="284"/>
      <c r="H41" s="284"/>
      <c r="I41" s="284"/>
      <c r="J41" s="284"/>
      <c r="K41" s="284"/>
      <c r="L41" s="284"/>
      <c r="M41" s="284"/>
      <c r="N41" s="284"/>
      <c r="O41" s="284"/>
      <c r="P41" s="284"/>
      <c r="Q41" s="284"/>
      <c r="R41" s="284"/>
      <c r="S41" s="284"/>
      <c r="T41" s="284"/>
      <c r="U41" s="284"/>
    </row>
    <row r="42" spans="2:21" ht="60" customHeight="1" x14ac:dyDescent="0.15">
      <c r="B42" s="284"/>
      <c r="C42" s="284"/>
      <c r="D42" s="284"/>
      <c r="E42" s="284"/>
      <c r="F42" s="284"/>
      <c r="G42" s="284"/>
      <c r="H42" s="284"/>
      <c r="I42" s="284"/>
      <c r="J42" s="284"/>
      <c r="K42" s="284"/>
      <c r="L42" s="284"/>
      <c r="M42" s="284"/>
      <c r="N42" s="284"/>
      <c r="O42" s="284"/>
      <c r="P42" s="284"/>
      <c r="Q42" s="284"/>
      <c r="R42" s="284"/>
      <c r="S42" s="284"/>
      <c r="T42" s="284"/>
      <c r="U42" s="284"/>
    </row>
    <row r="43" spans="2:21" ht="20.25" x14ac:dyDescent="0.15">
      <c r="B43" s="289" t="s">
        <v>123</v>
      </c>
      <c r="C43" s="290"/>
      <c r="D43" s="290"/>
      <c r="E43" s="290"/>
      <c r="F43" s="290"/>
      <c r="G43" s="290"/>
      <c r="H43" s="290"/>
      <c r="I43" s="290"/>
      <c r="J43" s="290"/>
      <c r="K43" s="290"/>
      <c r="L43" s="290"/>
      <c r="M43" s="290"/>
      <c r="N43" s="290"/>
      <c r="O43" s="290"/>
      <c r="P43" s="290"/>
      <c r="Q43" s="290"/>
      <c r="R43" s="290"/>
      <c r="S43" s="290"/>
      <c r="T43" s="290"/>
      <c r="U43" s="290"/>
    </row>
    <row r="44" spans="2:21" ht="45.75" customHeight="1" x14ac:dyDescent="0.15">
      <c r="B44" s="284"/>
      <c r="C44" s="284"/>
      <c r="D44" s="284"/>
      <c r="E44" s="284"/>
      <c r="F44" s="284"/>
      <c r="G44" s="284"/>
      <c r="H44" s="284"/>
      <c r="I44" s="284"/>
      <c r="J44" s="284"/>
      <c r="K44" s="284"/>
      <c r="L44" s="284"/>
      <c r="M44" s="284"/>
      <c r="N44" s="284"/>
      <c r="O44" s="284"/>
      <c r="P44" s="284"/>
      <c r="Q44" s="284"/>
      <c r="R44" s="284"/>
      <c r="S44" s="284"/>
      <c r="T44" s="284"/>
      <c r="U44" s="284"/>
    </row>
    <row r="45" spans="2:21" ht="48" customHeight="1" x14ac:dyDescent="0.15">
      <c r="B45" s="284"/>
      <c r="C45" s="284"/>
      <c r="D45" s="284"/>
      <c r="E45" s="284"/>
      <c r="F45" s="284"/>
      <c r="G45" s="284"/>
      <c r="H45" s="284"/>
      <c r="I45" s="284"/>
      <c r="J45" s="284"/>
      <c r="K45" s="284"/>
      <c r="L45" s="284"/>
      <c r="M45" s="284"/>
      <c r="N45" s="284"/>
      <c r="O45" s="284"/>
      <c r="P45" s="284"/>
      <c r="Q45" s="284"/>
      <c r="R45" s="284"/>
      <c r="S45" s="284"/>
      <c r="T45" s="284"/>
      <c r="U45" s="284"/>
    </row>
    <row r="46" spans="2:21" ht="56.25" customHeight="1" x14ac:dyDescent="0.15">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15">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15">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15">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FAF8FFA5-D51C-43C2-8555-28566FDEC978}"/>
    <hyperlink ref="B65496" r:id="rId2" xr:uid="{D6490818-4AD2-4B11-8D18-AC0D1E433830}"/>
    <hyperlink ref="B4" location="Autoevaluación!A6" tooltip="Ir a autoevaluación" display="Direccionamiento Estratégico" xr:uid="{ED4E0EDB-B158-477F-AA6B-30A1EA975B5D}"/>
    <hyperlink ref="B5" location="Autoevaluación!A12" tooltip="|Ir a autoevaluacion" display="Gestión Estratégica" xr:uid="{28101AD0-A80A-46A9-BA4A-E271F800A355}"/>
    <hyperlink ref="B6" location="Autoevaluación!A19" tooltip="Ir a autoevaluacion" display="Gobierno Escolar" xr:uid="{641A11D4-98F7-4051-940F-06A2F3EE2222}"/>
    <hyperlink ref="B7" location="Autoevaluación!A29" tooltip="Ir a autoevaluacion" display="Cultura Institucional" xr:uid="{C95B348F-506C-457E-996B-D71646A4065C}"/>
    <hyperlink ref="B8" location="Autoevaluación!A35" tooltip="Ir a autoevaluacion" display="Clima Escolar" xr:uid="{DDB8C52A-A0BD-44B4-BEAB-7250D02295DD}"/>
    <hyperlink ref="B9" location="Autoevaluación!A46" tooltip="Ir a autoevaluacion" display="Relaciones Con El Entorno" xr:uid="{4F900E18-1245-4C6A-B545-818D888574C1}"/>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5E52E-7EE1-428C-A7B1-A2A777630AF0}">
  <sheetPr codeName="Hoja4"/>
  <dimension ref="B1:AS65497"/>
  <sheetViews>
    <sheetView showGridLines="0" topLeftCell="A10" zoomScale="70" zoomScaleNormal="70" workbookViewId="0">
      <selection activeCell="X32" sqref="X32"/>
    </sheetView>
  </sheetViews>
  <sheetFormatPr defaultColWidth="11.43359375" defaultRowHeight="15" x14ac:dyDescent="0.15"/>
  <cols>
    <col min="1" max="1" width="1.4765625" style="1" customWidth="1"/>
    <col min="2" max="2" width="34.70703125" style="1" customWidth="1"/>
    <col min="3" max="6" width="7.6640625" style="1" customWidth="1"/>
    <col min="7" max="7" width="1.74609375" style="1" customWidth="1"/>
    <col min="8" max="11" width="7.6640625" style="1" customWidth="1"/>
    <col min="12" max="12" width="1.74609375" style="1" customWidth="1"/>
    <col min="13" max="16" width="7.6640625" style="1" customWidth="1"/>
    <col min="17" max="17" width="2.82421875" style="1" customWidth="1"/>
    <col min="18" max="21" width="7.6640625" style="1" customWidth="1"/>
    <col min="22" max="27" width="11.43359375" style="1"/>
    <col min="28" max="28" width="2.015625" style="1" customWidth="1"/>
    <col min="29" max="33" width="11.43359375" style="1"/>
    <col min="34" max="34" width="1.8828125" style="1" customWidth="1"/>
    <col min="35" max="16384" width="11.43359375" style="1"/>
  </cols>
  <sheetData>
    <row r="1" spans="2:45" ht="6" customHeight="1" x14ac:dyDescent="0.15"/>
    <row r="2" spans="2:45" ht="22.5" customHeight="1" x14ac:dyDescent="0.15">
      <c r="B2" s="324" t="s">
        <v>127</v>
      </c>
      <c r="C2" s="320" t="s">
        <v>176</v>
      </c>
      <c r="D2" s="320"/>
      <c r="E2" s="320"/>
      <c r="F2" s="320"/>
      <c r="G2" s="2"/>
      <c r="H2" s="319" t="s">
        <v>177</v>
      </c>
      <c r="I2" s="319"/>
      <c r="J2" s="319"/>
      <c r="K2" s="319"/>
      <c r="L2" s="3"/>
      <c r="M2" s="326" t="s">
        <v>178</v>
      </c>
      <c r="N2" s="326"/>
      <c r="O2" s="326"/>
      <c r="P2" s="326"/>
      <c r="Q2" s="52"/>
      <c r="R2" s="313" t="s">
        <v>179</v>
      </c>
      <c r="S2" s="313"/>
      <c r="T2" s="313"/>
      <c r="U2" s="313"/>
      <c r="V2" s="32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
      <c r="B3" s="325"/>
      <c r="C3" s="4">
        <v>1</v>
      </c>
      <c r="D3" s="4">
        <v>2</v>
      </c>
      <c r="E3" s="5">
        <v>3</v>
      </c>
      <c r="F3" s="6">
        <v>4</v>
      </c>
      <c r="G3" s="322"/>
      <c r="H3" s="4">
        <v>1</v>
      </c>
      <c r="I3" s="4">
        <v>2</v>
      </c>
      <c r="J3" s="5">
        <v>3</v>
      </c>
      <c r="K3" s="6">
        <v>4</v>
      </c>
      <c r="L3" s="328"/>
      <c r="M3" s="4">
        <v>1</v>
      </c>
      <c r="N3" s="4">
        <v>2</v>
      </c>
      <c r="O3" s="5">
        <v>3</v>
      </c>
      <c r="P3" s="6">
        <v>4</v>
      </c>
      <c r="Q3" s="53"/>
      <c r="R3" s="4">
        <v>1</v>
      </c>
      <c r="S3" s="4">
        <v>2</v>
      </c>
      <c r="T3" s="5">
        <v>3</v>
      </c>
      <c r="U3" s="6">
        <v>4</v>
      </c>
      <c r="V3" s="32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
      <c r="B4" s="34" t="s">
        <v>128</v>
      </c>
      <c r="C4" s="33">
        <f>Autoevaluación!R55/SUM(Autoevaluación!R55:R58)</f>
        <v>0.2</v>
      </c>
      <c r="D4" s="8">
        <f>Autoevaluación!R56/SUM(Autoevaluación!R55:R58)</f>
        <v>0.2</v>
      </c>
      <c r="E4" s="8">
        <f>Autoevaluación!R57/SUM(Autoevaluación!R55:R58)</f>
        <v>0.6</v>
      </c>
      <c r="F4" s="8">
        <f>Autoevaluación!R58/SUM(Autoevaluación!R55:R58)</f>
        <v>0</v>
      </c>
      <c r="G4" s="323"/>
      <c r="H4" s="8" t="e">
        <f>Autoevaluación!S55/SUM(Autoevaluación!S55:S59)</f>
        <v>#DIV/0!</v>
      </c>
      <c r="I4" s="8" t="e">
        <f>Autoevaluación!S56/SUM(Autoevaluación!S55:S58)</f>
        <v>#DIV/0!</v>
      </c>
      <c r="J4" s="8" t="e">
        <f>Autoevaluación!S57/SUM(Autoevaluación!S55:S58)</f>
        <v>#DIV/0!</v>
      </c>
      <c r="K4" s="8" t="e">
        <f>Autoevaluación!S58/SUM(Autoevaluación!S55:S58)</f>
        <v>#DIV/0!</v>
      </c>
      <c r="L4" s="329"/>
      <c r="M4" s="8" t="e">
        <f>Autoevaluación!T55/SUM(Autoevaluación!T55:T58)</f>
        <v>#DIV/0!</v>
      </c>
      <c r="N4" s="8" t="e">
        <f>Autoevaluación!T56/SUM(Autoevaluación!T55:T58)</f>
        <v>#DIV/0!</v>
      </c>
      <c r="O4" s="8" t="e">
        <f>Autoevaluación!T57/SUM(Autoevaluación!T55:T58)</f>
        <v>#DIV/0!</v>
      </c>
      <c r="P4" s="8" t="e">
        <f>Autoevaluación!T58/SUM(Autoevaluación!T55:T58)</f>
        <v>#DIV/0!</v>
      </c>
      <c r="Q4" s="50"/>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
      <c r="B5" s="34" t="s">
        <v>129</v>
      </c>
      <c r="C5" s="33">
        <f>Autoevaluación!R62/SUM(Autoevaluación!R62:R65)</f>
        <v>0</v>
      </c>
      <c r="D5" s="8">
        <f>Autoevaluación!R63/SUM(Autoevaluación!R62:R65)</f>
        <v>0.5</v>
      </c>
      <c r="E5" s="8">
        <f>Autoevaluación!R64/SUM(Autoevaluación!R62:R65)</f>
        <v>0.5</v>
      </c>
      <c r="F5" s="8">
        <f>Autoevaluación!R65/SUM(Autoevaluación!R62:R65)</f>
        <v>0</v>
      </c>
      <c r="G5" s="323"/>
      <c r="H5" s="8" t="e">
        <f>Autoevaluación!S62/SUM(Autoevaluación!S62:S65)</f>
        <v>#DIV/0!</v>
      </c>
      <c r="I5" s="8" t="e">
        <f>Autoevaluación!S63/SUM(Autoevaluación!S62:S65)</f>
        <v>#DIV/0!</v>
      </c>
      <c r="J5" s="8" t="e">
        <f>Autoevaluación!S64/SUM(Autoevaluación!S62:S65)</f>
        <v>#DIV/0!</v>
      </c>
      <c r="K5" s="8" t="e">
        <f>Autoevaluación!S65/SUM(Autoevaluación!S62:S65)</f>
        <v>#DIV/0!</v>
      </c>
      <c r="L5" s="329"/>
      <c r="M5" s="8" t="e">
        <f>Autoevaluación!T62/SUM(Autoevaluación!T62:T65)</f>
        <v>#DIV/0!</v>
      </c>
      <c r="N5" s="8" t="e">
        <f>Autoevaluación!T63/SUM(Autoevaluación!T62:T65)</f>
        <v>#DIV/0!</v>
      </c>
      <c r="O5" s="8" t="e">
        <f>Autoevaluación!T64/SUM(Autoevaluación!T62:T65)</f>
        <v>#DIV/0!</v>
      </c>
      <c r="P5" s="8" t="e">
        <f>Autoevaluación!T65/SUM(Autoevaluación!T62:T65)</f>
        <v>#DIV/0!</v>
      </c>
      <c r="Q5" s="50"/>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
      <c r="B6" s="34" t="s">
        <v>130</v>
      </c>
      <c r="C6" s="33">
        <f>Autoevaluación!R68/SUM(Autoevaluación!R68:R71)</f>
        <v>0</v>
      </c>
      <c r="D6" s="8">
        <f>Autoevaluación!R69/SUM(Autoevaluación!R68:R71)</f>
        <v>0.25</v>
      </c>
      <c r="E6" s="8">
        <f>Autoevaluación!R70/SUM(Autoevaluación!R68:R71)</f>
        <v>0.75</v>
      </c>
      <c r="F6" s="8">
        <f>Autoevaluación!R71/SUM(Autoevaluación!R68:R71)</f>
        <v>0</v>
      </c>
      <c r="G6" s="323"/>
      <c r="H6" s="8" t="e">
        <f>Autoevaluación!S68/SUM(Autoevaluación!S68:S71)</f>
        <v>#DIV/0!</v>
      </c>
      <c r="I6" s="8" t="e">
        <f>Autoevaluación!S69/SUM(Autoevaluación!S68:S71)</f>
        <v>#DIV/0!</v>
      </c>
      <c r="J6" s="8" t="e">
        <f>Autoevaluación!S70/SUM(Autoevaluación!S68:S71)</f>
        <v>#DIV/0!</v>
      </c>
      <c r="K6" s="8" t="e">
        <f>Autoevaluación!S71/SUM(Autoevaluación!S68:S71)</f>
        <v>#DIV/0!</v>
      </c>
      <c r="L6" s="329"/>
      <c r="M6" s="8" t="e">
        <f>Autoevaluación!T68/SUM(Autoevaluación!T68:T71)</f>
        <v>#DIV/0!</v>
      </c>
      <c r="N6" s="8" t="e">
        <f>Autoevaluación!T69/SUM(Autoevaluación!T68:T71)</f>
        <v>#DIV/0!</v>
      </c>
      <c r="O6" s="8" t="e">
        <f>Autoevaluación!T70/SUM(Autoevaluación!T68:T71)</f>
        <v>#DIV/0!</v>
      </c>
      <c r="P6" s="8" t="e">
        <f>Autoevaluación!T71/SUM(Autoevaluación!T68:T71)</f>
        <v>#DIV/0!</v>
      </c>
      <c r="Q6" s="50"/>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
      <c r="B7" s="34" t="s">
        <v>131</v>
      </c>
      <c r="C7" s="33">
        <f>Autoevaluación!R74/SUM(Autoevaluación!R74:R77)</f>
        <v>9.0909090909090912E-2</v>
      </c>
      <c r="D7" s="8">
        <f>Autoevaluación!R75/SUM(Autoevaluación!R74:R77)</f>
        <v>0.45454545454545453</v>
      </c>
      <c r="E7" s="8">
        <f>Autoevaluación!R76/SUM(Autoevaluación!R74:R77)</f>
        <v>0.45454545454545453</v>
      </c>
      <c r="F7" s="8">
        <f>Autoevaluación!R77/SUM(Autoevaluación!R74:R77)</f>
        <v>0</v>
      </c>
      <c r="G7" s="323"/>
      <c r="H7" s="8" t="e">
        <f>Autoevaluación!S74/SUM(Autoevaluación!S74:S77)</f>
        <v>#DIV/0!</v>
      </c>
      <c r="I7" s="8" t="e">
        <f>Autoevaluación!S75/SUM(Autoevaluación!S74:S77)</f>
        <v>#DIV/0!</v>
      </c>
      <c r="J7" s="8" t="e">
        <f>Autoevaluación!S76/SUM(Autoevaluación!S74:S77)</f>
        <v>#DIV/0!</v>
      </c>
      <c r="K7" s="8" t="e">
        <f>Autoevaluación!S77/SUM(Autoevaluación!S74:S77)</f>
        <v>#DIV/0!</v>
      </c>
      <c r="L7" s="329"/>
      <c r="M7" s="8" t="e">
        <f>Autoevaluación!T74/SUM(Autoevaluación!T74:T77)</f>
        <v>#DIV/0!</v>
      </c>
      <c r="N7" s="8" t="e">
        <f>Autoevaluación!T75/SUM(Autoevaluación!T74:T77)</f>
        <v>#DIV/0!</v>
      </c>
      <c r="O7" s="8" t="e">
        <f>Autoevaluación!T76/SUM(Autoevaluación!T74:T77)</f>
        <v>#DIV/0!</v>
      </c>
      <c r="P7" s="8" t="e">
        <f>Autoevaluación!T77/SUM(Autoevaluación!T74:T77)</f>
        <v>#DIV/0!</v>
      </c>
      <c r="Q7" s="50"/>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15">
      <c r="B8" s="35"/>
      <c r="C8" s="8"/>
      <c r="D8" s="8"/>
      <c r="E8" s="8"/>
      <c r="F8" s="8"/>
      <c r="G8" s="323"/>
      <c r="H8" s="8"/>
      <c r="I8" s="8"/>
      <c r="J8" s="8"/>
      <c r="K8" s="8"/>
      <c r="L8" s="329"/>
      <c r="M8" s="8"/>
      <c r="N8" s="8"/>
      <c r="O8" s="8"/>
      <c r="P8" s="8"/>
      <c r="Q8" s="5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15">
      <c r="B9" s="7"/>
      <c r="C9" s="8"/>
      <c r="D9" s="8"/>
      <c r="E9" s="8"/>
      <c r="F9" s="8"/>
      <c r="G9" s="323"/>
      <c r="H9" s="8"/>
      <c r="I9" s="8"/>
      <c r="J9" s="8"/>
      <c r="K9" s="8"/>
      <c r="L9" s="32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15">
      <c r="B10" s="16" t="s">
        <v>132</v>
      </c>
      <c r="C10" s="13">
        <f>AVERAGE(C4:C9)</f>
        <v>7.2727272727272724E-2</v>
      </c>
      <c r="D10" s="13">
        <f>AVERAGE(D4:D9)</f>
        <v>0.35113636363636364</v>
      </c>
      <c r="E10" s="13">
        <f>AVERAGE(E4:E9)</f>
        <v>0.57613636363636367</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1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15">
      <c r="B12" s="320" t="s">
        <v>177</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15">
      <c r="B13" s="321" t="s">
        <v>28</v>
      </c>
      <c r="C13" s="321"/>
      <c r="D13" s="321"/>
      <c r="E13" s="321"/>
      <c r="F13" s="321"/>
      <c r="G13" s="321"/>
      <c r="H13" s="321"/>
      <c r="I13" s="321"/>
      <c r="J13" s="321"/>
      <c r="K13" s="321"/>
      <c r="L13" s="321"/>
      <c r="M13" s="321"/>
      <c r="N13" s="321"/>
      <c r="O13" s="321"/>
      <c r="P13" s="321"/>
      <c r="Q13" s="321"/>
      <c r="R13" s="321"/>
      <c r="S13" s="321"/>
      <c r="T13" s="321"/>
      <c r="U13" s="32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15">
      <c r="B14" s="311" t="s">
        <v>287</v>
      </c>
      <c r="C14" s="311"/>
      <c r="D14" s="311"/>
      <c r="E14" s="311"/>
      <c r="F14" s="311"/>
      <c r="G14" s="311"/>
      <c r="H14" s="311"/>
      <c r="I14" s="311"/>
      <c r="J14" s="311"/>
      <c r="K14" s="311"/>
      <c r="L14" s="311"/>
      <c r="M14" s="311"/>
      <c r="N14" s="311"/>
      <c r="O14" s="311"/>
      <c r="P14" s="311"/>
      <c r="Q14" s="311"/>
      <c r="R14" s="311"/>
      <c r="S14" s="311"/>
      <c r="T14" s="311"/>
      <c r="U14" s="31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15">
      <c r="B15" s="311" t="s">
        <v>288</v>
      </c>
      <c r="C15" s="311"/>
      <c r="D15" s="311"/>
      <c r="E15" s="311"/>
      <c r="F15" s="311"/>
      <c r="G15" s="311"/>
      <c r="H15" s="311"/>
      <c r="I15" s="311"/>
      <c r="J15" s="311"/>
      <c r="K15" s="311"/>
      <c r="L15" s="311"/>
      <c r="M15" s="311"/>
      <c r="N15" s="311"/>
      <c r="O15" s="311"/>
      <c r="P15" s="311"/>
      <c r="Q15" s="311"/>
      <c r="R15" s="311"/>
      <c r="S15" s="311"/>
      <c r="T15" s="311"/>
      <c r="U15" s="31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15">
      <c r="B17" s="311" t="s">
        <v>289</v>
      </c>
      <c r="C17" s="311"/>
      <c r="D17" s="311"/>
      <c r="E17" s="311"/>
      <c r="F17" s="311"/>
      <c r="G17" s="311"/>
      <c r="H17" s="311"/>
      <c r="I17" s="311"/>
      <c r="J17" s="311"/>
      <c r="K17" s="311"/>
      <c r="L17" s="311"/>
      <c r="M17" s="311"/>
      <c r="N17" s="311"/>
      <c r="O17" s="311"/>
      <c r="P17" s="311"/>
      <c r="Q17" s="311"/>
      <c r="R17" s="311"/>
      <c r="S17" s="311"/>
      <c r="T17" s="311"/>
      <c r="U17" s="311"/>
    </row>
    <row r="18" spans="2:21" ht="60" customHeight="1" x14ac:dyDescent="0.15">
      <c r="B18" s="311" t="s">
        <v>290</v>
      </c>
      <c r="C18" s="311"/>
      <c r="D18" s="311"/>
      <c r="E18" s="311"/>
      <c r="F18" s="311"/>
      <c r="G18" s="311"/>
      <c r="H18" s="311"/>
      <c r="I18" s="311"/>
      <c r="J18" s="311"/>
      <c r="K18" s="311"/>
      <c r="L18" s="311"/>
      <c r="M18" s="311"/>
      <c r="N18" s="311"/>
      <c r="O18" s="311"/>
      <c r="P18" s="311"/>
      <c r="Q18" s="311"/>
      <c r="R18" s="311"/>
      <c r="S18" s="311"/>
      <c r="T18" s="311"/>
      <c r="U18" s="311"/>
    </row>
    <row r="19" spans="2:21" ht="60" customHeight="1" x14ac:dyDescent="0.15">
      <c r="B19" s="311" t="s">
        <v>291</v>
      </c>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15">
      <c r="B20" s="14"/>
      <c r="C20" s="14"/>
      <c r="D20" s="14"/>
      <c r="E20" s="14"/>
      <c r="F20" s="14"/>
      <c r="G20" s="14"/>
      <c r="H20" s="14"/>
      <c r="I20" s="14"/>
      <c r="J20" s="14"/>
      <c r="K20" s="14"/>
      <c r="L20" s="14"/>
      <c r="M20" s="14"/>
      <c r="N20" s="14"/>
      <c r="O20" s="14"/>
      <c r="P20" s="14"/>
      <c r="Q20" s="14"/>
      <c r="R20" s="14"/>
      <c r="S20" s="14"/>
      <c r="T20" s="14"/>
      <c r="U20" s="14"/>
    </row>
    <row r="21" spans="2:21" ht="21.95" customHeight="1" x14ac:dyDescent="0.15">
      <c r="B21" s="317" t="s">
        <v>178</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15">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15">
      <c r="B23" s="311"/>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15">
      <c r="B24" s="311"/>
      <c r="C24" s="311"/>
      <c r="D24" s="311"/>
      <c r="E24" s="311"/>
      <c r="F24" s="311"/>
      <c r="G24" s="311"/>
      <c r="H24" s="311"/>
      <c r="I24" s="311"/>
      <c r="J24" s="311"/>
      <c r="K24" s="311"/>
      <c r="L24" s="311"/>
      <c r="M24" s="311"/>
      <c r="N24" s="311"/>
      <c r="O24" s="311"/>
      <c r="P24" s="311"/>
      <c r="Q24" s="311"/>
      <c r="R24" s="311"/>
      <c r="S24" s="311"/>
      <c r="T24" s="311"/>
      <c r="U24" s="311"/>
    </row>
    <row r="25" spans="2:21" s="15" customFormat="1" ht="24.95" customHeight="1" x14ac:dyDescent="0.2">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15">
      <c r="B26" s="311"/>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15">
      <c r="B27" s="311"/>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15">
      <c r="B28" s="311"/>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15">
      <c r="B29" s="14"/>
      <c r="C29" s="14"/>
      <c r="D29" s="14"/>
      <c r="E29" s="14"/>
      <c r="F29" s="14"/>
      <c r="G29" s="14"/>
      <c r="H29" s="14"/>
      <c r="I29" s="14"/>
      <c r="J29" s="14"/>
      <c r="K29" s="14"/>
      <c r="L29" s="14"/>
      <c r="M29" s="14"/>
      <c r="N29" s="14"/>
      <c r="O29" s="14"/>
      <c r="P29" s="14"/>
      <c r="Q29" s="14"/>
      <c r="R29" s="14"/>
      <c r="S29" s="14"/>
      <c r="T29" s="14"/>
      <c r="U29" s="14"/>
    </row>
    <row r="30" spans="2:21" ht="21.95" customHeight="1" x14ac:dyDescent="0.15">
      <c r="B30" s="316" t="s">
        <v>179</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15">
      <c r="B31" s="314" t="s">
        <v>28</v>
      </c>
      <c r="C31" s="315"/>
      <c r="D31" s="315"/>
      <c r="E31" s="315"/>
      <c r="F31" s="315"/>
      <c r="G31" s="315"/>
      <c r="H31" s="315"/>
      <c r="I31" s="315"/>
      <c r="J31" s="315"/>
      <c r="K31" s="315"/>
      <c r="L31" s="315"/>
      <c r="M31" s="315"/>
      <c r="N31" s="315"/>
      <c r="O31" s="315"/>
      <c r="P31" s="315"/>
      <c r="Q31" s="315"/>
      <c r="R31" s="315"/>
      <c r="S31" s="315"/>
      <c r="T31" s="315"/>
      <c r="U31" s="315"/>
    </row>
    <row r="32" spans="2:21" ht="60" customHeight="1" x14ac:dyDescent="0.15">
      <c r="B32" s="311"/>
      <c r="C32" s="311"/>
      <c r="D32" s="311"/>
      <c r="E32" s="311"/>
      <c r="F32" s="311"/>
      <c r="G32" s="311"/>
      <c r="H32" s="311"/>
      <c r="I32" s="311"/>
      <c r="J32" s="311"/>
      <c r="K32" s="311"/>
      <c r="L32" s="311"/>
      <c r="M32" s="311"/>
      <c r="N32" s="311"/>
      <c r="O32" s="311"/>
      <c r="P32" s="311"/>
      <c r="Q32" s="311"/>
      <c r="R32" s="311"/>
      <c r="S32" s="311"/>
      <c r="T32" s="311"/>
      <c r="U32" s="311"/>
    </row>
    <row r="33" spans="2:21" ht="60" customHeight="1" x14ac:dyDescent="0.15">
      <c r="B33" s="311"/>
      <c r="C33" s="311"/>
      <c r="D33" s="311"/>
      <c r="E33" s="311"/>
      <c r="F33" s="311"/>
      <c r="G33" s="311"/>
      <c r="H33" s="311"/>
      <c r="I33" s="311"/>
      <c r="J33" s="311"/>
      <c r="K33" s="311"/>
      <c r="L33" s="311"/>
      <c r="M33" s="311"/>
      <c r="N33" s="311"/>
      <c r="O33" s="311"/>
      <c r="P33" s="311"/>
      <c r="Q33" s="311"/>
      <c r="R33" s="311"/>
      <c r="S33" s="311"/>
      <c r="T33" s="311"/>
      <c r="U33" s="311"/>
    </row>
    <row r="34" spans="2:21" s="15" customFormat="1" ht="24.95" customHeight="1" x14ac:dyDescent="0.2">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15">
      <c r="B35" s="311"/>
      <c r="C35" s="311"/>
      <c r="D35" s="311"/>
      <c r="E35" s="311"/>
      <c r="F35" s="311"/>
      <c r="G35" s="311"/>
      <c r="H35" s="311"/>
      <c r="I35" s="311"/>
      <c r="J35" s="311"/>
      <c r="K35" s="311"/>
      <c r="L35" s="311"/>
      <c r="M35" s="311"/>
      <c r="N35" s="311"/>
      <c r="O35" s="311"/>
      <c r="P35" s="311"/>
      <c r="Q35" s="311"/>
      <c r="R35" s="311"/>
      <c r="S35" s="311"/>
      <c r="T35" s="311"/>
      <c r="U35" s="311"/>
    </row>
    <row r="36" spans="2:21" ht="60" customHeight="1" x14ac:dyDescent="0.15">
      <c r="B36" s="311"/>
      <c r="C36" s="311"/>
      <c r="D36" s="311"/>
      <c r="E36" s="311"/>
      <c r="F36" s="311"/>
      <c r="G36" s="311"/>
      <c r="H36" s="311"/>
      <c r="I36" s="311"/>
      <c r="J36" s="311"/>
      <c r="K36" s="311"/>
      <c r="L36" s="311"/>
      <c r="M36" s="311"/>
      <c r="N36" s="311"/>
      <c r="O36" s="311"/>
      <c r="P36" s="311"/>
      <c r="Q36" s="311"/>
      <c r="R36" s="311"/>
      <c r="S36" s="311"/>
      <c r="T36" s="311"/>
      <c r="U36" s="311"/>
    </row>
    <row r="37" spans="2:21" ht="60" customHeight="1" x14ac:dyDescent="0.15">
      <c r="B37" s="311"/>
      <c r="C37" s="311"/>
      <c r="D37" s="311"/>
      <c r="E37" s="311"/>
      <c r="F37" s="311"/>
      <c r="G37" s="311"/>
      <c r="H37" s="311"/>
      <c r="I37" s="311"/>
      <c r="J37" s="311"/>
      <c r="K37" s="311"/>
      <c r="L37" s="311"/>
      <c r="M37" s="311"/>
      <c r="N37" s="311"/>
      <c r="O37" s="311"/>
      <c r="P37" s="311"/>
      <c r="Q37" s="311"/>
      <c r="R37" s="311"/>
      <c r="S37" s="311"/>
      <c r="T37" s="311"/>
      <c r="U37" s="311"/>
    </row>
    <row r="39" spans="2:21" x14ac:dyDescent="0.15">
      <c r="B39" s="313" t="s">
        <v>179</v>
      </c>
      <c r="C39" s="313"/>
      <c r="D39" s="313"/>
      <c r="E39" s="313"/>
      <c r="F39" s="313"/>
      <c r="G39" s="313"/>
      <c r="H39" s="313"/>
      <c r="I39" s="313"/>
      <c r="J39" s="313"/>
      <c r="K39" s="313"/>
      <c r="L39" s="313"/>
      <c r="M39" s="313"/>
      <c r="N39" s="313"/>
      <c r="O39" s="313"/>
      <c r="P39" s="313"/>
      <c r="Q39" s="313"/>
      <c r="R39" s="313"/>
      <c r="S39" s="313"/>
      <c r="T39" s="313"/>
      <c r="U39" s="313"/>
    </row>
    <row r="40" spans="2:21" ht="20.25" x14ac:dyDescent="0.15">
      <c r="B40" s="314" t="s">
        <v>28</v>
      </c>
      <c r="C40" s="315"/>
      <c r="D40" s="315"/>
      <c r="E40" s="315"/>
      <c r="F40" s="315"/>
      <c r="G40" s="315"/>
      <c r="H40" s="315"/>
      <c r="I40" s="315"/>
      <c r="J40" s="315"/>
      <c r="K40" s="315"/>
      <c r="L40" s="315"/>
      <c r="M40" s="315"/>
      <c r="N40" s="315"/>
      <c r="O40" s="315"/>
      <c r="P40" s="315"/>
      <c r="Q40" s="315"/>
      <c r="R40" s="315"/>
      <c r="S40" s="315"/>
      <c r="T40" s="315"/>
      <c r="U40" s="315"/>
    </row>
    <row r="41" spans="2:21" ht="51.75" customHeight="1" x14ac:dyDescent="0.15">
      <c r="B41" s="311"/>
      <c r="C41" s="311"/>
      <c r="D41" s="311"/>
      <c r="E41" s="311"/>
      <c r="F41" s="311"/>
      <c r="G41" s="311"/>
      <c r="H41" s="311"/>
      <c r="I41" s="311"/>
      <c r="J41" s="311"/>
      <c r="K41" s="311"/>
      <c r="L41" s="311"/>
      <c r="M41" s="311"/>
      <c r="N41" s="311"/>
      <c r="O41" s="311"/>
      <c r="P41" s="311"/>
      <c r="Q41" s="311"/>
      <c r="R41" s="311"/>
      <c r="S41" s="311"/>
      <c r="T41" s="311"/>
      <c r="U41" s="311"/>
    </row>
    <row r="42" spans="2:21" ht="50.25" customHeight="1" x14ac:dyDescent="0.15">
      <c r="B42" s="311"/>
      <c r="C42" s="311"/>
      <c r="D42" s="311"/>
      <c r="E42" s="311"/>
      <c r="F42" s="311"/>
      <c r="G42" s="311"/>
      <c r="H42" s="311"/>
      <c r="I42" s="311"/>
      <c r="J42" s="311"/>
      <c r="K42" s="311"/>
      <c r="L42" s="311"/>
      <c r="M42" s="311"/>
      <c r="N42" s="311"/>
      <c r="O42" s="311"/>
      <c r="P42" s="311"/>
      <c r="Q42" s="311"/>
      <c r="R42" s="311"/>
      <c r="S42" s="311"/>
      <c r="T42" s="311"/>
      <c r="U42" s="311"/>
    </row>
    <row r="43" spans="2:21" ht="20.25" x14ac:dyDescent="0.15">
      <c r="B43" s="312" t="s">
        <v>123</v>
      </c>
      <c r="C43" s="312"/>
      <c r="D43" s="312"/>
      <c r="E43" s="312"/>
      <c r="F43" s="312"/>
      <c r="G43" s="312"/>
      <c r="H43" s="312"/>
      <c r="I43" s="312"/>
      <c r="J43" s="312"/>
      <c r="K43" s="312"/>
      <c r="L43" s="312"/>
      <c r="M43" s="312"/>
      <c r="N43" s="312"/>
      <c r="O43" s="312"/>
      <c r="P43" s="312"/>
      <c r="Q43" s="312"/>
      <c r="R43" s="312"/>
      <c r="S43" s="312"/>
      <c r="T43" s="312"/>
      <c r="U43" s="312"/>
    </row>
    <row r="44" spans="2:21" ht="69.75" customHeight="1" x14ac:dyDescent="0.15">
      <c r="B44" s="311"/>
      <c r="C44" s="311"/>
      <c r="D44" s="311"/>
      <c r="E44" s="311"/>
      <c r="F44" s="311"/>
      <c r="G44" s="311"/>
      <c r="H44" s="311"/>
      <c r="I44" s="311"/>
      <c r="J44" s="311"/>
      <c r="K44" s="311"/>
      <c r="L44" s="311"/>
      <c r="M44" s="311"/>
      <c r="N44" s="311"/>
      <c r="O44" s="311"/>
      <c r="P44" s="311"/>
      <c r="Q44" s="311"/>
      <c r="R44" s="311"/>
      <c r="S44" s="311"/>
      <c r="T44" s="311"/>
      <c r="U44" s="311"/>
    </row>
    <row r="45" spans="2:21" ht="60" customHeight="1" x14ac:dyDescent="0.15">
      <c r="B45" s="311"/>
      <c r="C45" s="311"/>
      <c r="D45" s="311"/>
      <c r="E45" s="311"/>
      <c r="F45" s="311"/>
      <c r="G45" s="311"/>
      <c r="H45" s="311"/>
      <c r="I45" s="311"/>
      <c r="J45" s="311"/>
      <c r="K45" s="311"/>
      <c r="L45" s="311"/>
      <c r="M45" s="311"/>
      <c r="N45" s="311"/>
      <c r="O45" s="311"/>
      <c r="P45" s="311"/>
      <c r="Q45" s="311"/>
      <c r="R45" s="311"/>
      <c r="S45" s="311"/>
      <c r="T45" s="311"/>
      <c r="U45" s="311"/>
    </row>
    <row r="46" spans="2:21" ht="59.25" customHeight="1" x14ac:dyDescent="0.15">
      <c r="B46" s="311"/>
      <c r="C46" s="311"/>
      <c r="D46" s="311"/>
      <c r="E46" s="311"/>
      <c r="F46" s="311"/>
      <c r="G46" s="311"/>
      <c r="H46" s="311"/>
      <c r="I46" s="311"/>
      <c r="J46" s="311"/>
      <c r="K46" s="311"/>
      <c r="L46" s="311"/>
      <c r="M46" s="311"/>
      <c r="N46" s="311"/>
      <c r="O46" s="311"/>
      <c r="P46" s="311"/>
      <c r="Q46" s="311"/>
      <c r="R46" s="311"/>
      <c r="S46" s="311"/>
      <c r="T46" s="311"/>
      <c r="U46" s="311"/>
    </row>
    <row r="65495" spans="2:22" x14ac:dyDescent="0.15">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15">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15">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C2:F2"/>
    <mergeCell ref="B24:U24"/>
    <mergeCell ref="B25:U25"/>
    <mergeCell ref="B15:U15"/>
    <mergeCell ref="B26:U26"/>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2C4F1B8F-EB29-4B58-9CE9-3C2B4A88E8EF}"/>
    <hyperlink ref="B65496" r:id="rId2" xr:uid="{6CD56B31-DB06-4DED-9718-3CF19D36A959}"/>
    <hyperlink ref="B4" location="Autoevaluación!A54" tooltip="Ir a autoevaluacion" display="Diseño pedagogico" xr:uid="{EE8EC0D9-1532-4318-BAC6-227E2C14CC76}"/>
    <hyperlink ref="B5" location="Autoevaluación!A61" tooltip="Ir a autoevaluacion" display="Practicas pedagogicas" xr:uid="{7D104F48-5963-49F9-979D-E8634B746942}"/>
    <hyperlink ref="B6" location="Autoevaluación!A67" tooltip="Ir a autoevaluación" display="Gestion de aula" xr:uid="{BE07D028-57A2-4F98-A7AB-8E0E8952F74F}"/>
    <hyperlink ref="B7" location="Autoevaluación!A73" tooltip="Ir a autoevaluación" display="Seguimiento academico" xr:uid="{FBD2E1D5-6CDE-407C-ACCA-8858FED5A5AA}"/>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DFE99-B63E-4FBB-92CF-365A9C1C4CF3}">
  <sheetPr codeName="Hoja5"/>
  <dimension ref="B1:AN65497"/>
  <sheetViews>
    <sheetView showGridLines="0" topLeftCell="A10" zoomScale="70" zoomScaleNormal="70" workbookViewId="0">
      <selection activeCell="V19" sqref="V19"/>
    </sheetView>
  </sheetViews>
  <sheetFormatPr defaultColWidth="11.43359375" defaultRowHeight="15" x14ac:dyDescent="0.15"/>
  <cols>
    <col min="1" max="1" width="1.4765625" style="1" customWidth="1"/>
    <col min="2" max="2" width="38.3359375" style="1" customWidth="1"/>
    <col min="3" max="6" width="7.6640625" style="1" customWidth="1"/>
    <col min="7" max="7" width="1.74609375" style="1" customWidth="1"/>
    <col min="8" max="11" width="7.6640625" style="1" customWidth="1"/>
    <col min="12" max="12" width="1.74609375" style="1" customWidth="1"/>
    <col min="13" max="16" width="7.6640625" style="1" customWidth="1"/>
    <col min="17" max="17" width="2.15234375" style="1" customWidth="1"/>
    <col min="18" max="21" width="7.6640625" style="1" customWidth="1"/>
    <col min="22" max="22" width="14.125" style="1" bestFit="1" customWidth="1"/>
    <col min="23" max="27" width="11.43359375" style="1"/>
    <col min="28" max="28" width="2.015625" style="1" customWidth="1"/>
    <col min="29" max="33" width="11.43359375" style="1"/>
    <col min="34" max="34" width="1.8828125" style="1" customWidth="1"/>
    <col min="35" max="16384" width="11.43359375" style="1"/>
  </cols>
  <sheetData>
    <row r="1" spans="2:40" ht="6" customHeight="1" x14ac:dyDescent="0.15"/>
    <row r="2" spans="2:40" ht="22.5" customHeight="1" x14ac:dyDescent="0.15">
      <c r="B2" s="324" t="s">
        <v>137</v>
      </c>
      <c r="C2" s="320" t="s">
        <v>176</v>
      </c>
      <c r="D2" s="320"/>
      <c r="E2" s="320"/>
      <c r="F2" s="320"/>
      <c r="G2" s="2"/>
      <c r="H2" s="319" t="s">
        <v>177</v>
      </c>
      <c r="I2" s="319"/>
      <c r="J2" s="319"/>
      <c r="K2" s="319"/>
      <c r="L2" s="3"/>
      <c r="M2" s="326" t="s">
        <v>178</v>
      </c>
      <c r="N2" s="326"/>
      <c r="O2" s="326"/>
      <c r="P2" s="326"/>
      <c r="Q2" s="52"/>
      <c r="R2" s="313" t="s">
        <v>179</v>
      </c>
      <c r="S2" s="313"/>
      <c r="T2" s="313"/>
      <c r="U2" s="313"/>
      <c r="V2" s="327"/>
      <c r="W2" s="17"/>
      <c r="X2" s="17"/>
      <c r="Y2" s="17"/>
      <c r="Z2" s="17"/>
      <c r="AA2" s="17"/>
      <c r="AB2" s="17"/>
      <c r="AC2" s="17"/>
      <c r="AD2" s="17"/>
      <c r="AE2" s="17"/>
      <c r="AF2" s="17"/>
      <c r="AG2" s="17"/>
      <c r="AH2" s="17"/>
      <c r="AI2" s="17"/>
      <c r="AJ2" s="17"/>
      <c r="AK2" s="17"/>
      <c r="AL2" s="17"/>
      <c r="AM2" s="17"/>
      <c r="AN2" s="17"/>
    </row>
    <row r="3" spans="2:40" ht="24.75" customHeight="1" thickBot="1" x14ac:dyDescent="0.2">
      <c r="B3" s="325"/>
      <c r="C3" s="4">
        <v>1</v>
      </c>
      <c r="D3" s="4">
        <v>2</v>
      </c>
      <c r="E3" s="5">
        <v>3</v>
      </c>
      <c r="F3" s="6">
        <v>4</v>
      </c>
      <c r="G3" s="322"/>
      <c r="H3" s="4">
        <v>1</v>
      </c>
      <c r="I3" s="4">
        <v>2</v>
      </c>
      <c r="J3" s="5">
        <v>3</v>
      </c>
      <c r="K3" s="6">
        <v>4</v>
      </c>
      <c r="L3" s="328"/>
      <c r="M3" s="4">
        <v>1</v>
      </c>
      <c r="N3" s="4">
        <v>2</v>
      </c>
      <c r="O3" s="5">
        <v>3</v>
      </c>
      <c r="P3" s="6">
        <v>4</v>
      </c>
      <c r="Q3" s="53"/>
      <c r="R3" s="4">
        <v>1</v>
      </c>
      <c r="S3" s="4">
        <v>2</v>
      </c>
      <c r="T3" s="5">
        <v>3</v>
      </c>
      <c r="U3" s="6">
        <v>4</v>
      </c>
      <c r="V3" s="327"/>
      <c r="W3" s="17"/>
      <c r="X3" s="17"/>
      <c r="Y3" s="17"/>
      <c r="Z3" s="17"/>
      <c r="AA3" s="17"/>
      <c r="AB3" s="17"/>
      <c r="AC3" s="17"/>
      <c r="AD3" s="17"/>
      <c r="AE3" s="17"/>
      <c r="AF3" s="17"/>
      <c r="AG3" s="17"/>
      <c r="AH3" s="17"/>
      <c r="AI3" s="17"/>
      <c r="AJ3" s="17"/>
      <c r="AK3" s="17"/>
      <c r="AL3" s="17"/>
      <c r="AM3" s="17"/>
      <c r="AN3" s="17"/>
    </row>
    <row r="4" spans="2:40" ht="38.1" customHeight="1" thickTop="1" thickBot="1" x14ac:dyDescent="0.2">
      <c r="B4" s="34" t="s">
        <v>133</v>
      </c>
      <c r="C4" s="33">
        <f>Autoevaluación!R84/SUM(Autoevaluación!R84:R87)</f>
        <v>0</v>
      </c>
      <c r="D4" s="8">
        <f>Autoevaluación!R85/SUM(Autoevaluación!R84:R87)</f>
        <v>0.66666666666666663</v>
      </c>
      <c r="E4" s="8">
        <f>Autoevaluación!R86/SUM(Autoevaluación!R84:R87)</f>
        <v>0.33333333333333331</v>
      </c>
      <c r="F4" s="8">
        <f>Autoevaluación!R87/SUM(Autoevaluación!R84:R87)</f>
        <v>0</v>
      </c>
      <c r="G4" s="323"/>
      <c r="H4" s="19" t="e">
        <f>Autoevaluación!S84/SUM(Autoevaluación!S84:S87)</f>
        <v>#DIV/0!</v>
      </c>
      <c r="I4" s="8" t="e">
        <f>Autoevaluación!S85/SUM(Autoevaluación!S84:S87)</f>
        <v>#DIV/0!</v>
      </c>
      <c r="J4" s="8" t="e">
        <f>Autoevaluación!S86/SUM(Autoevaluación!S84:S87)</f>
        <v>#DIV/0!</v>
      </c>
      <c r="K4" s="8" t="e">
        <f>Autoevaluación!S87/SUM(Autoevaluación!S84:S87)</f>
        <v>#DIV/0!</v>
      </c>
      <c r="L4" s="329"/>
      <c r="M4" s="8" t="e">
        <f>Autoevaluación!T84/SUM(Autoevaluación!T84:T87)</f>
        <v>#DIV/0!</v>
      </c>
      <c r="N4" s="8" t="e">
        <f>Autoevaluación!T85/SUM(Autoevaluación!T84:T87)</f>
        <v>#DIV/0!</v>
      </c>
      <c r="O4" s="8" t="e">
        <f>Autoevaluación!T86/SUM(Autoevaluación!T84:T87)</f>
        <v>#DIV/0!</v>
      </c>
      <c r="P4" s="8" t="e">
        <f>Autoevaluación!T87/SUM(Autoevaluación!T84:T87)</f>
        <v>#DIV/0!</v>
      </c>
      <c r="Q4" s="50"/>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36" t="s">
        <v>134</v>
      </c>
      <c r="C5" s="33">
        <f>Autoevaluación!R89/SUM(Autoevaluación!R89:R92)</f>
        <v>0.7142857142857143</v>
      </c>
      <c r="D5" s="8">
        <f>Autoevaluación!R90/SUM(Autoevaluación!R89:R92)</f>
        <v>0.2857142857142857</v>
      </c>
      <c r="E5" s="8">
        <f>Autoevaluación!R91/SUM(Autoevaluación!R89:R92)</f>
        <v>0</v>
      </c>
      <c r="F5" s="8">
        <f>Autoevaluación!R92/SUM(Autoevaluación!R89:R92)</f>
        <v>0</v>
      </c>
      <c r="G5" s="323"/>
      <c r="H5" s="19" t="e">
        <f>Autoevaluación!S89/SUM(Autoevaluación!S89:S92)</f>
        <v>#DIV/0!</v>
      </c>
      <c r="I5" s="8" t="e">
        <f>Autoevaluación!S90/SUM(Autoevaluación!S89:S92)</f>
        <v>#DIV/0!</v>
      </c>
      <c r="J5" s="8" t="e">
        <f ca="1">Autoevaluación!S91/SUM(Autoevaluación!S89:Q92Q13:V16)</f>
        <v>#NAME?</v>
      </c>
      <c r="K5" s="8" t="e">
        <f>Autoevaluación!S92/SUM(Autoevaluación!S89:S92)</f>
        <v>#DIV/0!</v>
      </c>
      <c r="L5" s="329"/>
      <c r="M5" s="8" t="e">
        <f>Autoevaluación!T89/SUM(Autoevaluación!T89:T92)</f>
        <v>#DIV/0!</v>
      </c>
      <c r="N5" s="8" t="e">
        <f>Autoevaluación!T90/SUM(Autoevaluación!T89:T92)</f>
        <v>#DIV/0!</v>
      </c>
      <c r="O5" s="8" t="e">
        <f>Autoevaluación!T91/SUM(Autoevaluación!T89:T92)</f>
        <v>#DIV/0!</v>
      </c>
      <c r="P5" s="8" t="e">
        <f>Autoevaluación!T92/SUM(Autoevaluación!T89:T92)</f>
        <v>#DIV/0!</v>
      </c>
      <c r="Q5" s="50"/>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
      <c r="B6" s="36" t="s">
        <v>32</v>
      </c>
      <c r="C6" s="33">
        <f>Autoevaluación!R98/SUM(Autoevaluación!R98:R101)</f>
        <v>0.5</v>
      </c>
      <c r="D6" s="8">
        <f>Autoevaluación!R99/SUM(Autoevaluación!R98:R101)</f>
        <v>0.5</v>
      </c>
      <c r="E6" s="8">
        <f>Autoevaluación!R100/SUM(Autoevaluación!R98:R101)</f>
        <v>0</v>
      </c>
      <c r="F6" s="8">
        <f>Autoevaluación!R101/SUM(Autoevaluación!R98:R101)</f>
        <v>0</v>
      </c>
      <c r="G6" s="323"/>
      <c r="H6" s="19" t="e">
        <f>Autoevaluación!S98/SUM(Autoevaluación!S98:S101)</f>
        <v>#DIV/0!</v>
      </c>
      <c r="I6" s="8" t="e">
        <f>Autoevaluación!S99/SUM(Autoevaluación!S98:S101)</f>
        <v>#DIV/0!</v>
      </c>
      <c r="J6" s="8" t="e">
        <f>Autoevaluación!S100/SUM(Autoevaluación!S98:S101)</f>
        <v>#DIV/0!</v>
      </c>
      <c r="K6" s="8" t="e">
        <f>Autoevaluación!S10/SUM(Autoevaluación!S98:S101)</f>
        <v>#DIV/0!</v>
      </c>
      <c r="L6" s="329"/>
      <c r="M6" s="8" t="e">
        <f>Autoevaluación!T98/SUM(Autoevaluación!T98:T101)</f>
        <v>#DIV/0!</v>
      </c>
      <c r="N6" s="8" t="e">
        <f>Autoevaluación!T99/SUM(Autoevaluación!T98:T101)</f>
        <v>#DIV/0!</v>
      </c>
      <c r="O6" s="8" t="e">
        <f>Autoevaluación!T100/SUM(Autoevaluación!T98:T101)</f>
        <v>#DIV/0!</v>
      </c>
      <c r="P6" s="8" t="e">
        <f>Autoevaluación!T101/SUM(Autoevaluación!T98:T101)</f>
        <v>#DIV/0!</v>
      </c>
      <c r="Q6" s="50"/>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
      <c r="B7" s="34" t="s">
        <v>135</v>
      </c>
      <c r="C7" s="33">
        <f>Autoevaluación!R102/SUM(Autoevaluación!R102:R105)</f>
        <v>0.3</v>
      </c>
      <c r="D7" s="8">
        <f>Autoevaluación!R103/SUM(Autoevaluación!R102:R105)</f>
        <v>0.6</v>
      </c>
      <c r="E7" s="8">
        <f>Autoevaluación!R104/SUM(Autoevaluación!R102:R105)</f>
        <v>0.1</v>
      </c>
      <c r="F7" s="8">
        <f>Autoevaluación!R105/SUM(Autoevaluación!R102:R105)</f>
        <v>0</v>
      </c>
      <c r="G7" s="323"/>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29"/>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0"/>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
      <c r="B8" s="34" t="s">
        <v>136</v>
      </c>
      <c r="C8" s="33">
        <f>Autoevaluación!R114/SUM(Autoevaluación!R114:R117)</f>
        <v>0</v>
      </c>
      <c r="D8" s="8">
        <f>Autoevaluación!R115/SUM(Autoevaluación!R114:R117)</f>
        <v>0.25</v>
      </c>
      <c r="E8" s="8">
        <f>Autoevaluación!R116/SUM(Autoevaluación!R114:R117)</f>
        <v>0.75</v>
      </c>
      <c r="F8" s="8">
        <f>Autoevaluación!R117/SUM(Autoevaluación!R114:R117)</f>
        <v>0</v>
      </c>
      <c r="G8" s="323"/>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29"/>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0"/>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15">
      <c r="B9" s="35"/>
      <c r="C9" s="8"/>
      <c r="D9" s="8"/>
      <c r="E9" s="8"/>
      <c r="F9" s="8"/>
      <c r="G9" s="323"/>
      <c r="H9" s="8"/>
      <c r="I9" s="8"/>
      <c r="J9" s="8"/>
      <c r="K9" s="8"/>
      <c r="L9" s="32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15">
      <c r="B10" s="16" t="s">
        <v>138</v>
      </c>
      <c r="C10" s="13">
        <f>AVERAGE(C4:C9)</f>
        <v>0.30285714285714288</v>
      </c>
      <c r="D10" s="13">
        <f>AVERAGE(D4:D9)</f>
        <v>0.46047619047619043</v>
      </c>
      <c r="E10" s="13">
        <f>AVERAGE(E4:E9)</f>
        <v>0.23666666666666666</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1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15">
      <c r="B12" s="320" t="s">
        <v>177</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15">
      <c r="B13" s="321" t="s">
        <v>28</v>
      </c>
      <c r="C13" s="321"/>
      <c r="D13" s="321"/>
      <c r="E13" s="321"/>
      <c r="F13" s="321"/>
      <c r="G13" s="321"/>
      <c r="H13" s="321"/>
      <c r="I13" s="321"/>
      <c r="J13" s="321"/>
      <c r="K13" s="321"/>
      <c r="L13" s="321"/>
      <c r="M13" s="321"/>
      <c r="N13" s="321"/>
      <c r="O13" s="321"/>
      <c r="P13" s="321"/>
      <c r="Q13" s="321"/>
      <c r="R13" s="321"/>
      <c r="S13" s="321"/>
      <c r="T13" s="321"/>
      <c r="U13" s="32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15">
      <c r="B14" s="284" t="s">
        <v>338</v>
      </c>
      <c r="C14" s="284"/>
      <c r="D14" s="284"/>
      <c r="E14" s="284"/>
      <c r="F14" s="284"/>
      <c r="G14" s="284"/>
      <c r="H14" s="284"/>
      <c r="I14" s="284"/>
      <c r="J14" s="284"/>
      <c r="K14" s="284"/>
      <c r="L14" s="284"/>
      <c r="M14" s="284"/>
      <c r="N14" s="284"/>
      <c r="O14" s="284"/>
      <c r="P14" s="284"/>
      <c r="Q14" s="284"/>
      <c r="R14" s="284"/>
      <c r="S14" s="284"/>
      <c r="T14" s="284"/>
      <c r="U14" s="28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15">
      <c r="B15" s="284" t="s">
        <v>339</v>
      </c>
      <c r="C15" s="284"/>
      <c r="D15" s="284"/>
      <c r="E15" s="284"/>
      <c r="F15" s="284"/>
      <c r="G15" s="284"/>
      <c r="H15" s="284"/>
      <c r="I15" s="284"/>
      <c r="J15" s="284"/>
      <c r="K15" s="284"/>
      <c r="L15" s="284"/>
      <c r="M15" s="284"/>
      <c r="N15" s="284"/>
      <c r="O15" s="284"/>
      <c r="P15" s="284"/>
      <c r="Q15" s="284"/>
      <c r="R15" s="284"/>
      <c r="S15" s="284"/>
      <c r="T15" s="284"/>
      <c r="U15" s="28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15">
      <c r="B17" s="284" t="s">
        <v>340</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15">
      <c r="B18" s="284" t="s">
        <v>341</v>
      </c>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15">
      <c r="B19" s="284" t="s">
        <v>342</v>
      </c>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15">
      <c r="B20" s="14"/>
      <c r="C20" s="14"/>
      <c r="D20" s="14"/>
      <c r="E20" s="14"/>
      <c r="F20" s="14"/>
      <c r="G20" s="14"/>
      <c r="H20" s="14"/>
      <c r="I20" s="14"/>
      <c r="J20" s="14"/>
      <c r="K20" s="14"/>
      <c r="L20" s="14"/>
      <c r="M20" s="14"/>
      <c r="N20" s="14"/>
      <c r="O20" s="14"/>
      <c r="P20" s="14"/>
      <c r="Q20" s="14"/>
      <c r="R20" s="14"/>
      <c r="S20" s="14"/>
      <c r="T20" s="14"/>
      <c r="U20" s="14"/>
    </row>
    <row r="21" spans="2:21" ht="21.95" customHeight="1" x14ac:dyDescent="0.15">
      <c r="B21" s="317" t="s">
        <v>178</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15">
      <c r="B22" s="314" t="s">
        <v>28</v>
      </c>
      <c r="C22" s="315"/>
      <c r="D22" s="315"/>
      <c r="E22" s="315"/>
      <c r="F22" s="315"/>
      <c r="G22" s="315"/>
      <c r="H22" s="315"/>
      <c r="I22" s="315"/>
      <c r="J22" s="315"/>
      <c r="K22" s="315"/>
      <c r="L22" s="315"/>
      <c r="M22" s="315"/>
      <c r="N22" s="315"/>
      <c r="O22" s="315"/>
      <c r="P22" s="315"/>
      <c r="Q22" s="315"/>
      <c r="R22" s="315"/>
      <c r="S22" s="315"/>
      <c r="T22" s="315"/>
      <c r="U22" s="315"/>
    </row>
    <row r="23" spans="2:21" ht="60" customHeight="1" x14ac:dyDescent="0.15">
      <c r="B23" s="284"/>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15">
      <c r="B24" s="284"/>
      <c r="C24" s="284"/>
      <c r="D24" s="284"/>
      <c r="E24" s="284"/>
      <c r="F24" s="284"/>
      <c r="G24" s="284"/>
      <c r="H24" s="284"/>
      <c r="I24" s="284"/>
      <c r="J24" s="284"/>
      <c r="K24" s="284"/>
      <c r="L24" s="284"/>
      <c r="M24" s="284"/>
      <c r="N24" s="284"/>
      <c r="O24" s="284"/>
      <c r="P24" s="284"/>
      <c r="Q24" s="284"/>
      <c r="R24" s="284"/>
      <c r="S24" s="284"/>
      <c r="T24" s="284"/>
      <c r="U24" s="284"/>
    </row>
    <row r="25" spans="2:21" s="15" customFormat="1" ht="24.95" customHeight="1" x14ac:dyDescent="0.2">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15">
      <c r="B26" s="284"/>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15">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15">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15">
      <c r="B29" s="14"/>
      <c r="C29" s="14"/>
      <c r="D29" s="14"/>
      <c r="E29" s="14"/>
      <c r="F29" s="14"/>
      <c r="G29" s="14"/>
      <c r="H29" s="14"/>
      <c r="I29" s="14"/>
      <c r="J29" s="14"/>
      <c r="K29" s="14"/>
      <c r="L29" s="14"/>
      <c r="M29" s="14"/>
      <c r="N29" s="14"/>
      <c r="O29" s="14"/>
      <c r="P29" s="14"/>
      <c r="Q29" s="14"/>
      <c r="R29" s="14"/>
      <c r="S29" s="14"/>
      <c r="T29" s="14"/>
      <c r="U29" s="14"/>
    </row>
    <row r="30" spans="2:21" ht="21.95" customHeight="1" x14ac:dyDescent="0.15">
      <c r="B30" s="316" t="s">
        <v>178</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15">
      <c r="B31" s="318" t="s">
        <v>28</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15">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15">
      <c r="B33" s="284"/>
      <c r="C33" s="284"/>
      <c r="D33" s="284"/>
      <c r="E33" s="284"/>
      <c r="F33" s="284"/>
      <c r="G33" s="284"/>
      <c r="H33" s="284"/>
      <c r="I33" s="284"/>
      <c r="J33" s="284"/>
      <c r="K33" s="284"/>
      <c r="L33" s="284"/>
      <c r="M33" s="284"/>
      <c r="N33" s="284"/>
      <c r="O33" s="284"/>
      <c r="P33" s="284"/>
      <c r="Q33" s="284"/>
      <c r="R33" s="284"/>
      <c r="S33" s="284"/>
      <c r="T33" s="284"/>
      <c r="U33" s="284"/>
    </row>
    <row r="34" spans="2:21" s="15" customFormat="1" ht="24.95" customHeight="1" x14ac:dyDescent="0.2">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15">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15">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15">
      <c r="B37" s="284"/>
      <c r="C37" s="284"/>
      <c r="D37" s="284"/>
      <c r="E37" s="284"/>
      <c r="F37" s="284"/>
      <c r="G37" s="284"/>
      <c r="H37" s="284"/>
      <c r="I37" s="284"/>
      <c r="J37" s="284"/>
      <c r="K37" s="284"/>
      <c r="L37" s="284"/>
      <c r="M37" s="284"/>
      <c r="N37" s="284"/>
      <c r="O37" s="284"/>
      <c r="P37" s="284"/>
      <c r="Q37" s="284"/>
      <c r="R37" s="284"/>
      <c r="S37" s="284"/>
      <c r="T37" s="284"/>
      <c r="U37" s="284"/>
    </row>
    <row r="39" spans="2:21" x14ac:dyDescent="0.15">
      <c r="B39" s="313" t="s">
        <v>179</v>
      </c>
      <c r="C39" s="313"/>
      <c r="D39" s="313"/>
      <c r="E39" s="313"/>
      <c r="F39" s="313"/>
      <c r="G39" s="313"/>
      <c r="H39" s="313"/>
      <c r="I39" s="313"/>
      <c r="J39" s="313"/>
      <c r="K39" s="313"/>
      <c r="L39" s="313"/>
      <c r="M39" s="313"/>
      <c r="N39" s="313"/>
      <c r="O39" s="313"/>
      <c r="P39" s="313"/>
      <c r="Q39" s="313"/>
      <c r="R39" s="313"/>
      <c r="S39" s="313"/>
      <c r="T39" s="313"/>
      <c r="U39" s="313"/>
    </row>
    <row r="40" spans="2:21" ht="20.25" x14ac:dyDescent="0.15">
      <c r="B40" s="318" t="s">
        <v>28</v>
      </c>
      <c r="C40" s="318"/>
      <c r="D40" s="318"/>
      <c r="E40" s="318"/>
      <c r="F40" s="318"/>
      <c r="G40" s="318"/>
      <c r="H40" s="318"/>
      <c r="I40" s="318"/>
      <c r="J40" s="318"/>
      <c r="K40" s="318"/>
      <c r="L40" s="318"/>
      <c r="M40" s="318"/>
      <c r="N40" s="318"/>
      <c r="O40" s="318"/>
      <c r="P40" s="318"/>
      <c r="Q40" s="318"/>
      <c r="R40" s="318"/>
      <c r="S40" s="318"/>
      <c r="T40" s="318"/>
      <c r="U40" s="318"/>
    </row>
    <row r="41" spans="2:21" ht="50.25" customHeight="1" x14ac:dyDescent="0.15">
      <c r="B41" s="284"/>
      <c r="C41" s="284"/>
      <c r="D41" s="284"/>
      <c r="E41" s="284"/>
      <c r="F41" s="284"/>
      <c r="G41" s="284"/>
      <c r="H41" s="284"/>
      <c r="I41" s="284"/>
      <c r="J41" s="284"/>
      <c r="K41" s="284"/>
      <c r="L41" s="284"/>
      <c r="M41" s="284"/>
      <c r="N41" s="284"/>
      <c r="O41" s="284"/>
      <c r="P41" s="284"/>
      <c r="Q41" s="284"/>
      <c r="R41" s="284"/>
      <c r="S41" s="284"/>
      <c r="T41" s="284"/>
      <c r="U41" s="284"/>
    </row>
    <row r="42" spans="2:21" ht="51.75" customHeight="1" x14ac:dyDescent="0.15">
      <c r="B42" s="284"/>
      <c r="C42" s="284"/>
      <c r="D42" s="284"/>
      <c r="E42" s="284"/>
      <c r="F42" s="284"/>
      <c r="G42" s="284"/>
      <c r="H42" s="284"/>
      <c r="I42" s="284"/>
      <c r="J42" s="284"/>
      <c r="K42" s="284"/>
      <c r="L42" s="284"/>
      <c r="M42" s="284"/>
      <c r="N42" s="284"/>
      <c r="O42" s="284"/>
      <c r="P42" s="284"/>
      <c r="Q42" s="284"/>
      <c r="R42" s="284"/>
      <c r="S42" s="284"/>
      <c r="T42" s="284"/>
      <c r="U42" s="284"/>
    </row>
    <row r="43" spans="2:21" ht="20.25" x14ac:dyDescent="0.15">
      <c r="B43" s="312" t="s">
        <v>123</v>
      </c>
      <c r="C43" s="312"/>
      <c r="D43" s="312"/>
      <c r="E43" s="312"/>
      <c r="F43" s="312"/>
      <c r="G43" s="312"/>
      <c r="H43" s="312"/>
      <c r="I43" s="312"/>
      <c r="J43" s="312"/>
      <c r="K43" s="312"/>
      <c r="L43" s="312"/>
      <c r="M43" s="312"/>
      <c r="N43" s="312"/>
      <c r="O43" s="312"/>
      <c r="P43" s="312"/>
      <c r="Q43" s="312"/>
      <c r="R43" s="312"/>
      <c r="S43" s="312"/>
      <c r="T43" s="312"/>
      <c r="U43" s="312"/>
    </row>
    <row r="44" spans="2:21" ht="45" customHeight="1" x14ac:dyDescent="0.15">
      <c r="B44" s="284"/>
      <c r="C44" s="284"/>
      <c r="D44" s="284"/>
      <c r="E44" s="284"/>
      <c r="F44" s="284"/>
      <c r="G44" s="284"/>
      <c r="H44" s="284"/>
      <c r="I44" s="284"/>
      <c r="J44" s="284"/>
      <c r="K44" s="284"/>
      <c r="L44" s="284"/>
      <c r="M44" s="284"/>
      <c r="N44" s="284"/>
      <c r="O44" s="284"/>
      <c r="P44" s="284"/>
      <c r="Q44" s="284"/>
      <c r="R44" s="284"/>
      <c r="S44" s="284"/>
      <c r="T44" s="284"/>
      <c r="U44" s="284"/>
    </row>
    <row r="45" spans="2:21" ht="52.5" customHeight="1" x14ac:dyDescent="0.15">
      <c r="B45" s="284"/>
      <c r="C45" s="284"/>
      <c r="D45" s="284"/>
      <c r="E45" s="284"/>
      <c r="F45" s="284"/>
      <c r="G45" s="284"/>
      <c r="H45" s="284"/>
      <c r="I45" s="284"/>
      <c r="J45" s="284"/>
      <c r="K45" s="284"/>
      <c r="L45" s="284"/>
      <c r="M45" s="284"/>
      <c r="N45" s="284"/>
      <c r="O45" s="284"/>
      <c r="P45" s="284"/>
      <c r="Q45" s="284"/>
      <c r="R45" s="284"/>
      <c r="S45" s="284"/>
      <c r="T45" s="284"/>
      <c r="U45" s="284"/>
    </row>
    <row r="46" spans="2:21" ht="55.5" customHeight="1" x14ac:dyDescent="0.15">
      <c r="B46" s="284"/>
      <c r="C46" s="284"/>
      <c r="D46" s="284"/>
      <c r="E46" s="284"/>
      <c r="F46" s="284"/>
      <c r="G46" s="284"/>
      <c r="H46" s="284"/>
      <c r="I46" s="284"/>
      <c r="J46" s="284"/>
      <c r="K46" s="284"/>
      <c r="L46" s="284"/>
      <c r="M46" s="284"/>
      <c r="N46" s="284"/>
      <c r="O46" s="284"/>
      <c r="P46" s="284"/>
      <c r="Q46" s="284"/>
      <c r="R46" s="284"/>
      <c r="S46" s="284"/>
      <c r="T46" s="284"/>
      <c r="U46" s="284"/>
    </row>
    <row r="65495" spans="2:22" x14ac:dyDescent="0.15">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15">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15">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80742B66-FEFF-4334-9DBD-1CB11ABDFB8C}"/>
    <hyperlink ref="B65496" r:id="rId2" xr:uid="{47F7AAC8-A2EF-4B9B-BCBD-E466E4335C26}"/>
    <hyperlink ref="B8" location="Autoevaluación!A113" tooltip="Ir a autoevaluación" display="Apoyo Financiero y Contable" xr:uid="{783F6B0D-4EA4-4789-86EA-446476B76962}"/>
    <hyperlink ref="B7" location="Autoevaluación!A101" tooltip="Ir a autoevaluación" display="Talento Humano" xr:uid="{D57FCDB8-6561-4A0A-A060-85E718BE5EBE}"/>
    <hyperlink ref="B6" location="Autoevaluación!A97" tooltip="Ir a autoevaluación" display="Administración de servicios complementarios" xr:uid="{8B1AC03B-33A3-4413-B0AE-7AF0E1C6D3A9}"/>
    <hyperlink ref="B5" location="Autoevaluación!A88" tooltip="Ir a autoevaluación" display="Administración de la planta fisica y de los recursos" xr:uid="{C0FA6C6C-FCD9-4832-9DB1-1667A0F839F6}"/>
    <hyperlink ref="B4" location="Autoevaluación!A83" tooltip="Ir a autoevaluación" display="Apoyo a la gestion académica" xr:uid="{88809B0B-4ABF-40D0-890C-D951B29798B8}"/>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03353-1C11-44DF-A61D-2B645EFF87D8}">
  <sheetPr codeName="Hoja6"/>
  <dimension ref="B1:AN65497"/>
  <sheetViews>
    <sheetView showGridLines="0" topLeftCell="A15" zoomScale="70" zoomScaleNormal="70" workbookViewId="0">
      <selection activeCell="V23" sqref="V23"/>
    </sheetView>
  </sheetViews>
  <sheetFormatPr defaultColWidth="11.43359375" defaultRowHeight="15" x14ac:dyDescent="0.15"/>
  <cols>
    <col min="1" max="1" width="1.4765625" style="1" customWidth="1"/>
    <col min="2" max="2" width="38.3359375" style="1" customWidth="1"/>
    <col min="3" max="6" width="7.6640625" style="1" customWidth="1"/>
    <col min="7" max="7" width="1.74609375" style="1" customWidth="1"/>
    <col min="8" max="11" width="7.6640625" style="1" customWidth="1"/>
    <col min="12" max="12" width="1.74609375" style="1" customWidth="1"/>
    <col min="13" max="16" width="7.6640625" style="1" customWidth="1"/>
    <col min="17" max="17" width="3.2265625" style="1" customWidth="1"/>
    <col min="18" max="21" width="7.6640625" style="1" customWidth="1"/>
    <col min="22" max="27" width="11.43359375" style="1"/>
    <col min="28" max="28" width="2.015625" style="1" customWidth="1"/>
    <col min="29" max="33" width="11.43359375" style="1"/>
    <col min="34" max="34" width="1.8828125" style="1" customWidth="1"/>
    <col min="35" max="16384" width="11.43359375" style="1"/>
  </cols>
  <sheetData>
    <row r="1" spans="2:40" ht="6" customHeight="1" x14ac:dyDescent="0.15"/>
    <row r="2" spans="2:40" ht="22.5" customHeight="1" x14ac:dyDescent="0.15">
      <c r="B2" s="324" t="s">
        <v>24</v>
      </c>
      <c r="C2" s="320" t="s">
        <v>176</v>
      </c>
      <c r="D2" s="320"/>
      <c r="E2" s="320"/>
      <c r="F2" s="320"/>
      <c r="G2" s="2"/>
      <c r="H2" s="319" t="s">
        <v>177</v>
      </c>
      <c r="I2" s="319"/>
      <c r="J2" s="319"/>
      <c r="K2" s="319"/>
      <c r="L2" s="3"/>
      <c r="M2" s="326" t="s">
        <v>178</v>
      </c>
      <c r="N2" s="326"/>
      <c r="O2" s="326"/>
      <c r="P2" s="326"/>
      <c r="Q2" s="52"/>
      <c r="R2" s="313" t="s">
        <v>179</v>
      </c>
      <c r="S2" s="313"/>
      <c r="T2" s="313"/>
      <c r="U2" s="313"/>
      <c r="V2" s="327"/>
      <c r="W2" s="17"/>
      <c r="X2" s="17"/>
      <c r="Y2" s="17"/>
      <c r="Z2" s="17"/>
      <c r="AA2" s="17"/>
      <c r="AB2" s="17"/>
      <c r="AC2" s="17"/>
      <c r="AD2" s="17"/>
      <c r="AE2" s="17"/>
      <c r="AF2" s="17"/>
      <c r="AG2" s="17"/>
      <c r="AH2" s="17"/>
      <c r="AI2" s="17"/>
      <c r="AJ2" s="17"/>
      <c r="AK2" s="17"/>
      <c r="AL2" s="17"/>
      <c r="AM2" s="17"/>
      <c r="AN2" s="17"/>
    </row>
    <row r="3" spans="2:40" ht="24.75" customHeight="1" thickBot="1" x14ac:dyDescent="0.2">
      <c r="B3" s="325"/>
      <c r="C3" s="4">
        <v>1</v>
      </c>
      <c r="D3" s="4">
        <v>2</v>
      </c>
      <c r="E3" s="5">
        <v>3</v>
      </c>
      <c r="F3" s="6">
        <v>4</v>
      </c>
      <c r="G3" s="322"/>
      <c r="H3" s="4">
        <v>1</v>
      </c>
      <c r="I3" s="4">
        <v>2</v>
      </c>
      <c r="J3" s="5">
        <v>3</v>
      </c>
      <c r="K3" s="6">
        <v>4</v>
      </c>
      <c r="L3" s="328"/>
      <c r="M3" s="4">
        <v>1</v>
      </c>
      <c r="N3" s="4">
        <v>2</v>
      </c>
      <c r="O3" s="5">
        <v>3</v>
      </c>
      <c r="P3" s="6">
        <v>4</v>
      </c>
      <c r="Q3" s="53"/>
      <c r="R3" s="4">
        <v>1</v>
      </c>
      <c r="S3" s="4">
        <v>2</v>
      </c>
      <c r="T3" s="5">
        <v>3</v>
      </c>
      <c r="U3" s="6">
        <v>4</v>
      </c>
      <c r="V3" s="327"/>
      <c r="W3" s="17"/>
      <c r="X3" s="17"/>
      <c r="Y3" s="17"/>
      <c r="Z3" s="17"/>
      <c r="AA3" s="17"/>
      <c r="AB3" s="17"/>
      <c r="AC3" s="17"/>
      <c r="AD3" s="17"/>
      <c r="AE3" s="17"/>
      <c r="AF3" s="17"/>
      <c r="AG3" s="17"/>
      <c r="AH3" s="17"/>
      <c r="AI3" s="17"/>
      <c r="AJ3" s="17"/>
      <c r="AK3" s="17"/>
      <c r="AL3" s="17"/>
      <c r="AM3" s="17"/>
      <c r="AN3" s="17"/>
    </row>
    <row r="4" spans="2:40" ht="38.1" customHeight="1" thickTop="1" thickBot="1" x14ac:dyDescent="0.2">
      <c r="B4" s="37" t="s">
        <v>5</v>
      </c>
      <c r="C4" s="33">
        <f>Autoevaluación!R122/SUM(Autoevaluación!R122:R125)</f>
        <v>0.25</v>
      </c>
      <c r="D4" s="8">
        <f>Autoevaluación!R123/SUM(Autoevaluación!R122:R125)</f>
        <v>0.5</v>
      </c>
      <c r="E4" s="8">
        <f>Autoevaluación!R124/SUM(Autoevaluación!R122:R125)</f>
        <v>0.25</v>
      </c>
      <c r="F4" s="8">
        <f>Autoevaluación!R125/SUM(Autoevaluación!R122:R125)</f>
        <v>0</v>
      </c>
      <c r="G4" s="323"/>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29"/>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0"/>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38" t="s">
        <v>10</v>
      </c>
      <c r="C5" s="33">
        <f>Autoevaluación!R128/SUM(Autoevaluación!R128:R131)</f>
        <v>0.25</v>
      </c>
      <c r="D5" s="8">
        <f>Autoevaluación!R129/SUM(Autoevaluación!R128:R131)</f>
        <v>0.25</v>
      </c>
      <c r="E5" s="8">
        <f>Autoevaluación!R130/SUM(Autoevaluación!R128:R131)</f>
        <v>0.5</v>
      </c>
      <c r="F5" s="8">
        <f>Autoevaluación!R131/SUM(Autoevaluación!R128:R131)</f>
        <v>0</v>
      </c>
      <c r="G5" s="323"/>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29"/>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0"/>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38" t="s">
        <v>15</v>
      </c>
      <c r="C6" s="33">
        <f>Autoevaluación!R134/SUM(Autoevaluación!R134:R137)</f>
        <v>0</v>
      </c>
      <c r="D6" s="8">
        <f>Autoevaluación!R135/SUM(Autoevaluación!R134:R137)</f>
        <v>0</v>
      </c>
      <c r="E6" s="8">
        <f>Autoevaluación!R136/SUM(Autoevaluación!R134:R137)</f>
        <v>1</v>
      </c>
      <c r="F6" s="8">
        <f>Autoevaluación!R137/SUM(Autoevaluación!R134:R137)</f>
        <v>0</v>
      </c>
      <c r="G6" s="323"/>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29"/>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0"/>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
      <c r="B7" s="37" t="s">
        <v>19</v>
      </c>
      <c r="C7" s="33">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23"/>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29"/>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0"/>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15">
      <c r="B8" s="35"/>
      <c r="C8" s="8"/>
      <c r="D8" s="8"/>
      <c r="E8" s="8"/>
      <c r="F8" s="8"/>
      <c r="G8" s="323"/>
      <c r="H8" s="8"/>
      <c r="I8" s="8"/>
      <c r="J8" s="8"/>
      <c r="K8" s="8"/>
      <c r="L8" s="329"/>
      <c r="M8" s="8"/>
      <c r="N8" s="8"/>
      <c r="O8" s="8"/>
      <c r="P8" s="8"/>
      <c r="Q8" s="5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15">
      <c r="B9" s="7"/>
      <c r="C9" s="8"/>
      <c r="D9" s="8"/>
      <c r="E9" s="8"/>
      <c r="F9" s="8"/>
      <c r="G9" s="323"/>
      <c r="H9" s="8"/>
      <c r="I9" s="8"/>
      <c r="J9" s="8"/>
      <c r="K9" s="8"/>
      <c r="L9" s="329"/>
      <c r="M9" s="8"/>
      <c r="N9" s="8"/>
      <c r="O9" s="8"/>
      <c r="P9" s="8"/>
      <c r="Q9" s="5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15">
      <c r="B10" s="16" t="s">
        <v>139</v>
      </c>
      <c r="C10" s="13">
        <f>AVERAGE(C4:C9)</f>
        <v>0.29166666666666663</v>
      </c>
      <c r="D10" s="13">
        <f>AVERAGE(D4:D9)</f>
        <v>0.27083333333333331</v>
      </c>
      <c r="E10" s="13">
        <f>AVERAGE(E4:E9)</f>
        <v>0.4375</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1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15">
      <c r="B12" s="320" t="s">
        <v>177</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15">
      <c r="B13" s="321" t="s">
        <v>28</v>
      </c>
      <c r="C13" s="321"/>
      <c r="D13" s="321"/>
      <c r="E13" s="321"/>
      <c r="F13" s="321"/>
      <c r="G13" s="321"/>
      <c r="H13" s="321"/>
      <c r="I13" s="321"/>
      <c r="J13" s="321"/>
      <c r="K13" s="321"/>
      <c r="L13" s="321"/>
      <c r="M13" s="321"/>
      <c r="N13" s="321"/>
      <c r="O13" s="321"/>
      <c r="P13" s="321"/>
      <c r="Q13" s="321"/>
      <c r="R13" s="321"/>
      <c r="S13" s="321"/>
      <c r="T13" s="321"/>
      <c r="U13" s="32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15">
      <c r="B14" s="284" t="s">
        <v>369</v>
      </c>
      <c r="C14" s="284"/>
      <c r="D14" s="284"/>
      <c r="E14" s="284"/>
      <c r="F14" s="284"/>
      <c r="G14" s="284"/>
      <c r="H14" s="284"/>
      <c r="I14" s="284"/>
      <c r="J14" s="284"/>
      <c r="K14" s="284"/>
      <c r="L14" s="284"/>
      <c r="M14" s="284"/>
      <c r="N14" s="284"/>
      <c r="O14" s="284"/>
      <c r="P14" s="284"/>
      <c r="Q14" s="284"/>
      <c r="R14" s="284"/>
      <c r="S14" s="284"/>
      <c r="T14" s="284"/>
      <c r="U14" s="28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15">
      <c r="B15" s="284" t="s">
        <v>370</v>
      </c>
      <c r="C15" s="284"/>
      <c r="D15" s="284"/>
      <c r="E15" s="284"/>
      <c r="F15" s="284"/>
      <c r="G15" s="284"/>
      <c r="H15" s="284"/>
      <c r="I15" s="284"/>
      <c r="J15" s="284"/>
      <c r="K15" s="284"/>
      <c r="L15" s="284"/>
      <c r="M15" s="284"/>
      <c r="N15" s="284"/>
      <c r="O15" s="284"/>
      <c r="P15" s="284"/>
      <c r="Q15" s="284"/>
      <c r="R15" s="284"/>
      <c r="S15" s="284"/>
      <c r="T15" s="284"/>
      <c r="U15" s="28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15">
      <c r="B17" s="284" t="s">
        <v>371</v>
      </c>
      <c r="C17" s="284"/>
      <c r="D17" s="284"/>
      <c r="E17" s="284"/>
      <c r="F17" s="284"/>
      <c r="G17" s="284"/>
      <c r="H17" s="284"/>
      <c r="I17" s="284"/>
      <c r="J17" s="284"/>
      <c r="K17" s="284"/>
      <c r="L17" s="284"/>
      <c r="M17" s="284"/>
      <c r="N17" s="284"/>
      <c r="O17" s="284"/>
      <c r="P17" s="284"/>
      <c r="Q17" s="284"/>
      <c r="R17" s="284"/>
      <c r="S17" s="284"/>
      <c r="T17" s="284"/>
      <c r="U17" s="284"/>
    </row>
    <row r="18" spans="2:21" ht="60" customHeight="1" x14ac:dyDescent="0.15">
      <c r="B18" s="284" t="s">
        <v>372</v>
      </c>
      <c r="C18" s="284"/>
      <c r="D18" s="284"/>
      <c r="E18" s="284"/>
      <c r="F18" s="284"/>
      <c r="G18" s="284"/>
      <c r="H18" s="284"/>
      <c r="I18" s="284"/>
      <c r="J18" s="284"/>
      <c r="K18" s="284"/>
      <c r="L18" s="284"/>
      <c r="M18" s="284"/>
      <c r="N18" s="284"/>
      <c r="O18" s="284"/>
      <c r="P18" s="284"/>
      <c r="Q18" s="284"/>
      <c r="R18" s="284"/>
      <c r="S18" s="284"/>
      <c r="T18" s="284"/>
      <c r="U18" s="284"/>
    </row>
    <row r="19" spans="2:21" ht="60" customHeight="1" x14ac:dyDescent="0.15">
      <c r="B19" s="284" t="s">
        <v>373</v>
      </c>
      <c r="C19" s="284"/>
      <c r="D19" s="284"/>
      <c r="E19" s="284"/>
      <c r="F19" s="284"/>
      <c r="G19" s="284"/>
      <c r="H19" s="284"/>
      <c r="I19" s="284"/>
      <c r="J19" s="284"/>
      <c r="K19" s="284"/>
      <c r="L19" s="284"/>
      <c r="M19" s="284"/>
      <c r="N19" s="284"/>
      <c r="O19" s="284"/>
      <c r="P19" s="284"/>
      <c r="Q19" s="284"/>
      <c r="R19" s="284"/>
      <c r="S19" s="284"/>
      <c r="T19" s="284"/>
      <c r="U19" s="284"/>
    </row>
    <row r="20" spans="2:21" ht="16.5" customHeight="1" x14ac:dyDescent="0.15">
      <c r="B20" s="14"/>
      <c r="C20" s="14"/>
      <c r="D20" s="14"/>
      <c r="E20" s="14"/>
      <c r="F20" s="14"/>
      <c r="G20" s="14"/>
      <c r="H20" s="14"/>
      <c r="I20" s="14"/>
      <c r="J20" s="14"/>
      <c r="K20" s="14"/>
      <c r="L20" s="14"/>
      <c r="M20" s="14"/>
      <c r="N20" s="14"/>
      <c r="O20" s="14"/>
      <c r="P20" s="14"/>
      <c r="Q20" s="14"/>
      <c r="R20" s="14"/>
      <c r="S20" s="14"/>
      <c r="T20" s="14"/>
      <c r="U20" s="14"/>
    </row>
    <row r="21" spans="2:21" ht="21.95" customHeight="1" x14ac:dyDescent="0.15">
      <c r="B21" s="317" t="s">
        <v>178</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15">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15">
      <c r="B23" s="284"/>
      <c r="C23" s="284"/>
      <c r="D23" s="284"/>
      <c r="E23" s="284"/>
      <c r="F23" s="284"/>
      <c r="G23" s="284"/>
      <c r="H23" s="284"/>
      <c r="I23" s="284"/>
      <c r="J23" s="284"/>
      <c r="K23" s="284"/>
      <c r="L23" s="284"/>
      <c r="M23" s="284"/>
      <c r="N23" s="284"/>
      <c r="O23" s="284"/>
      <c r="P23" s="284"/>
      <c r="Q23" s="284"/>
      <c r="R23" s="284"/>
      <c r="S23" s="284"/>
      <c r="T23" s="284"/>
      <c r="U23" s="284"/>
    </row>
    <row r="24" spans="2:21" ht="60" customHeight="1" x14ac:dyDescent="0.15">
      <c r="B24" s="284"/>
      <c r="C24" s="284"/>
      <c r="D24" s="284"/>
      <c r="E24" s="284"/>
      <c r="F24" s="284"/>
      <c r="G24" s="284"/>
      <c r="H24" s="284"/>
      <c r="I24" s="284"/>
      <c r="J24" s="284"/>
      <c r="K24" s="284"/>
      <c r="L24" s="284"/>
      <c r="M24" s="284"/>
      <c r="N24" s="284"/>
      <c r="O24" s="284"/>
      <c r="P24" s="284"/>
      <c r="Q24" s="284"/>
      <c r="R24" s="284"/>
      <c r="S24" s="284"/>
      <c r="T24" s="284"/>
      <c r="U24" s="284"/>
    </row>
    <row r="25" spans="2:21" s="15" customFormat="1" ht="24.95" customHeight="1" x14ac:dyDescent="0.2">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15">
      <c r="B26" s="284"/>
      <c r="C26" s="284"/>
      <c r="D26" s="284"/>
      <c r="E26" s="284"/>
      <c r="F26" s="284"/>
      <c r="G26" s="284"/>
      <c r="H26" s="284"/>
      <c r="I26" s="284"/>
      <c r="J26" s="284"/>
      <c r="K26" s="284"/>
      <c r="L26" s="284"/>
      <c r="M26" s="284"/>
      <c r="N26" s="284"/>
      <c r="O26" s="284"/>
      <c r="P26" s="284"/>
      <c r="Q26" s="284"/>
      <c r="R26" s="284"/>
      <c r="S26" s="284"/>
      <c r="T26" s="284"/>
      <c r="U26" s="284"/>
    </row>
    <row r="27" spans="2:21" ht="60" customHeight="1" x14ac:dyDescent="0.15">
      <c r="B27" s="284"/>
      <c r="C27" s="284"/>
      <c r="D27" s="284"/>
      <c r="E27" s="284"/>
      <c r="F27" s="284"/>
      <c r="G27" s="284"/>
      <c r="H27" s="284"/>
      <c r="I27" s="284"/>
      <c r="J27" s="284"/>
      <c r="K27" s="284"/>
      <c r="L27" s="284"/>
      <c r="M27" s="284"/>
      <c r="N27" s="284"/>
      <c r="O27" s="284"/>
      <c r="P27" s="284"/>
      <c r="Q27" s="284"/>
      <c r="R27" s="284"/>
      <c r="S27" s="284"/>
      <c r="T27" s="284"/>
      <c r="U27" s="284"/>
    </row>
    <row r="28" spans="2:21" ht="60" customHeight="1" x14ac:dyDescent="0.15">
      <c r="B28" s="284"/>
      <c r="C28" s="284"/>
      <c r="D28" s="284"/>
      <c r="E28" s="284"/>
      <c r="F28" s="284"/>
      <c r="G28" s="284"/>
      <c r="H28" s="284"/>
      <c r="I28" s="284"/>
      <c r="J28" s="284"/>
      <c r="K28" s="284"/>
      <c r="L28" s="284"/>
      <c r="M28" s="284"/>
      <c r="N28" s="284"/>
      <c r="O28" s="284"/>
      <c r="P28" s="284"/>
      <c r="Q28" s="284"/>
      <c r="R28" s="284"/>
      <c r="S28" s="284"/>
      <c r="T28" s="284"/>
      <c r="U28" s="284"/>
    </row>
    <row r="29" spans="2:21" ht="16.5" customHeight="1" x14ac:dyDescent="0.15">
      <c r="B29" s="14"/>
      <c r="C29" s="14"/>
      <c r="D29" s="14"/>
      <c r="E29" s="14"/>
      <c r="F29" s="14"/>
      <c r="G29" s="14"/>
      <c r="H29" s="14"/>
      <c r="I29" s="14"/>
      <c r="J29" s="14"/>
      <c r="K29" s="14"/>
      <c r="L29" s="14"/>
      <c r="M29" s="14"/>
      <c r="N29" s="14"/>
      <c r="O29" s="14"/>
      <c r="P29" s="14"/>
      <c r="Q29" s="14"/>
      <c r="R29" s="14"/>
      <c r="S29" s="14"/>
      <c r="T29" s="14"/>
      <c r="U29" s="14"/>
    </row>
    <row r="30" spans="2:21" ht="21.95" customHeight="1" x14ac:dyDescent="0.15">
      <c r="B30" s="316" t="s">
        <v>178</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15">
      <c r="B31" s="314" t="s">
        <v>28</v>
      </c>
      <c r="C31" s="315"/>
      <c r="D31" s="315"/>
      <c r="E31" s="315"/>
      <c r="F31" s="315"/>
      <c r="G31" s="315"/>
      <c r="H31" s="315"/>
      <c r="I31" s="315"/>
      <c r="J31" s="315"/>
      <c r="K31" s="315"/>
      <c r="L31" s="315"/>
      <c r="M31" s="315"/>
      <c r="N31" s="315"/>
      <c r="O31" s="315"/>
      <c r="P31" s="315"/>
      <c r="Q31" s="315"/>
      <c r="R31" s="315"/>
      <c r="S31" s="315"/>
      <c r="T31" s="315"/>
      <c r="U31" s="315"/>
    </row>
    <row r="32" spans="2:21" ht="60" customHeight="1" x14ac:dyDescent="0.15">
      <c r="B32" s="284"/>
      <c r="C32" s="284"/>
      <c r="D32" s="284"/>
      <c r="E32" s="284"/>
      <c r="F32" s="284"/>
      <c r="G32" s="284"/>
      <c r="H32" s="284"/>
      <c r="I32" s="284"/>
      <c r="J32" s="284"/>
      <c r="K32" s="284"/>
      <c r="L32" s="284"/>
      <c r="M32" s="284"/>
      <c r="N32" s="284"/>
      <c r="O32" s="284"/>
      <c r="P32" s="284"/>
      <c r="Q32" s="284"/>
      <c r="R32" s="284"/>
      <c r="S32" s="284"/>
      <c r="T32" s="284"/>
      <c r="U32" s="284"/>
    </row>
    <row r="33" spans="2:21" ht="60" customHeight="1" x14ac:dyDescent="0.15">
      <c r="B33" s="284"/>
      <c r="C33" s="284"/>
      <c r="D33" s="284"/>
      <c r="E33" s="284"/>
      <c r="F33" s="284"/>
      <c r="G33" s="284"/>
      <c r="H33" s="284"/>
      <c r="I33" s="284"/>
      <c r="J33" s="284"/>
      <c r="K33" s="284"/>
      <c r="L33" s="284"/>
      <c r="M33" s="284"/>
      <c r="N33" s="284"/>
      <c r="O33" s="284"/>
      <c r="P33" s="284"/>
      <c r="Q33" s="284"/>
      <c r="R33" s="284"/>
      <c r="S33" s="284"/>
      <c r="T33" s="284"/>
      <c r="U33" s="284"/>
    </row>
    <row r="34" spans="2:21" s="15" customFormat="1" ht="24.95" customHeight="1" x14ac:dyDescent="0.2">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15">
      <c r="B35" s="284"/>
      <c r="C35" s="284"/>
      <c r="D35" s="284"/>
      <c r="E35" s="284"/>
      <c r="F35" s="284"/>
      <c r="G35" s="284"/>
      <c r="H35" s="284"/>
      <c r="I35" s="284"/>
      <c r="J35" s="284"/>
      <c r="K35" s="284"/>
      <c r="L35" s="284"/>
      <c r="M35" s="284"/>
      <c r="N35" s="284"/>
      <c r="O35" s="284"/>
      <c r="P35" s="284"/>
      <c r="Q35" s="284"/>
      <c r="R35" s="284"/>
      <c r="S35" s="284"/>
      <c r="T35" s="284"/>
      <c r="U35" s="284"/>
    </row>
    <row r="36" spans="2:21" ht="60" customHeight="1" x14ac:dyDescent="0.15">
      <c r="B36" s="284"/>
      <c r="C36" s="284"/>
      <c r="D36" s="284"/>
      <c r="E36" s="284"/>
      <c r="F36" s="284"/>
      <c r="G36" s="284"/>
      <c r="H36" s="284"/>
      <c r="I36" s="284"/>
      <c r="J36" s="284"/>
      <c r="K36" s="284"/>
      <c r="L36" s="284"/>
      <c r="M36" s="284"/>
      <c r="N36" s="284"/>
      <c r="O36" s="284"/>
      <c r="P36" s="284"/>
      <c r="Q36" s="284"/>
      <c r="R36" s="284"/>
      <c r="S36" s="284"/>
      <c r="T36" s="284"/>
      <c r="U36" s="284"/>
    </row>
    <row r="37" spans="2:21" ht="60" customHeight="1" x14ac:dyDescent="0.15">
      <c r="B37" s="284"/>
      <c r="C37" s="284"/>
      <c r="D37" s="284"/>
      <c r="E37" s="284"/>
      <c r="F37" s="284"/>
      <c r="G37" s="284"/>
      <c r="H37" s="284"/>
      <c r="I37" s="284"/>
      <c r="J37" s="284"/>
      <c r="K37" s="284"/>
      <c r="L37" s="284"/>
      <c r="M37" s="284"/>
      <c r="N37" s="284"/>
      <c r="O37" s="284"/>
      <c r="P37" s="284"/>
      <c r="Q37" s="284"/>
      <c r="R37" s="284"/>
      <c r="S37" s="284"/>
      <c r="T37" s="284"/>
      <c r="U37" s="284"/>
    </row>
    <row r="40" spans="2:21" x14ac:dyDescent="0.15">
      <c r="B40" s="313" t="s">
        <v>179</v>
      </c>
      <c r="C40" s="313"/>
      <c r="D40" s="313"/>
      <c r="E40" s="313"/>
      <c r="F40" s="313"/>
      <c r="G40" s="313"/>
      <c r="H40" s="313"/>
      <c r="I40" s="313"/>
      <c r="J40" s="313"/>
      <c r="K40" s="313"/>
      <c r="L40" s="313"/>
      <c r="M40" s="313"/>
      <c r="N40" s="313"/>
      <c r="O40" s="313"/>
      <c r="P40" s="313"/>
      <c r="Q40" s="313"/>
      <c r="R40" s="313"/>
      <c r="S40" s="313"/>
      <c r="T40" s="313"/>
      <c r="U40" s="313"/>
    </row>
    <row r="41" spans="2:21" ht="20.25" x14ac:dyDescent="0.15">
      <c r="B41" s="314" t="s">
        <v>28</v>
      </c>
      <c r="C41" s="315"/>
      <c r="D41" s="315"/>
      <c r="E41" s="315"/>
      <c r="F41" s="315"/>
      <c r="G41" s="315"/>
      <c r="H41" s="315"/>
      <c r="I41" s="315"/>
      <c r="J41" s="315"/>
      <c r="K41" s="315"/>
      <c r="L41" s="315"/>
      <c r="M41" s="315"/>
      <c r="N41" s="315"/>
      <c r="O41" s="315"/>
      <c r="P41" s="315"/>
      <c r="Q41" s="315"/>
      <c r="R41" s="315"/>
      <c r="S41" s="315"/>
      <c r="T41" s="315"/>
      <c r="U41" s="315"/>
    </row>
    <row r="42" spans="2:21" ht="62.25" customHeight="1" x14ac:dyDescent="0.15">
      <c r="B42" s="284"/>
      <c r="C42" s="284"/>
      <c r="D42" s="284"/>
      <c r="E42" s="284"/>
      <c r="F42" s="284"/>
      <c r="G42" s="284"/>
      <c r="H42" s="284"/>
      <c r="I42" s="284"/>
      <c r="J42" s="284"/>
      <c r="K42" s="284"/>
      <c r="L42" s="284"/>
      <c r="M42" s="284"/>
      <c r="N42" s="284"/>
      <c r="O42" s="284"/>
      <c r="P42" s="284"/>
      <c r="Q42" s="284"/>
      <c r="R42" s="284"/>
      <c r="S42" s="284"/>
      <c r="T42" s="284"/>
      <c r="U42" s="284"/>
    </row>
    <row r="43" spans="2:21" ht="64.5" customHeight="1" x14ac:dyDescent="0.15">
      <c r="B43" s="284"/>
      <c r="C43" s="284"/>
      <c r="D43" s="284"/>
      <c r="E43" s="284"/>
      <c r="F43" s="284"/>
      <c r="G43" s="284"/>
      <c r="H43" s="284"/>
      <c r="I43" s="284"/>
      <c r="J43" s="284"/>
      <c r="K43" s="284"/>
      <c r="L43" s="284"/>
      <c r="M43" s="284"/>
      <c r="N43" s="284"/>
      <c r="O43" s="284"/>
      <c r="P43" s="284"/>
      <c r="Q43" s="284"/>
      <c r="R43" s="284"/>
      <c r="S43" s="284"/>
      <c r="T43" s="284"/>
      <c r="U43" s="284"/>
    </row>
    <row r="44" spans="2:21" ht="20.25" x14ac:dyDescent="0.15">
      <c r="B44" s="312" t="s">
        <v>123</v>
      </c>
      <c r="C44" s="312"/>
      <c r="D44" s="312"/>
      <c r="E44" s="312"/>
      <c r="F44" s="312"/>
      <c r="G44" s="312"/>
      <c r="H44" s="312"/>
      <c r="I44" s="312"/>
      <c r="J44" s="312"/>
      <c r="K44" s="312"/>
      <c r="L44" s="312"/>
      <c r="M44" s="312"/>
      <c r="N44" s="312"/>
      <c r="O44" s="312"/>
      <c r="P44" s="312"/>
      <c r="Q44" s="312"/>
      <c r="R44" s="312"/>
      <c r="S44" s="312"/>
      <c r="T44" s="312"/>
      <c r="U44" s="312"/>
    </row>
    <row r="45" spans="2:21" ht="54.75" customHeight="1" x14ac:dyDescent="0.15">
      <c r="B45" s="284"/>
      <c r="C45" s="284"/>
      <c r="D45" s="284"/>
      <c r="E45" s="284"/>
      <c r="F45" s="284"/>
      <c r="G45" s="284"/>
      <c r="H45" s="284"/>
      <c r="I45" s="284"/>
      <c r="J45" s="284"/>
      <c r="K45" s="284"/>
      <c r="L45" s="284"/>
      <c r="M45" s="284"/>
      <c r="N45" s="284"/>
      <c r="O45" s="284"/>
      <c r="P45" s="284"/>
      <c r="Q45" s="284"/>
      <c r="R45" s="284"/>
      <c r="S45" s="284"/>
      <c r="T45" s="284"/>
      <c r="U45" s="284"/>
    </row>
    <row r="46" spans="2:21" ht="61.5" customHeight="1" x14ac:dyDescent="0.15">
      <c r="B46" s="284"/>
      <c r="C46" s="284"/>
      <c r="D46" s="284"/>
      <c r="E46" s="284"/>
      <c r="F46" s="284"/>
      <c r="G46" s="284"/>
      <c r="H46" s="284"/>
      <c r="I46" s="284"/>
      <c r="J46" s="284"/>
      <c r="K46" s="284"/>
      <c r="L46" s="284"/>
      <c r="M46" s="284"/>
      <c r="N46" s="284"/>
      <c r="O46" s="284"/>
      <c r="P46" s="284"/>
      <c r="Q46" s="284"/>
      <c r="R46" s="284"/>
      <c r="S46" s="284"/>
      <c r="T46" s="284"/>
      <c r="U46" s="284"/>
    </row>
    <row r="47" spans="2:21" ht="64.5" customHeight="1" x14ac:dyDescent="0.15">
      <c r="B47" s="284"/>
      <c r="C47" s="284"/>
      <c r="D47" s="284"/>
      <c r="E47" s="284"/>
      <c r="F47" s="284"/>
      <c r="G47" s="284"/>
      <c r="H47" s="284"/>
      <c r="I47" s="284"/>
      <c r="J47" s="284"/>
      <c r="K47" s="284"/>
      <c r="L47" s="284"/>
      <c r="M47" s="284"/>
      <c r="N47" s="284"/>
      <c r="O47" s="284"/>
      <c r="P47" s="284"/>
      <c r="Q47" s="284"/>
      <c r="R47" s="284"/>
      <c r="S47" s="284"/>
      <c r="T47" s="284"/>
      <c r="U47" s="284"/>
    </row>
    <row r="65495" spans="2:22" x14ac:dyDescent="0.15">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15">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15">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44754371-AB17-4957-8234-7AE479B26A98}"/>
    <hyperlink ref="B65496" r:id="rId2" xr:uid="{D1795EC7-AA42-4905-B182-8456DFDBB011}"/>
    <hyperlink ref="B7" location="Autoevaluación!A138" tooltip="Ir a autoevaluación" display="Prevención de riesgos" xr:uid="{5E930C5C-B2DD-4914-AD82-0C93F3D51ED3}"/>
    <hyperlink ref="B6" location="Autoevaluación!A133" tooltip="Ir a autoevaluación" display="Participación y convivencia" xr:uid="{622E3BFE-20B9-41CC-B871-A087B21AE2DC}"/>
    <hyperlink ref="B5" location="Autoevaluación!A127" tooltip="Ir a autoevaluación" display="Proyección a la comunidad" xr:uid="{DC5B621B-8E8D-4627-BEFF-C4B5C1D3EA83}"/>
    <hyperlink ref="B4" location="Autoevaluación!A121" tooltip="Ir a autoevaluación" display="Accesibilidad" xr:uid="{976CB787-E66A-4450-A7F0-10A060A8DFEA}"/>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X</cp:lastModifiedBy>
  <cp:lastPrinted>2011-10-07T14:16:27Z</cp:lastPrinted>
  <dcterms:created xsi:type="dcterms:W3CDTF">2010-02-23T19:10:51Z</dcterms:created>
  <dcterms:modified xsi:type="dcterms:W3CDTF">2024-11-27T01:12:42Z</dcterms:modified>
</cp:coreProperties>
</file>