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E:\IECPS 2026\semana desarrollo institucional\"/>
    </mc:Choice>
  </mc:AlternateContent>
  <xr:revisionPtr revIDLastSave="0" documentId="13_ncr:1_{13FB9E6D-E497-4115-B2B3-EBC4CF14448A}" xr6:coauthVersionLast="47" xr6:coauthVersionMax="47" xr10:uidLastSave="{00000000-0000-0000-0000-000000000000}"/>
  <bookViews>
    <workbookView xWindow="-120" yWindow="-120" windowWidth="20730" windowHeight="1104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T6" i="6" s="1"/>
  <c r="U98" i="1"/>
  <c r="U99" i="1"/>
  <c r="U101" i="1"/>
  <c r="U87" i="1"/>
  <c r="U92" i="1"/>
  <c r="U89" i="1"/>
  <c r="U90" i="1"/>
  <c r="U5" i="6" s="1"/>
  <c r="U91" i="1"/>
  <c r="R7" i="1"/>
  <c r="R8" i="1"/>
  <c r="R9" i="1"/>
  <c r="R10" i="1"/>
  <c r="F4" i="2" s="1"/>
  <c r="S7" i="1"/>
  <c r="T7" i="1"/>
  <c r="T8" i="1"/>
  <c r="T9" i="1"/>
  <c r="T10" i="1"/>
  <c r="U7" i="1"/>
  <c r="D4" i="2"/>
  <c r="S8" i="1"/>
  <c r="U8" i="1"/>
  <c r="U9" i="1"/>
  <c r="U10" i="1"/>
  <c r="E4" i="2"/>
  <c r="S9" i="1"/>
  <c r="S10" i="1"/>
  <c r="S98" i="1"/>
  <c r="S99" i="1"/>
  <c r="H6" i="6" s="1"/>
  <c r="S100" i="1"/>
  <c r="S101" i="1"/>
  <c r="Q11" i="1"/>
  <c r="R11" i="1"/>
  <c r="S11" i="1"/>
  <c r="R13" i="1"/>
  <c r="S13" i="1"/>
  <c r="T13" i="1"/>
  <c r="U13" i="1"/>
  <c r="R5" i="2" s="1"/>
  <c r="R14" i="1"/>
  <c r="F5" i="2" s="1"/>
  <c r="R15" i="1"/>
  <c r="R16" i="1"/>
  <c r="S14" i="1"/>
  <c r="T14" i="1"/>
  <c r="T15" i="1"/>
  <c r="N5" i="2" s="1"/>
  <c r="T16" i="1"/>
  <c r="U14" i="1"/>
  <c r="U5" i="2" s="1"/>
  <c r="U15" i="1"/>
  <c r="U16" i="1"/>
  <c r="S15" i="1"/>
  <c r="S16" i="1"/>
  <c r="K5" i="2" s="1"/>
  <c r="R20" i="1"/>
  <c r="S20" i="1"/>
  <c r="T20" i="1"/>
  <c r="U20" i="1"/>
  <c r="R21" i="1"/>
  <c r="S21" i="1"/>
  <c r="S22" i="1"/>
  <c r="S23" i="1"/>
  <c r="T21" i="1"/>
  <c r="T22" i="1"/>
  <c r="T23" i="1"/>
  <c r="U21" i="1"/>
  <c r="S6" i="2" s="1"/>
  <c r="R22" i="1"/>
  <c r="R23" i="1"/>
  <c r="E6" i="2" s="1"/>
  <c r="U22" i="1"/>
  <c r="U23" i="1"/>
  <c r="U6" i="2" s="1"/>
  <c r="R30" i="1"/>
  <c r="R31" i="1"/>
  <c r="C7" i="2" s="1"/>
  <c r="R32" i="1"/>
  <c r="R33" i="1"/>
  <c r="F7" i="2" s="1"/>
  <c r="S30" i="1"/>
  <c r="T30" i="1"/>
  <c r="T31" i="1"/>
  <c r="T32" i="1"/>
  <c r="T33" i="1"/>
  <c r="P7" i="2" s="1"/>
  <c r="U30" i="1"/>
  <c r="U31" i="1"/>
  <c r="U32" i="1"/>
  <c r="U33" i="1"/>
  <c r="S31" i="1"/>
  <c r="S32" i="1"/>
  <c r="S33" i="1"/>
  <c r="O7" i="2"/>
  <c r="R36" i="1"/>
  <c r="E8" i="2" s="1"/>
  <c r="R37" i="1"/>
  <c r="D8" i="2" s="1"/>
  <c r="R38" i="1"/>
  <c r="R39" i="1"/>
  <c r="S36" i="1"/>
  <c r="T36" i="1"/>
  <c r="T37" i="1"/>
  <c r="T38" i="1"/>
  <c r="T39" i="1"/>
  <c r="U36" i="1"/>
  <c r="S37" i="1"/>
  <c r="U37" i="1"/>
  <c r="U38" i="1"/>
  <c r="U39" i="1"/>
  <c r="S38" i="1"/>
  <c r="F8" i="2"/>
  <c r="S39" i="1"/>
  <c r="R47" i="1"/>
  <c r="F9" i="2" s="1"/>
  <c r="R48" i="1"/>
  <c r="D9" i="2" s="1"/>
  <c r="R49" i="1"/>
  <c r="R50" i="1"/>
  <c r="S47" i="1"/>
  <c r="S48" i="1"/>
  <c r="S49" i="1"/>
  <c r="S50" i="1"/>
  <c r="K9" i="2" s="1"/>
  <c r="T47" i="1"/>
  <c r="T48" i="1"/>
  <c r="T49" i="1"/>
  <c r="O9" i="2" s="1"/>
  <c r="T50" i="1"/>
  <c r="U47" i="1"/>
  <c r="T9" i="2" s="1"/>
  <c r="U48" i="1"/>
  <c r="U49" i="1"/>
  <c r="U50" i="1"/>
  <c r="U9" i="2" s="1"/>
  <c r="R55" i="1"/>
  <c r="R56" i="1"/>
  <c r="R57" i="1"/>
  <c r="R58" i="1"/>
  <c r="S55" i="1"/>
  <c r="S56" i="1"/>
  <c r="S57" i="1"/>
  <c r="S58" i="1"/>
  <c r="T55" i="1"/>
  <c r="U55" i="1"/>
  <c r="U56" i="1"/>
  <c r="S4" i="4" s="1"/>
  <c r="S10" i="4" s="1"/>
  <c r="U57" i="1"/>
  <c r="T4" i="4" s="1"/>
  <c r="T10" i="4" s="1"/>
  <c r="U58" i="1"/>
  <c r="T56" i="1"/>
  <c r="T57" i="1"/>
  <c r="T58" i="1"/>
  <c r="O4" i="4"/>
  <c r="F4" i="4"/>
  <c r="R62" i="1"/>
  <c r="R63" i="1"/>
  <c r="R64" i="1"/>
  <c r="R65" i="1"/>
  <c r="S62" i="1"/>
  <c r="S63" i="1"/>
  <c r="S64" i="1"/>
  <c r="S65" i="1"/>
  <c r="I5" i="4" s="1"/>
  <c r="T62" i="1"/>
  <c r="T63" i="1"/>
  <c r="O5" i="4" s="1"/>
  <c r="T64" i="1"/>
  <c r="T65" i="1"/>
  <c r="P5" i="4" s="1"/>
  <c r="U62" i="1"/>
  <c r="N5" i="4"/>
  <c r="U63" i="1"/>
  <c r="U64" i="1"/>
  <c r="S5" i="4" s="1"/>
  <c r="U65" i="1"/>
  <c r="R68" i="1"/>
  <c r="R69" i="1"/>
  <c r="R70" i="1"/>
  <c r="R71" i="1"/>
  <c r="S68" i="1"/>
  <c r="J6" i="4" s="1"/>
  <c r="S69" i="1"/>
  <c r="S70" i="1"/>
  <c r="S71" i="1"/>
  <c r="T68" i="1"/>
  <c r="T69" i="1"/>
  <c r="T70" i="1"/>
  <c r="T71" i="1"/>
  <c r="U68" i="1"/>
  <c r="R6" i="4" s="1"/>
  <c r="U69" i="1"/>
  <c r="U70" i="1"/>
  <c r="U71" i="1"/>
  <c r="F6" i="4"/>
  <c r="R74" i="1"/>
  <c r="R75" i="1"/>
  <c r="F7" i="4" s="1"/>
  <c r="R76" i="1"/>
  <c r="E7" i="4" s="1"/>
  <c r="R77" i="1"/>
  <c r="S74" i="1"/>
  <c r="S75" i="1"/>
  <c r="S76" i="1"/>
  <c r="S77" i="1"/>
  <c r="T74" i="1"/>
  <c r="U74" i="1"/>
  <c r="U75" i="1"/>
  <c r="U76" i="1"/>
  <c r="T7" i="4" s="1"/>
  <c r="U77" i="1"/>
  <c r="U7" i="4" s="1"/>
  <c r="T75" i="1"/>
  <c r="T76" i="1"/>
  <c r="T77" i="1"/>
  <c r="R84" i="1"/>
  <c r="E4" i="6" s="1"/>
  <c r="S84" i="1"/>
  <c r="T84" i="1"/>
  <c r="T85" i="1"/>
  <c r="T86" i="1"/>
  <c r="T87" i="1"/>
  <c r="U84" i="1"/>
  <c r="R85" i="1"/>
  <c r="R87" i="1"/>
  <c r="R86" i="1"/>
  <c r="S85" i="1"/>
  <c r="I4" i="6" s="1"/>
  <c r="S86" i="1"/>
  <c r="S87" i="1"/>
  <c r="U85" i="1"/>
  <c r="S4" i="6" s="1"/>
  <c r="S10" i="6" s="1"/>
  <c r="U86" i="1"/>
  <c r="T4" i="6" s="1"/>
  <c r="T10" i="6" s="1"/>
  <c r="R89" i="1"/>
  <c r="C5" i="6" s="1"/>
  <c r="S89" i="1"/>
  <c r="S90" i="1"/>
  <c r="S91" i="1"/>
  <c r="J5" i="6" s="1"/>
  <c r="S92" i="1"/>
  <c r="T89" i="1"/>
  <c r="T90" i="1"/>
  <c r="T91" i="1"/>
  <c r="T92" i="1"/>
  <c r="R90" i="1"/>
  <c r="D5" i="6" s="1"/>
  <c r="R91" i="1"/>
  <c r="E5" i="6" s="1"/>
  <c r="R92" i="1"/>
  <c r="F5" i="6" s="1"/>
  <c r="K5" i="6"/>
  <c r="R98" i="1"/>
  <c r="R99" i="1"/>
  <c r="R100" i="1"/>
  <c r="R101" i="1"/>
  <c r="T98" i="1"/>
  <c r="T101" i="1"/>
  <c r="T99" i="1"/>
  <c r="T100" i="1"/>
  <c r="S6" i="6"/>
  <c r="R6" i="6"/>
  <c r="U6" i="6"/>
  <c r="R102" i="1"/>
  <c r="R103" i="1"/>
  <c r="R104" i="1"/>
  <c r="R105" i="1"/>
  <c r="S102" i="1"/>
  <c r="T102" i="1"/>
  <c r="T103" i="1"/>
  <c r="T104" i="1"/>
  <c r="T105" i="1"/>
  <c r="U102" i="1"/>
  <c r="S103" i="1"/>
  <c r="S104" i="1"/>
  <c r="S105" i="1"/>
  <c r="J7" i="6" s="1"/>
  <c r="U103" i="1"/>
  <c r="U104" i="1"/>
  <c r="T7" i="6" s="1"/>
  <c r="U105" i="1"/>
  <c r="R114" i="1"/>
  <c r="R115" i="1"/>
  <c r="D8" i="6" s="1"/>
  <c r="R116" i="1"/>
  <c r="R117" i="1"/>
  <c r="S114" i="1"/>
  <c r="H8" i="6" s="1"/>
  <c r="S115" i="1"/>
  <c r="S116" i="1"/>
  <c r="S117" i="1"/>
  <c r="T114" i="1"/>
  <c r="U114" i="1"/>
  <c r="U8" i="6" s="1"/>
  <c r="T115" i="1"/>
  <c r="T116" i="1"/>
  <c r="T117" i="1"/>
  <c r="M8" i="6" s="1"/>
  <c r="U115" i="1"/>
  <c r="U116" i="1"/>
  <c r="T8" i="6" s="1"/>
  <c r="U117" i="1"/>
  <c r="S8" i="6"/>
  <c r="R122" i="1"/>
  <c r="R123" i="1"/>
  <c r="C4" i="5" s="1"/>
  <c r="R124" i="1"/>
  <c r="E4" i="5" s="1"/>
  <c r="R125" i="1"/>
  <c r="S122" i="1"/>
  <c r="T122" i="1"/>
  <c r="T123" i="1"/>
  <c r="T124" i="1"/>
  <c r="T125" i="1"/>
  <c r="U122" i="1"/>
  <c r="R4" i="5" s="1"/>
  <c r="R10" i="5" s="1"/>
  <c r="U125" i="1"/>
  <c r="U123" i="1"/>
  <c r="U124" i="1"/>
  <c r="U4" i="5"/>
  <c r="U10" i="5" s="1"/>
  <c r="S123" i="1"/>
  <c r="I4" i="5" s="1"/>
  <c r="S124" i="1"/>
  <c r="S125" i="1"/>
  <c r="K4" i="5" s="1"/>
  <c r="R128" i="1"/>
  <c r="R131" i="1"/>
  <c r="F5" i="5" s="1"/>
  <c r="R129" i="1"/>
  <c r="R130" i="1"/>
  <c r="E5" i="5" s="1"/>
  <c r="S128" i="1"/>
  <c r="S130" i="1"/>
  <c r="S129" i="1"/>
  <c r="S131" i="1"/>
  <c r="T128" i="1"/>
  <c r="U128" i="1"/>
  <c r="T129" i="1"/>
  <c r="T130" i="1"/>
  <c r="T131" i="1"/>
  <c r="P5" i="5" s="1"/>
  <c r="U129" i="1"/>
  <c r="U130" i="1"/>
  <c r="U131" i="1"/>
  <c r="R134" i="1"/>
  <c r="R135" i="1"/>
  <c r="R136" i="1"/>
  <c r="R137" i="1"/>
  <c r="S134" i="1"/>
  <c r="K6" i="5" s="1"/>
  <c r="S135" i="1"/>
  <c r="S136" i="1"/>
  <c r="S137" i="1"/>
  <c r="T134" i="1"/>
  <c r="T135" i="1"/>
  <c r="T136" i="1"/>
  <c r="O6" i="5" s="1"/>
  <c r="T137" i="1"/>
  <c r="U134" i="1"/>
  <c r="R6" i="5" s="1"/>
  <c r="U135" i="1"/>
  <c r="U136" i="1"/>
  <c r="R139" i="1"/>
  <c r="R140" i="1"/>
  <c r="C7" i="5" s="1"/>
  <c r="R141" i="1"/>
  <c r="R142" i="1"/>
  <c r="S139" i="1"/>
  <c r="S140" i="1"/>
  <c r="S141" i="1"/>
  <c r="J7" i="5" s="1"/>
  <c r="S142" i="1"/>
  <c r="T139" i="1"/>
  <c r="U139" i="1"/>
  <c r="U7" i="5" s="1"/>
  <c r="T140" i="1"/>
  <c r="U140" i="1"/>
  <c r="T141" i="1"/>
  <c r="T142" i="1"/>
  <c r="U141" i="1"/>
  <c r="F7" i="5"/>
  <c r="S5" i="6"/>
  <c r="R8" i="2"/>
  <c r="S4" i="5"/>
  <c r="S10" i="5" s="1"/>
  <c r="R5" i="6"/>
  <c r="T5" i="6"/>
  <c r="S6" i="4"/>
  <c r="T8" i="2"/>
  <c r="T5" i="2"/>
  <c r="T5" i="4"/>
  <c r="T7" i="2"/>
  <c r="P5" i="2"/>
  <c r="P8" i="2"/>
  <c r="D6" i="2"/>
  <c r="S7" i="6"/>
  <c r="U4" i="4"/>
  <c r="U10" i="4" s="1"/>
  <c r="J6" i="6"/>
  <c r="O8" i="2"/>
  <c r="T6" i="4"/>
  <c r="R6" i="2"/>
  <c r="I6" i="6"/>
  <c r="P4" i="4"/>
  <c r="H4" i="6"/>
  <c r="U6" i="4"/>
  <c r="O5" i="2"/>
  <c r="D7" i="6"/>
  <c r="N4" i="4"/>
  <c r="P6" i="2"/>
  <c r="N6" i="2"/>
  <c r="E5" i="4"/>
  <c r="R9" i="2"/>
  <c r="M4" i="4"/>
  <c r="S9" i="2"/>
  <c r="D4" i="6"/>
  <c r="C4" i="6"/>
  <c r="E9" i="2"/>
  <c r="E7" i="2"/>
  <c r="D5" i="2"/>
  <c r="S4" i="2" l="1"/>
  <c r="R4" i="2"/>
  <c r="R10" i="2" s="1"/>
  <c r="T4" i="2"/>
  <c r="O7" i="4"/>
  <c r="P7" i="4"/>
  <c r="N6" i="4"/>
  <c r="N9" i="2"/>
  <c r="M9" i="2"/>
  <c r="N8" i="2"/>
  <c r="M8" i="2"/>
  <c r="M7" i="2"/>
  <c r="N7" i="2"/>
  <c r="O6" i="2"/>
  <c r="M6" i="2"/>
  <c r="N6" i="5"/>
  <c r="M5" i="5"/>
  <c r="P4" i="5"/>
  <c r="M4" i="5"/>
  <c r="O7" i="6"/>
  <c r="M7" i="6"/>
  <c r="M6" i="6"/>
  <c r="M5" i="6"/>
  <c r="P5" i="6"/>
  <c r="N8" i="6"/>
  <c r="P8" i="6"/>
  <c r="O8" i="6"/>
  <c r="P4" i="6"/>
  <c r="O4" i="6"/>
  <c r="N4" i="6"/>
  <c r="U4" i="6"/>
  <c r="U10" i="6" s="1"/>
  <c r="R4" i="6"/>
  <c r="R10" i="6" s="1"/>
  <c r="H4" i="2"/>
  <c r="J8" i="6"/>
  <c r="R7" i="6"/>
  <c r="P7" i="6"/>
  <c r="N6" i="6"/>
  <c r="R5" i="4"/>
  <c r="R4" i="4"/>
  <c r="R10" i="4" s="1"/>
  <c r="K7" i="5"/>
  <c r="D7" i="5"/>
  <c r="P6" i="5"/>
  <c r="F6" i="5"/>
  <c r="J5" i="5"/>
  <c r="D4" i="5"/>
  <c r="O4" i="5"/>
  <c r="F4" i="5"/>
  <c r="M4" i="6"/>
  <c r="P6" i="4"/>
  <c r="P10" i="4" s="1"/>
  <c r="C4" i="4"/>
  <c r="C8" i="2"/>
  <c r="C5" i="2"/>
  <c r="N7" i="4"/>
  <c r="N10" i="4" s="1"/>
  <c r="T6" i="2"/>
  <c r="I8" i="6"/>
  <c r="M7" i="4"/>
  <c r="U6" i="5"/>
  <c r="F8" i="6"/>
  <c r="F6" i="6"/>
  <c r="D7" i="4"/>
  <c r="M6" i="4"/>
  <c r="C6" i="4"/>
  <c r="D7" i="2"/>
  <c r="D10" i="2" s="1"/>
  <c r="C4" i="2"/>
  <c r="O5" i="6"/>
  <c r="N5" i="6"/>
  <c r="F5" i="4"/>
  <c r="F10" i="4" s="1"/>
  <c r="H4" i="4"/>
  <c r="C9" i="2"/>
  <c r="F6" i="2"/>
  <c r="F10" i="2" s="1"/>
  <c r="S5" i="2"/>
  <c r="S10" i="2" s="1"/>
  <c r="O6" i="6"/>
  <c r="E7" i="5"/>
  <c r="R8" i="6"/>
  <c r="C8" i="6"/>
  <c r="F7" i="6"/>
  <c r="C6" i="6"/>
  <c r="F4" i="6"/>
  <c r="C7" i="4"/>
  <c r="U5" i="4"/>
  <c r="U8" i="2"/>
  <c r="U7" i="2"/>
  <c r="U4" i="2"/>
  <c r="U10" i="2" s="1"/>
  <c r="D5" i="5"/>
  <c r="T10" i="2"/>
  <c r="T4" i="5"/>
  <c r="T10" i="5" s="1"/>
  <c r="I7" i="6"/>
  <c r="P6" i="6"/>
  <c r="R7" i="4"/>
  <c r="M5" i="4"/>
  <c r="M10" i="4" s="1"/>
  <c r="C5" i="4"/>
  <c r="N4" i="2"/>
  <c r="N10" i="2" s="1"/>
  <c r="N4" i="5"/>
  <c r="H6" i="5"/>
  <c r="U5" i="5"/>
  <c r="J4" i="5"/>
  <c r="U7" i="6"/>
  <c r="C7" i="6"/>
  <c r="C10" i="6" s="1"/>
  <c r="P9" i="2"/>
  <c r="S8" i="2"/>
  <c r="R7" i="2"/>
  <c r="M5" i="2"/>
  <c r="O4" i="2"/>
  <c r="O10" i="2" s="1"/>
  <c r="J7" i="4"/>
  <c r="H7" i="4"/>
  <c r="K7" i="4"/>
  <c r="K6" i="4"/>
  <c r="H6" i="4"/>
  <c r="I6" i="4"/>
  <c r="H5" i="4"/>
  <c r="K5" i="4"/>
  <c r="J5" i="4"/>
  <c r="I4" i="4"/>
  <c r="J4" i="4"/>
  <c r="J10" i="4" s="1"/>
  <c r="K4" i="4"/>
  <c r="P7" i="5"/>
  <c r="J6" i="5"/>
  <c r="I5" i="5"/>
  <c r="K8" i="6"/>
  <c r="K7" i="6"/>
  <c r="H7" i="6"/>
  <c r="K6" i="6"/>
  <c r="H5" i="6"/>
  <c r="H10" i="6" s="1"/>
  <c r="J4" i="6"/>
  <c r="J10" i="6" s="1"/>
  <c r="K4" i="6"/>
  <c r="J9" i="2"/>
  <c r="H9" i="2"/>
  <c r="I8" i="2"/>
  <c r="J8" i="2"/>
  <c r="H8" i="2"/>
  <c r="K8" i="2"/>
  <c r="J7" i="2"/>
  <c r="H7" i="2"/>
  <c r="I7" i="2"/>
  <c r="K7" i="2"/>
  <c r="I6" i="2"/>
  <c r="H6" i="2"/>
  <c r="K6" i="2"/>
  <c r="J6" i="2"/>
  <c r="H5" i="2"/>
  <c r="J5" i="2"/>
  <c r="I5" i="2"/>
  <c r="J4" i="2"/>
  <c r="I4" i="2"/>
  <c r="P4" i="2"/>
  <c r="P10" i="2" s="1"/>
  <c r="M4" i="2"/>
  <c r="M10" i="2" s="1"/>
  <c r="K4" i="2"/>
  <c r="N7" i="5"/>
  <c r="H7" i="5"/>
  <c r="I7" i="5"/>
  <c r="T6" i="5"/>
  <c r="S6" i="5"/>
  <c r="C6" i="5"/>
  <c r="D6" i="5"/>
  <c r="T5" i="5"/>
  <c r="R5" i="5"/>
  <c r="K5" i="5"/>
  <c r="K10" i="5" s="1"/>
  <c r="H5" i="5"/>
  <c r="O7" i="5"/>
  <c r="S5" i="5"/>
  <c r="T7" i="5"/>
  <c r="R7" i="5"/>
  <c r="S7" i="5"/>
  <c r="M7" i="5"/>
  <c r="E6" i="5"/>
  <c r="E10" i="5" s="1"/>
  <c r="M6" i="5"/>
  <c r="I6" i="5"/>
  <c r="N5" i="5"/>
  <c r="O5" i="5"/>
  <c r="C5" i="5"/>
  <c r="I5" i="6"/>
  <c r="I10" i="6" s="1"/>
  <c r="S7" i="4"/>
  <c r="I7" i="4"/>
  <c r="O6" i="4"/>
  <c r="O10" i="4" s="1"/>
  <c r="E6" i="4"/>
  <c r="D6" i="4"/>
  <c r="D5" i="4"/>
  <c r="E4" i="4"/>
  <c r="D4" i="4"/>
  <c r="I9" i="2"/>
  <c r="S7" i="2"/>
  <c r="C6" i="2"/>
  <c r="E5" i="2"/>
  <c r="E10" i="2" s="1"/>
  <c r="N7" i="6"/>
  <c r="H4" i="5"/>
  <c r="E8" i="6"/>
  <c r="E7" i="6"/>
  <c r="E6" i="6"/>
  <c r="E10" i="6" s="1"/>
  <c r="D6" i="6"/>
  <c r="D10" i="6" s="1"/>
  <c r="N10" i="5" l="1"/>
  <c r="M10" i="5"/>
  <c r="P10" i="5"/>
  <c r="O10" i="5"/>
  <c r="D10" i="5"/>
  <c r="F10" i="5"/>
  <c r="J10" i="5"/>
  <c r="F10" i="6"/>
  <c r="O10" i="6"/>
  <c r="P10" i="6"/>
  <c r="M10" i="6"/>
  <c r="N10" i="6"/>
  <c r="C10" i="4"/>
  <c r="C10" i="2"/>
  <c r="E10" i="4"/>
  <c r="C10" i="5"/>
  <c r="H10" i="4"/>
  <c r="I10" i="4"/>
  <c r="K10" i="4"/>
  <c r="I10" i="5"/>
  <c r="H10" i="5"/>
  <c r="K10" i="6"/>
  <c r="J10" i="2"/>
  <c r="H10" i="2"/>
  <c r="K10" i="2"/>
  <c r="I10" i="2"/>
  <c r="D10" i="4"/>
</calcChain>
</file>

<file path=xl/sharedStrings.xml><?xml version="1.0" encoding="utf-8"?>
<sst xmlns="http://schemas.openxmlformats.org/spreadsheetml/2006/main" count="954" uniqueCount="659">
  <si>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</si>
  <si>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</si>
  <si>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</si>
  <si>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</si>
  <si>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</si>
  <si>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</si>
  <si>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</si>
  <si>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</si>
  <si>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</si>
  <si>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</si>
  <si>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</si>
  <si>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</si>
  <si>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</si>
  <si>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</si>
  <si>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</si>
  <si>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</si>
  <si>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</si>
  <si>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</si>
  <si>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</si>
  <si>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</si>
  <si>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</si>
  <si>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</si>
  <si>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</si>
  <si>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</si>
  <si>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</si>
  <si>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</si>
  <si>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</si>
  <si>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</si>
  <si>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</si>
  <si>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</si>
  <si>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</si>
  <si>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</si>
  <si>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</si>
  <si>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</si>
  <si>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</si>
  <si>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</si>
  <si>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</si>
  <si>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</si>
  <si>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</si>
  <si>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</si>
  <si>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</si>
  <si>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</si>
  <si>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</si>
  <si>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</si>
  <si>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</si>
  <si>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</si>
  <si>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</si>
  <si>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</si>
  <si>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</si>
  <si>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</si>
  <si>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</si>
  <si>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</si>
  <si>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</si>
  <si>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</si>
  <si>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</si>
  <si>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</si>
  <si>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</si>
  <si>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</si>
  <si>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</si>
  <si>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</si>
  <si>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</si>
  <si>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</si>
  <si>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</si>
  <si>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</si>
  <si>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</si>
  <si>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</si>
  <si>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</si>
  <si>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</si>
  <si>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</si>
  <si>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</si>
  <si>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</si>
  <si>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</si>
  <si>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</si>
  <si>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</si>
  <si>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</si>
  <si>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</si>
  <si>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</si>
  <si>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</si>
  <si>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</si>
  <si>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</si>
  <si>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</si>
  <si>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</si>
  <si>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</si>
  <si>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</si>
  <si>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</si>
  <si>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</si>
  <si>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</si>
  <si>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</si>
  <si>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</si>
  <si>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</si>
  <si>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</si>
  <si>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</si>
  <si>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</si>
  <si>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</si>
  <si>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</si>
  <si>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</si>
  <si>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</si>
  <si>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</si>
  <si>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</si>
  <si>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</si>
  <si>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</si>
  <si>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</si>
  <si>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</si>
  <si>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</si>
  <si>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</si>
  <si>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</si>
  <si>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</si>
  <si>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</si>
  <si>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</si>
  <si>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</si>
  <si>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</si>
  <si>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</si>
  <si>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</si>
  <si>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</si>
  <si>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</si>
  <si>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</si>
  <si>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</si>
  <si>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</si>
  <si>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</si>
  <si>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</si>
  <si>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</si>
  <si>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</si>
  <si>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</si>
  <si>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</si>
  <si>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</si>
  <si>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</si>
  <si>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</si>
  <si>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</si>
  <si>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</si>
  <si>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</si>
  <si>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</si>
  <si>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</si>
  <si>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</si>
  <si>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</si>
  <si>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</si>
  <si>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</si>
  <si>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</si>
  <si>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</si>
  <si>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</si>
  <si>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</si>
  <si>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</si>
  <si>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</si>
  <si>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</si>
  <si>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</si>
  <si>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</si>
  <si>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</si>
  <si>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</si>
  <si>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</si>
  <si>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</si>
  <si>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</si>
  <si>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</si>
  <si>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</si>
  <si>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</si>
  <si>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</si>
  <si>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</si>
  <si>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</si>
  <si>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</si>
  <si>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</si>
  <si>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</si>
  <si>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</si>
  <si>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</si>
  <si>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</si>
  <si>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</si>
  <si>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</si>
  <si>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</si>
  <si>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</si>
  <si>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</si>
  <si>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</si>
  <si>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</si>
  <si>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</si>
  <si>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</si>
  <si>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</si>
  <si>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</si>
  <si>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</si>
  <si>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</si>
  <si>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</si>
  <si>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</si>
  <si>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</si>
  <si>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</si>
  <si>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</si>
  <si>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 xml:space="preserve">Se presentaron los formatos institucionales en espera al proceso de aprobación. </t>
  </si>
  <si>
    <t xml:space="preserve">Documentos almacenados en el Drive de la institución. </t>
  </si>
  <si>
    <t xml:space="preserve">Cumplimiento de las metas establecidas. </t>
  </si>
  <si>
    <t>PEI - ACTAS - FOLIO COMPONENTE</t>
  </si>
  <si>
    <t xml:space="preserve">Continuamos en el proceso de fortalecimeitno del conocimiento y aprobación del direccionamiento estratégico. </t>
  </si>
  <si>
    <t>Circulares, Folletos, manual de convivencia ( física)</t>
  </si>
  <si>
    <t xml:space="preserve">Aplicación de las políticas de inclusión. </t>
  </si>
  <si>
    <t>Reunión de docentes</t>
  </si>
  <si>
    <t>Se realizaron las actividades planteadas para el cumplimiento eficaz de las metas establecidas</t>
  </si>
  <si>
    <t xml:space="preserve">capacitaciones, reuniones, actas. </t>
  </si>
  <si>
    <t xml:space="preserve">Se fortaleció el trabajo en equipo adaptando los planes de áreas a las necesidades educativas pos-pandemia. </t>
  </si>
  <si>
    <t xml:space="preserve">actas, planes de áreas y circulares. </t>
  </si>
  <si>
    <t>Continuamos en la implementación de las estrategias pedagógicas coherentes a los principios institucionales.</t>
  </si>
  <si>
    <t xml:space="preserve">actas, circulares, formatos. </t>
  </si>
  <si>
    <t xml:space="preserve">Se mantine el uso y manejo de la información para el desarrollo de las actividades educativas. </t>
  </si>
  <si>
    <t xml:space="preserve">actas, circulares, cronograma escolar. </t>
  </si>
  <si>
    <t>Se mantiene la revisión y supervisión de la información para el desarrollo de las actividades educativas con el fin de alcanzar el mejoramiento institucional</t>
  </si>
  <si>
    <t>actas, circulaes y formatos</t>
  </si>
  <si>
    <t xml:space="preserve">Se evidencia funcionamiento del consejo directivo dando cumplimiento a la mayoria del cronograma propuesto. </t>
  </si>
  <si>
    <t>Actas, cronograma, circulare, memorandos, decretos y resoluciones.</t>
  </si>
  <si>
    <t>El consejo académico se reune constantemente para la revisión y verificación de procesos académicos en pro del mejoramiento de la calidad educativa.</t>
  </si>
  <si>
    <t>Actas, lista de asistencia, circulares, formatos.</t>
  </si>
  <si>
    <t xml:space="preserve">Se realiza las reuniones en las fechas establecidas. Se sugiere mejoramiento en las estrategias para superar las dificultades presentadas en cada uno de los lazos educativos. </t>
  </si>
  <si>
    <t>Actas, formatos, reportes estadisticos.</t>
  </si>
  <si>
    <t>El comité de convivencia se reune en diversas fechas para revisión y seguimiento de situaciones pasadas y las que se presenten.</t>
  </si>
  <si>
    <t>Actas, formatos de orientacion psicologica, manual de convivencia.</t>
  </si>
  <si>
    <t>Se realizan actividades para fortalecer la participación de los integrantes del consejo estudiantil en los procesos del gobierno escolar.</t>
  </si>
  <si>
    <t xml:space="preserve">Hay elección del personero estudiantil. Se continuará trabajando en el cumplimiento de las propuestas establecidas.  </t>
  </si>
  <si>
    <t xml:space="preserve">actas, circulares. </t>
  </si>
  <si>
    <t xml:space="preserve">Se lleva a cabo reuniones constantes de las asamblea de padres de familia. Se observa un pequeño aumento en la participación de la asistencia de padres de familia y/o acudientes. </t>
  </si>
  <si>
    <t xml:space="preserve">Acta, lista de asistencia, circulares, invitaciones, formatos. </t>
  </si>
  <si>
    <t xml:space="preserve">Se lleva a cabo el consejo de padres de familia de acuerdo al cronograma programado. Se recomienda implementar estrategias motivacionales para aumentar el quorum en las reuniones. </t>
  </si>
  <si>
    <t>actas, circulares, lista asistencia.</t>
  </si>
  <si>
    <t xml:space="preserve">Se actualiza los datos estudiantiles y se mantienen la comunicación atendiendo a las necesidades a traves de los diferendes MMC, creando formatos  que faciliten una mejor interación entre los miembros de la comunidad educativa. </t>
  </si>
  <si>
    <t xml:space="preserve">circulares, actas, emisora del pueblo, redes sociales. </t>
  </si>
  <si>
    <t>Se desarrollan actividades que promueven y motivan a los integrantes de la comunidad educativa para el buen trabajo en equipo</t>
  </si>
  <si>
    <t xml:space="preserve">circulares, actas y formatos. </t>
  </si>
  <si>
    <t>Se presentó y aprobó la propuesta de reconocimiento de logros para los diferentes integrantes de la comunidad educativa dando inicio en el año escolar 2024</t>
  </si>
  <si>
    <t>reconocimientos.</t>
  </si>
  <si>
    <t>Se desarrolla actividades institucionales que ayudan a los estudiantes en el desarrollo de cognitivo y emocional.</t>
  </si>
  <si>
    <t xml:space="preserve">formatos, informes, actas. </t>
  </si>
  <si>
    <t xml:space="preserve">Se continuan fortaleciendo la participación de la comunidad educativa en las diferentes actividades internas y externas a través de diversas estrategias. </t>
  </si>
  <si>
    <t>PEI. Evidencias fotograficas, Actas.</t>
  </si>
  <si>
    <t>Se hace mantenimiento y limpieza a la planta institucional, en espera de posible proyecto de reestructuración</t>
  </si>
  <si>
    <t>informes</t>
  </si>
  <si>
    <t xml:space="preserve">Se continua realizando la indución a los estudiantes nuevos, Se fortalecerá su estructuración, seguimiento y evaluación. </t>
  </si>
  <si>
    <t xml:space="preserve">actas, reportes y los informes estadísticos. </t>
  </si>
  <si>
    <t>Se mantiene las estrategías pedagógicas y se planteó una propuesta piloto para mejorar la motivación del aprendizaje en los estudiantes.</t>
  </si>
  <si>
    <t xml:space="preserve">reportes estadisticos. Reportes. </t>
  </si>
  <si>
    <t>Se realizó modificación y actualización periódicas al manual de conivencia con sus respectivas socializaciones.</t>
  </si>
  <si>
    <t>manual convivencia , lista de asistencias.</t>
  </si>
  <si>
    <t xml:space="preserve">Se realiza actividades extracurriculares con gran participación e integración de la comunidad educativa. </t>
  </si>
  <si>
    <t>Invitaciones, circulares, actas.</t>
  </si>
  <si>
    <t xml:space="preserve">Se persiste en el fomento de actividades que promueven el bienestar de la comunidad educativa por parte  de la institución, ONG, instituciones de salud, ambientales y institución casa de la cultural. </t>
  </si>
  <si>
    <t>Convenios, actas, listados de asistencia, invitaciones, formatos de orientación psicológica.</t>
  </si>
  <si>
    <t>El comité de convivencia continua trabajando en la mediación de conflictos, en espera de estrategias de mejoramiento.</t>
  </si>
  <si>
    <t>Formatos de orientación psicológica, actas, manual de convivencia, citación.</t>
  </si>
  <si>
    <t>La institución cuenta con la ruta de atención integral para la convivencia escolar y seguimiento correspondiente a los casos dificiles con el fin de establecer estrategías en el mejoramiento de la convivencia.</t>
  </si>
  <si>
    <t>Manual de convivencia, Documento ruta de atencion integral, formatos.</t>
  </si>
  <si>
    <t>Se continua en el intercambio de información con las familias y/o acudientes a tráves de diferentes canales de comunicación, en espera de mejoramiento.</t>
  </si>
  <si>
    <t xml:space="preserve">reuniones, actas, lista de asistencias, uso de redes sociales. </t>
  </si>
  <si>
    <t>Se mantiene el proceso comunicativo con las entidades encargadas para el desarrollo de las actividades institucionales.</t>
  </si>
  <si>
    <t>Decretos, resoluciones, circulares, correos, memorandos.</t>
  </si>
  <si>
    <t>Se mantiene los convenios y alianzas con otras instituciones para promover el desarrollo de competencias de los estudiantes.</t>
  </si>
  <si>
    <t>Convenios, actas, formatos, informes.</t>
  </si>
  <si>
    <t>Se avanza en la busqueda de mantener las relaciones con el sector productivo para un bienestar común.</t>
  </si>
  <si>
    <t xml:space="preserve">convenios , reportes. </t>
  </si>
  <si>
    <t>AÑO  2023</t>
  </si>
  <si>
    <t>Se cuenta con la caracterización de la poblacion en condiciones de discapacidad, los docentes realizan los PIAR, se realizan actividades de flexibilizacion y se realizo el informe final de competencias</t>
  </si>
  <si>
    <t xml:space="preserve">Formatos, actas de reuniones, Documentos PIAR, solicitudes a calidad educativa y apoyo pedagogico. </t>
  </si>
  <si>
    <t xml:space="preserve">La institución tiene en cuenta la población étnica, respetando su identidad cultural y se incluye dentro de las actividades pedagogicas. </t>
  </si>
  <si>
    <t>Formatos de matrícula, material fotográfico de participación y encuesta de caracterización psicosocial.</t>
  </si>
  <si>
    <t>La Institución ofrece la media tecnica debidamente organizada cumpliendo las necesidades de los estudiantes y ofrece resultados en articulacion con el SENA, hay oferta educativa con las universidades e institutos de la region.</t>
  </si>
  <si>
    <t>Convenio SENA, articulacion con universidades Simon Bolivar y UFPS.</t>
  </si>
  <si>
    <t xml:space="preserve">Desde el area de ética y orientacion escolar realizan actividades específicas para el establecimiento del proyecto de vida de los estudiantes y se da aconocer a la comunidad educativa. </t>
  </si>
  <si>
    <t>Talleres formativos, feria empresarial, visitas a las universidades, actividades con estudiantes desde orientación escolar.</t>
  </si>
  <si>
    <t>Se implementa un cronograma de actividades del proyecto escuela de padres que se cumple a cabalidad y sus resultados se sistematizan para su respectivo mejoramiento continuo.</t>
  </si>
  <si>
    <t>Documento del proyecto, cronograma de actividades, actas, citaciones a escuela de padres, acompañamiento de entidades, formulario google para evaluación, encuesta psicosocial.</t>
  </si>
  <si>
    <t>La institución educativa participa activamente mediante convenios con otras entidades territoriales.</t>
  </si>
  <si>
    <t>Formatos, Convenios, Asistencias, Cartas y solicitudes, fotografias y videos.</t>
  </si>
  <si>
    <t xml:space="preserve">La institución educativa ofrece sus instalaciones a la comunidad educativa y recibe apoyo para el arreglo y mantenimiento de la misma. </t>
  </si>
  <si>
    <t>Oficios de solicitud fisicos y/o virtuales</t>
  </si>
  <si>
    <t xml:space="preserve">Se realizó el servicio social estudiantil con los grados  10 y 11  de acuerdo a las líneas de  accion establecidas en el proyecto con apoyo a las actividades desarrolladas en la institución educativa. </t>
  </si>
  <si>
    <t>Evidencias  fotográficas, carpetas con formatos de control y seguimiento, consentimiento de acuerdo al decreto 1860 de la ley 115 para realizar el servicio social estudiantil.</t>
  </si>
  <si>
    <t>Los estudiantes de la IE cuentan con mecanismos de participacion de acuerdo a lo establecido en el  PEI y el Gobierno Escolar para el apoyo de su formacion ciudadana y es sensible a mejorar las alternativas de participación de los estudiantes.</t>
  </si>
  <si>
    <t xml:space="preserve">Documento del manual de convivencia, Proyecto del Gobierno Escolar. Material fotografico, Actas. </t>
  </si>
  <si>
    <t>Los padres de familia y/o acudientes de la IE cuentan con mecanismos y canales de participacion de acuerdo a lo establecido en el  PEI y el Gobierno Escolar donde pueden expresar sus inquietudes y hacer aportes para contribuir con el buen desarrollo de la IE.</t>
  </si>
  <si>
    <t xml:space="preserve">Documento del manual de convivencia, Proyecto del Gobierno Escolar. Material fotográfico, Actas. </t>
  </si>
  <si>
    <t xml:space="preserve">Los padres de familia se vinculan a las actividades programadas por la institución, aunque no en su totalidad y esta limitada al evento de su agrado. </t>
  </si>
  <si>
    <t>Circulares de información, planillas de asistencia, actas, material fotografico.</t>
  </si>
  <si>
    <t xml:space="preserve">Se presentan ante las entidades correspondientes solicitudes de apoyo para la prevemcion de riesgos fisicos en la IE, de acuerdo a lo establecido por el PEGR.  </t>
  </si>
  <si>
    <t>Formatos, Actas de asistencia, Planes de evacuación, material fotografico, oficios de solicitud y videos</t>
  </si>
  <si>
    <t>Se realizaron actividades articuladas con comisaria de familia, secretaria de salud municipal, secretaria de gobierno departamental, policia de infancia y adolescencia, la ESE, ICBF, Fundacion natura y el PIC municipal</t>
  </si>
  <si>
    <t>Encuesta psicosocial, Formatos de seguimiento individual, actividades grupales, registros de asistencia, material fotografico.</t>
  </si>
  <si>
    <t>La institución educativa cuenta con el PEGR donde se estipula los procedimientos a seguir en caso de emergencia por desastres naturales revisado por gestión de riesgo municipal.</t>
  </si>
  <si>
    <t>PEGR, Planes de evacuación, Señalización total o parcial de las sedes, oficios de solicitud e inventarios</t>
  </si>
  <si>
    <t>El plan de estudios es articulado y coherente.  Además, cuenta con mecanismos de seguimiento y retroalimentación, a partir de los cuales se mantienen su pertinencia, relevancia y calidad.</t>
  </si>
  <si>
    <t xml:space="preserve"> Planes de área, planes de asignatura, plan de aula, proyectos transversales y PEI adaptados al contexto de los estudiantes. </t>
  </si>
  <si>
    <t xml:space="preserve">Las prácticas pedagógicas de aula de los docentes de todas las áreas, grados y sedes desarrollan el enfoque metodológico común en cuanto a métodos de enseñanza flexibles, relación pedagógica y uso de recursos que respondan a la diversidad de la población, segun las adaptaciones a los ambientes de aprendizaje durante el año escolar. </t>
  </si>
  <si>
    <t xml:space="preserve">PEI, planes de área, actas de de consejo academico y directivo, guias pedagogicas, actas de colectivos de area, adaptación curricular según modelos flexibles de escuela nueva. </t>
  </si>
  <si>
    <t>La institución cuenta con una política de dotación, uso y mantenimiento de los recursos para el aprendizaje y hay una conexión clara entre el enfoque metodológico y los criterios administrativos, pero no se generaron oportunamente por la transición de directivo docente.</t>
  </si>
  <si>
    <t>PEI, actas de consejo directivo.</t>
  </si>
  <si>
    <t xml:space="preserve">Se establece el calendario académico y el horario, que es socializado con todos los docentes y comunidad educativa en general. La institución evalúa periódicamente el cumplimiento de las horas efectivas de clase recibidas por los estudiantes y toma las medidas pertinentes para corregir situaciones anómalas. </t>
  </si>
  <si>
    <t>PEI, actas de reunion de directivos,  actas de consejo academico, control de asistencia a traves de las planillas de asistencia, fallas justificadas por inasistencia en plataforma.</t>
  </si>
  <si>
    <t xml:space="preserve">La institución tiene una política de evaluación fundamentada de acuerdo a los criterios del MEN,  teniendo en cuenta la valoracion cualitativa como flexibilizacion al aprendizaje y formacion de los estudiantes, realizando adaptacion en los lineamientos curriculares, los estándares básicos de competencias y los artículos 2° y 3° del Decreto 230 de 2002 y el articulo 8 del decreto 2082 de 1996, ley 1290 del 2009, la cual se refleja en las prácticas de los docentes, con la necesidad de flexibilizarlos criteris evaluativos para el modelo de escuela nueva. </t>
  </si>
  <si>
    <t xml:space="preserve">PEI, SIEE, actas de comisión y evaluación, actas consejo academico. </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</si>
  <si>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 adaptadas a los espacios de aprendizajes.</t>
  </si>
  <si>
    <t>Planes de área, actas de colectivos de área, proyectos transversales, actas de semana institucional, adaptaciones curriculares al PIAR y DUAL, según la necesidad.</t>
  </si>
  <si>
    <t xml:space="preserve">La institución cuenta con una política clara sobre la intencionalidad de las tareas escolares en el afianzamiento de los aprendizajes de los estudiantes y ésta es aplicada por todos los docentes, conocida y comprendida por los estudiantes y las familias de acuerdo a los momentos pedagogicos del proceso de enseñanza aprendizaje implementado. </t>
  </si>
  <si>
    <t xml:space="preserve">Guias de trabajo con formato institucionalizado. </t>
  </si>
  <si>
    <t>La institución tiene una política sobre el uso de los recursos para el aprendizaje que está articulada con su propuesta pedagógica. Además, ésta es aplicada por todos, pero requiere ser mas oportuno.</t>
  </si>
  <si>
    <t xml:space="preserve">PEI, resultados pruebas externas, pruebas Avanzar, planes de área. </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</si>
  <si>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</si>
  <si>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 xml:space="preserve">Plan de aula, cronograma de actividades institucional y/o por sedes </t>
  </si>
  <si>
    <t xml:space="preserve">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en los momentos de aprendizaje. </t>
  </si>
  <si>
    <t>Actas de comision, Planillas de calificaciones, informes academicos de los estudiantes, actas de compromiso académico y comportamental de los estudiantes, acta de aprobación concejo académico.</t>
  </si>
  <si>
    <t>La planeación de clases es reconocida como la estrategia institucional que posibilita establecer y aplicar el conjunto ordenado y articulado de actividades para: (1) la consecución de un objetivo relacionado con un contenido concreto; (2) la elección de los recursos didác 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</si>
  <si>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PEI. Planes de area. Planes de aula.</t>
  </si>
  <si>
    <t>En la institución se presentan esfuerzos colectivos por trabajar con estrategias alternativas a la clase magistral, como el desarrollo de la feria de emprendimiento, la ciencia, la cultura y la tecnología "Alirio Cárdenas". Además, se tienen en cuenta los intereses, ideas y experiencias de los estudiantes como base para estructurar las actividades pedagógicas. No se tiene en cuenta el estilo de aprendizaje del estudiante con dificultades (condiciones de aprendizaje) para mejorar su proceso.</t>
  </si>
  <si>
    <t>Planes de aula.  Actividades proyectos transversales, espacios lúdico pedagogico de la feria de emprendimiento, la ciencia, la cultura y la tecnología "Alirio Cárdenas".</t>
  </si>
  <si>
    <t>El sistema de evaluación del rendimiento académico se aplica permanentemente. Se hace seguimiento a los estudiantes de bajo rendimiento, pero este aunque es conocido por los padres de familia, no recibe la atención que se merece y no hay corresponsabilidad ante el mismo.</t>
  </si>
  <si>
    <t xml:space="preserve">Asistencia a reuniones programadas. Actas de Comision. Informes Academicos. Nivelaciones periodicas. </t>
  </si>
  <si>
    <t>El seguimiento sistemático de los resultados académicos cuenta con indicadores y mecanismos claros de retroalimentación para estudiantes, padres de familia y prácticas docentes, pero se requiere modificarlos institucionalmente en los planes de aula teniendo en cuenta el PFAP (plan de fortalecimiento académico y pegagógico.)</t>
  </si>
  <si>
    <t>Actas de comisión y evaluación, observador del estudiante, actas de consejo academico, actas de compromiso academico y espacios de escuela abierta, plataforma web colegios,documento PFAP y planes de area.</t>
  </si>
  <si>
    <t>El análisis de los resultados de los estudiantes en las evaluaciones externas (pruebas SABER y exámenes de Estado) origina acciones para fortalecer los aprendizajes de los estudiantes: PFAP y plan lector.</t>
  </si>
  <si>
    <t xml:space="preserve">actas de gestión académica y dia E,  evaluaciones tipo Icfes o simulacros, plan de mejoramiento piloto de lectura y escritura. </t>
  </si>
  <si>
    <t>La política institucional de control, análisis y tratamiento del ausentismo contempla la participación activa de padres, docentes y estudiantes.</t>
  </si>
  <si>
    <t>seguimiento de titular por medios tecnológicos y físicos, formato de apoyo de coordinación y orientación, planilla de asistencia a clases, informes de reuniones sobre el calendario escolar, informe sobre deserción y ausentismos periodicamente.</t>
  </si>
  <si>
    <t>La institución revisa y evalúa periódicamente los efectos de las actividades de recuperación y sus mecanismos de implementación, y realiza los ajustes pertinentes, con el fin de mejorar los resultados de los estudiantes.</t>
  </si>
  <si>
    <t xml:space="preserve"> refuerzo y nivelacion durante el desarrollo de cada uno de los trimestres , actas de comision y evaluación, horario de refuerzo especial a final de año escolar.</t>
  </si>
  <si>
    <t xml:space="preserve">La institución cuenta con políticas y mecanismos para abordar los casos de bajo rendimiento y problemas de aprendizaje, pero no se hace seguimiento a los mismos, ni se acude a recursos externos, por intermitencia en el seguimiento del docente de apoyo. Las adaptaciones realizadas al PIAR  y al DUAL son focalizadas al estudiante pero no se encuentran inmersas en el plan de area y el PEI. </t>
  </si>
  <si>
    <t>Formato de seguimiento de orientacion escolar, observador del estudiante, informes académicos, actas de comisión y evaluación y seguimiento académico, adaptaciones focalizadas al estudiante que lo requiere en PIAR Y DUAL</t>
  </si>
  <si>
    <t>La institución tiene un plan para realizar el seguimiento a sus egresados, pero la información no es sistemática, ni permite el análisis para aportar al mejoramiento institucional.</t>
  </si>
  <si>
    <t>Libro de egresados desactualizado.</t>
  </si>
  <si>
    <t>La institución cuenta con un proceso de matrícula ágil y oportuno que tiene en cuenta las necesidades de los estudiantes y los padres de
familia, y que es reconocido por la comunidad educativa.</t>
  </si>
  <si>
    <t>formato matricula, plataforma SIMAT y webcolegio.</t>
  </si>
  <si>
    <t>La institución tiene un sistema de archivo que le permite disponer de la información de los estudiantes de todas las sedes, así como expedir constancias y certificados de manera ágil, confiable y oportuna.</t>
  </si>
  <si>
    <t>archivos organizados en cada sede</t>
  </si>
  <si>
    <t>La institución dispone de un sistema ágil y oportuno para la expedición de boletines de calificaciones y cuenta con los sistemas de control necesarios para garantizar la consistencia de la  información</t>
  </si>
  <si>
    <t>plataforma de notas, boletines, formato de auditoria.</t>
  </si>
  <si>
    <t>La institución asegura los recursos para cumplir el programa de mantenimiento de su planta física.</t>
  </si>
  <si>
    <t>plan de mantenimiento de la planta fisica, embellecimiento y mantenimienti de equipos, plan de compras, presupuesto, requisiciones.</t>
  </si>
  <si>
    <t>El programa de adecuación, accesibilidad y embellecimiento de la planta física se lleva a cabo periódicamente y cuenta con la participación de los diferentes estamentos de la comunidad educativa.</t>
  </si>
  <si>
    <t>fotografias de actividades de emebellecimiento.</t>
  </si>
  <si>
    <t>La institución cuenta con un sistema de registro y seguimiento al uso de los espacios físicos.</t>
  </si>
  <si>
    <t>formato de uso de espacios físicos, oficios de solicitud de espacios físicos.</t>
  </si>
  <si>
    <t>Hay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</si>
  <si>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requisiciones, plan de compras, inventario actualizado</t>
  </si>
  <si>
    <t>El proceso para determinar las necesidades de adquisición de suministro de insumos, recursos y mantenimiento de los mismos, es participativo, se hace oportunamente y está articulado con la propuesta pedagógica de la institución.</t>
  </si>
  <si>
    <t xml:space="preserve">formato de requisición, plande compras </t>
  </si>
  <si>
    <t>cuenta con un programa de mantenimiento preventivo y correctivo de los equipos y recursos para el aprendizaje y, en caso de requerirse, éste se hace oportunamente. Además, los manuales de los equipos están disponibles.</t>
  </si>
  <si>
    <t>proyecto de mantenimiento preventivo técnica de sistemas</t>
  </si>
  <si>
    <t>La institución ha levantado el panorama completo de los riesgos físicos.</t>
  </si>
  <si>
    <t>proyecto prevención de riesgo</t>
  </si>
  <si>
    <t>Los servicios complementarios y recursos el Establecimiento Educativo, se distribuyen de forma equitativa, se ofrecen oportunamente teniendo en cuenta la calidad requerida . Cada sede tiene programas sensibles a las demandas de los estudiantes, y la institución cuenta con el apoyo de otras entidades para su prestación.</t>
  </si>
  <si>
    <t>Listado de beneficiarios transporte escolar, beneficiarios PAE, oficios de visita del porgrama salud</t>
  </si>
  <si>
    <t>La institución ofrece apoyos
puntuales a los estudiantes
que presentan bajo desempeño académico o con dificultades de interacción de acuerdo
con sus requerimientos. No
hay una estrategia articulada
para atender a esta población.</t>
  </si>
  <si>
    <t>Hay apoyo de World Vision pero es insuficiente porque son pcos los cupos.</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</si>
  <si>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</si>
  <si>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manual de funciones, hojas de vida</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</si>
  <si>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</si>
  <si>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acta de inducción y asistencia</t>
  </si>
  <si>
    <t>La institución tiene un programa de formación que responde a problemas identificados y demandas específicas; existen criterios claros para valorar la oferta externa y se cuenta con destinación de recursos para adelantar
procesos internos de capacitación.</t>
  </si>
  <si>
    <t>acta de reuniones, programa de formación, foramto sed</t>
  </si>
  <si>
    <t>La institución cuenta con procesos explícitos para elaborar los horarios y los criterios para realizar la asignación académica de los docentes, y éstos se cumplen.</t>
  </si>
  <si>
    <t>programa de elaboración de horarios, hojas de vida</t>
  </si>
  <si>
    <t>Una parte importante del personal vinculado a la institución comparte la filosofía, principios, valores y objetivos y dedica algún tiempo a la realización de actividades relacionadas con estos aspectos.</t>
  </si>
  <si>
    <t>participación de actividades</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</si>
  <si>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</si>
  <si>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evaluación 1278, EDL</t>
  </si>
  <si>
    <t>La institución ha definido una estrategia de reconocimiento al personal vinculado, pero ésta no siempre es llevada a la práctica.</t>
  </si>
  <si>
    <t>hay un programa elaborado.</t>
  </si>
  <si>
    <t>La institución cuenta con una política de investigaciones y ha desarrollado planes para la divulgación del conocimiento generado entre sus miembros.</t>
  </si>
  <si>
    <t>participación en actividades de investigación.</t>
  </si>
  <si>
    <t>La institución ha definido estrategias para la mediación de conflictos, pero éstas se usan de manera esporádica y no abarcan la totalidad de sedes, grados o niveles.</t>
  </si>
  <si>
    <t>acta de conciliación</t>
  </si>
  <si>
    <t>La institución ha definido un programa de bienestar del personal vinculado, pero éste no se cumple totalmente o no abarca a todas las sedes, niveles o grados.</t>
  </si>
  <si>
    <t>programa de binestar laboral.</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</si>
  <si>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</si>
  <si>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plan de compras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</si>
  <si>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</si>
  <si>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libros de contabilidad</t>
  </si>
  <si>
    <t>Hay seguimiento y evaluación de los procesos de recaudo de ingresos y de realización de los gastos; dicha información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</si>
  <si>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</si>
  <si>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t>reporte ge ingresos y egresos, balances</t>
  </si>
  <si>
    <t>La operación contable cuenta con todo sus soportes y los informes financieros se presentan dentro de los plazos establecidos por la ley.</t>
  </si>
  <si>
    <t xml:space="preserve">La instución cuenta con un proceso de matricula  bien elaborado y ejecutado en los tiempos establecidos bajos las normas vigentes. </t>
  </si>
  <si>
    <t>fortalecimiento del programa de bienestar laboral.</t>
  </si>
  <si>
    <t>implementar la matriz de panorama de riesgo GTC 45 que permita identificar los disitintos riesgos posibles dentro de la IE.</t>
  </si>
  <si>
    <t>I.E COLEGIO PUERTO SANTANDER</t>
  </si>
  <si>
    <t>barrio bertrania</t>
  </si>
  <si>
    <t>Puerto Santander</t>
  </si>
  <si>
    <t>ie.puertosantander@gmail.com</t>
  </si>
  <si>
    <t>Cristi Liliana Bermúdez Aponte</t>
  </si>
  <si>
    <t>CRISTI LILIANA BERMÚDEZ APONTE</t>
  </si>
  <si>
    <t>RECTORA</t>
  </si>
  <si>
    <t>cristyn2002@hotmail.com</t>
  </si>
  <si>
    <t>COORDINADOR</t>
  </si>
  <si>
    <t>JOSE ISIDRO MALDONADO</t>
  </si>
  <si>
    <t>maldonadojoseisidro5@gmail.com</t>
  </si>
  <si>
    <t>DOCENTE</t>
  </si>
  <si>
    <t xml:space="preserve">DIRECTIVA </t>
  </si>
  <si>
    <t>ADMINISTRATIVA</t>
  </si>
  <si>
    <t>WILLIAM GABRIEL VALENCIA MORENO</t>
  </si>
  <si>
    <t xml:space="preserve">COMUNITARIA </t>
  </si>
  <si>
    <t>Hacer operativo el concejo de padres de familia</t>
  </si>
  <si>
    <t>Hacer operativo el concejo de estudiantes</t>
  </si>
  <si>
    <t>Ampliar las relaciones con el sector productivo</t>
  </si>
  <si>
    <t>ORIOL DAVID ACOSTA COTE</t>
  </si>
  <si>
    <t xml:space="preserve">CORREDOR H. JOSE RAMON </t>
  </si>
  <si>
    <t>ACADÉMICA</t>
  </si>
  <si>
    <t>orioltel@gmail.com</t>
  </si>
  <si>
    <t>Se cuenta con una formulación de la misión, la
visión y los principios que articulan e identifican
a la institución como un todo. Estos elementos
han sido apropiados parcialmente por la comunidad
educativa.</t>
  </si>
  <si>
    <t>no se cuenta con la vision y la mision visible en todas las sedes educativas. La mayoria de la planta docente se vinculo este año, no esta apropiado.</t>
  </si>
  <si>
    <t>Todas las metas establecidas para la institución
integrada e inclusiva responden a sus objetivos
y al direccionamiento estratégico. Además, éstas
son conocidas y puestas en práctica por la
comunidad educativa.</t>
  </si>
  <si>
    <t>falta hacer seguimiento del cumpliiento de las metas institucionales.</t>
  </si>
  <si>
    <t>el direccionamiento estrategico existe, falta apropiacion por los miembros nuevos de la planta docente</t>
  </si>
  <si>
    <t>La comunidad educativa conoce y comparte el
direccionamiento estratégico. Esto se evidencia
en la identidad institucional y la unidad de
propósitos entre sus miembros.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</si>
  <si>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</si>
  <si>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a todos los estudiantes con diagnostico medico se le realiza PIAR, pero hay muchos otros que no cuentan con diagnostico lo que entorpece el tratamiento de ellos, algunos padres de familia se niegan a llevar a los estudiantes con especialistas para ser diagnosticados.</t>
  </si>
  <si>
    <t>Los criterios básicos sobre el manejo del establecimiento
educativo y la atención a la
diversidad fueron definidos de manera participativa
y permiten el trabajo en equipo, pero
no han sido evaluados para establecer su eficacia.</t>
  </si>
  <si>
    <t>no todos los estamentos de la institucion son evaluados, falta realizar documentos de seguimiento de cada reunion.</t>
  </si>
  <si>
    <t>La institución evalúa periódicamente la articulación
de los planes, proyectos y acciones a su
planteamiento estratégico, y realiza los cambios
y ajustes necesarios para lograrla, mediante trabajo
en equipo.</t>
  </si>
  <si>
    <t>reuniones de consejo academico, actualizacion anual de los planes de area, articulacion de los proyectos transversales en la planeacion de todas las areas.</t>
  </si>
  <si>
    <t>La estrategia pedagógica es coherente con la
misión, la visión y los principios institucionales,
y es aplicada de manera articulada en las
diferentes sedes, niveles y grados.</t>
  </si>
  <si>
    <t>en las sedes rurales se ejecutan modelos flexibles para satisfacer las necesidades de los educandos según el contexto de ellos. Todos los modelos estan enfocados en el horizonte institucional.</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</si>
  <si>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</si>
  <si>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los resultados de las pruebas externas se tienen en cuenta para realiazar actualizaciones a los planes de area, pero los resultados de las evaluaciones no han mejorado, falta realizar una evaluacion para identificar porque no hay mejora.</t>
  </si>
  <si>
    <t>La institución implementa un proceso de
autoevaluación integral que abarca las diferentes
sedes, empleando instrumentos y procedimientos
claros. Además, cuenta con la
participación de los diferentes estamentos de
la comunidad educativa.</t>
  </si>
  <si>
    <t>falta realizar evaluaciones periodicas de los diferentes procesos de la institucion.</t>
  </si>
  <si>
    <t>El consejo directivo se reúne periódicamente de
acuerdo con un cronograma establecido y sesiona
con el aporte activo de todos sus miembros.
Hace seguimiento sistemático al plan de trabajo,
para garantizar su cumplimiento.</t>
  </si>
  <si>
    <t>a principio de año se realiza un cronograma de reuniones del consejo directivo y cuando se requiere se realizan reuniones extraordinarias, ademas se lleva seguimiento de las decisiones en este.</t>
  </si>
  <si>
    <t>El consejo académico se reúne ordinariamente y
cuenta con el aporte activo de todos sus miembros.
Allí se toman decisiones sobre los procesos
pedagógicos y se hace seguimiento sistemático al
plan de trabajo, para asegurar su cumplimiento.</t>
  </si>
  <si>
    <t>a principio de año se realiza una planificacion de las reuniones que se llevaran a cabo en el año, ademas reuniones extraordinarias.</t>
  </si>
  <si>
    <t>La comisión de evaluación y promoción se
reúne oportunamente en el marco de la integración
institucional, toma las decisiones
pertinentes y apoya la definición de políticas
institucionales de evaluación que favorece a
la diversidad de la población.</t>
  </si>
  <si>
    <t>al final de cada periodo se realiza la comision de evaluacion, pero no se toman acciones para realizar un mejoramiento de los estudiantes con bajo desempeño. Falta aumentar el tiempo de la comision.</t>
  </si>
  <si>
    <t>El comité de convivencia se reúne periódicamente
y cuenta con el aporte activo de todos sus
miembros. Además, evalúa los resultados de sus
acciones y decisiones y los utiliza para fortalecer
su trabajo.</t>
  </si>
  <si>
    <t>el comité esta conformado por representantes de todos los perfiles de la comunidad educativa, se reunen periodicamente y extraordinariamente si es necesario. Esta articulado con el comité de convivencia municipal.</t>
  </si>
  <si>
    <t>El consejo estudiantil está conformado
mediante elección
democrática, pero no se reúne
periódicamente para deliberar
y tomar las decisiones que le
corresponden.</t>
  </si>
  <si>
    <t>falta realizar reuniones, capacitar a los representantes en liderazgo.</t>
  </si>
  <si>
    <t>El personero elegido desarrolla proyectos y
programas a favor de todas y todos los estudiantes
y su labor es reconocida en los diferentes
estamentos de la comunidad educativa.</t>
  </si>
  <si>
    <t>falta que el personero llidere y gestione proyectos para el bienestar de los estudiantes.</t>
  </si>
  <si>
    <t>La asamblea de padres de familia se reúne
periódicamente y es reconocida como la instancia
de representación de estos integrantes
de la comunidad educativa.</t>
  </si>
  <si>
    <t>la asamble se reune periodicamente para tratar problematicas de la instituciones.</t>
  </si>
  <si>
    <t>El consejo de padres de familia se reúne periódicamente
para apoyar al rector o director en
el marco del plan de mejoramiento. Sin embargo,
no hace seguimiento sistemático a los
resultados obtenidos.</t>
  </si>
  <si>
    <t>se reunen periodicamente según las necesidades que se presenten en la isntitucion.</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</si>
  <si>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educativa.no hace seguimiento sistemático a los
resultados obtenidos.</t>
  </si>
  <si>
    <t>la institucion utiliza diferentes medios de comunicación para trasmitir informacion de interes como reuniones, actividades extracurriculares, etc</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</si>
  <si>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</si>
  <si>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mayoria de los grupos de trabajo estan formados por actores de toda la comunidad educativa y estos tienen voz y voto en la toma de desiciones.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</si>
  <si>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</si>
  <si>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falta realizar evaluacion periodica de los reconocimeintos realizados a los docentes. anualmente se realiza reconocimiento a los docentes que realizan practicas innovadoras, a los estudiantes con los cinco mejores promedios del curso se exaltan en el cuadro de honor, a los cursos con mejor promedio se les da un reconocimiento.</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</si>
  <si>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</si>
  <si>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la institucion participa en foros y congresos para divulgar las experiencias significativas desarrolladas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</si>
  <si>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</si>
  <si>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participacion en actividades internas y externas, olimpiadas, intercolegiados, semana cultural</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</si>
  <si>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</si>
  <si>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las aulas no estan en condiciones optimas, estas deben ser aseadas por los estudiantes, las sedes no tienen infraestructura para personas con movilidad reducida.</t>
  </si>
  <si>
    <t>Al inicio del año escolar, en todas
las sedes se explican a los
estudiantes nuevos los usos y
costumbres de la institución.</t>
  </si>
  <si>
    <t>la institucion tiene estipulada una transicion armonica de los estudiantes entre sedes para mejorar su adaptacion al grado siguiente. Se  debe mejorar la induccion a principio de año y estipular los criterios de lo que deben conocer los estudiantes nuevos.</t>
  </si>
  <si>
    <t>La mayoría de los estudiantes
de la institución manifiesta entusiasmo
y ganas de aprender.</t>
  </si>
  <si>
    <t>la institucion a establecido politicas para motivar a los estudiantes a mejorar su desempeño academico, los resultados aun no se evidencian se plantea que es un proceso a mediano plazo.</t>
  </si>
  <si>
    <t>La institución evalúa periódicamente cuáles son
las actitudes de los estudiantes hacia el aprendizaje
y realiza acciones para favorecerlas.</t>
  </si>
  <si>
    <t>el manual de convivencia es actualizado anualmente conforme a la generacion de nuevas normativas.</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</si>
  <si>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</si>
  <si>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 xml:space="preserve">al inicio del año se organiza un cronograma con la mayoria de las actividades extracurriculares, </t>
  </si>
  <si>
    <t>La institución cuenta con un programa completo
y adecuado de promoción del bienestar
de los estudiantes, con énfasis hacia aquellos
que presentan más necesidades. Además, tiene
el apoyo de otras entidades y de la comunidad
educativa.</t>
  </si>
  <si>
    <t>la institucion cuenta con actividades que buscan mejorar el bienestar de los estudoiantes, PAE, transporte escolar, reconocimiento a los mejores promedios, salidas pedagogicas.</t>
  </si>
  <si>
    <t>La comunidad educativa reconoce y utiliza el
comité de convivencia para identificar y mediar
los conflictos. Las actividades programadas
para fortalecer la convivencia cuentan con
amplia participación de los distintos estamentos
de la comunidad educativa.</t>
  </si>
  <si>
    <t>el comité de convivencia tiene reuniones para tratar los casos de insdisciplina, de estas reuniones existen actas.</t>
  </si>
  <si>
    <t>La institución utiliza mecanismos que combinan
recursos internos y externos para prevenir
situaciones de riesgo y manejar los casos
difíciles, en el marco de su política sobre este
tema. Además, hace seguimiento periódico a
los mismos.</t>
  </si>
  <si>
    <t>La institución realiza un intercambio muy ágil
y fluido de información con las familias o acudientes
en el marco de la política definida, lo
que facilita la solución oportuna de los problemas.</t>
  </si>
  <si>
    <t>la institucion ejecuta las rutas de atencion integral, protocolo interno. Y esta articulada con los entes de control.</t>
  </si>
  <si>
    <t>la institucion tiene una base de datos con la direccion y el telefono de los acudientes de los estudiantes, al año se pide actualizar dos veces estos datos. Cada grado tiene un grupo de mensajeria que es administrado por el titular del curso.</t>
  </si>
  <si>
    <t>La institución realiza un intercambio fluido de
información con las autoridades educativas
en el marco de la política definida, lo que facilita
la ejecución de las actividades y la solución
oportuna de los problemas.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</si>
  <si>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</si>
  <si>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la institucion tiene mecanismos de comunicación intra institucional, la comunicación con otras entidades se desarrolla a trasves de las TICS.</t>
  </si>
  <si>
    <t>la institucion posee convenios con el SENA, la alcaldia del municipio, algunas ONG que trabajan en el sector. Ademas esta abierta todo el tiempo a generar nuevos convenios en busqueda del mejoramiento del servicio.</t>
  </si>
  <si>
    <t>La institución ha establecido
alianzas con el sector productivo.
Éstas tienen muy claros
los objetivos, metodologías
de trabajo y sistemas de seguimiento
generados por parte
de las instancias involucradas.</t>
  </si>
  <si>
    <t>la institucion ha realizado convenios con el sector productivo, pero estas alianzas no se han ejecutado en su totalidad.</t>
  </si>
  <si>
    <t>La institución cuenta con un proceso de matrícula ágil y oportuno pero falta evaluación periodica de la satisfacción de padres y estudiantes</t>
  </si>
  <si>
    <t>Formato matricula, plataforma SIMAT y webcolegio.</t>
  </si>
  <si>
    <t>La institución tiene un sistema de archivo que le permite disponer de la información de los estudiantes de todas las sedespero no hay ajustes en el mejoramiento del sistema de archivo</t>
  </si>
  <si>
    <t>Archivos organizados en cada sede</t>
  </si>
  <si>
    <t xml:space="preserve">La institución dispone de un sistema ágil y oportuno para la expedición de boletines de calificaciones y se han realizado ajustes pero hay falencia en la socialización de los cambios que se realizaron. </t>
  </si>
  <si>
    <t>Plataforma de notas, boletines, formato de auditoria.</t>
  </si>
  <si>
    <t>La institución asegura los recursos para cumplir el programa de mantenimiento de su planta física, pero falta ampliar este rublo de recursos para la implementación del programa de mantenimiento en su totalidad.</t>
  </si>
  <si>
    <t>Plan de mantenimiento de la planta fisica, embellecimiento y mantenimiento de equipos, plan de compras, presupuesto, requisiciones.</t>
  </si>
  <si>
    <t>Existe el programa de adecuación, accesibilidad y embellecimiento de la planta física, pero es necesario aplicarlo en todas las sedes.</t>
  </si>
  <si>
    <t>Fotografias de actividades de embellecimiento.</t>
  </si>
  <si>
    <t>La institución cuenta con un sistema de registro y seguimiento al uso de los espacios físicos, pero es necesario la implementación en todas las sedes</t>
  </si>
  <si>
    <t>Formato de uso de espacios físicos, cuaderno de prestamos</t>
  </si>
  <si>
    <t xml:space="preserve">Hay un plan para adquisición de los recursos para el aprendizaje, pero se debe realizar una evaluación periodica sobre la disponibilidad y calidad de los recursos. </t>
  </si>
  <si>
    <t>Requisiciones, plan de compras, inventario actualizado</t>
  </si>
  <si>
    <t>Es necesario realizar el seguimiento y evaluación periodica del proceso de adquisición de suministros</t>
  </si>
  <si>
    <t xml:space="preserve">Formato de requisición, plan de compras </t>
  </si>
  <si>
    <t>Cuenta con un programa de mantenimiento preventivo y correctivo de los equipos y recursos para el aprendizaje, aunque no se cumple con dicho programa en todas las sedes y otras sedes no cuenta con estos recursos</t>
  </si>
  <si>
    <t>Proyecto de mantenimiento preventivo, estudiantes de técnica de sistemas</t>
  </si>
  <si>
    <t>La institución cuenta con el panorama de riesgos pero es necesario adaptar las medidas preventivas</t>
  </si>
  <si>
    <t>Proyecto prevención de riesgo</t>
  </si>
  <si>
    <t xml:space="preserve">Se cuenta con servicios complementarios como psicología, restaurante escolar, transporte escolar y algunas visitas de dsalud pública para todas las sedes, aunque no abarca la demanda de la institución. </t>
  </si>
  <si>
    <t>Listado de beneficiarios transporte escolar, beneficiarios PAE, oficios de visita del programa salud</t>
  </si>
  <si>
    <t>Las estrategias para apoyar a los estudiantes se aplican en todas las sedes y es conocidas por todos pero es necesario generar un mayor compromiso de los acudientes y estudiantes.</t>
  </si>
  <si>
    <t xml:space="preserve">Lista de estrategías implementadas por los docentes </t>
  </si>
  <si>
    <t>La institución revisa y evalua los perfiles y su uso en los procesos en función de plan de mejoramiento</t>
  </si>
  <si>
    <t>Manual de funciones, hojas de vida</t>
  </si>
  <si>
    <t>La institución realiza un proceso de inducción del personal y ajustes pertinentes para que se adecue al PEI y PMI</t>
  </si>
  <si>
    <t>Acta de inducción y asistencia</t>
  </si>
  <si>
    <t>La institución tiene un programa de formación que responde a problemas identificados y demandas específicas; existen criterios claros para valorar la oferta externa y se cuenta con destinación de recursos para adelantar procesos internos de capacitación.</t>
  </si>
  <si>
    <t>Acta de reuniones, programa de formación, formato SED</t>
  </si>
  <si>
    <t>La institución revisa y evalua continuamente sus criterios de asignación académica.</t>
  </si>
  <si>
    <t>Programa de elaboración de horarios, hojas de vida</t>
  </si>
  <si>
    <t>El personal está identificado con la institución y realiza actividades complementarias para cualificar su labor</t>
  </si>
  <si>
    <t>Fotografías de actividades complementarias</t>
  </si>
  <si>
    <t>El proceso de evaluación de docentes y directivos permite la implementación de acciones de mejoramiento y desarrollo profesional</t>
  </si>
  <si>
    <t>Evaluación 1278: docentes y directivos docentes, administrativos</t>
  </si>
  <si>
    <t>La institución brinda el apoyo a los docentes que están en formación académica</t>
  </si>
  <si>
    <t>Estudiantes en formación y Docentes en formación</t>
  </si>
  <si>
    <t>La institución dispone de estrategias para mediación y solución de conflictos a través del diálogo permanente</t>
  </si>
  <si>
    <t>Seguimiento de cada sede. Actas y procesos del comité de convivencia</t>
  </si>
  <si>
    <t>La institución ha definido un programa de bienestar del personal vinculado, pero falta la socialización y el cumplimiento en su totalidad</t>
  </si>
  <si>
    <t>Plan de bienestar laboral y fotografías de actividades realizadas</t>
  </si>
  <si>
    <t>Plan de compras</t>
  </si>
  <si>
    <t>Libros de contabilidad</t>
  </si>
  <si>
    <t>Reporte ge ingresos y egresos, balances</t>
  </si>
  <si>
    <t>La institución revisa y evalua los perfiles y los utiliza en los procesos en función de plan de mejoramiento.</t>
  </si>
  <si>
    <t>La institución realiza un proceso de inducción del personal y ajustes pertinentes para que se adecúe al PEI y PMI</t>
  </si>
  <si>
    <t>La institución cuenta con un programa de mantenimiento preventivo y correctivo de los equipos y recursos para el aprendizaje, aunque no se cumple con dicho programa en todas las sedes y otras sedes no cuenta con estos recursos.</t>
  </si>
  <si>
    <t>Se tiene un esquema de la politica de inclusion y que da pendiente la divulgacion del documento</t>
  </si>
  <si>
    <t>Estructura general de la politica de inclusion educatival.</t>
  </si>
  <si>
    <t xml:space="preserve">Al no contar con poblacion etnica no se han diseñado estrategias para ser aplicada a esta poblacion. </t>
  </si>
  <si>
    <t>No existen</t>
  </si>
  <si>
    <t>La institución cuenta con programas como crese del PTA FI 3.0, prejardin, jardin, aceleracion del aprendizaje y caminar en secundaria.</t>
  </si>
  <si>
    <t>Fichas de Matriculas, Programas, Textos, plataformas como el SIMAT</t>
  </si>
  <si>
    <t>Se actualizo el documento del proyecto de vida articulado con el area de ética y valores y el programa con fundacion natura (politica integral de transformacion de la educacion media).</t>
  </si>
  <si>
    <t>Documento del  proyecto de vida actualizado, Plan de area de ética y valores, Mallas con priorizacion de aprendizajes.</t>
  </si>
  <si>
    <t>Se implemento escuela de familias desde los 7 proyectos transversales. Escuela de familia de casos especiales y en titulatura</t>
  </si>
  <si>
    <t>Documental.</t>
  </si>
  <si>
    <t>Se ofrecen programas como caminar en secundaria,  y aceleracion del aprendizaje</t>
  </si>
  <si>
    <t xml:space="preserve">Documentales </t>
  </si>
  <si>
    <t xml:space="preserve">La institución educativa pone a disposicion sus instalaciones a la comunidad que las utilizan cunado la necesiten. </t>
  </si>
  <si>
    <t xml:space="preserve">La nstitucion cumple con el servicio de acuerdo a las necesidades de la comunidad como lo indica la resolucion 4210 de 1996 </t>
  </si>
  <si>
    <t>Documentales y fotografias</t>
  </si>
  <si>
    <t xml:space="preserve">La institución educativa cuenta con los mecanismos de participacion y evaluación de los estudiantes. </t>
  </si>
  <si>
    <t>Documentos, fotografias y plataforma webcolegios</t>
  </si>
  <si>
    <t>Los padres de failia cuenttan con los mecanismos de participacion de acuerdo al gobierno escolar</t>
  </si>
  <si>
    <t xml:space="preserve">Las familias participan en las actividades programadas por la Institución. </t>
  </si>
  <si>
    <t>Documentales, testimoniales, fotografias y videos.</t>
  </si>
  <si>
    <t>Se cuenta con el apoyo de entidades municipales en el apoyo al PEGR</t>
  </si>
  <si>
    <t>Documentales, fotografias</t>
  </si>
  <si>
    <t>Desde el comité de convivencia municipal se establecieron actividades articuladas con las diferentes entidades territoriales, las cuales se cumplieron en un 70%</t>
  </si>
  <si>
    <t>Documentales, fotografias y videos</t>
  </si>
  <si>
    <t xml:space="preserve">Planes de área, planes de asignatura, plan de aula, mallas de priorización, articulación de proyectos transversales y PEI adaptados al contexto de los estudiantes. </t>
  </si>
  <si>
    <t xml:space="preserve">PEI, planes de área, actas de de consejo académico y directivo, guias pedagógicas, actas de colectivos de área, adaptación curricular según modelos flexibles de escuela nueva, aceleración y caminar en secundaria. </t>
  </si>
  <si>
    <t xml:space="preserve">La institución cuenta con una política de dotación, uso y mantenimiento de los recursos para el aprendizaje y hay una conexión clara entre el enfoque metodológico y los criterios administrativos, pero no se generaron oportunamente. </t>
  </si>
  <si>
    <t xml:space="preserve">PEI, actas de consejo directivo, priorización de coordinadores de sedes. </t>
  </si>
  <si>
    <t>PEI, actas de reunión de directivos,  actas de consejo académico, control de asistencia a través de las planillas de asistencia, fallas justificadas por inasistencia en plataforma</t>
  </si>
  <si>
    <t xml:space="preserve">La institución tiene una política de evaluación fundamentada de acuerdo a los criterios del MEN,  teniendo en cuenta la valoración cualitativa como flexibilización al aprendizaje y formación de los estudiantes, realizando adaptación en los lineamientos curriculares, los estándares básicos de competencias y los artículos 2° y 3° del Decreto 230 de 2002 y el articulo 8 del decreto 2082 de 1996, ley 1290 del 2009, la cual se refleja en las prácticas de los docentes, con la necesidad de flexibilizarlos criteris evaluativos para el modelo de escuela nueva. </t>
  </si>
  <si>
    <t xml:space="preserve">PEI, SIEE, actas de comisión y evaluación y planes aula. </t>
  </si>
  <si>
    <t xml:space="preserve">La institución cuenta con una política clara sobre la intencionalidad de las tareas escolares en el afianzamiento de los aprendizajes de los estudiantes y ésta es aplicada por todos los docentes, conocida y comprendida por los estudiantes y las familias de acuerdo a los momentos pedagógicos del proceso de enseñanza aprendizaje implementado. </t>
  </si>
  <si>
    <t xml:space="preserve">Guías de trabajo con formato institucionalizado. </t>
  </si>
  <si>
    <t xml:space="preserve">PEI, resultados pruebas externas, pruebas Avanzar, planes de área, uso de plataforma webcolegios. </t>
  </si>
  <si>
    <t xml:space="preserve">Actas de comisión, Planillas de calificaciones, informes académicos de los estudiantes, actas de compromiso académico y comportamental de los estudiantes, acta de aprobación concejo académico, formatos de seguimiento según PIAR y DUA. </t>
  </si>
  <si>
    <t xml:space="preserve">PEI. Planes de área. Planes de aula y mallas de priorización. </t>
  </si>
  <si>
    <t xml:space="preserve">Planes de aula.  Actividades proyectos transversales, espacios lúdico pedagogico de la feria de emprendimiento, la ciencia, la cultura y la tecnología "Alirio Cárdenas", caracterización de formatos PIAR y DUA. </t>
  </si>
  <si>
    <t xml:space="preserve">Asistencia a reuniones programadas. Actas de Comisión. Informes Académicos. Nivelaciones periódicas. </t>
  </si>
  <si>
    <t>La institución revisa periódicamente su sistema de seguimiento académico y realiza los ajustes correspondientes, con el propósito de mejorarlo.</t>
  </si>
  <si>
    <t>Actas de comisión y evaluación, observador del estudiante, actas de consejo académico, actas de compromiso académico y espacios de escuela abierta, plataforma web colegios,documento PFAP y planes de área.</t>
  </si>
  <si>
    <t>Las conclusiones de los análisis de los resultados de los estudiantes en las evaluaciones
externas (pruebas SABER y exámenes de Estado) son fuente para el mejoramiento de las
prácticas de aula, en el marco del Plan de Mejoramiento Institucional.</t>
  </si>
  <si>
    <t xml:space="preserve">Actas de gestión académica y dia E,  evaluaciones tipo Icfes o simulacros, plan de mejoramiento piloto de lectura y escritura y priorización de mallas. </t>
  </si>
  <si>
    <t>Seguimiento de titular por medios tecnológicos y físicos, formato de apoyo de coordinación y orientación, planilla de asistencia a clases, informes de reuniones sobre el calendario escolar, informe sobre deserción y ausentismos periódicamente.</t>
  </si>
  <si>
    <t>Refuerzo y nivelación durante el desarrollo de cada uno de los trimestres , actas de comision y evaluación, horario de refuerzo especial a final de año escolar.</t>
  </si>
  <si>
    <t xml:space="preserve">La institución cuenta con políticas y mecanismos para abordar los casos de bajo rendimiento y problemas de aprendizaje, pero no se hace seguimiento a los mismos, ni se acude a recursos externos, por intermitencia en el seguimiento del docente de apoyo. Las adaptaciones realizadas al PIAR  y al DUAL son focalizadas al estudiante pero no se encuentran inmersas en el plan de área y el PEI. </t>
  </si>
  <si>
    <t xml:space="preserve">Las conclusiones de los análisis de los resultados de los estudiantes en las evaluaciones externas (pruebas SABER y exámenes de Estado) son fuente para el mejoramiento de las prácticas de aula, en el marco del Plan de Mejoramiento Institucional. (Proceso seguimiento academico; componente: Uso pedagogico de las evlaauciones externas). </t>
  </si>
  <si>
    <t>La institución revisa periódicamente su sistema de seguimiento académico y realiza los ajustes correspondientes, con el propósito de mejorarlo. (proceso seguimiento academico; componente seguimiento a los resultados academicos)</t>
  </si>
  <si>
    <t>La institución cuenta con políticas y mecanismos para abordar los casos de bajo rendimiento y problemas de aprendizaje, pero no se hace seguimiento a los mismos, ni se acude a recursos externos, por intermitencia en el seguimiento del docente de apoyo. Las adaptaciones realizadas al PIAR  y al DUAL son focalizadas al estudiante pero no se encuentran inmersas en el plan de área y el PEI. (proceso seguimiento acdemico; componente apoyo pedagogico para estudiantes con dificultades)</t>
  </si>
  <si>
    <t xml:space="preserve">En la institución se presentan esfuerzos colectivos por trabajar con estrategias alternativas a la clase magistral, como el desarrollo de la feria de emprendimiento, la ciencia, la cultura y la tecnología "Alirio Cárdenas". Además, se tienen en cuenta los intereses, ideas y experiencias de los estudiantes como base para estructurar las actividades pedagógicas. No se tiene en cuenta el estilo de aprendizaje del estudiante con dificultades (condiciones de aprendizaje) para mejorar su proceso. (Proceso gestion de aula; componnente: estilo pedagogico) </t>
  </si>
  <si>
    <t>La institución cuenta con una política de dotación, uso y mantenimiento de los recursos para el aprendizaje y hay una conexión clara entre el enfoque metodológico y los criterios administrativos, pero no se generaron oportunamente. (proceso: diseo pedagogico; recurso para el aprendizaje)</t>
  </si>
  <si>
    <t>La institución tiene un sistema de archivo que
le permite disponer de la información de los
estudiantes de todas las sedes, así como expedir
constancias y certificados de manera
ágil, confiable y oportuna.</t>
  </si>
  <si>
    <t>Archivos organizados en cada sede y un archivo general en la sede principal administrado por el personal de secretaria.</t>
  </si>
  <si>
    <t>Plataforma de notas, boletines, formato de auditoria, comisión de evaluación, pre-informes</t>
  </si>
  <si>
    <t>La institución dispone de un sistema ágil y
oportuno para la expedición de boletines de
calificaciones y cuenta con los sistemas de
control necesarios para garantizar la consistencia de la información.</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</si>
  <si>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</si>
  <si>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Hay seguimiento y evaluación de los procesos de recaudo de ingresos y de realización de los gastos; dicha información se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</si>
  <si>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</si>
  <si>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t>Reporte de ingresos y egresos, balances</t>
  </si>
  <si>
    <t xml:space="preserve">Formatos entrega de salones totalmente inventariados y embellecidos. </t>
  </si>
  <si>
    <t>La institución realiza una programación coherente de las actividades que se llevan a cabo en cada uno de sus espacios físicos, basada en indicadores de utilización de los mismos.</t>
  </si>
  <si>
    <t>Formulario Google Forms para solicitud de equipos tecnológicos.</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</si>
  <si>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estudianets.</t>
  </si>
  <si>
    <t xml:space="preserve">El proceso para determinar las necesidades de adquisición de suministro de insumos, recursos y mantenimiento de los mismos, es participativo, se hace oportunamente y está articulado con la propuesta pedagógica de la institución. </t>
  </si>
  <si>
    <t>La institución cuenta con un progrma de mantenimiento preventivo y correctivo de los equipos y recursos para el aprendizaje y, en caso de requerise, éste se hace oportuamente. Además, los manuales de los equipos están disponibles.</t>
  </si>
  <si>
    <t>La instticuión ha levantado el panorama completo de los riesgos físicos.</t>
  </si>
  <si>
    <t>Formato matriz de identificación de peligros, verificación de riesgos y determinación de controles, unificado en un libro donde se relaciona por pestañas el proceso de cada sede.</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</si>
  <si>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</si>
  <si>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La institución revisa y evalúa periódicamente la cobertura, calidad y oportunidad de los servicios complementarios y recursos y promueve acciones correctivas en función de las necesidades del estudiantado.</t>
  </si>
  <si>
    <t>La estrategia para apoyar a los estudiantes
que presentan bajo desempeño académico o con dificultades de interacción,  aplicada en todas las sede educativas son de conocimiento pero es necesario exigir mayor compromiso por parte de los acudientes, y estudaintes.</t>
  </si>
  <si>
    <t>Apoyo de psicorientación y estudiantes de servcio social.</t>
  </si>
  <si>
    <t>Plan de bienestar laboral y fotografías de actividades realizadas, espacios deportivos, interaccion en espacios de ocio.</t>
  </si>
  <si>
    <t>La institución cuenta con un programa de bienestar  el personal vinculado que se cumple en su totalidad. Además, es conocido y aceptado por la comunidad educativa desde una perspectiva de equidad.</t>
  </si>
  <si>
    <t>La institución revisa y evalúa continuamente la definición de los perfiles y su uso en los procesos de selección, solicitud e inducción del personal, en función del plan de mejoramiento y de sus necesidades.</t>
  </si>
  <si>
    <t>Manual de funciones, hojas de vida, actualización academica de cada docente.</t>
  </si>
  <si>
    <t>La institución revisa y evalúa periódicamente su estrategia de inducción y reinducción del personal, y realiza los ajustes pertinentes para que ésta se adecue al PEI y al plan de mejoramiento.</t>
  </si>
  <si>
    <t>Acta de reuniones, programa de formación, formato SED, Asistencia UNICEF.</t>
  </si>
  <si>
    <t>La institución revisa y evalúa continuamente sus criterios de asignación académica de los docentes y realiza los ajustes pertinentes a los mismos.</t>
  </si>
  <si>
    <t>El personal vinculado está identificado con la institución: comparte la filosofía, principios, valores y objetivos, y está dispuesto a realizar actividades complementarias que sean necesarias para cualificar su labor.</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</si>
  <si>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</si>
  <si>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dispone de estrategias claras para mediación y solución de conflictos y éstos se resuelven a través del diálogo y la negociación permanente. Esto contribuye a que exista un buen clima laboral.</t>
  </si>
  <si>
    <t>Programa de estímulos y fotografías actividades realizadas</t>
  </si>
  <si>
    <t>La estrategia de reconocimiento al personal vinculado es parte de la cultura institucional</t>
  </si>
  <si>
    <t>Se tiene la estructura de la política de inclusión educativa aunque falta la socialización a los docentes como documento.</t>
  </si>
  <si>
    <t>Documento con política de inclusión.           Carpetas con fase 1, valoración pedagógica e informe de competencias.</t>
  </si>
  <si>
    <t>No se ha realizado porque de acuerdo a la población no existen estudiantes de comunidades étnicas</t>
  </si>
  <si>
    <t xml:space="preserve">No existen </t>
  </si>
  <si>
    <t>La institución cuenta con programas como, pre jardín, jardín, transición, primaria, escuela nueva, aceleración del aprendizaje, caminar en secundaria, media técnica sistemas y agropecuaria y los CLEI (Dec 3011 de 1997)</t>
  </si>
  <si>
    <t>Fichas de Matriculas, Programas, Textos, plataformas como el SIMAT.</t>
  </si>
  <si>
    <t>Se realizó el evento del lanzamiento del proyecto de vida  (conversatorio con invitados especiales)</t>
  </si>
  <si>
    <t>Documento del  proyecto de vida actualizado, Plan de área de ética y valores, Mallas con priorización de aprendizajes y carpetas de proyecto de vida.</t>
  </si>
  <si>
    <t xml:space="preserve">Se cumplieron las actividades propuestas para el año dos escuelas de padres una por semestre, además se realizó la escuela de padres transversal, así mismo se contó con el apoyo de opción legal, comisaria de familia, policía de infancia y salud pública. </t>
  </si>
  <si>
    <t>Documentos con análisis e informe de escuela de padres, actas de asistencia, material fotográfico y formatos.</t>
  </si>
  <si>
    <t>Existen entidades que apoyan a la institución en donde se realizan actividades que promueven el bienestar integral de la comunidad tales como opción legal, defensoría del pueblo, IE de Cúcuta, SENA</t>
  </si>
  <si>
    <t>Documentos con proyectos, fotográficas y formatos de los convenios. Feria del emprendimiento y de la convivencia.</t>
  </si>
  <si>
    <t xml:space="preserve">La comunidad utiliza adecuadamente la planta física de la Institución Educativa y a su vez apoya el mejoramiento de las condiciones. </t>
  </si>
  <si>
    <t>Oficios de solicitud físicos y/o virtuales, evidencias fotográficas, Formatos, inventarios.</t>
  </si>
  <si>
    <t>Se realiza en concordancia con la ley 4210 de 1996 Servicio social obligatorio para estudiantes de 10 y 11 grado teniendo en cuenta las necesidades que presentan algunas entidades del municipio.</t>
  </si>
  <si>
    <t xml:space="preserve">Proyecto de servicio social, planillas de control y seguimiento, informes, evidencias fotográficas. </t>
  </si>
  <si>
    <t>Se cuenta con los mecanismos de participación mediante las estancias del gobierno escolar, deportivas, culturales, tecnológicas, de servicio social entre otras.</t>
  </si>
  <si>
    <t>Actas, fotografías, videos, informes, formatos.</t>
  </si>
  <si>
    <t xml:space="preserve">Existe y funciona el consejo de padres, pero no existe la asociación de padres de familia. </t>
  </si>
  <si>
    <t>Actas, fotografías, informes, formatos.</t>
  </si>
  <si>
    <t xml:space="preserve">Las familias realizan una participación regular y esporádica en las actividades institucionales. </t>
  </si>
  <si>
    <t xml:space="preserve">Actas, fotografías, informes, formatos. </t>
  </si>
  <si>
    <t>El proyecto PEGIR existente de la institución está en continua actualización con el apoyo de opción legal y las entidades municipales correspondientes</t>
  </si>
  <si>
    <t>Actas, proyecto PEGIR, Fotografías y videos</t>
  </si>
  <si>
    <t>A nivel institucional se realizan las sesiones del comité de convivencia de acuerdo al calendario establecido y las sesiones extraordinarias y a nivel municipal el comité de convivencia está funcionando de manera regular</t>
  </si>
  <si>
    <t>Actas, fotografías, informes, formatos</t>
  </si>
  <si>
    <t>Se está actualizando el PEGIR pero faltan algunos ajustes y la socialización con la comunidad educativa.</t>
  </si>
  <si>
    <t>el personero es elegido democraticamente, pero este no desarrolla proyectos en actividades para mejorar la institucion.</t>
  </si>
  <si>
    <t>falta que el personero llidere y gestione proyectos para el bienestar de los estudiantes. No existen pruebas fisicas de las gestiones realizadas por la personera en las diferentes sedes.</t>
  </si>
  <si>
    <t>El consejo de padres se reune pero solo si hace el llamado la señora reectora, la mayoria no asiste</t>
  </si>
  <si>
    <t xml:space="preserve">se reunen periodicamente por solicitud de la señora rectora. No realizan reuniones de forma autonoma </t>
  </si>
  <si>
    <t>La institucion realiza reconocimientos a los estudiantes con mejor desempeño, y a los que resalten en las actividades deportivas o academicas externas. No existe un plan de estimulos para el cuerpo docente.</t>
  </si>
  <si>
    <t>falta realizar evaluacion periodica de los reconocimeintos realizados a los docentes. anualmente se realiza reconocimiento a los docentes que realizan practicas innovadoras, a los estudiantes con los cinco mejores promedios del curso se exaltan en el cuadro de honor, a los cursos con mejor promedio se les da un reconocimiento. a fin de año los estudiantes con los dos mejores promedios del año son exaltados con un reconocimiento.</t>
  </si>
  <si>
    <t>la institucion ejecuta las rutas de atencion integral, protocolo interno. Y esta articulada con los entes de control. (comisaria, infancia y adoscencia)</t>
  </si>
  <si>
    <t>la institucion tiene una base de datos con la direccion y el telefono de los acudientes de los estudiantes, al año se pide actualizar dos veces estos datos. Cada grado tiene un grupo de mensajeria que es administrado por el titular del curso. La plataforma de la institución envia mensajes automaticos al acudiente.</t>
  </si>
  <si>
    <t>Se cuenta con un plan de estudios para toda la institución que, además de responder a las políticas trazadas en el PEI, los lineamientos y los estándares básicos de competencias, fundamenta los planes de aula de los docentes de todas las áreas, grados y sedes. Se hace necesario evidenciar las politicas de inclusiòn desde cada area de acuerdo a la neurodivirgencia de nuestrros estudiantes.</t>
  </si>
  <si>
    <t>Planes de área, planes de asignatura, plan de aula, mallas de priorización, articulación de proyectos transversales y PEI adaptados al contexto de los estudiantes exigiendo formato de boletin neurodivergente.</t>
  </si>
  <si>
    <t>Las prácticas pedagógicas de aula de los docentes de todas las áreas, grados y sedes desarrollan el enfoque metodológico común en cuanto a métodos de enseñanza flexibles, relación pedagógica y uso de recursos que respondan a la diversidad de la población, segun las adaptaciones a los ambientes de aprendizaje durante el año escolar</t>
  </si>
  <si>
    <t>PEI, resultados pruebas externas, pruebas Avanzar, planes de área, uso de plataforma webcolegios.</t>
  </si>
  <si>
    <t>En los estilos pedagógicos de aula se privilegian las perspectivas de docentes y estudiantes en la elección de contenidos y en las estrategias de enseñanza (proyectos, problemas, investigación en el aula, etc.) que favorecen el desarrollo de las competencias.</t>
  </si>
  <si>
    <t>Planes de aula.  Actividades proyectos transversales, espacios lúdico pedagogico de la feria de emprendimiento, la ciencia, la cultura y la tecnología "Ruth Gelvez", centros de interes ( artedanz, voz kids, robotica 2.0, intercolegiados, pintura , ecoguardianes y otros).</t>
  </si>
  <si>
    <t>En la institución se presentan esfuerzos colectivos por trabajar con estrategias alternativas a la clase magistral, como el desarrollo de la feria de emprendimiento, la ciencia, la cultura y la tecnología "Alirio Cárdenas". Además, se tienen en cuenta los intereses, ideas y experiencias de los estudiantes como base para estructurar las actividades pedagógicas. Se debe tener en cuenta el estilo de aprendizaje del estudiante con dificultades (condiciones de aprendizaje) para mejorar su proceso.</t>
  </si>
  <si>
    <t>Actas de comisión y evaluación, observador del estudiante, actas de consejo académico, actas de compromiso académico y espacios de escuela abierta, plataforma web colegios,documento PFAP y planes de área</t>
  </si>
  <si>
    <t>Las conclusiones de los análisis de los resultados de los estudiantes en las evaluaciones externas (pruebas SABER y exámenes de Estado) son fuente para el mejoramiento de las prácticas de aula, en el marco del Plan de Mejoramiento Institucional.</t>
  </si>
  <si>
    <t>La institución revisa y evalúa periódicamente los efectos de las actividades de recuperación y sus mecanismos de implementación, y realiza los ajustes pertinentes, con el fin de mejorar los resultados de los estudiantes</t>
  </si>
  <si>
    <t>La institución cuenta con programas de apoyo pedagógico a los casos de bajo rendimiento académico, así como con mecanismos de seguimiento, actividades institucionales y soporte interinstitucional.</t>
  </si>
  <si>
    <t>OSCAR MARTÍN CARDENAS</t>
  </si>
  <si>
    <t>oscamaro@gmail.com</t>
  </si>
  <si>
    <t>NAHUN EDUARDO QUINTERO</t>
  </si>
  <si>
    <t>ANGELA SANDOVAL</t>
  </si>
  <si>
    <t>La institución cuenta con las siguientes fortalezas: La implementación de las actividades del proyecto de vida en cada sede educativa, Buen desempeño del proyecto de servicio social y adecuación del PEGIR.</t>
  </si>
  <si>
    <t xml:space="preserve">Incrementar la participación de los padres en la escuela de familia, fortalecimiento en jornadas de formación al equipo docente en inclusión educativa. Establecer en el cronograma institucional espacios para el desarrollo del proyecto de vida con estudiantes y padres de familia. </t>
  </si>
  <si>
    <t>Articulacion con entidades territoriales, Servicio social y escuela de padres</t>
  </si>
  <si>
    <t>Inclusion educativa y proyecto de vida</t>
  </si>
  <si>
    <t>La institucion cuenta con personal altamente calificado y diverso en todas las sedes de la institucion</t>
  </si>
  <si>
    <t>Se cuenta con convenios con diferentes instituciones de carácter publico y privado que contribuye a la formacion integral.</t>
  </si>
  <si>
    <t>fortalecimiento de las competencias de los consejos de padres y estudiantes.</t>
  </si>
  <si>
    <t>fortalecimiento en habilidades sociales y liderazgo en los representantes estudiantiles</t>
  </si>
  <si>
    <t>alianzas con el sector productivo del municipio</t>
  </si>
  <si>
    <t>la institucion cuenta con un cronograma definido a principio de año para que los consejos o comites se reunan y cumplan funciones propias.</t>
  </si>
  <si>
    <t>contamos con un manual de convivencia ajustado a la normativa vigente y este se actualiza cada vez que generen nuevas leyes.</t>
  </si>
  <si>
    <t>mejorar el liderazgo de los educandos, sobre todo de los representantes para que comuniquen y gestionen para mejorar las necesidades que según su percepcion se deben subsanar para mejorar el ambiente escolar.</t>
  </si>
  <si>
    <t>realizar talleres o actividades para mejorar la motivacion de los educandos en funcion del desempeño academico.</t>
  </si>
  <si>
    <t>crear convenios con el sector productivo.</t>
  </si>
  <si>
    <t>La institución cuenta con programas de apoyo pedagógico a los casos de bajo rendimiento académico, así como con mecanismos de seguimiento, actividades institucionales y soporte interinstitucional. Seguimiento academico (Apoyo pedagógico para estudiantes con dificultades de aprendizaje).</t>
  </si>
  <si>
    <t>Planes de aula.  Actividades proyectos transversales, espacios lúdico pedagogico de la feria de emprendimiento, la ciencia, la cultura y la tecnología 2 "Alirio Cardenas" y caracterizaciòn de DUA Y PIAR. Gestiòn de aula (Estilo pedagógico).</t>
  </si>
  <si>
    <t>Planes de área, planes de asignatura, plan de aula, mallas de priorización, articulación de proyectos transversales y PEI adaptados al contexto de los estudiantes. Diseño pedagogico ( Plan de estudios), enfatizado en las falencias de la politica de inclusiòn.</t>
  </si>
  <si>
    <t>EI, actas de consejo directivo, priorización de coordinadores de sedes. Diseño pedagogico (recuersos para el aprendizaje).</t>
  </si>
  <si>
    <t>La institución dispone de un sistema ágil y oportuno para la expedición de boletines de calificaciones y cuenta con los sistemas de
control necesarios para garantizar la consistencia de la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</si>
</sst>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u/>
      <sz val="8"/>
      <color indexed="12"/>
      <name val="Arial"/>
      <family val="2"/>
    </font>
    <font>
      <sz val="11"/>
      <color indexed="8"/>
      <name val="Arial"/>
      <family val="2"/>
      <charset val="1"/>
    </font>
    <font>
      <u/>
      <sz val="8"/>
      <color indexed="12"/>
      <name val="Arial"/>
      <family val="2"/>
      <charset val="1"/>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8"/>
      </left>
      <right style="thin">
        <color indexed="8"/>
      </right>
      <top style="thin">
        <color indexed="8"/>
      </top>
      <bottom style="thin">
        <color indexed="8"/>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27" fillId="0" borderId="0"/>
  </cellStyleXfs>
  <cellXfs count="32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3" xfId="0" applyFill="1" applyBorder="1" applyAlignment="1" applyProtection="1">
      <alignment horizontal="left" vertical="top"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2" fillId="0" borderId="2" xfId="7" applyFont="1" applyBorder="1" applyAlignment="1" applyProtection="1">
      <alignment horizontal="center" vertical="center"/>
      <protection locked="0"/>
    </xf>
    <xf numFmtId="0" fontId="43" fillId="0" borderId="2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4" fillId="0" borderId="22" xfId="0" applyFont="1" applyBorder="1" applyAlignment="1" applyProtection="1">
      <alignment horizontal="center" vertical="center"/>
      <protection locked="0"/>
    </xf>
    <xf numFmtId="0" fontId="42" fillId="0" borderId="22" xfId="2" applyNumberFormat="1" applyFont="1" applyFill="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44" fillId="0" borderId="22" xfId="2" applyNumberFormat="1" applyFont="1" applyFill="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8">
    <cellStyle name="Estilo 1" xfId="1" xr:uid="{00000000-0005-0000-0000-000000000000}"/>
    <cellStyle name="Hyperlink" xfId="2" builtinId="8"/>
    <cellStyle name="Normal" xfId="0" builtinId="0"/>
    <cellStyle name="Normal 2" xfId="3" xr:uid="{00000000-0005-0000-0000-000003000000}"/>
    <cellStyle name="Normal 3" xfId="4" xr:uid="{00000000-0005-0000-0000-000004000000}"/>
    <cellStyle name="Normal 3 2" xfId="7" xr:uid="{00000000-0005-0000-0000-000005000000}"/>
    <cellStyle name="Normal 4" xfId="5" xr:uid="{00000000-0005-0000-0000-000006000000}"/>
    <cellStyle name="Porcentual 2" xfId="6" xr:uid="{00000000-0005-0000-0000-000007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65-490B-AB11-22FD390C4D14}"/>
              </c:ext>
            </c:extLst>
          </c:dPt>
          <c:dPt>
            <c:idx val="1"/>
            <c:invertIfNegative val="0"/>
            <c:bubble3D val="0"/>
            <c:spPr>
              <a:solidFill>
                <a:srgbClr val="C00000"/>
              </a:solidFill>
            </c:spPr>
            <c:extLst>
              <c:ext xmlns:c16="http://schemas.microsoft.com/office/drawing/2014/chart" uri="{C3380CC4-5D6E-409C-BE32-E72D297353CC}">
                <c16:uniqueId val="{00000001-3D65-490B-AB11-22FD390C4D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65-490B-AB11-22FD390C4D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65-490B-AB11-22FD390C4D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3D65-490B-AB11-22FD390C4D14}"/>
            </c:ext>
          </c:extLst>
        </c:ser>
        <c:dLbls>
          <c:showLegendKey val="0"/>
          <c:showVal val="0"/>
          <c:showCatName val="0"/>
          <c:showSerName val="0"/>
          <c:showPercent val="0"/>
          <c:showBubbleSize val="0"/>
        </c:dLbls>
        <c:gapWidth val="150"/>
        <c:shape val="box"/>
        <c:axId val="214794624"/>
        <c:axId val="214796160"/>
        <c:axId val="0"/>
      </c:bar3DChart>
      <c:catAx>
        <c:axId val="214794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796160"/>
        <c:crosses val="autoZero"/>
        <c:auto val="1"/>
        <c:lblAlgn val="ctr"/>
        <c:lblOffset val="100"/>
        <c:noMultiLvlLbl val="0"/>
      </c:catAx>
      <c:valAx>
        <c:axId val="214796160"/>
        <c:scaling>
          <c:orientation val="minMax"/>
        </c:scaling>
        <c:delete val="1"/>
        <c:axPos val="l"/>
        <c:numFmt formatCode="0%" sourceLinked="1"/>
        <c:majorTickMark val="out"/>
        <c:minorTickMark val="none"/>
        <c:tickLblPos val="nextTo"/>
        <c:crossAx val="214794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9B-4CC0-BDC3-75B57BBF03FA}"/>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9B-4CC0-BDC3-75B57BBF03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9B-4CC0-BDC3-75B57BBF03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3-329B-4CC0-BDC3-75B57BBF03FA}"/>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29B-4CC0-BDC3-75B57BBF03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329B-4CC0-BDC3-75B57BBF03FA}"/>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9B-4CC0-BDC3-75B57BBF03FA}"/>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29B-4CC0-BDC3-75B57BBF03FA}"/>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29B-4CC0-BDC3-75B57BBF03FA}"/>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29B-4CC0-BDC3-75B57BBF03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329B-4CC0-BDC3-75B57BBF03FA}"/>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29B-4CC0-BDC3-75B57BBF03FA}"/>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29B-4CC0-BDC3-75B57BBF03FA}"/>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9B-4CC0-BDC3-75B57BBF03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329B-4CC0-BDC3-75B57BBF03FA}"/>
            </c:ext>
          </c:extLst>
        </c:ser>
        <c:dLbls>
          <c:showLegendKey val="0"/>
          <c:showVal val="0"/>
          <c:showCatName val="0"/>
          <c:showSerName val="0"/>
          <c:showPercent val="0"/>
          <c:showBubbleSize val="0"/>
        </c:dLbls>
        <c:smooth val="0"/>
        <c:axId val="221700480"/>
        <c:axId val="221702016"/>
      </c:lineChart>
      <c:catAx>
        <c:axId val="22170048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1702016"/>
        <c:crosses val="autoZero"/>
        <c:auto val="1"/>
        <c:lblAlgn val="ctr"/>
        <c:lblOffset val="100"/>
        <c:noMultiLvlLbl val="0"/>
      </c:catAx>
      <c:valAx>
        <c:axId val="221702016"/>
        <c:scaling>
          <c:orientation val="minMax"/>
        </c:scaling>
        <c:delete val="1"/>
        <c:axPos val="l"/>
        <c:numFmt formatCode="0%" sourceLinked="1"/>
        <c:majorTickMark val="out"/>
        <c:minorTickMark val="none"/>
        <c:tickLblPos val="nextTo"/>
        <c:crossAx val="221700480"/>
        <c:crosses val="autoZero"/>
        <c:crossBetween val="between"/>
      </c:valAx>
    </c:plotArea>
    <c:legend>
      <c:legendPos val="r"/>
      <c:layout>
        <c:manualLayout>
          <c:xMode val="edge"/>
          <c:yMode val="edge"/>
          <c:x val="0.19087086551655044"/>
          <c:y val="0.89755573198094007"/>
          <c:w val="0.61176559460432833"/>
          <c:h val="7.067367968353859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12-46DC-8D4E-3E77C808BB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12-46DC-8D4E-3E77C808BB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D64B-4A1A-9DDA-2CFC38D36DB3}"/>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312-46DC-8D4E-3E77C808BB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312-46DC-8D4E-3E77C808BB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12-46DC-8D4E-3E77C808BB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312-46DC-8D4E-3E77C808BB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D64B-4A1A-9DDA-2CFC38D36DB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12-46DC-8D4E-3E77C808BB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12-46DC-8D4E-3E77C808BB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12-46DC-8D4E-3E77C808BB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12-46DC-8D4E-3E77C808BB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D64B-4A1A-9DDA-2CFC38D36DB3}"/>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64B-4A1A-9DDA-2CFC38D36DB3}"/>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64B-4A1A-9DDA-2CFC38D36DB3}"/>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64B-4A1A-9DDA-2CFC38D36DB3}"/>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64B-4A1A-9DDA-2CFC38D36D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64B-4A1A-9DDA-2CFC38D36DB3}"/>
            </c:ext>
          </c:extLst>
        </c:ser>
        <c:dLbls>
          <c:showLegendKey val="0"/>
          <c:showVal val="0"/>
          <c:showCatName val="0"/>
          <c:showSerName val="0"/>
          <c:showPercent val="0"/>
          <c:showBubbleSize val="0"/>
        </c:dLbls>
        <c:smooth val="0"/>
        <c:axId val="221469312"/>
        <c:axId val="221491584"/>
      </c:lineChart>
      <c:catAx>
        <c:axId val="221469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1491584"/>
        <c:crosses val="autoZero"/>
        <c:auto val="1"/>
        <c:lblAlgn val="ctr"/>
        <c:lblOffset val="100"/>
        <c:noMultiLvlLbl val="0"/>
      </c:catAx>
      <c:valAx>
        <c:axId val="221491584"/>
        <c:scaling>
          <c:orientation val="minMax"/>
        </c:scaling>
        <c:delete val="1"/>
        <c:axPos val="l"/>
        <c:numFmt formatCode="0%" sourceLinked="1"/>
        <c:majorTickMark val="out"/>
        <c:minorTickMark val="none"/>
        <c:tickLblPos val="nextTo"/>
        <c:crossAx val="221469312"/>
        <c:crosses val="autoZero"/>
        <c:crossBetween val="between"/>
      </c:valAx>
    </c:plotArea>
    <c:legend>
      <c:legendPos val="r"/>
      <c:layout>
        <c:manualLayout>
          <c:xMode val="edge"/>
          <c:yMode val="edge"/>
          <c:x val="0.11909036908297592"/>
          <c:y val="0.88030880728616012"/>
          <c:w val="0.7585893373093671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563-446F-9F89-9510547416B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563-446F-9F89-951054741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1563-446F-9F89-9510547416BA}"/>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563-446F-9F89-9510547416B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563-446F-9F89-9510547416B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563-446F-9F89-9510547416B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563-446F-9F89-951054741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0.375</c:v>
                </c:pt>
              </c:numCache>
            </c:numRef>
          </c:val>
          <c:smooth val="0"/>
          <c:extLst>
            <c:ext xmlns:c16="http://schemas.microsoft.com/office/drawing/2014/chart" uri="{C3380CC4-5D6E-409C-BE32-E72D297353CC}">
              <c16:uniqueId val="{00000007-1563-446F-9F89-9510547416BA}"/>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563-446F-9F89-9510547416B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563-446F-9F89-9510547416B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563-446F-9F89-9510547416B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563-446F-9F89-951054741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0.25</c:v>
                </c:pt>
                <c:pt idx="3">
                  <c:v>0.375</c:v>
                </c:pt>
              </c:numCache>
            </c:numRef>
          </c:val>
          <c:smooth val="0"/>
          <c:extLst>
            <c:ext xmlns:c16="http://schemas.microsoft.com/office/drawing/2014/chart" uri="{C3380CC4-5D6E-409C-BE32-E72D297353CC}">
              <c16:uniqueId val="{0000000C-1563-446F-9F89-9510547416BA}"/>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563-446F-9F89-9510547416BA}"/>
            </c:ext>
          </c:extLst>
        </c:ser>
        <c:dLbls>
          <c:showLegendKey val="0"/>
          <c:showVal val="0"/>
          <c:showCatName val="0"/>
          <c:showSerName val="0"/>
          <c:showPercent val="0"/>
          <c:showBubbleSize val="0"/>
        </c:dLbls>
        <c:smooth val="0"/>
        <c:axId val="221550464"/>
        <c:axId val="221552000"/>
      </c:lineChart>
      <c:catAx>
        <c:axId val="221550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1552000"/>
        <c:crosses val="autoZero"/>
        <c:auto val="1"/>
        <c:lblAlgn val="ctr"/>
        <c:lblOffset val="100"/>
        <c:noMultiLvlLbl val="0"/>
      </c:catAx>
      <c:valAx>
        <c:axId val="221552000"/>
        <c:scaling>
          <c:orientation val="minMax"/>
        </c:scaling>
        <c:delete val="1"/>
        <c:axPos val="l"/>
        <c:numFmt formatCode="0%" sourceLinked="1"/>
        <c:majorTickMark val="out"/>
        <c:minorTickMark val="none"/>
        <c:tickLblPos val="nextTo"/>
        <c:crossAx val="221550464"/>
        <c:crosses val="autoZero"/>
        <c:crossBetween val="between"/>
      </c:valAx>
    </c:plotArea>
    <c:legend>
      <c:legendPos val="r"/>
      <c:layout>
        <c:manualLayout>
          <c:xMode val="edge"/>
          <c:yMode val="edge"/>
          <c:x val="0.14192961794820419"/>
          <c:y val="0.87988731206005533"/>
          <c:w val="0.71291083957891066"/>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867-4E97-BD44-5C65B53499C1}"/>
              </c:ext>
            </c:extLst>
          </c:dPt>
          <c:dPt>
            <c:idx val="1"/>
            <c:invertIfNegative val="0"/>
            <c:bubble3D val="0"/>
            <c:spPr>
              <a:solidFill>
                <a:srgbClr val="C00000"/>
              </a:solidFill>
            </c:spPr>
            <c:extLst>
              <c:ext xmlns:c16="http://schemas.microsoft.com/office/drawing/2014/chart" uri="{C3380CC4-5D6E-409C-BE32-E72D297353CC}">
                <c16:uniqueId val="{00000001-F867-4E97-BD44-5C65B53499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67-4E97-BD44-5C65B53499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67-4E97-BD44-5C65B53499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F867-4E97-BD44-5C65B53499C1}"/>
            </c:ext>
          </c:extLst>
        </c:ser>
        <c:dLbls>
          <c:showLegendKey val="0"/>
          <c:showVal val="0"/>
          <c:showCatName val="0"/>
          <c:showSerName val="0"/>
          <c:showPercent val="0"/>
          <c:showBubbleSize val="0"/>
        </c:dLbls>
        <c:gapWidth val="150"/>
        <c:shape val="box"/>
        <c:axId val="221601792"/>
        <c:axId val="221603328"/>
        <c:axId val="0"/>
      </c:bar3DChart>
      <c:catAx>
        <c:axId val="221601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603328"/>
        <c:crosses val="autoZero"/>
        <c:auto val="1"/>
        <c:lblAlgn val="ctr"/>
        <c:lblOffset val="100"/>
        <c:noMultiLvlLbl val="0"/>
      </c:catAx>
      <c:valAx>
        <c:axId val="221603328"/>
        <c:scaling>
          <c:orientation val="minMax"/>
        </c:scaling>
        <c:delete val="1"/>
        <c:axPos val="l"/>
        <c:numFmt formatCode="0%" sourceLinked="1"/>
        <c:majorTickMark val="out"/>
        <c:minorTickMark val="none"/>
        <c:tickLblPos val="nextTo"/>
        <c:crossAx val="2216017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94-4704-8C9B-B3A3F67CEDBA}"/>
              </c:ext>
            </c:extLst>
          </c:dPt>
          <c:dPt>
            <c:idx val="1"/>
            <c:invertIfNegative val="0"/>
            <c:bubble3D val="0"/>
            <c:spPr>
              <a:solidFill>
                <a:srgbClr val="C00000"/>
              </a:solidFill>
            </c:spPr>
            <c:extLst>
              <c:ext xmlns:c16="http://schemas.microsoft.com/office/drawing/2014/chart" uri="{C3380CC4-5D6E-409C-BE32-E72D297353CC}">
                <c16:uniqueId val="{00000001-E894-4704-8C9B-B3A3F67CED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94-4704-8C9B-B3A3F67CED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94-4704-8C9B-B3A3F67CED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E894-4704-8C9B-B3A3F67CEDBA}"/>
            </c:ext>
          </c:extLst>
        </c:ser>
        <c:dLbls>
          <c:showLegendKey val="0"/>
          <c:showVal val="0"/>
          <c:showCatName val="0"/>
          <c:showSerName val="0"/>
          <c:showPercent val="0"/>
          <c:showBubbleSize val="0"/>
        </c:dLbls>
        <c:gapWidth val="150"/>
        <c:shape val="box"/>
        <c:axId val="221627904"/>
        <c:axId val="221629440"/>
        <c:axId val="0"/>
      </c:bar3DChart>
      <c:catAx>
        <c:axId val="22162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629440"/>
        <c:crosses val="autoZero"/>
        <c:auto val="1"/>
        <c:lblAlgn val="ctr"/>
        <c:lblOffset val="100"/>
        <c:noMultiLvlLbl val="0"/>
      </c:catAx>
      <c:valAx>
        <c:axId val="221629440"/>
        <c:scaling>
          <c:orientation val="minMax"/>
        </c:scaling>
        <c:delete val="1"/>
        <c:axPos val="l"/>
        <c:numFmt formatCode="0%" sourceLinked="1"/>
        <c:majorTickMark val="out"/>
        <c:minorTickMark val="none"/>
        <c:tickLblPos val="nextTo"/>
        <c:crossAx val="22162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7901345338"/>
          <c:y val="2.829381496804424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B4-4D25-A4E8-201832EBCCAF}"/>
              </c:ext>
            </c:extLst>
          </c:dPt>
          <c:dPt>
            <c:idx val="1"/>
            <c:invertIfNegative val="0"/>
            <c:bubble3D val="0"/>
            <c:spPr>
              <a:solidFill>
                <a:srgbClr val="C00000"/>
              </a:solidFill>
            </c:spPr>
            <c:extLst>
              <c:ext xmlns:c16="http://schemas.microsoft.com/office/drawing/2014/chart" uri="{C3380CC4-5D6E-409C-BE32-E72D297353CC}">
                <c16:uniqueId val="{00000001-C1B4-4D25-A4E8-201832EBCC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B4-4D25-A4E8-201832EBCC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B4-4D25-A4E8-201832EBCC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C1B4-4D25-A4E8-201832EBCCAF}"/>
            </c:ext>
          </c:extLst>
        </c:ser>
        <c:dLbls>
          <c:showLegendKey val="0"/>
          <c:showVal val="0"/>
          <c:showCatName val="0"/>
          <c:showSerName val="0"/>
          <c:showPercent val="0"/>
          <c:showBubbleSize val="0"/>
        </c:dLbls>
        <c:gapWidth val="150"/>
        <c:shape val="box"/>
        <c:axId val="221813760"/>
        <c:axId val="221815552"/>
        <c:axId val="0"/>
      </c:bar3DChart>
      <c:catAx>
        <c:axId val="221813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815552"/>
        <c:crosses val="autoZero"/>
        <c:auto val="1"/>
        <c:lblAlgn val="ctr"/>
        <c:lblOffset val="100"/>
        <c:noMultiLvlLbl val="0"/>
      </c:catAx>
      <c:valAx>
        <c:axId val="221815552"/>
        <c:scaling>
          <c:orientation val="minMax"/>
        </c:scaling>
        <c:delete val="1"/>
        <c:axPos val="l"/>
        <c:numFmt formatCode="0%" sourceLinked="1"/>
        <c:majorTickMark val="out"/>
        <c:minorTickMark val="none"/>
        <c:tickLblPos val="nextTo"/>
        <c:crossAx val="221813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0A6-47A0-AC35-27CABEF33F8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A6-47A0-AC35-27CABEF33F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0A6-47A0-AC35-27CABEF33F8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0A6-47A0-AC35-27CABEF33F8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0A6-47A0-AC35-27CABEF33F8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0A6-47A0-AC35-27CABEF33F8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0A6-47A0-AC35-27CABEF33F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0A6-47A0-AC35-27CABEF33F8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0A6-47A0-AC35-27CABEF33F8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0A6-47A0-AC35-27CABEF33F8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0A6-47A0-AC35-27CABEF33F8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0A6-47A0-AC35-27CABEF33F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A0A6-47A0-AC35-27CABEF33F8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0A6-47A0-AC35-27CABEF33F8C}"/>
            </c:ext>
          </c:extLst>
        </c:ser>
        <c:dLbls>
          <c:showLegendKey val="0"/>
          <c:showVal val="0"/>
          <c:showCatName val="0"/>
          <c:showSerName val="0"/>
          <c:showPercent val="0"/>
          <c:showBubbleSize val="0"/>
        </c:dLbls>
        <c:smooth val="0"/>
        <c:axId val="222156672"/>
        <c:axId val="222158208"/>
      </c:lineChart>
      <c:catAx>
        <c:axId val="222156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2158208"/>
        <c:crosses val="autoZero"/>
        <c:auto val="1"/>
        <c:lblAlgn val="ctr"/>
        <c:lblOffset val="100"/>
        <c:noMultiLvlLbl val="0"/>
      </c:catAx>
      <c:valAx>
        <c:axId val="222158208"/>
        <c:scaling>
          <c:orientation val="minMax"/>
        </c:scaling>
        <c:delete val="1"/>
        <c:axPos val="l"/>
        <c:numFmt formatCode="0%" sourceLinked="1"/>
        <c:majorTickMark val="out"/>
        <c:minorTickMark val="none"/>
        <c:tickLblPos val="nextTo"/>
        <c:crossAx val="222156672"/>
        <c:crosses val="autoZero"/>
        <c:crossBetween val="between"/>
      </c:valAx>
    </c:plotArea>
    <c:legend>
      <c:legendPos val="r"/>
      <c:layout>
        <c:manualLayout>
          <c:xMode val="edge"/>
          <c:yMode val="edge"/>
          <c:x val="0.11909036908297592"/>
          <c:y val="0.87678757205701552"/>
          <c:w val="0.7585893373093671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8312007874"/>
          <c:y val="2.83438469339059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3D-4C17-A0FF-960AD2CDA9A8}"/>
              </c:ext>
            </c:extLst>
          </c:dPt>
          <c:dPt>
            <c:idx val="1"/>
            <c:invertIfNegative val="0"/>
            <c:bubble3D val="0"/>
            <c:spPr>
              <a:solidFill>
                <a:srgbClr val="C00000"/>
              </a:solidFill>
            </c:spPr>
            <c:extLst>
              <c:ext xmlns:c16="http://schemas.microsoft.com/office/drawing/2014/chart" uri="{C3380CC4-5D6E-409C-BE32-E72D297353CC}">
                <c16:uniqueId val="{00000001-483D-4C17-A0FF-960AD2CDA9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3D-4C17-A0FF-960AD2CDA9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3D-4C17-A0FF-960AD2CDA9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0.77777777777777779</c:v>
                </c:pt>
                <c:pt idx="3">
                  <c:v>0.22222222222222221</c:v>
                </c:pt>
              </c:numCache>
            </c:numRef>
          </c:val>
          <c:extLst>
            <c:ext xmlns:c16="http://schemas.microsoft.com/office/drawing/2014/chart" uri="{C3380CC4-5D6E-409C-BE32-E72D297353CC}">
              <c16:uniqueId val="{00000004-483D-4C17-A0FF-960AD2CDA9A8}"/>
            </c:ext>
          </c:extLst>
        </c:ser>
        <c:dLbls>
          <c:showLegendKey val="0"/>
          <c:showVal val="0"/>
          <c:showCatName val="0"/>
          <c:showSerName val="0"/>
          <c:showPercent val="0"/>
          <c:showBubbleSize val="0"/>
        </c:dLbls>
        <c:gapWidth val="150"/>
        <c:shape val="box"/>
        <c:axId val="221868032"/>
        <c:axId val="221869568"/>
        <c:axId val="0"/>
      </c:bar3DChart>
      <c:catAx>
        <c:axId val="221868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869568"/>
        <c:crosses val="autoZero"/>
        <c:auto val="1"/>
        <c:lblAlgn val="ctr"/>
        <c:lblOffset val="100"/>
        <c:noMultiLvlLbl val="0"/>
      </c:catAx>
      <c:valAx>
        <c:axId val="221869568"/>
        <c:scaling>
          <c:orientation val="minMax"/>
        </c:scaling>
        <c:delete val="1"/>
        <c:axPos val="l"/>
        <c:numFmt formatCode="0%" sourceLinked="1"/>
        <c:majorTickMark val="out"/>
        <c:minorTickMark val="none"/>
        <c:tickLblPos val="nextTo"/>
        <c:crossAx val="221868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7A-4E1C-AF8E-5B3ED4CCBF1A}"/>
              </c:ext>
            </c:extLst>
          </c:dPt>
          <c:dPt>
            <c:idx val="1"/>
            <c:invertIfNegative val="0"/>
            <c:bubble3D val="0"/>
            <c:spPr>
              <a:solidFill>
                <a:srgbClr val="C00000"/>
              </a:solidFill>
            </c:spPr>
            <c:extLst>
              <c:ext xmlns:c16="http://schemas.microsoft.com/office/drawing/2014/chart" uri="{C3380CC4-5D6E-409C-BE32-E72D297353CC}">
                <c16:uniqueId val="{00000001-7D7A-4E1C-AF8E-5B3ED4CCBF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7A-4E1C-AF8E-5B3ED4CCBF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7A-4E1C-AF8E-5B3ED4CCBF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7D7A-4E1C-AF8E-5B3ED4CCBF1A}"/>
            </c:ext>
          </c:extLst>
        </c:ser>
        <c:dLbls>
          <c:showLegendKey val="0"/>
          <c:showVal val="0"/>
          <c:showCatName val="0"/>
          <c:showSerName val="0"/>
          <c:showPercent val="0"/>
          <c:showBubbleSize val="0"/>
        </c:dLbls>
        <c:gapWidth val="150"/>
        <c:shape val="box"/>
        <c:axId val="221971968"/>
        <c:axId val="221973504"/>
        <c:axId val="0"/>
      </c:bar3DChart>
      <c:catAx>
        <c:axId val="221971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973504"/>
        <c:crosses val="autoZero"/>
        <c:auto val="1"/>
        <c:lblAlgn val="ctr"/>
        <c:lblOffset val="100"/>
        <c:noMultiLvlLbl val="0"/>
      </c:catAx>
      <c:valAx>
        <c:axId val="221973504"/>
        <c:scaling>
          <c:orientation val="minMax"/>
        </c:scaling>
        <c:delete val="1"/>
        <c:axPos val="l"/>
        <c:numFmt formatCode="0%" sourceLinked="1"/>
        <c:majorTickMark val="out"/>
        <c:minorTickMark val="none"/>
        <c:tickLblPos val="nextTo"/>
        <c:crossAx val="221971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64F-4412-BF05-603BC4FEAB78}"/>
              </c:ext>
            </c:extLst>
          </c:dPt>
          <c:dPt>
            <c:idx val="1"/>
            <c:invertIfNegative val="0"/>
            <c:bubble3D val="0"/>
            <c:spPr>
              <a:solidFill>
                <a:srgbClr val="C00000"/>
              </a:solidFill>
            </c:spPr>
            <c:extLst>
              <c:ext xmlns:c16="http://schemas.microsoft.com/office/drawing/2014/chart" uri="{C3380CC4-5D6E-409C-BE32-E72D297353CC}">
                <c16:uniqueId val="{00000001-964F-4412-BF05-603BC4FEAB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4F-4412-BF05-603BC4FEAB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4F-4412-BF05-603BC4FEAB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964F-4412-BF05-603BC4FEAB78}"/>
            </c:ext>
          </c:extLst>
        </c:ser>
        <c:dLbls>
          <c:showLegendKey val="0"/>
          <c:showVal val="0"/>
          <c:showCatName val="0"/>
          <c:showSerName val="0"/>
          <c:showPercent val="0"/>
          <c:showBubbleSize val="0"/>
        </c:dLbls>
        <c:gapWidth val="150"/>
        <c:shape val="box"/>
        <c:axId val="222014464"/>
        <c:axId val="222028544"/>
        <c:axId val="0"/>
      </c:bar3DChart>
      <c:catAx>
        <c:axId val="22201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028544"/>
        <c:crosses val="autoZero"/>
        <c:auto val="1"/>
        <c:lblAlgn val="ctr"/>
        <c:lblOffset val="100"/>
        <c:noMultiLvlLbl val="0"/>
      </c:catAx>
      <c:valAx>
        <c:axId val="222028544"/>
        <c:scaling>
          <c:orientation val="minMax"/>
        </c:scaling>
        <c:delete val="1"/>
        <c:axPos val="l"/>
        <c:numFmt formatCode="0%" sourceLinked="1"/>
        <c:majorTickMark val="out"/>
        <c:minorTickMark val="none"/>
        <c:tickLblPos val="nextTo"/>
        <c:crossAx val="222014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E3-493A-8F17-8F736D4D754E}"/>
              </c:ext>
            </c:extLst>
          </c:dPt>
          <c:dPt>
            <c:idx val="1"/>
            <c:invertIfNegative val="0"/>
            <c:bubble3D val="0"/>
            <c:spPr>
              <a:solidFill>
                <a:srgbClr val="C00000"/>
              </a:solidFill>
            </c:spPr>
            <c:extLst>
              <c:ext xmlns:c16="http://schemas.microsoft.com/office/drawing/2014/chart" uri="{C3380CC4-5D6E-409C-BE32-E72D297353CC}">
                <c16:uniqueId val="{00000001-E4E3-493A-8F17-8F736D4D754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E3-493A-8F17-8F736D4D75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E3-493A-8F17-8F736D4D75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E4E3-493A-8F17-8F736D4D754E}"/>
            </c:ext>
          </c:extLst>
        </c:ser>
        <c:dLbls>
          <c:showLegendKey val="0"/>
          <c:showVal val="0"/>
          <c:showCatName val="0"/>
          <c:showSerName val="0"/>
          <c:showPercent val="0"/>
          <c:showBubbleSize val="0"/>
        </c:dLbls>
        <c:gapWidth val="150"/>
        <c:shape val="box"/>
        <c:axId val="214820736"/>
        <c:axId val="214822272"/>
        <c:axId val="0"/>
      </c:bar3DChart>
      <c:catAx>
        <c:axId val="214820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822272"/>
        <c:crosses val="autoZero"/>
        <c:auto val="1"/>
        <c:lblAlgn val="ctr"/>
        <c:lblOffset val="100"/>
        <c:noMultiLvlLbl val="0"/>
      </c:catAx>
      <c:valAx>
        <c:axId val="214822272"/>
        <c:scaling>
          <c:orientation val="minMax"/>
        </c:scaling>
        <c:delete val="1"/>
        <c:axPos val="l"/>
        <c:numFmt formatCode="0%" sourceLinked="1"/>
        <c:majorTickMark val="out"/>
        <c:minorTickMark val="none"/>
        <c:tickLblPos val="nextTo"/>
        <c:crossAx val="214820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31A-415D-8A41-56CF278F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31A-415D-8A41-56CF278F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0.77777777777777779</c:v>
                </c:pt>
                <c:pt idx="3">
                  <c:v>0.22222222222222221</c:v>
                </c:pt>
              </c:numCache>
            </c:numRef>
          </c:val>
          <c:smooth val="0"/>
          <c:extLst>
            <c:ext xmlns:c16="http://schemas.microsoft.com/office/drawing/2014/chart" uri="{C3380CC4-5D6E-409C-BE32-E72D297353CC}">
              <c16:uniqueId val="{00000002-9078-4AA9-8BC1-2F26C9A3AAB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31A-415D-8A41-56CF278F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31A-415D-8A41-56CF278F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31A-415D-8A41-56CF278F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31A-415D-8A41-56CF278F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9078-4AA9-8BC1-2F26C9A3AAB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31A-415D-8A41-56CF278F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31A-415D-8A41-56CF278F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31A-415D-8A41-56CF278F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31A-415D-8A41-56CF278F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9078-4AA9-8BC1-2F26C9A3AAB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078-4AA9-8BC1-2F26C9A3AAB6}"/>
            </c:ext>
          </c:extLst>
        </c:ser>
        <c:dLbls>
          <c:showLegendKey val="0"/>
          <c:showVal val="0"/>
          <c:showCatName val="0"/>
          <c:showSerName val="0"/>
          <c:showPercent val="0"/>
          <c:showBubbleSize val="0"/>
        </c:dLbls>
        <c:smooth val="0"/>
        <c:axId val="222168960"/>
        <c:axId val="222170496"/>
      </c:lineChart>
      <c:catAx>
        <c:axId val="222168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2170496"/>
        <c:crosses val="autoZero"/>
        <c:auto val="1"/>
        <c:lblAlgn val="ctr"/>
        <c:lblOffset val="100"/>
        <c:noMultiLvlLbl val="0"/>
      </c:catAx>
      <c:valAx>
        <c:axId val="222170496"/>
        <c:scaling>
          <c:orientation val="minMax"/>
        </c:scaling>
        <c:delete val="1"/>
        <c:axPos val="l"/>
        <c:numFmt formatCode="0%" sourceLinked="1"/>
        <c:majorTickMark val="out"/>
        <c:minorTickMark val="none"/>
        <c:tickLblPos val="nextTo"/>
        <c:crossAx val="222168960"/>
        <c:crosses val="autoZero"/>
        <c:crossBetween val="between"/>
      </c:valAx>
    </c:plotArea>
    <c:legend>
      <c:legendPos val="r"/>
      <c:layout>
        <c:manualLayout>
          <c:xMode val="edge"/>
          <c:yMode val="edge"/>
          <c:x val="0.1289850703948649"/>
          <c:y val="0.8732663368278708"/>
          <c:w val="0.74046984856311326"/>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08-4E96-BE18-8C6779222DE4}"/>
              </c:ext>
            </c:extLst>
          </c:dPt>
          <c:dPt>
            <c:idx val="1"/>
            <c:invertIfNegative val="0"/>
            <c:bubble3D val="0"/>
            <c:spPr>
              <a:solidFill>
                <a:srgbClr val="C00000"/>
              </a:solidFill>
            </c:spPr>
            <c:extLst>
              <c:ext xmlns:c16="http://schemas.microsoft.com/office/drawing/2014/chart" uri="{C3380CC4-5D6E-409C-BE32-E72D297353CC}">
                <c16:uniqueId val="{00000001-C208-4E96-BE18-8C6779222D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08-4E96-BE18-8C6779222D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08-4E96-BE18-8C6779222D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C208-4E96-BE18-8C6779222DE4}"/>
            </c:ext>
          </c:extLst>
        </c:ser>
        <c:dLbls>
          <c:showLegendKey val="0"/>
          <c:showVal val="0"/>
          <c:showCatName val="0"/>
          <c:showSerName val="0"/>
          <c:showPercent val="0"/>
          <c:showBubbleSize val="0"/>
        </c:dLbls>
        <c:gapWidth val="150"/>
        <c:shape val="box"/>
        <c:axId val="222216576"/>
        <c:axId val="222218112"/>
        <c:axId val="0"/>
      </c:bar3DChart>
      <c:catAx>
        <c:axId val="222216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218112"/>
        <c:crosses val="autoZero"/>
        <c:auto val="1"/>
        <c:lblAlgn val="ctr"/>
        <c:lblOffset val="100"/>
        <c:noMultiLvlLbl val="0"/>
      </c:catAx>
      <c:valAx>
        <c:axId val="222218112"/>
        <c:scaling>
          <c:orientation val="minMax"/>
        </c:scaling>
        <c:delete val="1"/>
        <c:axPos val="l"/>
        <c:numFmt formatCode="0%" sourceLinked="1"/>
        <c:majorTickMark val="out"/>
        <c:minorTickMark val="none"/>
        <c:tickLblPos val="nextTo"/>
        <c:crossAx val="222216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3BD-4608-8BA6-5DD14F59BFCD}"/>
              </c:ext>
            </c:extLst>
          </c:dPt>
          <c:dPt>
            <c:idx val="1"/>
            <c:invertIfNegative val="0"/>
            <c:bubble3D val="0"/>
            <c:spPr>
              <a:solidFill>
                <a:srgbClr val="C00000"/>
              </a:solidFill>
            </c:spPr>
            <c:extLst>
              <c:ext xmlns:c16="http://schemas.microsoft.com/office/drawing/2014/chart" uri="{C3380CC4-5D6E-409C-BE32-E72D297353CC}">
                <c16:uniqueId val="{00000001-93BD-4608-8BA6-5DD14F59BF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BD-4608-8BA6-5DD14F59BF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BD-4608-8BA6-5DD14F59BF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3BD-4608-8BA6-5DD14F59BFCD}"/>
            </c:ext>
          </c:extLst>
        </c:ser>
        <c:dLbls>
          <c:showLegendKey val="0"/>
          <c:showVal val="0"/>
          <c:showCatName val="0"/>
          <c:showSerName val="0"/>
          <c:showPercent val="0"/>
          <c:showBubbleSize val="0"/>
        </c:dLbls>
        <c:gapWidth val="150"/>
        <c:shape val="box"/>
        <c:axId val="222267264"/>
        <c:axId val="222268800"/>
        <c:axId val="0"/>
      </c:bar3DChart>
      <c:catAx>
        <c:axId val="222267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268800"/>
        <c:crosses val="autoZero"/>
        <c:auto val="1"/>
        <c:lblAlgn val="ctr"/>
        <c:lblOffset val="100"/>
        <c:noMultiLvlLbl val="0"/>
      </c:catAx>
      <c:valAx>
        <c:axId val="222268800"/>
        <c:scaling>
          <c:orientation val="minMax"/>
        </c:scaling>
        <c:delete val="1"/>
        <c:axPos val="l"/>
        <c:numFmt formatCode="0%" sourceLinked="1"/>
        <c:majorTickMark val="out"/>
        <c:minorTickMark val="none"/>
        <c:tickLblPos val="nextTo"/>
        <c:crossAx val="2222672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626-42D0-9514-A1DDF22925C2}"/>
              </c:ext>
            </c:extLst>
          </c:dPt>
          <c:dPt>
            <c:idx val="1"/>
            <c:invertIfNegative val="0"/>
            <c:bubble3D val="0"/>
            <c:spPr>
              <a:solidFill>
                <a:srgbClr val="C00000"/>
              </a:solidFill>
            </c:spPr>
            <c:extLst>
              <c:ext xmlns:c16="http://schemas.microsoft.com/office/drawing/2014/chart" uri="{C3380CC4-5D6E-409C-BE32-E72D297353CC}">
                <c16:uniqueId val="{00000001-E626-42D0-9514-A1DDF22925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26-42D0-9514-A1DDF22925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26-42D0-9514-A1DDF22925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626-42D0-9514-A1DDF22925C2}"/>
            </c:ext>
          </c:extLst>
        </c:ser>
        <c:dLbls>
          <c:showLegendKey val="0"/>
          <c:showVal val="0"/>
          <c:showCatName val="0"/>
          <c:showSerName val="0"/>
          <c:showPercent val="0"/>
          <c:showBubbleSize val="0"/>
        </c:dLbls>
        <c:gapWidth val="150"/>
        <c:shape val="box"/>
        <c:axId val="222436736"/>
        <c:axId val="222446720"/>
        <c:axId val="0"/>
      </c:bar3DChart>
      <c:catAx>
        <c:axId val="222436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446720"/>
        <c:crosses val="autoZero"/>
        <c:auto val="1"/>
        <c:lblAlgn val="ctr"/>
        <c:lblOffset val="100"/>
        <c:noMultiLvlLbl val="0"/>
      </c:catAx>
      <c:valAx>
        <c:axId val="222446720"/>
        <c:scaling>
          <c:orientation val="minMax"/>
        </c:scaling>
        <c:delete val="1"/>
        <c:axPos val="l"/>
        <c:numFmt formatCode="0%" sourceLinked="1"/>
        <c:majorTickMark val="out"/>
        <c:minorTickMark val="none"/>
        <c:tickLblPos val="nextTo"/>
        <c:crossAx val="222436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1F8-41DD-8274-0C12545774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1F8-41DD-8274-0C12545774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0.77777777777777779</c:v>
                </c:pt>
                <c:pt idx="3">
                  <c:v>0.22222222222222221</c:v>
                </c:pt>
              </c:numCache>
            </c:numRef>
          </c:val>
          <c:smooth val="0"/>
          <c:extLst>
            <c:ext xmlns:c16="http://schemas.microsoft.com/office/drawing/2014/chart" uri="{C3380CC4-5D6E-409C-BE32-E72D297353CC}">
              <c16:uniqueId val="{00000002-7BA7-40F7-AF9F-BC486E1F58EB}"/>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1F8-41DD-8274-0C12545774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1F8-41DD-8274-0C12545774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1F8-41DD-8274-0C12545774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1F8-41DD-8274-0C12545774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7BA7-40F7-AF9F-BC486E1F58EB}"/>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1F8-41DD-8274-0C12545774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1F8-41DD-8274-0C12545774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1F8-41DD-8274-0C12545774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1F8-41DD-8274-0C12545774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7BA7-40F7-AF9F-BC486E1F58E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BA7-40F7-AF9F-BC486E1F58EB}"/>
            </c:ext>
          </c:extLst>
        </c:ser>
        <c:dLbls>
          <c:showLegendKey val="0"/>
          <c:showVal val="0"/>
          <c:showCatName val="0"/>
          <c:showSerName val="0"/>
          <c:showPercent val="0"/>
          <c:showBubbleSize val="0"/>
        </c:dLbls>
        <c:smooth val="0"/>
        <c:axId val="222787840"/>
        <c:axId val="222797824"/>
      </c:lineChart>
      <c:catAx>
        <c:axId val="222787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2797824"/>
        <c:crosses val="autoZero"/>
        <c:auto val="1"/>
        <c:lblAlgn val="ctr"/>
        <c:lblOffset val="100"/>
        <c:noMultiLvlLbl val="0"/>
      </c:catAx>
      <c:valAx>
        <c:axId val="222797824"/>
        <c:scaling>
          <c:orientation val="minMax"/>
        </c:scaling>
        <c:delete val="1"/>
        <c:axPos val="l"/>
        <c:numFmt formatCode="0%" sourceLinked="1"/>
        <c:majorTickMark val="out"/>
        <c:minorTickMark val="none"/>
        <c:tickLblPos val="nextTo"/>
        <c:crossAx val="222787840"/>
        <c:crosses val="autoZero"/>
        <c:crossBetween val="between"/>
      </c:valAx>
    </c:plotArea>
    <c:legend>
      <c:legendPos val="r"/>
      <c:layout>
        <c:manualLayout>
          <c:xMode val="edge"/>
          <c:yMode val="edge"/>
          <c:x val="0.13365189457587487"/>
          <c:y val="0.87635362807587847"/>
          <c:w val="0.73115448209155076"/>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871-4746-9A6D-77AFD0A88613}"/>
              </c:ext>
            </c:extLst>
          </c:dPt>
          <c:dPt>
            <c:idx val="1"/>
            <c:invertIfNegative val="0"/>
            <c:bubble3D val="0"/>
            <c:spPr>
              <a:solidFill>
                <a:srgbClr val="C00000"/>
              </a:solidFill>
            </c:spPr>
            <c:extLst>
              <c:ext xmlns:c16="http://schemas.microsoft.com/office/drawing/2014/chart" uri="{C3380CC4-5D6E-409C-BE32-E72D297353CC}">
                <c16:uniqueId val="{00000001-5871-4746-9A6D-77AFD0A886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71-4746-9A6D-77AFD0A886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71-4746-9A6D-77AFD0A886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871-4746-9A6D-77AFD0A88613}"/>
            </c:ext>
          </c:extLst>
        </c:ser>
        <c:dLbls>
          <c:showLegendKey val="0"/>
          <c:showVal val="0"/>
          <c:showCatName val="0"/>
          <c:showSerName val="0"/>
          <c:showPercent val="0"/>
          <c:showBubbleSize val="0"/>
        </c:dLbls>
        <c:gapWidth val="150"/>
        <c:shape val="box"/>
        <c:axId val="222846976"/>
        <c:axId val="222848512"/>
        <c:axId val="0"/>
      </c:bar3DChart>
      <c:catAx>
        <c:axId val="222846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2848512"/>
        <c:crosses val="autoZero"/>
        <c:auto val="1"/>
        <c:lblAlgn val="ctr"/>
        <c:lblOffset val="100"/>
        <c:noMultiLvlLbl val="0"/>
      </c:catAx>
      <c:valAx>
        <c:axId val="222848512"/>
        <c:scaling>
          <c:orientation val="minMax"/>
        </c:scaling>
        <c:delete val="1"/>
        <c:axPos val="l"/>
        <c:numFmt formatCode="0%" sourceLinked="1"/>
        <c:majorTickMark val="out"/>
        <c:minorTickMark val="none"/>
        <c:tickLblPos val="nextTo"/>
        <c:crossAx val="222846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6088724202"/>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36-4743-BE92-FE2ECE7CE5F1}"/>
              </c:ext>
            </c:extLst>
          </c:dPt>
          <c:dPt>
            <c:idx val="1"/>
            <c:invertIfNegative val="0"/>
            <c:bubble3D val="0"/>
            <c:spPr>
              <a:solidFill>
                <a:srgbClr val="CC0000"/>
              </a:solidFill>
            </c:spPr>
            <c:extLst>
              <c:ext xmlns:c16="http://schemas.microsoft.com/office/drawing/2014/chart" uri="{C3380CC4-5D6E-409C-BE32-E72D297353CC}">
                <c16:uniqueId val="{00000001-0136-4743-BE92-FE2ECE7CE5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36-4743-BE92-FE2ECE7CE5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36-4743-BE92-FE2ECE7CE5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136-4743-BE92-FE2ECE7CE5F1}"/>
            </c:ext>
          </c:extLst>
        </c:ser>
        <c:dLbls>
          <c:showLegendKey val="0"/>
          <c:showVal val="0"/>
          <c:showCatName val="0"/>
          <c:showSerName val="0"/>
          <c:showPercent val="0"/>
          <c:showBubbleSize val="0"/>
        </c:dLbls>
        <c:gapWidth val="150"/>
        <c:shape val="box"/>
        <c:axId val="222885376"/>
        <c:axId val="222886912"/>
        <c:axId val="0"/>
      </c:bar3DChart>
      <c:catAx>
        <c:axId val="222885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2886912"/>
        <c:crosses val="autoZero"/>
        <c:auto val="1"/>
        <c:lblAlgn val="ctr"/>
        <c:lblOffset val="100"/>
        <c:noMultiLvlLbl val="0"/>
      </c:catAx>
      <c:valAx>
        <c:axId val="222886912"/>
        <c:scaling>
          <c:orientation val="minMax"/>
        </c:scaling>
        <c:delete val="1"/>
        <c:axPos val="l"/>
        <c:numFmt formatCode="0%" sourceLinked="1"/>
        <c:majorTickMark val="out"/>
        <c:minorTickMark val="none"/>
        <c:tickLblPos val="nextTo"/>
        <c:crossAx val="222885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5E6-41C2-AEC1-D304EA4C335F}"/>
              </c:ext>
            </c:extLst>
          </c:dPt>
          <c:dPt>
            <c:idx val="1"/>
            <c:invertIfNegative val="0"/>
            <c:bubble3D val="0"/>
            <c:spPr>
              <a:solidFill>
                <a:srgbClr val="CC0000"/>
              </a:solidFill>
            </c:spPr>
            <c:extLst>
              <c:ext xmlns:c16="http://schemas.microsoft.com/office/drawing/2014/chart" uri="{C3380CC4-5D6E-409C-BE32-E72D297353CC}">
                <c16:uniqueId val="{00000001-85E6-41C2-AEC1-D304EA4C33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E6-41C2-AEC1-D304EA4C33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E6-41C2-AEC1-D304EA4C33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85E6-41C2-AEC1-D304EA4C335F}"/>
            </c:ext>
          </c:extLst>
        </c:ser>
        <c:dLbls>
          <c:showLegendKey val="0"/>
          <c:showVal val="0"/>
          <c:showCatName val="0"/>
          <c:showSerName val="0"/>
          <c:showPercent val="0"/>
          <c:showBubbleSize val="0"/>
        </c:dLbls>
        <c:gapWidth val="150"/>
        <c:shape val="box"/>
        <c:axId val="222727168"/>
        <c:axId val="222745344"/>
        <c:axId val="0"/>
      </c:bar3DChart>
      <c:catAx>
        <c:axId val="222727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2745344"/>
        <c:crosses val="autoZero"/>
        <c:auto val="1"/>
        <c:lblAlgn val="ctr"/>
        <c:lblOffset val="100"/>
        <c:noMultiLvlLbl val="0"/>
      </c:catAx>
      <c:valAx>
        <c:axId val="222745344"/>
        <c:scaling>
          <c:orientation val="minMax"/>
        </c:scaling>
        <c:delete val="1"/>
        <c:axPos val="l"/>
        <c:numFmt formatCode="0%" sourceLinked="1"/>
        <c:majorTickMark val="out"/>
        <c:minorTickMark val="none"/>
        <c:tickLblPos val="nextTo"/>
        <c:crossAx val="222727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59317585302"/>
          <c:y val="2.849526287846497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4DB-4080-9E8F-D0963849C8B9}"/>
              </c:ext>
            </c:extLst>
          </c:dPt>
          <c:dPt>
            <c:idx val="1"/>
            <c:invertIfNegative val="0"/>
            <c:bubble3D val="0"/>
            <c:spPr>
              <a:solidFill>
                <a:srgbClr val="CC0000"/>
              </a:solidFill>
            </c:spPr>
            <c:extLst>
              <c:ext xmlns:c16="http://schemas.microsoft.com/office/drawing/2014/chart" uri="{C3380CC4-5D6E-409C-BE32-E72D297353CC}">
                <c16:uniqueId val="{00000001-74DB-4080-9E8F-D0963849C8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DB-4080-9E8F-D0963849C8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DB-4080-9E8F-D0963849C8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74DB-4080-9E8F-D0963849C8B9}"/>
            </c:ext>
          </c:extLst>
        </c:ser>
        <c:dLbls>
          <c:showLegendKey val="0"/>
          <c:showVal val="0"/>
          <c:showCatName val="0"/>
          <c:showSerName val="0"/>
          <c:showPercent val="0"/>
          <c:showBubbleSize val="0"/>
        </c:dLbls>
        <c:gapWidth val="150"/>
        <c:shape val="box"/>
        <c:axId val="223163136"/>
        <c:axId val="223164672"/>
        <c:axId val="0"/>
      </c:bar3DChart>
      <c:catAx>
        <c:axId val="223163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3164672"/>
        <c:crosses val="autoZero"/>
        <c:auto val="1"/>
        <c:lblAlgn val="ctr"/>
        <c:lblOffset val="100"/>
        <c:noMultiLvlLbl val="0"/>
      </c:catAx>
      <c:valAx>
        <c:axId val="223164672"/>
        <c:scaling>
          <c:orientation val="minMax"/>
        </c:scaling>
        <c:delete val="1"/>
        <c:axPos val="l"/>
        <c:numFmt formatCode="0%" sourceLinked="1"/>
        <c:majorTickMark val="out"/>
        <c:minorTickMark val="none"/>
        <c:tickLblPos val="nextTo"/>
        <c:crossAx val="223163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FEE-4334-A7DE-9808E5B00AEB}"/>
              </c:ext>
            </c:extLst>
          </c:dPt>
          <c:dPt>
            <c:idx val="1"/>
            <c:invertIfNegative val="0"/>
            <c:bubble3D val="0"/>
            <c:spPr>
              <a:solidFill>
                <a:srgbClr val="CC0000"/>
              </a:solidFill>
            </c:spPr>
            <c:extLst>
              <c:ext xmlns:c16="http://schemas.microsoft.com/office/drawing/2014/chart" uri="{C3380CC4-5D6E-409C-BE32-E72D297353CC}">
                <c16:uniqueId val="{00000001-EFEE-4334-A7DE-9808E5B00A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EE-4334-A7DE-9808E5B00A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EE-4334-A7DE-9808E5B00A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EFEE-4334-A7DE-9808E5B00AEB}"/>
            </c:ext>
          </c:extLst>
        </c:ser>
        <c:dLbls>
          <c:showLegendKey val="0"/>
          <c:showVal val="0"/>
          <c:showCatName val="0"/>
          <c:showSerName val="0"/>
          <c:showPercent val="0"/>
          <c:showBubbleSize val="0"/>
        </c:dLbls>
        <c:gapWidth val="150"/>
        <c:shape val="box"/>
        <c:axId val="223205632"/>
        <c:axId val="222953472"/>
        <c:axId val="0"/>
      </c:bar3DChart>
      <c:catAx>
        <c:axId val="2232056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2953472"/>
        <c:crosses val="autoZero"/>
        <c:auto val="1"/>
        <c:lblAlgn val="ctr"/>
        <c:lblOffset val="100"/>
        <c:noMultiLvlLbl val="0"/>
      </c:catAx>
      <c:valAx>
        <c:axId val="222953472"/>
        <c:scaling>
          <c:orientation val="minMax"/>
        </c:scaling>
        <c:delete val="1"/>
        <c:axPos val="l"/>
        <c:numFmt formatCode="0%" sourceLinked="1"/>
        <c:majorTickMark val="out"/>
        <c:minorTickMark val="none"/>
        <c:tickLblPos val="nextTo"/>
        <c:crossAx val="22320563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B1-4BAA-AEF0-780EC74DAF5A}"/>
              </c:ext>
            </c:extLst>
          </c:dPt>
          <c:dPt>
            <c:idx val="1"/>
            <c:invertIfNegative val="0"/>
            <c:bubble3D val="0"/>
            <c:spPr>
              <a:solidFill>
                <a:srgbClr val="C00000"/>
              </a:solidFill>
            </c:spPr>
            <c:extLst>
              <c:ext xmlns:c16="http://schemas.microsoft.com/office/drawing/2014/chart" uri="{C3380CC4-5D6E-409C-BE32-E72D297353CC}">
                <c16:uniqueId val="{00000001-A0B1-4BAA-AEF0-780EC74DAF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B1-4BAA-AEF0-780EC74DAF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B1-4BAA-AEF0-780EC74DAF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A0B1-4BAA-AEF0-780EC74DAF5A}"/>
            </c:ext>
          </c:extLst>
        </c:ser>
        <c:dLbls>
          <c:showLegendKey val="0"/>
          <c:showVal val="0"/>
          <c:showCatName val="0"/>
          <c:showSerName val="0"/>
          <c:showPercent val="0"/>
          <c:showBubbleSize val="0"/>
        </c:dLbls>
        <c:gapWidth val="150"/>
        <c:shape val="box"/>
        <c:axId val="214924672"/>
        <c:axId val="214926464"/>
        <c:axId val="0"/>
      </c:bar3DChart>
      <c:catAx>
        <c:axId val="21492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926464"/>
        <c:crosses val="autoZero"/>
        <c:auto val="1"/>
        <c:lblAlgn val="ctr"/>
        <c:lblOffset val="100"/>
        <c:noMultiLvlLbl val="0"/>
      </c:catAx>
      <c:valAx>
        <c:axId val="214926464"/>
        <c:scaling>
          <c:orientation val="minMax"/>
        </c:scaling>
        <c:delete val="1"/>
        <c:axPos val="l"/>
        <c:numFmt formatCode="0%" sourceLinked="1"/>
        <c:majorTickMark val="out"/>
        <c:minorTickMark val="none"/>
        <c:tickLblPos val="nextTo"/>
        <c:crossAx val="214924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664-4473-94A6-D96010D9D3F7}"/>
              </c:ext>
            </c:extLst>
          </c:dPt>
          <c:dPt>
            <c:idx val="1"/>
            <c:invertIfNegative val="0"/>
            <c:bubble3D val="0"/>
            <c:spPr>
              <a:solidFill>
                <a:srgbClr val="CC0000"/>
              </a:solidFill>
            </c:spPr>
            <c:extLst>
              <c:ext xmlns:c16="http://schemas.microsoft.com/office/drawing/2014/chart" uri="{C3380CC4-5D6E-409C-BE32-E72D297353CC}">
                <c16:uniqueId val="{00000001-E664-4473-94A6-D96010D9D3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64-4473-94A6-D96010D9D3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64-4473-94A6-D96010D9D3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E664-4473-94A6-D96010D9D3F7}"/>
            </c:ext>
          </c:extLst>
        </c:ser>
        <c:dLbls>
          <c:showLegendKey val="0"/>
          <c:showVal val="0"/>
          <c:showCatName val="0"/>
          <c:showSerName val="0"/>
          <c:showPercent val="0"/>
          <c:showBubbleSize val="0"/>
        </c:dLbls>
        <c:gapWidth val="150"/>
        <c:shape val="box"/>
        <c:axId val="222990336"/>
        <c:axId val="222991872"/>
        <c:axId val="0"/>
      </c:bar3DChart>
      <c:catAx>
        <c:axId val="222990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2991872"/>
        <c:crosses val="autoZero"/>
        <c:auto val="1"/>
        <c:lblAlgn val="ctr"/>
        <c:lblOffset val="100"/>
        <c:noMultiLvlLbl val="0"/>
      </c:catAx>
      <c:valAx>
        <c:axId val="222991872"/>
        <c:scaling>
          <c:orientation val="minMax"/>
        </c:scaling>
        <c:delete val="1"/>
        <c:axPos val="l"/>
        <c:numFmt formatCode="0%" sourceLinked="1"/>
        <c:majorTickMark val="out"/>
        <c:minorTickMark val="none"/>
        <c:tickLblPos val="nextTo"/>
        <c:crossAx val="222990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48-4B36-B893-C6CF9109AA65}"/>
              </c:ext>
            </c:extLst>
          </c:dPt>
          <c:dPt>
            <c:idx val="1"/>
            <c:invertIfNegative val="0"/>
            <c:bubble3D val="0"/>
            <c:spPr>
              <a:solidFill>
                <a:srgbClr val="C00000"/>
              </a:solidFill>
            </c:spPr>
            <c:extLst>
              <c:ext xmlns:c16="http://schemas.microsoft.com/office/drawing/2014/chart" uri="{C3380CC4-5D6E-409C-BE32-E72D297353CC}">
                <c16:uniqueId val="{00000001-D048-4B36-B893-C6CF9109AA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48-4B36-B893-C6CF9109AA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48-4B36-B893-C6CF9109AA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0.4</c:v>
                </c:pt>
                <c:pt idx="3">
                  <c:v>0.4</c:v>
                </c:pt>
              </c:numCache>
            </c:numRef>
          </c:val>
          <c:extLst>
            <c:ext xmlns:c16="http://schemas.microsoft.com/office/drawing/2014/chart" uri="{C3380CC4-5D6E-409C-BE32-E72D297353CC}">
              <c16:uniqueId val="{00000004-D048-4B36-B893-C6CF9109AA65}"/>
            </c:ext>
          </c:extLst>
        </c:ser>
        <c:dLbls>
          <c:showLegendKey val="0"/>
          <c:showVal val="0"/>
          <c:showCatName val="0"/>
          <c:showSerName val="0"/>
          <c:showPercent val="0"/>
          <c:showBubbleSize val="0"/>
        </c:dLbls>
        <c:gapWidth val="150"/>
        <c:shape val="box"/>
        <c:axId val="223108096"/>
        <c:axId val="223118080"/>
        <c:axId val="0"/>
      </c:bar3DChart>
      <c:catAx>
        <c:axId val="223108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118080"/>
        <c:crosses val="autoZero"/>
        <c:auto val="1"/>
        <c:lblAlgn val="ctr"/>
        <c:lblOffset val="100"/>
        <c:noMultiLvlLbl val="0"/>
      </c:catAx>
      <c:valAx>
        <c:axId val="223118080"/>
        <c:scaling>
          <c:orientation val="minMax"/>
        </c:scaling>
        <c:delete val="1"/>
        <c:axPos val="l"/>
        <c:numFmt formatCode="0%" sourceLinked="1"/>
        <c:majorTickMark val="out"/>
        <c:minorTickMark val="none"/>
        <c:tickLblPos val="nextTo"/>
        <c:crossAx val="223108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789-4DD6-B88C-D919F267A291}"/>
              </c:ext>
            </c:extLst>
          </c:dPt>
          <c:dPt>
            <c:idx val="1"/>
            <c:invertIfNegative val="0"/>
            <c:bubble3D val="0"/>
            <c:spPr>
              <a:solidFill>
                <a:srgbClr val="C00000"/>
              </a:solidFill>
            </c:spPr>
            <c:extLst>
              <c:ext xmlns:c16="http://schemas.microsoft.com/office/drawing/2014/chart" uri="{C3380CC4-5D6E-409C-BE32-E72D297353CC}">
                <c16:uniqueId val="{00000001-F789-4DD6-B88C-D919F267A2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89-4DD6-B88C-D919F267A2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89-4DD6-B88C-D919F267A2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0.4</c:v>
                </c:pt>
                <c:pt idx="3">
                  <c:v>0.4</c:v>
                </c:pt>
              </c:numCache>
            </c:numRef>
          </c:val>
          <c:extLst>
            <c:ext xmlns:c16="http://schemas.microsoft.com/office/drawing/2014/chart" uri="{C3380CC4-5D6E-409C-BE32-E72D297353CC}">
              <c16:uniqueId val="{00000004-F789-4DD6-B88C-D919F267A291}"/>
            </c:ext>
          </c:extLst>
        </c:ser>
        <c:dLbls>
          <c:showLegendKey val="0"/>
          <c:showVal val="0"/>
          <c:showCatName val="0"/>
          <c:showSerName val="0"/>
          <c:showPercent val="0"/>
          <c:showBubbleSize val="0"/>
        </c:dLbls>
        <c:gapWidth val="150"/>
        <c:shape val="box"/>
        <c:axId val="223499008"/>
        <c:axId val="223500544"/>
        <c:axId val="0"/>
      </c:bar3DChart>
      <c:catAx>
        <c:axId val="22349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500544"/>
        <c:crosses val="autoZero"/>
        <c:auto val="1"/>
        <c:lblAlgn val="ctr"/>
        <c:lblOffset val="100"/>
        <c:noMultiLvlLbl val="0"/>
      </c:catAx>
      <c:valAx>
        <c:axId val="223500544"/>
        <c:scaling>
          <c:orientation val="minMax"/>
        </c:scaling>
        <c:delete val="1"/>
        <c:axPos val="l"/>
        <c:numFmt formatCode="0%" sourceLinked="1"/>
        <c:majorTickMark val="out"/>
        <c:minorTickMark val="none"/>
        <c:tickLblPos val="nextTo"/>
        <c:crossAx val="223499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D5-4267-AF78-59705CDE3219}"/>
              </c:ext>
            </c:extLst>
          </c:dPt>
          <c:dPt>
            <c:idx val="1"/>
            <c:invertIfNegative val="0"/>
            <c:bubble3D val="0"/>
            <c:spPr>
              <a:solidFill>
                <a:srgbClr val="C00000"/>
              </a:solidFill>
            </c:spPr>
            <c:extLst>
              <c:ext xmlns:c16="http://schemas.microsoft.com/office/drawing/2014/chart" uri="{C3380CC4-5D6E-409C-BE32-E72D297353CC}">
                <c16:uniqueId val="{00000001-4FD5-4267-AF78-59705CDE3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D5-4267-AF78-59705CDE3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D5-4267-AF78-59705CDE3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4FD5-4267-AF78-59705CDE3219}"/>
            </c:ext>
          </c:extLst>
        </c:ser>
        <c:dLbls>
          <c:showLegendKey val="0"/>
          <c:showVal val="0"/>
          <c:showCatName val="0"/>
          <c:showSerName val="0"/>
          <c:showPercent val="0"/>
          <c:showBubbleSize val="0"/>
        </c:dLbls>
        <c:gapWidth val="150"/>
        <c:shape val="box"/>
        <c:axId val="223533312"/>
        <c:axId val="223289344"/>
        <c:axId val="0"/>
      </c:bar3DChart>
      <c:catAx>
        <c:axId val="223533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289344"/>
        <c:crosses val="autoZero"/>
        <c:auto val="1"/>
        <c:lblAlgn val="ctr"/>
        <c:lblOffset val="100"/>
        <c:noMultiLvlLbl val="0"/>
      </c:catAx>
      <c:valAx>
        <c:axId val="223289344"/>
        <c:scaling>
          <c:orientation val="minMax"/>
        </c:scaling>
        <c:delete val="1"/>
        <c:axPos val="l"/>
        <c:numFmt formatCode="0%" sourceLinked="1"/>
        <c:majorTickMark val="out"/>
        <c:minorTickMark val="none"/>
        <c:tickLblPos val="nextTo"/>
        <c:crossAx val="223533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05-4E96-BC64-E6568CF06EC6}"/>
              </c:ext>
            </c:extLst>
          </c:dPt>
          <c:dPt>
            <c:idx val="1"/>
            <c:invertIfNegative val="0"/>
            <c:bubble3D val="0"/>
            <c:spPr>
              <a:solidFill>
                <a:srgbClr val="C00000"/>
              </a:solidFill>
            </c:spPr>
            <c:extLst>
              <c:ext xmlns:c16="http://schemas.microsoft.com/office/drawing/2014/chart" uri="{C3380CC4-5D6E-409C-BE32-E72D297353CC}">
                <c16:uniqueId val="{00000001-B905-4E96-BC64-E6568CF06E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05-4E96-BC64-E6568CF06E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05-4E96-BC64-E6568CF06E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B905-4E96-BC64-E6568CF06EC6}"/>
            </c:ext>
          </c:extLst>
        </c:ser>
        <c:dLbls>
          <c:showLegendKey val="0"/>
          <c:showVal val="0"/>
          <c:showCatName val="0"/>
          <c:showSerName val="0"/>
          <c:showPercent val="0"/>
          <c:showBubbleSize val="0"/>
        </c:dLbls>
        <c:gapWidth val="150"/>
        <c:shape val="box"/>
        <c:axId val="223313920"/>
        <c:axId val="223315456"/>
        <c:axId val="0"/>
      </c:bar3DChart>
      <c:catAx>
        <c:axId val="223313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315456"/>
        <c:crosses val="autoZero"/>
        <c:auto val="1"/>
        <c:lblAlgn val="ctr"/>
        <c:lblOffset val="100"/>
        <c:noMultiLvlLbl val="0"/>
      </c:catAx>
      <c:valAx>
        <c:axId val="223315456"/>
        <c:scaling>
          <c:orientation val="minMax"/>
        </c:scaling>
        <c:delete val="1"/>
        <c:axPos val="l"/>
        <c:numFmt formatCode="0%" sourceLinked="1"/>
        <c:majorTickMark val="out"/>
        <c:minorTickMark val="none"/>
        <c:tickLblPos val="nextTo"/>
        <c:crossAx val="223313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E9-41E8-AD5A-AA096C70EB2F}"/>
              </c:ext>
            </c:extLst>
          </c:dPt>
          <c:dPt>
            <c:idx val="1"/>
            <c:invertIfNegative val="0"/>
            <c:bubble3D val="0"/>
            <c:spPr>
              <a:solidFill>
                <a:srgbClr val="C00000"/>
              </a:solidFill>
            </c:spPr>
            <c:extLst>
              <c:ext xmlns:c16="http://schemas.microsoft.com/office/drawing/2014/chart" uri="{C3380CC4-5D6E-409C-BE32-E72D297353CC}">
                <c16:uniqueId val="{00000001-89E9-41E8-AD5A-AA096C70EB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E9-41E8-AD5A-AA096C70EB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E9-41E8-AD5A-AA096C70EB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89E9-41E8-AD5A-AA096C70EB2F}"/>
            </c:ext>
          </c:extLst>
        </c:ser>
        <c:dLbls>
          <c:showLegendKey val="0"/>
          <c:showVal val="0"/>
          <c:showCatName val="0"/>
          <c:showSerName val="0"/>
          <c:showPercent val="0"/>
          <c:showBubbleSize val="0"/>
        </c:dLbls>
        <c:gapWidth val="150"/>
        <c:shape val="box"/>
        <c:axId val="223360512"/>
        <c:axId val="223362048"/>
        <c:axId val="0"/>
      </c:bar3DChart>
      <c:catAx>
        <c:axId val="223360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362048"/>
        <c:crosses val="autoZero"/>
        <c:auto val="1"/>
        <c:lblAlgn val="ctr"/>
        <c:lblOffset val="100"/>
        <c:noMultiLvlLbl val="0"/>
      </c:catAx>
      <c:valAx>
        <c:axId val="223362048"/>
        <c:scaling>
          <c:orientation val="minMax"/>
        </c:scaling>
        <c:delete val="1"/>
        <c:axPos val="l"/>
        <c:numFmt formatCode="0%" sourceLinked="1"/>
        <c:majorTickMark val="out"/>
        <c:minorTickMark val="none"/>
        <c:tickLblPos val="nextTo"/>
        <c:crossAx val="223360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40D-4CC6-A481-3A61F34F2092}"/>
              </c:ext>
            </c:extLst>
          </c:dPt>
          <c:dPt>
            <c:idx val="1"/>
            <c:invertIfNegative val="0"/>
            <c:bubble3D val="0"/>
            <c:spPr>
              <a:solidFill>
                <a:srgbClr val="C00000"/>
              </a:solidFill>
            </c:spPr>
            <c:extLst>
              <c:ext xmlns:c16="http://schemas.microsoft.com/office/drawing/2014/chart" uri="{C3380CC4-5D6E-409C-BE32-E72D297353CC}">
                <c16:uniqueId val="{00000001-B40D-4CC6-A481-3A61F34F20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0D-4CC6-A481-3A61F34F20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0D-4CC6-A481-3A61F34F20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B40D-4CC6-A481-3A61F34F2092}"/>
            </c:ext>
          </c:extLst>
        </c:ser>
        <c:dLbls>
          <c:showLegendKey val="0"/>
          <c:showVal val="0"/>
          <c:showCatName val="0"/>
          <c:showSerName val="0"/>
          <c:showPercent val="0"/>
          <c:showBubbleSize val="0"/>
        </c:dLbls>
        <c:gapWidth val="150"/>
        <c:shape val="box"/>
        <c:axId val="223407104"/>
        <c:axId val="223412992"/>
        <c:axId val="0"/>
      </c:bar3DChart>
      <c:catAx>
        <c:axId val="223407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412992"/>
        <c:crosses val="autoZero"/>
        <c:auto val="1"/>
        <c:lblAlgn val="ctr"/>
        <c:lblOffset val="100"/>
        <c:noMultiLvlLbl val="0"/>
      </c:catAx>
      <c:valAx>
        <c:axId val="223412992"/>
        <c:scaling>
          <c:orientation val="minMax"/>
        </c:scaling>
        <c:delete val="1"/>
        <c:axPos val="l"/>
        <c:numFmt formatCode="0%" sourceLinked="1"/>
        <c:majorTickMark val="out"/>
        <c:minorTickMark val="none"/>
        <c:tickLblPos val="nextTo"/>
        <c:crossAx val="223407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E7-46EE-90D6-E64556C6EF69}"/>
              </c:ext>
            </c:extLst>
          </c:dPt>
          <c:dPt>
            <c:idx val="1"/>
            <c:invertIfNegative val="0"/>
            <c:bubble3D val="0"/>
            <c:spPr>
              <a:solidFill>
                <a:srgbClr val="C00000"/>
              </a:solidFill>
            </c:spPr>
            <c:extLst>
              <c:ext xmlns:c16="http://schemas.microsoft.com/office/drawing/2014/chart" uri="{C3380CC4-5D6E-409C-BE32-E72D297353CC}">
                <c16:uniqueId val="{00000001-B0E7-46EE-90D6-E64556C6EF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E7-46EE-90D6-E64556C6EF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E7-46EE-90D6-E64556C6EF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0E7-46EE-90D6-E64556C6EF69}"/>
            </c:ext>
          </c:extLst>
        </c:ser>
        <c:dLbls>
          <c:showLegendKey val="0"/>
          <c:showVal val="0"/>
          <c:showCatName val="0"/>
          <c:showSerName val="0"/>
          <c:showPercent val="0"/>
          <c:showBubbleSize val="0"/>
        </c:dLbls>
        <c:gapWidth val="150"/>
        <c:shape val="box"/>
        <c:axId val="223437568"/>
        <c:axId val="223439104"/>
        <c:axId val="0"/>
      </c:bar3DChart>
      <c:catAx>
        <c:axId val="223437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439104"/>
        <c:crosses val="autoZero"/>
        <c:auto val="1"/>
        <c:lblAlgn val="ctr"/>
        <c:lblOffset val="100"/>
        <c:noMultiLvlLbl val="0"/>
      </c:catAx>
      <c:valAx>
        <c:axId val="223439104"/>
        <c:scaling>
          <c:orientation val="minMax"/>
        </c:scaling>
        <c:delete val="1"/>
        <c:axPos val="l"/>
        <c:numFmt formatCode="0%" sourceLinked="1"/>
        <c:majorTickMark val="out"/>
        <c:minorTickMark val="none"/>
        <c:tickLblPos val="nextTo"/>
        <c:crossAx val="223437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59-44A7-B27B-7BD162D5C336}"/>
              </c:ext>
            </c:extLst>
          </c:dPt>
          <c:dPt>
            <c:idx val="1"/>
            <c:invertIfNegative val="0"/>
            <c:bubble3D val="0"/>
            <c:spPr>
              <a:solidFill>
                <a:srgbClr val="C00000"/>
              </a:solidFill>
            </c:spPr>
            <c:extLst>
              <c:ext xmlns:c16="http://schemas.microsoft.com/office/drawing/2014/chart" uri="{C3380CC4-5D6E-409C-BE32-E72D297353CC}">
                <c16:uniqueId val="{00000001-3659-44A7-B27B-7BD162D5C3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659-44A7-B27B-7BD162D5C3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659-44A7-B27B-7BD162D5C3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659-44A7-B27B-7BD162D5C336}"/>
            </c:ext>
          </c:extLst>
        </c:ser>
        <c:dLbls>
          <c:showLegendKey val="0"/>
          <c:showVal val="0"/>
          <c:showCatName val="0"/>
          <c:showSerName val="0"/>
          <c:showPercent val="0"/>
          <c:showBubbleSize val="0"/>
        </c:dLbls>
        <c:gapWidth val="150"/>
        <c:shape val="box"/>
        <c:axId val="223545600"/>
        <c:axId val="223547392"/>
        <c:axId val="0"/>
      </c:bar3DChart>
      <c:catAx>
        <c:axId val="22354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547392"/>
        <c:crosses val="autoZero"/>
        <c:auto val="1"/>
        <c:lblAlgn val="ctr"/>
        <c:lblOffset val="100"/>
        <c:noMultiLvlLbl val="0"/>
      </c:catAx>
      <c:valAx>
        <c:axId val="223547392"/>
        <c:scaling>
          <c:orientation val="minMax"/>
        </c:scaling>
        <c:delete val="1"/>
        <c:axPos val="l"/>
        <c:numFmt formatCode="0%" sourceLinked="1"/>
        <c:majorTickMark val="out"/>
        <c:minorTickMark val="none"/>
        <c:tickLblPos val="nextTo"/>
        <c:crossAx val="223545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1C-44C0-B728-0BE3C0426837}"/>
              </c:ext>
            </c:extLst>
          </c:dPt>
          <c:dPt>
            <c:idx val="1"/>
            <c:invertIfNegative val="0"/>
            <c:bubble3D val="0"/>
            <c:spPr>
              <a:solidFill>
                <a:srgbClr val="C00000"/>
              </a:solidFill>
            </c:spPr>
            <c:extLst>
              <c:ext xmlns:c16="http://schemas.microsoft.com/office/drawing/2014/chart" uri="{C3380CC4-5D6E-409C-BE32-E72D297353CC}">
                <c16:uniqueId val="{00000001-F11C-44C0-B728-0BE3C04268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1C-44C0-B728-0BE3C04268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1C-44C0-B728-0BE3C04268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F11C-44C0-B728-0BE3C0426837}"/>
            </c:ext>
          </c:extLst>
        </c:ser>
        <c:dLbls>
          <c:showLegendKey val="0"/>
          <c:showVal val="0"/>
          <c:showCatName val="0"/>
          <c:showSerName val="0"/>
          <c:showPercent val="0"/>
          <c:showBubbleSize val="0"/>
        </c:dLbls>
        <c:gapWidth val="150"/>
        <c:shape val="box"/>
        <c:axId val="223674368"/>
        <c:axId val="223675904"/>
        <c:axId val="0"/>
      </c:bar3DChart>
      <c:catAx>
        <c:axId val="223674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675904"/>
        <c:crosses val="autoZero"/>
        <c:auto val="1"/>
        <c:lblAlgn val="ctr"/>
        <c:lblOffset val="100"/>
        <c:noMultiLvlLbl val="0"/>
      </c:catAx>
      <c:valAx>
        <c:axId val="223675904"/>
        <c:scaling>
          <c:orientation val="minMax"/>
        </c:scaling>
        <c:delete val="1"/>
        <c:axPos val="l"/>
        <c:numFmt formatCode="0%" sourceLinked="1"/>
        <c:majorTickMark val="out"/>
        <c:minorTickMark val="none"/>
        <c:tickLblPos val="nextTo"/>
        <c:crossAx val="223674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A8-4B39-AC3C-E82B46873D96}"/>
              </c:ext>
            </c:extLst>
          </c:dPt>
          <c:dPt>
            <c:idx val="1"/>
            <c:invertIfNegative val="0"/>
            <c:bubble3D val="0"/>
            <c:spPr>
              <a:solidFill>
                <a:srgbClr val="C00000"/>
              </a:solidFill>
            </c:spPr>
            <c:extLst>
              <c:ext xmlns:c16="http://schemas.microsoft.com/office/drawing/2014/chart" uri="{C3380CC4-5D6E-409C-BE32-E72D297353CC}">
                <c16:uniqueId val="{00000001-70A8-4B39-AC3C-E82B46873D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A8-4B39-AC3C-E82B46873D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A8-4B39-AC3C-E82B46873D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0.2</c:v>
                </c:pt>
                <c:pt idx="3">
                  <c:v>0.8</c:v>
                </c:pt>
              </c:numCache>
            </c:numRef>
          </c:val>
          <c:extLst>
            <c:ext xmlns:c16="http://schemas.microsoft.com/office/drawing/2014/chart" uri="{C3380CC4-5D6E-409C-BE32-E72D297353CC}">
              <c16:uniqueId val="{00000004-70A8-4B39-AC3C-E82B46873D96}"/>
            </c:ext>
          </c:extLst>
        </c:ser>
        <c:dLbls>
          <c:showLegendKey val="0"/>
          <c:showVal val="0"/>
          <c:showCatName val="0"/>
          <c:showSerName val="0"/>
          <c:showPercent val="0"/>
          <c:showBubbleSize val="0"/>
        </c:dLbls>
        <c:gapWidth val="150"/>
        <c:shape val="box"/>
        <c:axId val="221258880"/>
        <c:axId val="221260416"/>
        <c:axId val="0"/>
      </c:bar3DChart>
      <c:catAx>
        <c:axId val="22125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260416"/>
        <c:crosses val="autoZero"/>
        <c:auto val="1"/>
        <c:lblAlgn val="ctr"/>
        <c:lblOffset val="100"/>
        <c:noMultiLvlLbl val="0"/>
      </c:catAx>
      <c:valAx>
        <c:axId val="221260416"/>
        <c:scaling>
          <c:orientation val="minMax"/>
        </c:scaling>
        <c:delete val="1"/>
        <c:axPos val="l"/>
        <c:numFmt formatCode="0%" sourceLinked="1"/>
        <c:majorTickMark val="out"/>
        <c:minorTickMark val="none"/>
        <c:tickLblPos val="nextTo"/>
        <c:crossAx val="221258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90-4005-93EA-4626DF515C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90-4005-93EA-4626DF515C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2-F9B4-4E3F-A5E4-F46E25DCDCAD}"/>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690-4005-93EA-4626DF515C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90-4005-93EA-4626DF515C6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90-4005-93EA-4626DF515C6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90-4005-93EA-4626DF515C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7-F9B4-4E3F-A5E4-F46E25DCDCAD}"/>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90-4005-93EA-4626DF515C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690-4005-93EA-4626DF515C6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90-4005-93EA-4626DF515C6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90-4005-93EA-4626DF515C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C-F9B4-4E3F-A5E4-F46E25DCDCAD}"/>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B4-4E3F-A5E4-F46E25DCDCAD}"/>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B4-4E3F-A5E4-F46E25DCDCAD}"/>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B4-4E3F-A5E4-F46E25DCDCAD}"/>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B4-4E3F-A5E4-F46E25DCDC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B4-4E3F-A5E4-F46E25DCDCAD}"/>
            </c:ext>
          </c:extLst>
        </c:ser>
        <c:dLbls>
          <c:showLegendKey val="0"/>
          <c:showVal val="0"/>
          <c:showCatName val="0"/>
          <c:showSerName val="0"/>
          <c:showPercent val="0"/>
          <c:showBubbleSize val="0"/>
        </c:dLbls>
        <c:smooth val="0"/>
        <c:axId val="223766400"/>
        <c:axId val="223767936"/>
      </c:lineChart>
      <c:catAx>
        <c:axId val="223766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3767936"/>
        <c:crosses val="autoZero"/>
        <c:auto val="1"/>
        <c:lblAlgn val="ctr"/>
        <c:lblOffset val="100"/>
        <c:noMultiLvlLbl val="0"/>
      </c:catAx>
      <c:valAx>
        <c:axId val="223767936"/>
        <c:scaling>
          <c:orientation val="minMax"/>
        </c:scaling>
        <c:delete val="1"/>
        <c:axPos val="l"/>
        <c:numFmt formatCode="0%" sourceLinked="1"/>
        <c:majorTickMark val="out"/>
        <c:minorTickMark val="none"/>
        <c:tickLblPos val="nextTo"/>
        <c:crossAx val="223766400"/>
        <c:crosses val="autoZero"/>
        <c:crossBetween val="between"/>
      </c:valAx>
    </c:plotArea>
    <c:legend>
      <c:legendPos val="r"/>
      <c:layout>
        <c:manualLayout>
          <c:xMode val="edge"/>
          <c:yMode val="edge"/>
          <c:x val="0.11582761924508617"/>
          <c:y val="0.87988731206005533"/>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905-44F6-AC45-568F856C41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905-44F6-AC45-568F856C41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F8E-40E7-A246-5B710A2917BB}"/>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905-44F6-AC45-568F856C41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905-44F6-AC45-568F856C41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905-44F6-AC45-568F856C41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905-44F6-AC45-568F856C41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F8E-40E7-A246-5B710A2917BB}"/>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905-44F6-AC45-568F856C41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905-44F6-AC45-568F856C41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905-44F6-AC45-568F856C41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905-44F6-AC45-568F856C41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F8E-40E7-A246-5B710A2917BB}"/>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F8E-40E7-A246-5B710A2917BB}"/>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F8E-40E7-A246-5B710A2917BB}"/>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F8E-40E7-A246-5B710A2917BB}"/>
            </c:ext>
          </c:extLst>
        </c:ser>
        <c:dLbls>
          <c:showLegendKey val="0"/>
          <c:showVal val="0"/>
          <c:showCatName val="0"/>
          <c:showSerName val="0"/>
          <c:showPercent val="0"/>
          <c:showBubbleSize val="0"/>
        </c:dLbls>
        <c:smooth val="0"/>
        <c:axId val="224123520"/>
        <c:axId val="223805824"/>
      </c:lineChart>
      <c:catAx>
        <c:axId val="224123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3805824"/>
        <c:crosses val="autoZero"/>
        <c:auto val="1"/>
        <c:lblAlgn val="ctr"/>
        <c:lblOffset val="100"/>
        <c:noMultiLvlLbl val="0"/>
      </c:catAx>
      <c:valAx>
        <c:axId val="223805824"/>
        <c:scaling>
          <c:orientation val="minMax"/>
        </c:scaling>
        <c:delete val="1"/>
        <c:axPos val="l"/>
        <c:numFmt formatCode="0%" sourceLinked="1"/>
        <c:majorTickMark val="out"/>
        <c:minorTickMark val="none"/>
        <c:tickLblPos val="nextTo"/>
        <c:crossAx val="224123520"/>
        <c:crosses val="autoZero"/>
        <c:crossBetween val="between"/>
      </c:valAx>
    </c:plotArea>
    <c:legend>
      <c:legendPos val="r"/>
      <c:layout>
        <c:manualLayout>
          <c:xMode val="edge"/>
          <c:yMode val="edge"/>
          <c:x val="0.11745899416403105"/>
          <c:y val="0.8803088072861601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30B-4483-925C-CF8ED343A1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30B-4483-925C-CF8ED343A1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D64C-429F-84E5-026D9F4917D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30B-4483-925C-CF8ED343A1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30B-4483-925C-CF8ED343A1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30B-4483-925C-CF8ED343A1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30B-4483-925C-CF8ED343A1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D64C-429F-84E5-026D9F4917D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30B-4483-925C-CF8ED343A1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30B-4483-925C-CF8ED343A1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30B-4483-925C-CF8ED343A1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30B-4483-925C-CF8ED343A1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64C-429F-84E5-026D9F4917D3}"/>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64C-429F-84E5-026D9F4917D3}"/>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64C-429F-84E5-026D9F4917D3}"/>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64C-429F-84E5-026D9F4917D3}"/>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64C-429F-84E5-026D9F4917D3}"/>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64C-429F-84E5-026D9F4917D3}"/>
            </c:ext>
          </c:extLst>
        </c:ser>
        <c:dLbls>
          <c:showLegendKey val="0"/>
          <c:showVal val="0"/>
          <c:showCatName val="0"/>
          <c:showSerName val="0"/>
          <c:showPercent val="0"/>
          <c:showBubbleSize val="0"/>
        </c:dLbls>
        <c:smooth val="0"/>
        <c:axId val="223913088"/>
        <c:axId val="223914624"/>
      </c:lineChart>
      <c:catAx>
        <c:axId val="223913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3914624"/>
        <c:crosses val="autoZero"/>
        <c:auto val="1"/>
        <c:lblAlgn val="ctr"/>
        <c:lblOffset val="100"/>
        <c:noMultiLvlLbl val="0"/>
      </c:catAx>
      <c:valAx>
        <c:axId val="223914624"/>
        <c:scaling>
          <c:orientation val="minMax"/>
        </c:scaling>
        <c:delete val="1"/>
        <c:axPos val="l"/>
        <c:numFmt formatCode="0%" sourceLinked="1"/>
        <c:majorTickMark val="out"/>
        <c:minorTickMark val="none"/>
        <c:tickLblPos val="nextTo"/>
        <c:crossAx val="223913088"/>
        <c:crosses val="autoZero"/>
        <c:crossBetween val="between"/>
      </c:valAx>
    </c:plotArea>
    <c:legend>
      <c:legendPos val="r"/>
      <c:layout>
        <c:manualLayout>
          <c:xMode val="edge"/>
          <c:yMode val="edge"/>
          <c:x val="0.1141962443261413"/>
          <c:y val="0.87635362807587847"/>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CE-4309-8AA1-E64444A2793D}"/>
              </c:ext>
            </c:extLst>
          </c:dPt>
          <c:dPt>
            <c:idx val="1"/>
            <c:invertIfNegative val="0"/>
            <c:bubble3D val="0"/>
            <c:spPr>
              <a:solidFill>
                <a:srgbClr val="C00000"/>
              </a:solidFill>
            </c:spPr>
            <c:extLst>
              <c:ext xmlns:c16="http://schemas.microsoft.com/office/drawing/2014/chart" uri="{C3380CC4-5D6E-409C-BE32-E72D297353CC}">
                <c16:uniqueId val="{00000001-74CE-4309-8AA1-E64444A279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CE-4309-8AA1-E64444A279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CE-4309-8AA1-E64444A279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74CE-4309-8AA1-E64444A2793D}"/>
            </c:ext>
          </c:extLst>
        </c:ser>
        <c:dLbls>
          <c:showLegendKey val="0"/>
          <c:showVal val="0"/>
          <c:showCatName val="0"/>
          <c:showSerName val="0"/>
          <c:showPercent val="0"/>
          <c:showBubbleSize val="0"/>
        </c:dLbls>
        <c:gapWidth val="150"/>
        <c:shape val="box"/>
        <c:axId val="223947776"/>
        <c:axId val="223957760"/>
        <c:axId val="0"/>
      </c:bar3DChart>
      <c:catAx>
        <c:axId val="223947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957760"/>
        <c:crosses val="autoZero"/>
        <c:auto val="1"/>
        <c:lblAlgn val="ctr"/>
        <c:lblOffset val="100"/>
        <c:noMultiLvlLbl val="0"/>
      </c:catAx>
      <c:valAx>
        <c:axId val="223957760"/>
        <c:scaling>
          <c:orientation val="minMax"/>
        </c:scaling>
        <c:delete val="1"/>
        <c:axPos val="l"/>
        <c:numFmt formatCode="0%" sourceLinked="1"/>
        <c:majorTickMark val="out"/>
        <c:minorTickMark val="none"/>
        <c:tickLblPos val="nextTo"/>
        <c:crossAx val="223947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A6-466D-AAA1-1B8B0C13E5A8}"/>
              </c:ext>
            </c:extLst>
          </c:dPt>
          <c:dPt>
            <c:idx val="1"/>
            <c:invertIfNegative val="0"/>
            <c:bubble3D val="0"/>
            <c:spPr>
              <a:solidFill>
                <a:srgbClr val="C00000"/>
              </a:solidFill>
            </c:spPr>
            <c:extLst>
              <c:ext xmlns:c16="http://schemas.microsoft.com/office/drawing/2014/chart" uri="{C3380CC4-5D6E-409C-BE32-E72D297353CC}">
                <c16:uniqueId val="{00000001-8BA6-466D-AAA1-1B8B0C13E5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A6-466D-AAA1-1B8B0C13E5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A6-466D-AAA1-1B8B0C13E5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8BA6-466D-AAA1-1B8B0C13E5A8}"/>
            </c:ext>
          </c:extLst>
        </c:ser>
        <c:dLbls>
          <c:showLegendKey val="0"/>
          <c:showVal val="0"/>
          <c:showCatName val="0"/>
          <c:showSerName val="0"/>
          <c:showPercent val="0"/>
          <c:showBubbleSize val="0"/>
        </c:dLbls>
        <c:gapWidth val="150"/>
        <c:shape val="box"/>
        <c:axId val="223990528"/>
        <c:axId val="223992064"/>
        <c:axId val="0"/>
      </c:bar3DChart>
      <c:catAx>
        <c:axId val="22399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3992064"/>
        <c:crosses val="autoZero"/>
        <c:auto val="1"/>
        <c:lblAlgn val="ctr"/>
        <c:lblOffset val="100"/>
        <c:noMultiLvlLbl val="0"/>
      </c:catAx>
      <c:valAx>
        <c:axId val="223992064"/>
        <c:scaling>
          <c:orientation val="minMax"/>
        </c:scaling>
        <c:delete val="1"/>
        <c:axPos val="l"/>
        <c:numFmt formatCode="0%" sourceLinked="1"/>
        <c:majorTickMark val="out"/>
        <c:minorTickMark val="none"/>
        <c:tickLblPos val="nextTo"/>
        <c:crossAx val="223990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88-4A03-805C-062265A8FF46}"/>
              </c:ext>
            </c:extLst>
          </c:dPt>
          <c:dPt>
            <c:idx val="1"/>
            <c:invertIfNegative val="0"/>
            <c:bubble3D val="0"/>
            <c:spPr>
              <a:solidFill>
                <a:srgbClr val="C00000"/>
              </a:solidFill>
            </c:spPr>
            <c:extLst>
              <c:ext xmlns:c16="http://schemas.microsoft.com/office/drawing/2014/chart" uri="{C3380CC4-5D6E-409C-BE32-E72D297353CC}">
                <c16:uniqueId val="{00000001-0688-4A03-805C-062265A8FF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88-4A03-805C-062265A8FF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88-4A03-805C-062265A8FF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0688-4A03-805C-062265A8FF46}"/>
            </c:ext>
          </c:extLst>
        </c:ser>
        <c:dLbls>
          <c:showLegendKey val="0"/>
          <c:showVal val="0"/>
          <c:showCatName val="0"/>
          <c:showSerName val="0"/>
          <c:showPercent val="0"/>
          <c:showBubbleSize val="0"/>
        </c:dLbls>
        <c:gapWidth val="150"/>
        <c:shape val="box"/>
        <c:axId val="224172288"/>
        <c:axId val="224174080"/>
        <c:axId val="0"/>
      </c:bar3DChart>
      <c:catAx>
        <c:axId val="22417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174080"/>
        <c:crosses val="autoZero"/>
        <c:auto val="1"/>
        <c:lblAlgn val="ctr"/>
        <c:lblOffset val="100"/>
        <c:noMultiLvlLbl val="0"/>
      </c:catAx>
      <c:valAx>
        <c:axId val="224174080"/>
        <c:scaling>
          <c:orientation val="minMax"/>
        </c:scaling>
        <c:delete val="1"/>
        <c:axPos val="l"/>
        <c:numFmt formatCode="0%" sourceLinked="1"/>
        <c:majorTickMark val="out"/>
        <c:minorTickMark val="none"/>
        <c:tickLblPos val="nextTo"/>
        <c:crossAx val="224172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DF-4AC6-9CEB-4FF1006C455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DF-4AC6-9CEB-4FF1006C45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0.42857142857142855</c:v>
                </c:pt>
                <c:pt idx="2">
                  <c:v>0.42857142857142855</c:v>
                </c:pt>
                <c:pt idx="3">
                  <c:v>0.14285714285714285</c:v>
                </c:pt>
              </c:numCache>
            </c:numRef>
          </c:val>
          <c:smooth val="0"/>
          <c:extLst>
            <c:ext xmlns:c16="http://schemas.microsoft.com/office/drawing/2014/chart" uri="{C3380CC4-5D6E-409C-BE32-E72D297353CC}">
              <c16:uniqueId val="{00000002-98DF-4AC6-9CEB-4FF1006C4550}"/>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8DF-4AC6-9CEB-4FF1006C455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8DF-4AC6-9CEB-4FF1006C4550}"/>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8DF-4AC6-9CEB-4FF1006C4550}"/>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8DF-4AC6-9CEB-4FF1006C45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7-98DF-4AC6-9CEB-4FF1006C4550}"/>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8DF-4AC6-9CEB-4FF1006C455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8DF-4AC6-9CEB-4FF1006C455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8DF-4AC6-9CEB-4FF1006C4550}"/>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8DF-4AC6-9CEB-4FF1006C45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C-98DF-4AC6-9CEB-4FF1006C455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8DF-4AC6-9CEB-4FF1006C4550}"/>
            </c:ext>
          </c:extLst>
        </c:ser>
        <c:dLbls>
          <c:showLegendKey val="0"/>
          <c:showVal val="0"/>
          <c:showCatName val="0"/>
          <c:showSerName val="0"/>
          <c:showPercent val="0"/>
          <c:showBubbleSize val="0"/>
        </c:dLbls>
        <c:smooth val="0"/>
        <c:axId val="224523392"/>
        <c:axId val="224524928"/>
      </c:lineChart>
      <c:catAx>
        <c:axId val="2245233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4524928"/>
        <c:crosses val="autoZero"/>
        <c:auto val="1"/>
        <c:lblAlgn val="ctr"/>
        <c:lblOffset val="100"/>
        <c:noMultiLvlLbl val="0"/>
      </c:catAx>
      <c:valAx>
        <c:axId val="224524928"/>
        <c:scaling>
          <c:orientation val="minMax"/>
        </c:scaling>
        <c:delete val="1"/>
        <c:axPos val="l"/>
        <c:numFmt formatCode="0%" sourceLinked="1"/>
        <c:majorTickMark val="out"/>
        <c:minorTickMark val="none"/>
        <c:tickLblPos val="nextTo"/>
        <c:crossAx val="224523392"/>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118-4286-B7E8-2145AAC03F15}"/>
              </c:ext>
            </c:extLst>
          </c:dPt>
          <c:dPt>
            <c:idx val="1"/>
            <c:invertIfNegative val="0"/>
            <c:bubble3D val="0"/>
            <c:spPr>
              <a:solidFill>
                <a:srgbClr val="C00000"/>
              </a:solidFill>
            </c:spPr>
            <c:extLst>
              <c:ext xmlns:c16="http://schemas.microsoft.com/office/drawing/2014/chart" uri="{C3380CC4-5D6E-409C-BE32-E72D297353CC}">
                <c16:uniqueId val="{00000001-3118-4286-B7E8-2145AAC03F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18-4286-B7E8-2145AAC03F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18-4286-B7E8-2145AAC03F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118-4286-B7E8-2145AAC03F15}"/>
            </c:ext>
          </c:extLst>
        </c:ser>
        <c:dLbls>
          <c:showLegendKey val="0"/>
          <c:showVal val="0"/>
          <c:showCatName val="0"/>
          <c:showSerName val="0"/>
          <c:showPercent val="0"/>
          <c:showBubbleSize val="0"/>
        </c:dLbls>
        <c:gapWidth val="150"/>
        <c:shape val="box"/>
        <c:axId val="224250880"/>
        <c:axId val="224264960"/>
        <c:axId val="0"/>
      </c:bar3DChart>
      <c:catAx>
        <c:axId val="224250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264960"/>
        <c:crosses val="autoZero"/>
        <c:auto val="1"/>
        <c:lblAlgn val="ctr"/>
        <c:lblOffset val="100"/>
        <c:noMultiLvlLbl val="0"/>
      </c:catAx>
      <c:valAx>
        <c:axId val="224264960"/>
        <c:scaling>
          <c:orientation val="minMax"/>
        </c:scaling>
        <c:delete val="1"/>
        <c:axPos val="l"/>
        <c:numFmt formatCode="0%" sourceLinked="1"/>
        <c:majorTickMark val="out"/>
        <c:minorTickMark val="none"/>
        <c:tickLblPos val="nextTo"/>
        <c:crossAx val="224250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658-4C0B-A9EB-CCC8DB573628}"/>
              </c:ext>
            </c:extLst>
          </c:dPt>
          <c:dPt>
            <c:idx val="1"/>
            <c:invertIfNegative val="0"/>
            <c:bubble3D val="0"/>
            <c:spPr>
              <a:solidFill>
                <a:srgbClr val="C00000"/>
              </a:solidFill>
            </c:spPr>
            <c:extLst>
              <c:ext xmlns:c16="http://schemas.microsoft.com/office/drawing/2014/chart" uri="{C3380CC4-5D6E-409C-BE32-E72D297353CC}">
                <c16:uniqueId val="{00000001-D658-4C0B-A9EB-CCC8DB5736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58-4C0B-A9EB-CCC8DB5736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58-4C0B-A9EB-CCC8DB573628}"/>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658-4C0B-A9EB-CCC8DB573628}"/>
            </c:ext>
          </c:extLst>
        </c:ser>
        <c:dLbls>
          <c:showLegendKey val="0"/>
          <c:showVal val="0"/>
          <c:showCatName val="0"/>
          <c:showSerName val="0"/>
          <c:showPercent val="0"/>
          <c:showBubbleSize val="0"/>
        </c:dLbls>
        <c:gapWidth val="150"/>
        <c:shape val="box"/>
        <c:axId val="224289536"/>
        <c:axId val="224291072"/>
        <c:axId val="0"/>
      </c:bar3DChart>
      <c:catAx>
        <c:axId val="224289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291072"/>
        <c:crosses val="autoZero"/>
        <c:auto val="1"/>
        <c:lblAlgn val="ctr"/>
        <c:lblOffset val="100"/>
        <c:noMultiLvlLbl val="0"/>
      </c:catAx>
      <c:valAx>
        <c:axId val="224291072"/>
        <c:scaling>
          <c:orientation val="minMax"/>
        </c:scaling>
        <c:delete val="1"/>
        <c:axPos val="l"/>
        <c:numFmt formatCode="0%" sourceLinked="1"/>
        <c:majorTickMark val="out"/>
        <c:minorTickMark val="none"/>
        <c:tickLblPos val="nextTo"/>
        <c:crossAx val="224289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DB9-4798-8C39-60658619FF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DB9-4798-8C39-60658619FF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DB9-4798-8C39-60658619FF8B}"/>
            </c:ext>
          </c:extLst>
        </c:ser>
        <c:dLbls>
          <c:showLegendKey val="0"/>
          <c:showVal val="0"/>
          <c:showCatName val="0"/>
          <c:showSerName val="0"/>
          <c:showPercent val="0"/>
          <c:showBubbleSize val="0"/>
        </c:dLbls>
        <c:gapWidth val="150"/>
        <c:shape val="box"/>
        <c:axId val="224334592"/>
        <c:axId val="224336128"/>
        <c:axId val="0"/>
      </c:bar3DChart>
      <c:catAx>
        <c:axId val="224334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336128"/>
        <c:crosses val="autoZero"/>
        <c:auto val="1"/>
        <c:lblAlgn val="ctr"/>
        <c:lblOffset val="100"/>
        <c:noMultiLvlLbl val="0"/>
      </c:catAx>
      <c:valAx>
        <c:axId val="224336128"/>
        <c:scaling>
          <c:orientation val="minMax"/>
        </c:scaling>
        <c:delete val="1"/>
        <c:axPos val="l"/>
        <c:numFmt formatCode="0%" sourceLinked="1"/>
        <c:majorTickMark val="out"/>
        <c:minorTickMark val="none"/>
        <c:tickLblPos val="nextTo"/>
        <c:crossAx val="224334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3C-4A07-808E-57B14A97105C}"/>
              </c:ext>
            </c:extLst>
          </c:dPt>
          <c:dPt>
            <c:idx val="1"/>
            <c:invertIfNegative val="0"/>
            <c:bubble3D val="0"/>
            <c:spPr>
              <a:solidFill>
                <a:srgbClr val="C00000"/>
              </a:solidFill>
            </c:spPr>
            <c:extLst>
              <c:ext xmlns:c16="http://schemas.microsoft.com/office/drawing/2014/chart" uri="{C3380CC4-5D6E-409C-BE32-E72D297353CC}">
                <c16:uniqueId val="{00000001-843C-4A07-808E-57B14A971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3C-4A07-808E-57B14A971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3C-4A07-808E-57B14A971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843C-4A07-808E-57B14A97105C}"/>
            </c:ext>
          </c:extLst>
        </c:ser>
        <c:dLbls>
          <c:showLegendKey val="0"/>
          <c:showVal val="0"/>
          <c:showCatName val="0"/>
          <c:showSerName val="0"/>
          <c:showPercent val="0"/>
          <c:showBubbleSize val="0"/>
        </c:dLbls>
        <c:gapWidth val="150"/>
        <c:shape val="box"/>
        <c:axId val="221311744"/>
        <c:axId val="221313280"/>
        <c:axId val="0"/>
      </c:bar3DChart>
      <c:catAx>
        <c:axId val="221311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313280"/>
        <c:crosses val="autoZero"/>
        <c:auto val="1"/>
        <c:lblAlgn val="ctr"/>
        <c:lblOffset val="100"/>
        <c:noMultiLvlLbl val="0"/>
      </c:catAx>
      <c:valAx>
        <c:axId val="221313280"/>
        <c:scaling>
          <c:orientation val="minMax"/>
        </c:scaling>
        <c:delete val="1"/>
        <c:axPos val="l"/>
        <c:numFmt formatCode="0%" sourceLinked="1"/>
        <c:majorTickMark val="out"/>
        <c:minorTickMark val="none"/>
        <c:tickLblPos val="nextTo"/>
        <c:crossAx val="221311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00B-4A13-928C-2700D1F7C8B5}"/>
              </c:ext>
            </c:extLst>
          </c:dPt>
          <c:dPt>
            <c:idx val="1"/>
            <c:invertIfNegative val="0"/>
            <c:bubble3D val="0"/>
            <c:spPr>
              <a:solidFill>
                <a:srgbClr val="C00000"/>
              </a:solidFill>
            </c:spPr>
            <c:extLst>
              <c:ext xmlns:c16="http://schemas.microsoft.com/office/drawing/2014/chart" uri="{C3380CC4-5D6E-409C-BE32-E72D297353CC}">
                <c16:uniqueId val="{00000001-000B-4A13-928C-2700D1F7C8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0B-4A13-928C-2700D1F7C8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0B-4A13-928C-2700D1F7C8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00B-4A13-928C-2700D1F7C8B5}"/>
            </c:ext>
          </c:extLst>
        </c:ser>
        <c:dLbls>
          <c:showLegendKey val="0"/>
          <c:showVal val="0"/>
          <c:showCatName val="0"/>
          <c:showSerName val="0"/>
          <c:showPercent val="0"/>
          <c:showBubbleSize val="0"/>
        </c:dLbls>
        <c:gapWidth val="150"/>
        <c:shape val="box"/>
        <c:axId val="224364800"/>
        <c:axId val="224366592"/>
        <c:axId val="0"/>
      </c:bar3DChart>
      <c:catAx>
        <c:axId val="224364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366592"/>
        <c:crosses val="autoZero"/>
        <c:auto val="1"/>
        <c:lblAlgn val="ctr"/>
        <c:lblOffset val="100"/>
        <c:noMultiLvlLbl val="0"/>
      </c:catAx>
      <c:valAx>
        <c:axId val="224366592"/>
        <c:scaling>
          <c:orientation val="minMax"/>
        </c:scaling>
        <c:delete val="1"/>
        <c:axPos val="l"/>
        <c:numFmt formatCode="0%" sourceLinked="1"/>
        <c:majorTickMark val="out"/>
        <c:minorTickMark val="none"/>
        <c:tickLblPos val="nextTo"/>
        <c:crossAx val="224364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4-46FC-B591-BA86E9687B0C}"/>
              </c:ext>
            </c:extLst>
          </c:dPt>
          <c:dPt>
            <c:idx val="1"/>
            <c:invertIfNegative val="0"/>
            <c:bubble3D val="0"/>
            <c:spPr>
              <a:solidFill>
                <a:srgbClr val="C00000"/>
              </a:solidFill>
            </c:spPr>
            <c:extLst>
              <c:ext xmlns:c16="http://schemas.microsoft.com/office/drawing/2014/chart" uri="{C3380CC4-5D6E-409C-BE32-E72D297353CC}">
                <c16:uniqueId val="{00000001-10B4-46FC-B591-BA86E9687B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4-46FC-B591-BA86E9687B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4-46FC-B591-BA86E9687B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10B4-46FC-B591-BA86E9687B0C}"/>
            </c:ext>
          </c:extLst>
        </c:ser>
        <c:dLbls>
          <c:showLegendKey val="0"/>
          <c:showVal val="0"/>
          <c:showCatName val="0"/>
          <c:showSerName val="0"/>
          <c:showPercent val="0"/>
          <c:showBubbleSize val="0"/>
        </c:dLbls>
        <c:gapWidth val="150"/>
        <c:shape val="box"/>
        <c:axId val="224650752"/>
        <c:axId val="224652288"/>
        <c:axId val="0"/>
      </c:bar3DChart>
      <c:catAx>
        <c:axId val="224650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652288"/>
        <c:crosses val="autoZero"/>
        <c:auto val="1"/>
        <c:lblAlgn val="ctr"/>
        <c:lblOffset val="100"/>
        <c:noMultiLvlLbl val="0"/>
      </c:catAx>
      <c:valAx>
        <c:axId val="224652288"/>
        <c:scaling>
          <c:orientation val="minMax"/>
        </c:scaling>
        <c:delete val="1"/>
        <c:axPos val="l"/>
        <c:numFmt formatCode="0%" sourceLinked="1"/>
        <c:majorTickMark val="out"/>
        <c:minorTickMark val="none"/>
        <c:tickLblPos val="nextTo"/>
        <c:crossAx val="224650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26-4454-8614-DDD2BAA991A4}"/>
              </c:ext>
            </c:extLst>
          </c:dPt>
          <c:dPt>
            <c:idx val="1"/>
            <c:invertIfNegative val="0"/>
            <c:bubble3D val="0"/>
            <c:spPr>
              <a:solidFill>
                <a:srgbClr val="C00000"/>
              </a:solidFill>
            </c:spPr>
            <c:extLst>
              <c:ext xmlns:c16="http://schemas.microsoft.com/office/drawing/2014/chart" uri="{C3380CC4-5D6E-409C-BE32-E72D297353CC}">
                <c16:uniqueId val="{00000001-9726-4454-8614-DDD2BAA991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26-4454-8614-DDD2BAA991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26-4454-8614-DDD2BAA991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9726-4454-8614-DDD2BAA991A4}"/>
            </c:ext>
          </c:extLst>
        </c:ser>
        <c:dLbls>
          <c:showLegendKey val="0"/>
          <c:showVal val="0"/>
          <c:showCatName val="0"/>
          <c:showSerName val="0"/>
          <c:showPercent val="0"/>
          <c:showBubbleSize val="0"/>
        </c:dLbls>
        <c:gapWidth val="150"/>
        <c:shape val="box"/>
        <c:axId val="224697344"/>
        <c:axId val="224699136"/>
        <c:axId val="0"/>
      </c:bar3DChart>
      <c:catAx>
        <c:axId val="224697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699136"/>
        <c:crosses val="autoZero"/>
        <c:auto val="1"/>
        <c:lblAlgn val="ctr"/>
        <c:lblOffset val="100"/>
        <c:noMultiLvlLbl val="0"/>
      </c:catAx>
      <c:valAx>
        <c:axId val="224699136"/>
        <c:scaling>
          <c:orientation val="minMax"/>
        </c:scaling>
        <c:delete val="1"/>
        <c:axPos val="l"/>
        <c:numFmt formatCode="0%" sourceLinked="1"/>
        <c:majorTickMark val="out"/>
        <c:minorTickMark val="none"/>
        <c:tickLblPos val="nextTo"/>
        <c:crossAx val="224697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1F-44BA-BF90-E9CA42412AA6}"/>
              </c:ext>
            </c:extLst>
          </c:dPt>
          <c:dPt>
            <c:idx val="1"/>
            <c:invertIfNegative val="0"/>
            <c:bubble3D val="0"/>
            <c:spPr>
              <a:solidFill>
                <a:srgbClr val="C00000"/>
              </a:solidFill>
            </c:spPr>
            <c:extLst>
              <c:ext xmlns:c16="http://schemas.microsoft.com/office/drawing/2014/chart" uri="{C3380CC4-5D6E-409C-BE32-E72D297353CC}">
                <c16:uniqueId val="{00000001-481F-44BA-BF90-E9CA42412A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1F-44BA-BF90-E9CA42412A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1F-44BA-BF90-E9CA42412A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481F-44BA-BF90-E9CA42412AA6}"/>
            </c:ext>
          </c:extLst>
        </c:ser>
        <c:dLbls>
          <c:showLegendKey val="0"/>
          <c:showVal val="0"/>
          <c:showCatName val="0"/>
          <c:showSerName val="0"/>
          <c:showPercent val="0"/>
          <c:showBubbleSize val="0"/>
        </c:dLbls>
        <c:gapWidth val="150"/>
        <c:shape val="box"/>
        <c:axId val="224998144"/>
        <c:axId val="224999680"/>
        <c:axId val="0"/>
      </c:bar3DChart>
      <c:catAx>
        <c:axId val="224998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999680"/>
        <c:crosses val="autoZero"/>
        <c:auto val="1"/>
        <c:lblAlgn val="ctr"/>
        <c:lblOffset val="100"/>
        <c:noMultiLvlLbl val="0"/>
      </c:catAx>
      <c:valAx>
        <c:axId val="224999680"/>
        <c:scaling>
          <c:orientation val="minMax"/>
        </c:scaling>
        <c:delete val="1"/>
        <c:axPos val="l"/>
        <c:numFmt formatCode="0%" sourceLinked="1"/>
        <c:majorTickMark val="out"/>
        <c:minorTickMark val="none"/>
        <c:tickLblPos val="nextTo"/>
        <c:crossAx val="224998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FB-4F4E-8087-AB92CED8030F}"/>
              </c:ext>
            </c:extLst>
          </c:dPt>
          <c:dPt>
            <c:idx val="1"/>
            <c:invertIfNegative val="0"/>
            <c:bubble3D val="0"/>
            <c:spPr>
              <a:solidFill>
                <a:srgbClr val="C00000"/>
              </a:solidFill>
            </c:spPr>
            <c:extLst>
              <c:ext xmlns:c16="http://schemas.microsoft.com/office/drawing/2014/chart" uri="{C3380CC4-5D6E-409C-BE32-E72D297353CC}">
                <c16:uniqueId val="{00000001-18FB-4F4E-8087-AB92CED803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FB-4F4E-8087-AB92CED803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FB-4F4E-8087-AB92CED803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18FB-4F4E-8087-AB92CED8030F}"/>
            </c:ext>
          </c:extLst>
        </c:ser>
        <c:dLbls>
          <c:showLegendKey val="0"/>
          <c:showVal val="0"/>
          <c:showCatName val="0"/>
          <c:showSerName val="0"/>
          <c:showPercent val="0"/>
          <c:showBubbleSize val="0"/>
        </c:dLbls>
        <c:gapWidth val="150"/>
        <c:shape val="box"/>
        <c:axId val="225040640"/>
        <c:axId val="224722944"/>
        <c:axId val="0"/>
      </c:bar3DChart>
      <c:catAx>
        <c:axId val="22504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722944"/>
        <c:crosses val="autoZero"/>
        <c:auto val="1"/>
        <c:lblAlgn val="ctr"/>
        <c:lblOffset val="100"/>
        <c:noMultiLvlLbl val="0"/>
      </c:catAx>
      <c:valAx>
        <c:axId val="224722944"/>
        <c:scaling>
          <c:orientation val="minMax"/>
        </c:scaling>
        <c:delete val="1"/>
        <c:axPos val="l"/>
        <c:numFmt formatCode="0%" sourceLinked="1"/>
        <c:majorTickMark val="out"/>
        <c:minorTickMark val="none"/>
        <c:tickLblPos val="nextTo"/>
        <c:crossAx val="225040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7B-4A03-9379-CB1C093088AD}"/>
              </c:ext>
            </c:extLst>
          </c:dPt>
          <c:dPt>
            <c:idx val="1"/>
            <c:invertIfNegative val="0"/>
            <c:bubble3D val="0"/>
            <c:spPr>
              <a:solidFill>
                <a:srgbClr val="C00000"/>
              </a:solidFill>
            </c:spPr>
            <c:extLst>
              <c:ext xmlns:c16="http://schemas.microsoft.com/office/drawing/2014/chart" uri="{C3380CC4-5D6E-409C-BE32-E72D297353CC}">
                <c16:uniqueId val="{00000001-537B-4A03-9379-CB1C093088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7B-4A03-9379-CB1C093088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7B-4A03-9379-CB1C093088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extLst>
            <c:ext xmlns:c16="http://schemas.microsoft.com/office/drawing/2014/chart" uri="{C3380CC4-5D6E-409C-BE32-E72D297353CC}">
              <c16:uniqueId val="{00000004-537B-4A03-9379-CB1C093088AD}"/>
            </c:ext>
          </c:extLst>
        </c:ser>
        <c:dLbls>
          <c:showLegendKey val="0"/>
          <c:showVal val="0"/>
          <c:showCatName val="0"/>
          <c:showSerName val="0"/>
          <c:showPercent val="0"/>
          <c:showBubbleSize val="0"/>
        </c:dLbls>
        <c:gapWidth val="150"/>
        <c:shape val="box"/>
        <c:axId val="224763904"/>
        <c:axId val="224765440"/>
        <c:axId val="0"/>
      </c:bar3DChart>
      <c:catAx>
        <c:axId val="224763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765440"/>
        <c:crosses val="autoZero"/>
        <c:auto val="1"/>
        <c:lblAlgn val="ctr"/>
        <c:lblOffset val="100"/>
        <c:noMultiLvlLbl val="0"/>
      </c:catAx>
      <c:valAx>
        <c:axId val="224765440"/>
        <c:scaling>
          <c:orientation val="minMax"/>
        </c:scaling>
        <c:delete val="1"/>
        <c:axPos val="l"/>
        <c:numFmt formatCode="0%" sourceLinked="1"/>
        <c:majorTickMark val="out"/>
        <c:minorTickMark val="none"/>
        <c:tickLblPos val="nextTo"/>
        <c:crossAx val="224763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B3-4387-A970-14696EB6503A}"/>
              </c:ext>
            </c:extLst>
          </c:dPt>
          <c:dPt>
            <c:idx val="1"/>
            <c:invertIfNegative val="0"/>
            <c:bubble3D val="0"/>
            <c:spPr>
              <a:solidFill>
                <a:srgbClr val="C00000"/>
              </a:solidFill>
            </c:spPr>
            <c:extLst>
              <c:ext xmlns:c16="http://schemas.microsoft.com/office/drawing/2014/chart" uri="{C3380CC4-5D6E-409C-BE32-E72D297353CC}">
                <c16:uniqueId val="{00000001-17B3-4387-A970-14696EB650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B3-4387-A970-14696EB650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B3-4387-A970-14696EB650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17B3-4387-A970-14696EB6503A}"/>
            </c:ext>
          </c:extLst>
        </c:ser>
        <c:dLbls>
          <c:showLegendKey val="0"/>
          <c:showVal val="0"/>
          <c:showCatName val="0"/>
          <c:showSerName val="0"/>
          <c:showPercent val="0"/>
          <c:showBubbleSize val="0"/>
        </c:dLbls>
        <c:gapWidth val="150"/>
        <c:shape val="box"/>
        <c:axId val="224880128"/>
        <c:axId val="224881664"/>
        <c:axId val="0"/>
      </c:bar3DChart>
      <c:catAx>
        <c:axId val="22488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881664"/>
        <c:crosses val="autoZero"/>
        <c:auto val="1"/>
        <c:lblAlgn val="ctr"/>
        <c:lblOffset val="100"/>
        <c:noMultiLvlLbl val="0"/>
      </c:catAx>
      <c:valAx>
        <c:axId val="224881664"/>
        <c:scaling>
          <c:orientation val="minMax"/>
        </c:scaling>
        <c:delete val="1"/>
        <c:axPos val="l"/>
        <c:numFmt formatCode="0%" sourceLinked="1"/>
        <c:majorTickMark val="out"/>
        <c:minorTickMark val="none"/>
        <c:tickLblPos val="nextTo"/>
        <c:crossAx val="22488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80D-4D27-9641-7EE2F65B0B01}"/>
              </c:ext>
            </c:extLst>
          </c:dPt>
          <c:dPt>
            <c:idx val="1"/>
            <c:invertIfNegative val="0"/>
            <c:bubble3D val="0"/>
            <c:spPr>
              <a:solidFill>
                <a:srgbClr val="C00000"/>
              </a:solidFill>
            </c:spPr>
            <c:extLst>
              <c:ext xmlns:c16="http://schemas.microsoft.com/office/drawing/2014/chart" uri="{C3380CC4-5D6E-409C-BE32-E72D297353CC}">
                <c16:uniqueId val="{00000001-A80D-4D27-9641-7EE2F65B0B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0D-4D27-9641-7EE2F65B0B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0D-4D27-9641-7EE2F65B0B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c:v>
                </c:pt>
                <c:pt idx="2">
                  <c:v>0.5</c:v>
                </c:pt>
                <c:pt idx="3">
                  <c:v>0</c:v>
                </c:pt>
              </c:numCache>
            </c:numRef>
          </c:val>
          <c:extLst>
            <c:ext xmlns:c16="http://schemas.microsoft.com/office/drawing/2014/chart" uri="{C3380CC4-5D6E-409C-BE32-E72D297353CC}">
              <c16:uniqueId val="{00000004-A80D-4D27-9641-7EE2F65B0B01}"/>
            </c:ext>
          </c:extLst>
        </c:ser>
        <c:dLbls>
          <c:showLegendKey val="0"/>
          <c:showVal val="0"/>
          <c:showCatName val="0"/>
          <c:showSerName val="0"/>
          <c:showPercent val="0"/>
          <c:showBubbleSize val="0"/>
        </c:dLbls>
        <c:gapWidth val="150"/>
        <c:shape val="box"/>
        <c:axId val="224918528"/>
        <c:axId val="224932608"/>
        <c:axId val="0"/>
      </c:bar3DChart>
      <c:catAx>
        <c:axId val="224918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932608"/>
        <c:crosses val="autoZero"/>
        <c:auto val="1"/>
        <c:lblAlgn val="ctr"/>
        <c:lblOffset val="100"/>
        <c:noMultiLvlLbl val="0"/>
      </c:catAx>
      <c:valAx>
        <c:axId val="224932608"/>
        <c:scaling>
          <c:orientation val="minMax"/>
        </c:scaling>
        <c:delete val="1"/>
        <c:axPos val="l"/>
        <c:numFmt formatCode="0%" sourceLinked="1"/>
        <c:majorTickMark val="out"/>
        <c:minorTickMark val="none"/>
        <c:tickLblPos val="nextTo"/>
        <c:crossAx val="224918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98-488F-A852-30AAC8E370F3}"/>
              </c:ext>
            </c:extLst>
          </c:dPt>
          <c:dPt>
            <c:idx val="1"/>
            <c:invertIfNegative val="0"/>
            <c:bubble3D val="0"/>
            <c:spPr>
              <a:solidFill>
                <a:srgbClr val="C00000"/>
              </a:solidFill>
            </c:spPr>
            <c:extLst>
              <c:ext xmlns:c16="http://schemas.microsoft.com/office/drawing/2014/chart" uri="{C3380CC4-5D6E-409C-BE32-E72D297353CC}">
                <c16:uniqueId val="{00000001-7998-488F-A852-30AAC8E370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98-488F-A852-30AAC8E370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98-488F-A852-30AAC8E370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7998-488F-A852-30AAC8E370F3}"/>
            </c:ext>
          </c:extLst>
        </c:ser>
        <c:dLbls>
          <c:showLegendKey val="0"/>
          <c:showVal val="0"/>
          <c:showCatName val="0"/>
          <c:showSerName val="0"/>
          <c:showPercent val="0"/>
          <c:showBubbleSize val="0"/>
        </c:dLbls>
        <c:gapWidth val="150"/>
        <c:shape val="box"/>
        <c:axId val="224965376"/>
        <c:axId val="224966912"/>
        <c:axId val="0"/>
      </c:bar3DChart>
      <c:catAx>
        <c:axId val="224965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966912"/>
        <c:crosses val="autoZero"/>
        <c:auto val="1"/>
        <c:lblAlgn val="ctr"/>
        <c:lblOffset val="100"/>
        <c:noMultiLvlLbl val="0"/>
      </c:catAx>
      <c:valAx>
        <c:axId val="224966912"/>
        <c:scaling>
          <c:orientation val="minMax"/>
        </c:scaling>
        <c:delete val="1"/>
        <c:axPos val="l"/>
        <c:numFmt formatCode="0%" sourceLinked="1"/>
        <c:majorTickMark val="out"/>
        <c:minorTickMark val="none"/>
        <c:tickLblPos val="nextTo"/>
        <c:crossAx val="224965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9B-40F5-A793-1EAEC27CFAAF}"/>
              </c:ext>
            </c:extLst>
          </c:dPt>
          <c:dPt>
            <c:idx val="1"/>
            <c:invertIfNegative val="0"/>
            <c:bubble3D val="0"/>
            <c:spPr>
              <a:solidFill>
                <a:srgbClr val="C00000"/>
              </a:solidFill>
            </c:spPr>
            <c:extLst>
              <c:ext xmlns:c16="http://schemas.microsoft.com/office/drawing/2014/chart" uri="{C3380CC4-5D6E-409C-BE32-E72D297353CC}">
                <c16:uniqueId val="{00000001-D79B-40F5-A793-1EAEC27CFA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9B-40F5-A793-1EAEC27CFA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9B-40F5-A793-1EAEC27CFA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79B-40F5-A793-1EAEC27CFAAF}"/>
            </c:ext>
          </c:extLst>
        </c:ser>
        <c:dLbls>
          <c:showLegendKey val="0"/>
          <c:showVal val="0"/>
          <c:showCatName val="0"/>
          <c:showSerName val="0"/>
          <c:showPercent val="0"/>
          <c:showBubbleSize val="0"/>
        </c:dLbls>
        <c:gapWidth val="150"/>
        <c:shape val="box"/>
        <c:axId val="225331456"/>
        <c:axId val="225337344"/>
        <c:axId val="0"/>
      </c:bar3DChart>
      <c:catAx>
        <c:axId val="225331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337344"/>
        <c:crosses val="autoZero"/>
        <c:auto val="1"/>
        <c:lblAlgn val="ctr"/>
        <c:lblOffset val="100"/>
        <c:noMultiLvlLbl val="0"/>
      </c:catAx>
      <c:valAx>
        <c:axId val="225337344"/>
        <c:scaling>
          <c:orientation val="minMax"/>
        </c:scaling>
        <c:delete val="1"/>
        <c:axPos val="l"/>
        <c:numFmt formatCode="0%" sourceLinked="1"/>
        <c:majorTickMark val="out"/>
        <c:minorTickMark val="none"/>
        <c:tickLblPos val="nextTo"/>
        <c:crossAx val="225331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80-42F9-994C-68AAB5F7ED69}"/>
              </c:ext>
            </c:extLst>
          </c:dPt>
          <c:dPt>
            <c:idx val="1"/>
            <c:invertIfNegative val="0"/>
            <c:bubble3D val="0"/>
            <c:spPr>
              <a:solidFill>
                <a:srgbClr val="C00000"/>
              </a:solidFill>
            </c:spPr>
            <c:extLst>
              <c:ext xmlns:c16="http://schemas.microsoft.com/office/drawing/2014/chart" uri="{C3380CC4-5D6E-409C-BE32-E72D297353CC}">
                <c16:uniqueId val="{00000001-F380-42F9-994C-68AAB5F7ED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80-42F9-994C-68AAB5F7ED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80-42F9-994C-68AAB5F7ED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F380-42F9-994C-68AAB5F7ED69}"/>
            </c:ext>
          </c:extLst>
        </c:ser>
        <c:dLbls>
          <c:showLegendKey val="0"/>
          <c:showVal val="0"/>
          <c:showCatName val="0"/>
          <c:showSerName val="0"/>
          <c:showPercent val="0"/>
          <c:showBubbleSize val="0"/>
        </c:dLbls>
        <c:gapWidth val="150"/>
        <c:shape val="box"/>
        <c:axId val="221008640"/>
        <c:axId val="221010176"/>
        <c:axId val="0"/>
      </c:bar3DChart>
      <c:catAx>
        <c:axId val="221008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010176"/>
        <c:crosses val="autoZero"/>
        <c:auto val="1"/>
        <c:lblAlgn val="ctr"/>
        <c:lblOffset val="100"/>
        <c:noMultiLvlLbl val="0"/>
      </c:catAx>
      <c:valAx>
        <c:axId val="221010176"/>
        <c:scaling>
          <c:orientation val="minMax"/>
        </c:scaling>
        <c:delete val="1"/>
        <c:axPos val="l"/>
        <c:numFmt formatCode="0%" sourceLinked="1"/>
        <c:majorTickMark val="out"/>
        <c:minorTickMark val="none"/>
        <c:tickLblPos val="nextTo"/>
        <c:crossAx val="221008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7B-4E68-971D-775C2172F48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7B-4E68-971D-775C2172F48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25A-4E4B-8D09-C1E12E17D5A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D7B-4E68-971D-775C2172F48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7B-4E68-971D-775C2172F48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7B-4E68-971D-775C2172F48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7B-4E68-971D-775C2172F48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25A-4E4B-8D09-C1E12E17D5A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7B-4E68-971D-775C2172F48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D7B-4E68-971D-775C2172F48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7B-4E68-971D-775C2172F48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7B-4E68-971D-775C2172F48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525A-4E4B-8D09-C1E12E17D5A2}"/>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5A-4E4B-8D09-C1E12E17D5A2}"/>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25A-4E4B-8D09-C1E12E17D5A2}"/>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25A-4E4B-8D09-C1E12E17D5A2}"/>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525A-4E4B-8D09-C1E12E17D5A2}"/>
            </c:ext>
          </c:extLst>
        </c:ser>
        <c:dLbls>
          <c:showLegendKey val="0"/>
          <c:showVal val="0"/>
          <c:showCatName val="0"/>
          <c:showSerName val="0"/>
          <c:showPercent val="0"/>
          <c:showBubbleSize val="0"/>
        </c:dLbls>
        <c:smooth val="0"/>
        <c:axId val="225119616"/>
        <c:axId val="225125504"/>
      </c:lineChart>
      <c:catAx>
        <c:axId val="225119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125504"/>
        <c:crosses val="autoZero"/>
        <c:auto val="1"/>
        <c:lblAlgn val="ctr"/>
        <c:lblOffset val="100"/>
        <c:noMultiLvlLbl val="0"/>
      </c:catAx>
      <c:valAx>
        <c:axId val="225125504"/>
        <c:scaling>
          <c:orientation val="minMax"/>
        </c:scaling>
        <c:delete val="1"/>
        <c:axPos val="l"/>
        <c:numFmt formatCode="0%" sourceLinked="1"/>
        <c:majorTickMark val="out"/>
        <c:minorTickMark val="none"/>
        <c:tickLblPos val="nextTo"/>
        <c:crossAx val="225119616"/>
        <c:crosses val="autoZero"/>
        <c:crossBetween val="between"/>
      </c:valAx>
    </c:plotArea>
    <c:legend>
      <c:legendPos val="r"/>
      <c:layout>
        <c:manualLayout>
          <c:xMode val="edge"/>
          <c:yMode val="edge"/>
          <c:x val="0.13866686811031442"/>
          <c:y val="0.87988731206005533"/>
          <c:w val="0.71617358941680043"/>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B5-4B4D-84D3-0FD87105DDF8}"/>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B5-4B4D-84D3-0FD87105D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smooth val="0"/>
          <c:extLst>
            <c:ext xmlns:c16="http://schemas.microsoft.com/office/drawing/2014/chart" uri="{C3380CC4-5D6E-409C-BE32-E72D297353CC}">
              <c16:uniqueId val="{00000002-4CB5-4B4D-84D3-0FD87105DDF8}"/>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CB5-4B4D-84D3-0FD87105DDF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CB5-4B4D-84D3-0FD87105DDF8}"/>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CB5-4B4D-84D3-0FD87105DDF8}"/>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CB5-4B4D-84D3-0FD87105D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smooth val="0"/>
          <c:extLst>
            <c:ext xmlns:c16="http://schemas.microsoft.com/office/drawing/2014/chart" uri="{C3380CC4-5D6E-409C-BE32-E72D297353CC}">
              <c16:uniqueId val="{00000007-4CB5-4B4D-84D3-0FD87105DDF8}"/>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CB5-4B4D-84D3-0FD87105DDF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CB5-4B4D-84D3-0FD87105DDF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CB5-4B4D-84D3-0FD87105DDF8}"/>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CB5-4B4D-84D3-0FD87105D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4CB5-4B4D-84D3-0FD87105DDF8}"/>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CB5-4B4D-84D3-0FD87105DDF8}"/>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CB5-4B4D-84D3-0FD87105DDF8}"/>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CB5-4B4D-84D3-0FD87105DDF8}"/>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CB5-4B4D-84D3-0FD87105D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CB5-4B4D-84D3-0FD87105DDF8}"/>
            </c:ext>
          </c:extLst>
        </c:ser>
        <c:dLbls>
          <c:showLegendKey val="0"/>
          <c:showVal val="0"/>
          <c:showCatName val="0"/>
          <c:showSerName val="0"/>
          <c:showPercent val="0"/>
          <c:showBubbleSize val="0"/>
        </c:dLbls>
        <c:smooth val="0"/>
        <c:axId val="225281920"/>
        <c:axId val="225283456"/>
      </c:lineChart>
      <c:catAx>
        <c:axId val="225281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283456"/>
        <c:crosses val="autoZero"/>
        <c:auto val="1"/>
        <c:lblAlgn val="ctr"/>
        <c:lblOffset val="100"/>
        <c:noMultiLvlLbl val="0"/>
      </c:catAx>
      <c:valAx>
        <c:axId val="225283456"/>
        <c:scaling>
          <c:orientation val="minMax"/>
        </c:scaling>
        <c:delete val="1"/>
        <c:axPos val="l"/>
        <c:numFmt formatCode="0%" sourceLinked="1"/>
        <c:majorTickMark val="out"/>
        <c:minorTickMark val="none"/>
        <c:tickLblPos val="nextTo"/>
        <c:crossAx val="225281920"/>
        <c:crosses val="autoZero"/>
        <c:crossBetween val="between"/>
      </c:valAx>
    </c:plotArea>
    <c:legend>
      <c:legendPos val="r"/>
      <c:layout>
        <c:manualLayout>
          <c:xMode val="edge"/>
          <c:yMode val="edge"/>
          <c:x val="0.14029824302925931"/>
          <c:y val="0.87589322340440534"/>
          <c:w val="0.71617358941680043"/>
          <c:h val="8.9658361450844645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912-465B-BA81-B22B50DF05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912-465B-BA81-B22B50DF05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1459-479B-924B-116DA58C30B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912-465B-BA81-B22B50DF05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912-465B-BA81-B22B50DF05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912-465B-BA81-B22B50DF05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912-465B-BA81-B22B50DF05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459-479B-924B-116DA58C30B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912-465B-BA81-B22B50DF05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912-465B-BA81-B22B50DF05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912-465B-BA81-B22B50DF05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912-465B-BA81-B22B50DF05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459-479B-924B-116DA58C30BB}"/>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459-479B-924B-116DA58C30BB}"/>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459-479B-924B-116DA58C30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1459-479B-924B-116DA58C30BB}"/>
            </c:ext>
          </c:extLst>
        </c:ser>
        <c:dLbls>
          <c:showLegendKey val="0"/>
          <c:showVal val="0"/>
          <c:showCatName val="0"/>
          <c:showSerName val="0"/>
          <c:showPercent val="0"/>
          <c:showBubbleSize val="0"/>
        </c:dLbls>
        <c:smooth val="0"/>
        <c:axId val="225757824"/>
        <c:axId val="225448320"/>
      </c:lineChart>
      <c:catAx>
        <c:axId val="225757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448320"/>
        <c:crosses val="autoZero"/>
        <c:auto val="1"/>
        <c:lblAlgn val="ctr"/>
        <c:lblOffset val="100"/>
        <c:noMultiLvlLbl val="0"/>
      </c:catAx>
      <c:valAx>
        <c:axId val="225448320"/>
        <c:scaling>
          <c:orientation val="minMax"/>
        </c:scaling>
        <c:delete val="1"/>
        <c:axPos val="l"/>
        <c:numFmt formatCode="0%" sourceLinked="1"/>
        <c:majorTickMark val="out"/>
        <c:minorTickMark val="none"/>
        <c:tickLblPos val="nextTo"/>
        <c:crossAx val="225757824"/>
        <c:crosses val="autoZero"/>
        <c:crossBetween val="between"/>
      </c:valAx>
    </c:plotArea>
    <c:legend>
      <c:legendPos val="r"/>
      <c:layout>
        <c:manualLayout>
          <c:xMode val="edge"/>
          <c:yMode val="edge"/>
          <c:x val="0.14029824302925931"/>
          <c:y val="0.87635362807587847"/>
          <c:w val="0.71617358941680043"/>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62-4E86-BA22-53559405EDFB}"/>
              </c:ext>
            </c:extLst>
          </c:dPt>
          <c:dPt>
            <c:idx val="1"/>
            <c:invertIfNegative val="0"/>
            <c:bubble3D val="0"/>
            <c:spPr>
              <a:solidFill>
                <a:srgbClr val="C00000"/>
              </a:solidFill>
            </c:spPr>
            <c:extLst>
              <c:ext xmlns:c16="http://schemas.microsoft.com/office/drawing/2014/chart" uri="{C3380CC4-5D6E-409C-BE32-E72D297353CC}">
                <c16:uniqueId val="{00000001-8362-4E86-BA22-53559405ED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62-4E86-BA22-53559405ED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62-4E86-BA22-53559405ED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8362-4E86-BA22-53559405EDFB}"/>
            </c:ext>
          </c:extLst>
        </c:ser>
        <c:dLbls>
          <c:showLegendKey val="0"/>
          <c:showVal val="0"/>
          <c:showCatName val="0"/>
          <c:showSerName val="0"/>
          <c:showPercent val="0"/>
          <c:showBubbleSize val="0"/>
        </c:dLbls>
        <c:gapWidth val="150"/>
        <c:shape val="box"/>
        <c:axId val="225485568"/>
        <c:axId val="225487104"/>
        <c:axId val="0"/>
      </c:bar3DChart>
      <c:catAx>
        <c:axId val="225485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487104"/>
        <c:crosses val="autoZero"/>
        <c:auto val="1"/>
        <c:lblAlgn val="ctr"/>
        <c:lblOffset val="100"/>
        <c:noMultiLvlLbl val="0"/>
      </c:catAx>
      <c:valAx>
        <c:axId val="225487104"/>
        <c:scaling>
          <c:orientation val="minMax"/>
        </c:scaling>
        <c:delete val="1"/>
        <c:axPos val="l"/>
        <c:numFmt formatCode="0%" sourceLinked="1"/>
        <c:majorTickMark val="out"/>
        <c:minorTickMark val="none"/>
        <c:tickLblPos val="nextTo"/>
        <c:crossAx val="225485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AD-4D57-93D0-72BE024F118E}"/>
              </c:ext>
            </c:extLst>
          </c:dPt>
          <c:dPt>
            <c:idx val="1"/>
            <c:invertIfNegative val="0"/>
            <c:bubble3D val="0"/>
            <c:spPr>
              <a:solidFill>
                <a:srgbClr val="C00000"/>
              </a:solidFill>
            </c:spPr>
            <c:extLst>
              <c:ext xmlns:c16="http://schemas.microsoft.com/office/drawing/2014/chart" uri="{C3380CC4-5D6E-409C-BE32-E72D297353CC}">
                <c16:uniqueId val="{00000001-4DAD-4D57-93D0-72BE024F11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AD-4D57-93D0-72BE024F11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AD-4D57-93D0-72BE024F11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extLst>
            <c:ext xmlns:c16="http://schemas.microsoft.com/office/drawing/2014/chart" uri="{C3380CC4-5D6E-409C-BE32-E72D297353CC}">
              <c16:uniqueId val="{00000004-4DAD-4D57-93D0-72BE024F118E}"/>
            </c:ext>
          </c:extLst>
        </c:ser>
        <c:dLbls>
          <c:showLegendKey val="0"/>
          <c:showVal val="0"/>
          <c:showCatName val="0"/>
          <c:showSerName val="0"/>
          <c:showPercent val="0"/>
          <c:showBubbleSize val="0"/>
        </c:dLbls>
        <c:gapWidth val="150"/>
        <c:shape val="box"/>
        <c:axId val="225536256"/>
        <c:axId val="225538048"/>
        <c:axId val="0"/>
      </c:bar3DChart>
      <c:catAx>
        <c:axId val="225536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538048"/>
        <c:crosses val="autoZero"/>
        <c:auto val="1"/>
        <c:lblAlgn val="ctr"/>
        <c:lblOffset val="100"/>
        <c:noMultiLvlLbl val="0"/>
      </c:catAx>
      <c:valAx>
        <c:axId val="225538048"/>
        <c:scaling>
          <c:orientation val="minMax"/>
        </c:scaling>
        <c:delete val="1"/>
        <c:axPos val="l"/>
        <c:numFmt formatCode="0%" sourceLinked="1"/>
        <c:majorTickMark val="out"/>
        <c:minorTickMark val="none"/>
        <c:tickLblPos val="nextTo"/>
        <c:crossAx val="225536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8A-4782-BF80-85DE5AE357FE}"/>
              </c:ext>
            </c:extLst>
          </c:dPt>
          <c:dPt>
            <c:idx val="1"/>
            <c:invertIfNegative val="0"/>
            <c:bubble3D val="0"/>
            <c:spPr>
              <a:solidFill>
                <a:srgbClr val="C00000"/>
              </a:solidFill>
            </c:spPr>
            <c:extLst>
              <c:ext xmlns:c16="http://schemas.microsoft.com/office/drawing/2014/chart" uri="{C3380CC4-5D6E-409C-BE32-E72D297353CC}">
                <c16:uniqueId val="{00000001-538A-4782-BF80-85DE5AE357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8A-4782-BF80-85DE5AE357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8A-4782-BF80-85DE5AE357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extLst>
            <c:ext xmlns:c16="http://schemas.microsoft.com/office/drawing/2014/chart" uri="{C3380CC4-5D6E-409C-BE32-E72D297353CC}">
              <c16:uniqueId val="{00000004-538A-4782-BF80-85DE5AE357FE}"/>
            </c:ext>
          </c:extLst>
        </c:ser>
        <c:dLbls>
          <c:showLegendKey val="0"/>
          <c:showVal val="0"/>
          <c:showCatName val="0"/>
          <c:showSerName val="0"/>
          <c:showPercent val="0"/>
          <c:showBubbleSize val="0"/>
        </c:dLbls>
        <c:gapWidth val="150"/>
        <c:shape val="box"/>
        <c:axId val="225583104"/>
        <c:axId val="225584640"/>
        <c:axId val="0"/>
      </c:bar3DChart>
      <c:catAx>
        <c:axId val="225583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584640"/>
        <c:crosses val="autoZero"/>
        <c:auto val="1"/>
        <c:lblAlgn val="ctr"/>
        <c:lblOffset val="100"/>
        <c:noMultiLvlLbl val="0"/>
      </c:catAx>
      <c:valAx>
        <c:axId val="225584640"/>
        <c:scaling>
          <c:orientation val="minMax"/>
        </c:scaling>
        <c:delete val="1"/>
        <c:axPos val="l"/>
        <c:numFmt formatCode="0%" sourceLinked="1"/>
        <c:majorTickMark val="out"/>
        <c:minorTickMark val="none"/>
        <c:tickLblPos val="nextTo"/>
        <c:crossAx val="225583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9E7-4D56-81AE-A02A8BCE04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9E7-4D56-81AE-A02A8BCE04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7882-4284-8D88-963EB4B138A6}"/>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9E7-4D56-81AE-A02A8BCE04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9E7-4D56-81AE-A02A8BCE04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9E7-4D56-81AE-A02A8BCE04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9E7-4D56-81AE-A02A8BCE04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smooth val="0"/>
          <c:extLst>
            <c:ext xmlns:c16="http://schemas.microsoft.com/office/drawing/2014/chart" uri="{C3380CC4-5D6E-409C-BE32-E72D297353CC}">
              <c16:uniqueId val="{00000007-7882-4284-8D88-963EB4B138A6}"/>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9E7-4D56-81AE-A02A8BCE04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9E7-4D56-81AE-A02A8BCE04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9E7-4D56-81AE-A02A8BCE04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9E7-4D56-81AE-A02A8BCE04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0.5</c:v>
                </c:pt>
                <c:pt idx="3">
                  <c:v>0.4</c:v>
                </c:pt>
              </c:numCache>
            </c:numRef>
          </c:val>
          <c:smooth val="0"/>
          <c:extLst>
            <c:ext xmlns:c16="http://schemas.microsoft.com/office/drawing/2014/chart" uri="{C3380CC4-5D6E-409C-BE32-E72D297353CC}">
              <c16:uniqueId val="{0000000C-7882-4284-8D88-963EB4B138A6}"/>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882-4284-8D88-963EB4B138A6}"/>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882-4284-8D88-963EB4B138A6}"/>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882-4284-8D88-963EB4B138A6}"/>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882-4284-8D88-963EB4B138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882-4284-8D88-963EB4B138A6}"/>
            </c:ext>
          </c:extLst>
        </c:ser>
        <c:dLbls>
          <c:showLegendKey val="0"/>
          <c:showVal val="0"/>
          <c:showCatName val="0"/>
          <c:showSerName val="0"/>
          <c:showPercent val="0"/>
          <c:showBubbleSize val="0"/>
        </c:dLbls>
        <c:smooth val="0"/>
        <c:axId val="225810304"/>
        <c:axId val="225811840"/>
      </c:lineChart>
      <c:catAx>
        <c:axId val="225810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811840"/>
        <c:crosses val="autoZero"/>
        <c:auto val="1"/>
        <c:lblAlgn val="ctr"/>
        <c:lblOffset val="100"/>
        <c:noMultiLvlLbl val="0"/>
      </c:catAx>
      <c:valAx>
        <c:axId val="225811840"/>
        <c:scaling>
          <c:orientation val="minMax"/>
        </c:scaling>
        <c:delete val="1"/>
        <c:axPos val="l"/>
        <c:numFmt formatCode="0%" sourceLinked="1"/>
        <c:majorTickMark val="out"/>
        <c:minorTickMark val="none"/>
        <c:tickLblPos val="nextTo"/>
        <c:crossAx val="225810304"/>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D3-4AF9-A485-61E13B11C20C}"/>
              </c:ext>
            </c:extLst>
          </c:dPt>
          <c:dPt>
            <c:idx val="1"/>
            <c:invertIfNegative val="0"/>
            <c:bubble3D val="0"/>
            <c:spPr>
              <a:solidFill>
                <a:srgbClr val="C00000"/>
              </a:solidFill>
            </c:spPr>
            <c:extLst>
              <c:ext xmlns:c16="http://schemas.microsoft.com/office/drawing/2014/chart" uri="{C3380CC4-5D6E-409C-BE32-E72D297353CC}">
                <c16:uniqueId val="{00000001-8ED3-4AF9-A485-61E13B11C2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D3-4AF9-A485-61E13B11C2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D3-4AF9-A485-61E13B11C2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8ED3-4AF9-A485-61E13B11C20C}"/>
            </c:ext>
          </c:extLst>
        </c:ser>
        <c:dLbls>
          <c:showLegendKey val="0"/>
          <c:showVal val="0"/>
          <c:showCatName val="0"/>
          <c:showSerName val="0"/>
          <c:showPercent val="0"/>
          <c:showBubbleSize val="0"/>
        </c:dLbls>
        <c:gapWidth val="150"/>
        <c:shape val="box"/>
        <c:axId val="226119680"/>
        <c:axId val="226121216"/>
        <c:axId val="0"/>
      </c:bar3DChart>
      <c:catAx>
        <c:axId val="226119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121216"/>
        <c:crosses val="autoZero"/>
        <c:auto val="1"/>
        <c:lblAlgn val="ctr"/>
        <c:lblOffset val="100"/>
        <c:noMultiLvlLbl val="0"/>
      </c:catAx>
      <c:valAx>
        <c:axId val="226121216"/>
        <c:scaling>
          <c:orientation val="minMax"/>
        </c:scaling>
        <c:delete val="1"/>
        <c:axPos val="l"/>
        <c:numFmt formatCode="0%" sourceLinked="1"/>
        <c:majorTickMark val="out"/>
        <c:minorTickMark val="none"/>
        <c:tickLblPos val="nextTo"/>
        <c:crossAx val="226119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3A-4939-8EE4-A194C45BE91C}"/>
              </c:ext>
            </c:extLst>
          </c:dPt>
          <c:dPt>
            <c:idx val="1"/>
            <c:invertIfNegative val="0"/>
            <c:bubble3D val="0"/>
            <c:spPr>
              <a:solidFill>
                <a:srgbClr val="C00000"/>
              </a:solidFill>
            </c:spPr>
            <c:extLst>
              <c:ext xmlns:c16="http://schemas.microsoft.com/office/drawing/2014/chart" uri="{C3380CC4-5D6E-409C-BE32-E72D297353CC}">
                <c16:uniqueId val="{00000001-1F3A-4939-8EE4-A194C45BE9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3A-4939-8EE4-A194C45BE9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3A-4939-8EE4-A194C45BE9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1F3A-4939-8EE4-A194C45BE91C}"/>
            </c:ext>
          </c:extLst>
        </c:ser>
        <c:dLbls>
          <c:showLegendKey val="0"/>
          <c:showVal val="0"/>
          <c:showCatName val="0"/>
          <c:showSerName val="0"/>
          <c:showPercent val="0"/>
          <c:showBubbleSize val="0"/>
        </c:dLbls>
        <c:gapWidth val="150"/>
        <c:shape val="box"/>
        <c:axId val="225842688"/>
        <c:axId val="225844224"/>
        <c:axId val="0"/>
      </c:bar3DChart>
      <c:catAx>
        <c:axId val="22584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844224"/>
        <c:crosses val="autoZero"/>
        <c:auto val="1"/>
        <c:lblAlgn val="ctr"/>
        <c:lblOffset val="100"/>
        <c:noMultiLvlLbl val="0"/>
      </c:catAx>
      <c:valAx>
        <c:axId val="225844224"/>
        <c:scaling>
          <c:orientation val="minMax"/>
        </c:scaling>
        <c:delete val="1"/>
        <c:axPos val="l"/>
        <c:numFmt formatCode="0%" sourceLinked="1"/>
        <c:majorTickMark val="out"/>
        <c:minorTickMark val="none"/>
        <c:tickLblPos val="nextTo"/>
        <c:crossAx val="225842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BB-4C17-8B2C-3D0854B2F6B9}"/>
              </c:ext>
            </c:extLst>
          </c:dPt>
          <c:dPt>
            <c:idx val="1"/>
            <c:invertIfNegative val="0"/>
            <c:bubble3D val="0"/>
            <c:spPr>
              <a:solidFill>
                <a:srgbClr val="C00000"/>
              </a:solidFill>
            </c:spPr>
            <c:extLst>
              <c:ext xmlns:c16="http://schemas.microsoft.com/office/drawing/2014/chart" uri="{C3380CC4-5D6E-409C-BE32-E72D297353CC}">
                <c16:uniqueId val="{00000001-D6BB-4C17-8B2C-3D0854B2F6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BB-4C17-8B2C-3D0854B2F6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BB-4C17-8B2C-3D0854B2F6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6BB-4C17-8B2C-3D0854B2F6B9}"/>
            </c:ext>
          </c:extLst>
        </c:ser>
        <c:dLbls>
          <c:showLegendKey val="0"/>
          <c:showVal val="0"/>
          <c:showCatName val="0"/>
          <c:showSerName val="0"/>
          <c:showPercent val="0"/>
          <c:showBubbleSize val="0"/>
        </c:dLbls>
        <c:gapWidth val="150"/>
        <c:shape val="box"/>
        <c:axId val="225864704"/>
        <c:axId val="225866496"/>
        <c:axId val="0"/>
      </c:bar3DChart>
      <c:catAx>
        <c:axId val="225864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866496"/>
        <c:crosses val="autoZero"/>
        <c:auto val="1"/>
        <c:lblAlgn val="ctr"/>
        <c:lblOffset val="100"/>
        <c:noMultiLvlLbl val="0"/>
      </c:catAx>
      <c:valAx>
        <c:axId val="225866496"/>
        <c:scaling>
          <c:orientation val="minMax"/>
        </c:scaling>
        <c:delete val="1"/>
        <c:axPos val="l"/>
        <c:numFmt formatCode="0%" sourceLinked="1"/>
        <c:majorTickMark val="out"/>
        <c:minorTickMark val="none"/>
        <c:tickLblPos val="nextTo"/>
        <c:crossAx val="225864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89-4FEB-A187-35545CA2B22D}"/>
              </c:ext>
            </c:extLst>
          </c:dPt>
          <c:dPt>
            <c:idx val="1"/>
            <c:invertIfNegative val="0"/>
            <c:bubble3D val="0"/>
            <c:spPr>
              <a:solidFill>
                <a:srgbClr val="C00000"/>
              </a:solidFill>
            </c:spPr>
            <c:extLst>
              <c:ext xmlns:c16="http://schemas.microsoft.com/office/drawing/2014/chart" uri="{C3380CC4-5D6E-409C-BE32-E72D297353CC}">
                <c16:uniqueId val="{00000001-C989-4FEB-A187-35545CA2B2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89-4FEB-A187-35545CA2B2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89-4FEB-A187-35545CA2B2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989-4FEB-A187-35545CA2B22D}"/>
            </c:ext>
          </c:extLst>
        </c:ser>
        <c:dLbls>
          <c:showLegendKey val="0"/>
          <c:showVal val="0"/>
          <c:showCatName val="0"/>
          <c:showSerName val="0"/>
          <c:showPercent val="0"/>
          <c:showBubbleSize val="0"/>
        </c:dLbls>
        <c:gapWidth val="150"/>
        <c:shape val="box"/>
        <c:axId val="221063040"/>
        <c:axId val="221064576"/>
        <c:axId val="0"/>
      </c:bar3DChart>
      <c:catAx>
        <c:axId val="22106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064576"/>
        <c:crosses val="autoZero"/>
        <c:auto val="1"/>
        <c:lblAlgn val="ctr"/>
        <c:lblOffset val="100"/>
        <c:noMultiLvlLbl val="0"/>
      </c:catAx>
      <c:valAx>
        <c:axId val="221064576"/>
        <c:scaling>
          <c:orientation val="minMax"/>
        </c:scaling>
        <c:delete val="1"/>
        <c:axPos val="l"/>
        <c:numFmt formatCode="0%" sourceLinked="1"/>
        <c:majorTickMark val="out"/>
        <c:minorTickMark val="none"/>
        <c:tickLblPos val="nextTo"/>
        <c:crossAx val="221063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7F6-4DF8-B2D9-11C0EB087C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7F6-4DF8-B2D9-11C0EB087C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6E5D-47E3-8BD3-DC52EDD5302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7F6-4DF8-B2D9-11C0EB087C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7F6-4DF8-B2D9-11C0EB087C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7F6-4DF8-B2D9-11C0EB087C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7F6-4DF8-B2D9-11C0EB087C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6E5D-47E3-8BD3-DC52EDD5302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7F6-4DF8-B2D9-11C0EB087C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7F6-4DF8-B2D9-11C0EB087C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7F6-4DF8-B2D9-11C0EB087C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7F6-4DF8-B2D9-11C0EB087C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6E5D-47E3-8BD3-DC52EDD5302F}"/>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E5D-47E3-8BD3-DC52EDD5302F}"/>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E5D-47E3-8BD3-DC52EDD5302F}"/>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E5D-47E3-8BD3-DC52EDD5302F}"/>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E5D-47E3-8BD3-DC52EDD53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E5D-47E3-8BD3-DC52EDD5302F}"/>
            </c:ext>
          </c:extLst>
        </c:ser>
        <c:dLbls>
          <c:showLegendKey val="0"/>
          <c:showVal val="0"/>
          <c:showCatName val="0"/>
          <c:showSerName val="0"/>
          <c:showPercent val="0"/>
          <c:showBubbleSize val="0"/>
        </c:dLbls>
        <c:smooth val="0"/>
        <c:axId val="225969664"/>
        <c:axId val="225971200"/>
      </c:lineChart>
      <c:catAx>
        <c:axId val="225969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971200"/>
        <c:crosses val="autoZero"/>
        <c:auto val="1"/>
        <c:lblAlgn val="ctr"/>
        <c:lblOffset val="100"/>
        <c:noMultiLvlLbl val="0"/>
      </c:catAx>
      <c:valAx>
        <c:axId val="225971200"/>
        <c:scaling>
          <c:orientation val="minMax"/>
        </c:scaling>
        <c:delete val="1"/>
        <c:axPos val="l"/>
        <c:numFmt formatCode="0%" sourceLinked="1"/>
        <c:majorTickMark val="out"/>
        <c:minorTickMark val="none"/>
        <c:tickLblPos val="nextTo"/>
        <c:crossAx val="225969664"/>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B89-48C2-B98F-4103EEB84FC7}"/>
              </c:ext>
            </c:extLst>
          </c:dPt>
          <c:dPt>
            <c:idx val="1"/>
            <c:invertIfNegative val="0"/>
            <c:bubble3D val="0"/>
            <c:spPr>
              <a:solidFill>
                <a:srgbClr val="C00000"/>
              </a:solidFill>
            </c:spPr>
            <c:extLst>
              <c:ext xmlns:c16="http://schemas.microsoft.com/office/drawing/2014/chart" uri="{C3380CC4-5D6E-409C-BE32-E72D297353CC}">
                <c16:uniqueId val="{00000001-BB89-48C2-B98F-4103EEB84F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89-48C2-B98F-4103EEB84F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89-48C2-B98F-4103EEB84F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B89-48C2-B98F-4103EEB84FC7}"/>
            </c:ext>
          </c:extLst>
        </c:ser>
        <c:dLbls>
          <c:showLegendKey val="0"/>
          <c:showVal val="0"/>
          <c:showCatName val="0"/>
          <c:showSerName val="0"/>
          <c:showPercent val="0"/>
          <c:showBubbleSize val="0"/>
        </c:dLbls>
        <c:gapWidth val="150"/>
        <c:shape val="box"/>
        <c:axId val="226020352"/>
        <c:axId val="226026240"/>
        <c:axId val="0"/>
      </c:bar3DChart>
      <c:catAx>
        <c:axId val="226020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026240"/>
        <c:crosses val="autoZero"/>
        <c:auto val="1"/>
        <c:lblAlgn val="ctr"/>
        <c:lblOffset val="100"/>
        <c:noMultiLvlLbl val="0"/>
      </c:catAx>
      <c:valAx>
        <c:axId val="226026240"/>
        <c:scaling>
          <c:orientation val="minMax"/>
        </c:scaling>
        <c:delete val="1"/>
        <c:axPos val="l"/>
        <c:numFmt formatCode="0%" sourceLinked="1"/>
        <c:majorTickMark val="out"/>
        <c:minorTickMark val="none"/>
        <c:tickLblPos val="nextTo"/>
        <c:crossAx val="226020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B5E-44B6-B131-37E0FC939AA1}"/>
              </c:ext>
            </c:extLst>
          </c:dPt>
          <c:dPt>
            <c:idx val="1"/>
            <c:invertIfNegative val="0"/>
            <c:bubble3D val="0"/>
            <c:spPr>
              <a:solidFill>
                <a:srgbClr val="C00000"/>
              </a:solidFill>
            </c:spPr>
            <c:extLst>
              <c:ext xmlns:c16="http://schemas.microsoft.com/office/drawing/2014/chart" uri="{C3380CC4-5D6E-409C-BE32-E72D297353CC}">
                <c16:uniqueId val="{00000001-3B5E-44B6-B131-37E0FC939A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5E-44B6-B131-37E0FC939A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5E-44B6-B131-37E0FC939A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B5E-44B6-B131-37E0FC939AA1}"/>
            </c:ext>
          </c:extLst>
        </c:ser>
        <c:dLbls>
          <c:showLegendKey val="0"/>
          <c:showVal val="0"/>
          <c:showCatName val="0"/>
          <c:showSerName val="0"/>
          <c:showPercent val="0"/>
          <c:showBubbleSize val="0"/>
        </c:dLbls>
        <c:gapWidth val="150"/>
        <c:shape val="box"/>
        <c:axId val="226198272"/>
        <c:axId val="226199808"/>
        <c:axId val="0"/>
      </c:bar3DChart>
      <c:catAx>
        <c:axId val="226198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199808"/>
        <c:crosses val="autoZero"/>
        <c:auto val="1"/>
        <c:lblAlgn val="ctr"/>
        <c:lblOffset val="100"/>
        <c:noMultiLvlLbl val="0"/>
      </c:catAx>
      <c:valAx>
        <c:axId val="226199808"/>
        <c:scaling>
          <c:orientation val="minMax"/>
        </c:scaling>
        <c:delete val="1"/>
        <c:axPos val="l"/>
        <c:numFmt formatCode="0%" sourceLinked="1"/>
        <c:majorTickMark val="out"/>
        <c:minorTickMark val="none"/>
        <c:tickLblPos val="nextTo"/>
        <c:crossAx val="226198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5F4-49AC-90E4-58BD1AD646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5F4-49AC-90E4-58BD1AD646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5F4-49AC-90E4-58BD1AD646B5}"/>
            </c:ext>
          </c:extLst>
        </c:ser>
        <c:dLbls>
          <c:showLegendKey val="0"/>
          <c:showVal val="0"/>
          <c:showCatName val="0"/>
          <c:showSerName val="0"/>
          <c:showPercent val="0"/>
          <c:showBubbleSize val="0"/>
        </c:dLbls>
        <c:gapWidth val="150"/>
        <c:shape val="box"/>
        <c:axId val="226231040"/>
        <c:axId val="226232576"/>
        <c:axId val="0"/>
      </c:bar3DChart>
      <c:catAx>
        <c:axId val="226231040"/>
        <c:scaling>
          <c:orientation val="minMax"/>
        </c:scaling>
        <c:delete val="1"/>
        <c:axPos val="b"/>
        <c:majorTickMark val="out"/>
        <c:minorTickMark val="none"/>
        <c:tickLblPos val="nextTo"/>
        <c:crossAx val="226232576"/>
        <c:crosses val="autoZero"/>
        <c:auto val="1"/>
        <c:lblAlgn val="ctr"/>
        <c:lblOffset val="100"/>
        <c:noMultiLvlLbl val="0"/>
      </c:catAx>
      <c:valAx>
        <c:axId val="226232576"/>
        <c:scaling>
          <c:orientation val="minMax"/>
        </c:scaling>
        <c:delete val="1"/>
        <c:axPos val="l"/>
        <c:numFmt formatCode="0%" sourceLinked="1"/>
        <c:majorTickMark val="out"/>
        <c:minorTickMark val="none"/>
        <c:tickLblPos val="nextTo"/>
        <c:crossAx val="226231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E6F-49DA-9868-2A8E6E10EE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E6F-49DA-9868-2A8E6E10EE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E6F-49DA-9868-2A8E6E10EE93}"/>
            </c:ext>
          </c:extLst>
        </c:ser>
        <c:dLbls>
          <c:showLegendKey val="0"/>
          <c:showVal val="0"/>
          <c:showCatName val="0"/>
          <c:showSerName val="0"/>
          <c:showPercent val="0"/>
          <c:showBubbleSize val="0"/>
        </c:dLbls>
        <c:gapWidth val="150"/>
        <c:shape val="box"/>
        <c:axId val="226271616"/>
        <c:axId val="226273152"/>
        <c:axId val="0"/>
      </c:bar3DChart>
      <c:catAx>
        <c:axId val="226271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273152"/>
        <c:crosses val="autoZero"/>
        <c:auto val="1"/>
        <c:lblAlgn val="ctr"/>
        <c:lblOffset val="100"/>
        <c:noMultiLvlLbl val="0"/>
      </c:catAx>
      <c:valAx>
        <c:axId val="226273152"/>
        <c:scaling>
          <c:orientation val="minMax"/>
        </c:scaling>
        <c:delete val="1"/>
        <c:axPos val="l"/>
        <c:numFmt formatCode="0%" sourceLinked="1"/>
        <c:majorTickMark val="out"/>
        <c:minorTickMark val="none"/>
        <c:tickLblPos val="nextTo"/>
        <c:crossAx val="226271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4E7-4AF4-A409-CEF192EE3FD7}"/>
              </c:ext>
            </c:extLst>
          </c:dPt>
          <c:dPt>
            <c:idx val="1"/>
            <c:invertIfNegative val="0"/>
            <c:bubble3D val="0"/>
            <c:spPr>
              <a:solidFill>
                <a:srgbClr val="C00000"/>
              </a:solidFill>
            </c:spPr>
            <c:extLst>
              <c:ext xmlns:c16="http://schemas.microsoft.com/office/drawing/2014/chart" uri="{C3380CC4-5D6E-409C-BE32-E72D297353CC}">
                <c16:uniqueId val="{00000001-14E7-4AF4-A409-CEF192EE3F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E7-4AF4-A409-CEF192EE3F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E7-4AF4-A409-CEF192EE3F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4E7-4AF4-A409-CEF192EE3FD7}"/>
            </c:ext>
          </c:extLst>
        </c:ser>
        <c:dLbls>
          <c:showLegendKey val="0"/>
          <c:showVal val="0"/>
          <c:showCatName val="0"/>
          <c:showSerName val="0"/>
          <c:showPercent val="0"/>
          <c:showBubbleSize val="0"/>
        </c:dLbls>
        <c:gapWidth val="150"/>
        <c:shape val="box"/>
        <c:axId val="226645888"/>
        <c:axId val="226647424"/>
        <c:axId val="0"/>
      </c:bar3DChart>
      <c:catAx>
        <c:axId val="2266458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47424"/>
        <c:crosses val="autoZero"/>
        <c:auto val="1"/>
        <c:lblAlgn val="ctr"/>
        <c:lblOffset val="100"/>
        <c:noMultiLvlLbl val="0"/>
      </c:catAx>
      <c:valAx>
        <c:axId val="226647424"/>
        <c:scaling>
          <c:orientation val="minMax"/>
        </c:scaling>
        <c:delete val="1"/>
        <c:axPos val="l"/>
        <c:numFmt formatCode="0%" sourceLinked="1"/>
        <c:majorTickMark val="out"/>
        <c:minorTickMark val="none"/>
        <c:tickLblPos val="nextTo"/>
        <c:crossAx val="226645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F1-4405-B638-769FAD33DEC3}"/>
              </c:ext>
            </c:extLst>
          </c:dPt>
          <c:dPt>
            <c:idx val="1"/>
            <c:invertIfNegative val="0"/>
            <c:bubble3D val="0"/>
            <c:spPr>
              <a:solidFill>
                <a:srgbClr val="C00000"/>
              </a:solidFill>
            </c:spPr>
            <c:extLst>
              <c:ext xmlns:c16="http://schemas.microsoft.com/office/drawing/2014/chart" uri="{C3380CC4-5D6E-409C-BE32-E72D297353CC}">
                <c16:uniqueId val="{00000001-03F1-4405-B638-769FAD33DE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F1-4405-B638-769FAD33DE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F1-4405-B638-769FAD33DE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03F1-4405-B638-769FAD33DEC3}"/>
            </c:ext>
          </c:extLst>
        </c:ser>
        <c:dLbls>
          <c:showLegendKey val="0"/>
          <c:showVal val="0"/>
          <c:showCatName val="0"/>
          <c:showSerName val="0"/>
          <c:showPercent val="0"/>
          <c:showBubbleSize val="0"/>
        </c:dLbls>
        <c:gapWidth val="150"/>
        <c:shape val="box"/>
        <c:axId val="214185088"/>
        <c:axId val="214186624"/>
        <c:axId val="0"/>
      </c:bar3DChart>
      <c:catAx>
        <c:axId val="21418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186624"/>
        <c:crosses val="autoZero"/>
        <c:auto val="1"/>
        <c:lblAlgn val="ctr"/>
        <c:lblOffset val="100"/>
        <c:noMultiLvlLbl val="0"/>
      </c:catAx>
      <c:valAx>
        <c:axId val="214186624"/>
        <c:scaling>
          <c:orientation val="minMax"/>
        </c:scaling>
        <c:delete val="1"/>
        <c:axPos val="l"/>
        <c:numFmt formatCode="0%" sourceLinked="1"/>
        <c:majorTickMark val="out"/>
        <c:minorTickMark val="none"/>
        <c:tickLblPos val="nextTo"/>
        <c:crossAx val="214185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82-4C60-B6FE-7B87C325C57E}"/>
              </c:ext>
            </c:extLst>
          </c:dPt>
          <c:dPt>
            <c:idx val="1"/>
            <c:invertIfNegative val="0"/>
            <c:bubble3D val="0"/>
            <c:spPr>
              <a:solidFill>
                <a:srgbClr val="C00000"/>
              </a:solidFill>
            </c:spPr>
            <c:extLst>
              <c:ext xmlns:c16="http://schemas.microsoft.com/office/drawing/2014/chart" uri="{C3380CC4-5D6E-409C-BE32-E72D297353CC}">
                <c16:uniqueId val="{00000001-8782-4C60-B6FE-7B87C325C5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82-4C60-B6FE-7B87C325C5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82-4C60-B6FE-7B87C325C5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c:v>
                </c:pt>
                <c:pt idx="3">
                  <c:v>0.5</c:v>
                </c:pt>
              </c:numCache>
            </c:numRef>
          </c:val>
          <c:extLst>
            <c:ext xmlns:c16="http://schemas.microsoft.com/office/drawing/2014/chart" uri="{C3380CC4-5D6E-409C-BE32-E72D297353CC}">
              <c16:uniqueId val="{00000004-8782-4C60-B6FE-7B87C325C57E}"/>
            </c:ext>
          </c:extLst>
        </c:ser>
        <c:dLbls>
          <c:showLegendKey val="0"/>
          <c:showVal val="0"/>
          <c:showCatName val="0"/>
          <c:showSerName val="0"/>
          <c:showPercent val="0"/>
          <c:showBubbleSize val="0"/>
        </c:dLbls>
        <c:gapWidth val="150"/>
        <c:shape val="box"/>
        <c:axId val="226450048"/>
        <c:axId val="226460032"/>
        <c:axId val="0"/>
      </c:bar3DChart>
      <c:catAx>
        <c:axId val="226450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460032"/>
        <c:crosses val="autoZero"/>
        <c:auto val="1"/>
        <c:lblAlgn val="ctr"/>
        <c:lblOffset val="100"/>
        <c:noMultiLvlLbl val="0"/>
      </c:catAx>
      <c:valAx>
        <c:axId val="226460032"/>
        <c:scaling>
          <c:orientation val="minMax"/>
        </c:scaling>
        <c:delete val="1"/>
        <c:axPos val="l"/>
        <c:numFmt formatCode="0%" sourceLinked="1"/>
        <c:majorTickMark val="out"/>
        <c:minorTickMark val="none"/>
        <c:tickLblPos val="nextTo"/>
        <c:crossAx val="226450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62-4BDA-8CB9-8974A7382304}"/>
              </c:ext>
            </c:extLst>
          </c:dPt>
          <c:dPt>
            <c:idx val="1"/>
            <c:invertIfNegative val="0"/>
            <c:bubble3D val="0"/>
            <c:spPr>
              <a:solidFill>
                <a:srgbClr val="C00000"/>
              </a:solidFill>
            </c:spPr>
            <c:extLst>
              <c:ext xmlns:c16="http://schemas.microsoft.com/office/drawing/2014/chart" uri="{C3380CC4-5D6E-409C-BE32-E72D297353CC}">
                <c16:uniqueId val="{00000001-0862-4BDA-8CB9-8974A73823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62-4BDA-8CB9-8974A73823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62-4BDA-8CB9-8974A73823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0862-4BDA-8CB9-8974A7382304}"/>
            </c:ext>
          </c:extLst>
        </c:ser>
        <c:dLbls>
          <c:showLegendKey val="0"/>
          <c:showVal val="0"/>
          <c:showCatName val="0"/>
          <c:showSerName val="0"/>
          <c:showPercent val="0"/>
          <c:showBubbleSize val="0"/>
        </c:dLbls>
        <c:gapWidth val="150"/>
        <c:shape val="box"/>
        <c:axId val="214258048"/>
        <c:axId val="214259584"/>
        <c:axId val="0"/>
      </c:bar3DChart>
      <c:catAx>
        <c:axId val="214258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259584"/>
        <c:crosses val="autoZero"/>
        <c:auto val="1"/>
        <c:lblAlgn val="ctr"/>
        <c:lblOffset val="100"/>
        <c:noMultiLvlLbl val="0"/>
      </c:catAx>
      <c:valAx>
        <c:axId val="214259584"/>
        <c:scaling>
          <c:orientation val="minMax"/>
        </c:scaling>
        <c:delete val="1"/>
        <c:axPos val="l"/>
        <c:numFmt formatCode="0%" sourceLinked="1"/>
        <c:majorTickMark val="out"/>
        <c:minorTickMark val="none"/>
        <c:tickLblPos val="nextTo"/>
        <c:crossAx val="214258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AE-4B63-AF2B-08F691213F79}"/>
              </c:ext>
            </c:extLst>
          </c:dPt>
          <c:dPt>
            <c:idx val="1"/>
            <c:invertIfNegative val="0"/>
            <c:bubble3D val="0"/>
            <c:spPr>
              <a:solidFill>
                <a:srgbClr val="C00000"/>
              </a:solidFill>
            </c:spPr>
            <c:extLst>
              <c:ext xmlns:c16="http://schemas.microsoft.com/office/drawing/2014/chart" uri="{C3380CC4-5D6E-409C-BE32-E72D297353CC}">
                <c16:uniqueId val="{00000001-34AE-4B63-AF2B-08F691213F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AE-4B63-AF2B-08F691213F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AE-4B63-AF2B-08F691213F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34AE-4B63-AF2B-08F691213F79}"/>
            </c:ext>
          </c:extLst>
        </c:ser>
        <c:dLbls>
          <c:showLegendKey val="0"/>
          <c:showVal val="0"/>
          <c:showCatName val="0"/>
          <c:showSerName val="0"/>
          <c:showPercent val="0"/>
          <c:showBubbleSize val="0"/>
        </c:dLbls>
        <c:gapWidth val="150"/>
        <c:shape val="box"/>
        <c:axId val="214316928"/>
        <c:axId val="214318464"/>
        <c:axId val="0"/>
      </c:bar3DChart>
      <c:catAx>
        <c:axId val="21431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318464"/>
        <c:crosses val="autoZero"/>
        <c:auto val="1"/>
        <c:lblAlgn val="ctr"/>
        <c:lblOffset val="100"/>
        <c:noMultiLvlLbl val="0"/>
      </c:catAx>
      <c:valAx>
        <c:axId val="214318464"/>
        <c:scaling>
          <c:orientation val="minMax"/>
        </c:scaling>
        <c:delete val="1"/>
        <c:axPos val="l"/>
        <c:numFmt formatCode="0%" sourceLinked="1"/>
        <c:majorTickMark val="out"/>
        <c:minorTickMark val="none"/>
        <c:tickLblPos val="nextTo"/>
        <c:crossAx val="21431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9C-4BC2-946D-4AFF3A397F4D}"/>
              </c:ext>
            </c:extLst>
          </c:dPt>
          <c:dPt>
            <c:idx val="1"/>
            <c:invertIfNegative val="0"/>
            <c:bubble3D val="0"/>
            <c:spPr>
              <a:solidFill>
                <a:srgbClr val="C00000"/>
              </a:solidFill>
            </c:spPr>
            <c:extLst>
              <c:ext xmlns:c16="http://schemas.microsoft.com/office/drawing/2014/chart" uri="{C3380CC4-5D6E-409C-BE32-E72D297353CC}">
                <c16:uniqueId val="{00000001-CB9C-4BC2-946D-4AFF3A397F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9C-4BC2-946D-4AFF3A397F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9C-4BC2-946D-4AFF3A397F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0.375</c:v>
                </c:pt>
              </c:numCache>
            </c:numRef>
          </c:val>
          <c:extLst>
            <c:ext xmlns:c16="http://schemas.microsoft.com/office/drawing/2014/chart" uri="{C3380CC4-5D6E-409C-BE32-E72D297353CC}">
              <c16:uniqueId val="{00000004-CB9C-4BC2-946D-4AFF3A397F4D}"/>
            </c:ext>
          </c:extLst>
        </c:ser>
        <c:dLbls>
          <c:showLegendKey val="0"/>
          <c:showVal val="0"/>
          <c:showCatName val="0"/>
          <c:showSerName val="0"/>
          <c:showPercent val="0"/>
          <c:showBubbleSize val="0"/>
        </c:dLbls>
        <c:gapWidth val="150"/>
        <c:shape val="box"/>
        <c:axId val="221113344"/>
        <c:axId val="221184768"/>
        <c:axId val="0"/>
      </c:bar3DChart>
      <c:catAx>
        <c:axId val="221113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184768"/>
        <c:crosses val="autoZero"/>
        <c:auto val="1"/>
        <c:lblAlgn val="ctr"/>
        <c:lblOffset val="100"/>
        <c:noMultiLvlLbl val="0"/>
      </c:catAx>
      <c:valAx>
        <c:axId val="221184768"/>
        <c:scaling>
          <c:orientation val="minMax"/>
        </c:scaling>
        <c:delete val="1"/>
        <c:axPos val="l"/>
        <c:numFmt formatCode="0%" sourceLinked="1"/>
        <c:majorTickMark val="out"/>
        <c:minorTickMark val="none"/>
        <c:tickLblPos val="nextTo"/>
        <c:crossAx val="221113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D1-4C51-8054-2939DF07B5CE}"/>
              </c:ext>
            </c:extLst>
          </c:dPt>
          <c:dPt>
            <c:idx val="1"/>
            <c:invertIfNegative val="0"/>
            <c:bubble3D val="0"/>
            <c:spPr>
              <a:solidFill>
                <a:srgbClr val="C00000"/>
              </a:solidFill>
            </c:spPr>
            <c:extLst>
              <c:ext xmlns:c16="http://schemas.microsoft.com/office/drawing/2014/chart" uri="{C3380CC4-5D6E-409C-BE32-E72D297353CC}">
                <c16:uniqueId val="{00000001-FCD1-4C51-8054-2939DF07B5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D1-4C51-8054-2939DF07B5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D1-4C51-8054-2939DF07B5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FCD1-4C51-8054-2939DF07B5CE}"/>
            </c:ext>
          </c:extLst>
        </c:ser>
        <c:dLbls>
          <c:showLegendKey val="0"/>
          <c:showVal val="0"/>
          <c:showCatName val="0"/>
          <c:showSerName val="0"/>
          <c:showPercent val="0"/>
          <c:showBubbleSize val="0"/>
        </c:dLbls>
        <c:gapWidth val="150"/>
        <c:shape val="box"/>
        <c:axId val="214363520"/>
        <c:axId val="214365312"/>
        <c:axId val="0"/>
      </c:bar3DChart>
      <c:catAx>
        <c:axId val="214363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365312"/>
        <c:crosses val="autoZero"/>
        <c:auto val="1"/>
        <c:lblAlgn val="ctr"/>
        <c:lblOffset val="100"/>
        <c:noMultiLvlLbl val="0"/>
      </c:catAx>
      <c:valAx>
        <c:axId val="214365312"/>
        <c:scaling>
          <c:orientation val="minMax"/>
        </c:scaling>
        <c:delete val="1"/>
        <c:axPos val="l"/>
        <c:numFmt formatCode="0%" sourceLinked="1"/>
        <c:majorTickMark val="out"/>
        <c:minorTickMark val="none"/>
        <c:tickLblPos val="nextTo"/>
        <c:crossAx val="214363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2B-466B-8293-FC6CAA6D4A9B}"/>
              </c:ext>
            </c:extLst>
          </c:dPt>
          <c:dPt>
            <c:idx val="1"/>
            <c:invertIfNegative val="0"/>
            <c:bubble3D val="0"/>
            <c:spPr>
              <a:solidFill>
                <a:srgbClr val="C00000"/>
              </a:solidFill>
            </c:spPr>
            <c:extLst>
              <c:ext xmlns:c16="http://schemas.microsoft.com/office/drawing/2014/chart" uri="{C3380CC4-5D6E-409C-BE32-E72D297353CC}">
                <c16:uniqueId val="{00000001-922B-466B-8293-FC6CAA6D4A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2B-466B-8293-FC6CAA6D4A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2B-466B-8293-FC6CAA6D4A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extLst>
            <c:ext xmlns:c16="http://schemas.microsoft.com/office/drawing/2014/chart" uri="{C3380CC4-5D6E-409C-BE32-E72D297353CC}">
              <c16:uniqueId val="{00000004-922B-466B-8293-FC6CAA6D4A9B}"/>
            </c:ext>
          </c:extLst>
        </c:ser>
        <c:dLbls>
          <c:showLegendKey val="0"/>
          <c:showVal val="0"/>
          <c:showCatName val="0"/>
          <c:showSerName val="0"/>
          <c:showPercent val="0"/>
          <c:showBubbleSize val="0"/>
        </c:dLbls>
        <c:gapWidth val="150"/>
        <c:shape val="box"/>
        <c:axId val="226534528"/>
        <c:axId val="226536064"/>
        <c:axId val="0"/>
      </c:bar3DChart>
      <c:catAx>
        <c:axId val="226534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536064"/>
        <c:crosses val="autoZero"/>
        <c:auto val="1"/>
        <c:lblAlgn val="ctr"/>
        <c:lblOffset val="100"/>
        <c:noMultiLvlLbl val="0"/>
      </c:catAx>
      <c:valAx>
        <c:axId val="226536064"/>
        <c:scaling>
          <c:orientation val="minMax"/>
        </c:scaling>
        <c:delete val="1"/>
        <c:axPos val="l"/>
        <c:numFmt formatCode="0%" sourceLinked="1"/>
        <c:majorTickMark val="out"/>
        <c:minorTickMark val="none"/>
        <c:tickLblPos val="nextTo"/>
        <c:crossAx val="226534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40-43F4-804E-946518A40403}"/>
              </c:ext>
            </c:extLst>
          </c:dPt>
          <c:dPt>
            <c:idx val="1"/>
            <c:invertIfNegative val="0"/>
            <c:bubble3D val="0"/>
            <c:spPr>
              <a:solidFill>
                <a:srgbClr val="C00000"/>
              </a:solidFill>
            </c:spPr>
            <c:extLst>
              <c:ext xmlns:c16="http://schemas.microsoft.com/office/drawing/2014/chart" uri="{C3380CC4-5D6E-409C-BE32-E72D297353CC}">
                <c16:uniqueId val="{00000001-E140-43F4-804E-946518A404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40-43F4-804E-946518A404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40-43F4-804E-946518A404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E140-43F4-804E-946518A40403}"/>
            </c:ext>
          </c:extLst>
        </c:ser>
        <c:dLbls>
          <c:showLegendKey val="0"/>
          <c:showVal val="0"/>
          <c:showCatName val="0"/>
          <c:showSerName val="0"/>
          <c:showPercent val="0"/>
          <c:showBubbleSize val="0"/>
        </c:dLbls>
        <c:gapWidth val="150"/>
        <c:shape val="box"/>
        <c:axId val="226577024"/>
        <c:axId val="226578816"/>
        <c:axId val="0"/>
      </c:bar3DChart>
      <c:catAx>
        <c:axId val="226577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578816"/>
        <c:crosses val="autoZero"/>
        <c:auto val="1"/>
        <c:lblAlgn val="ctr"/>
        <c:lblOffset val="100"/>
        <c:noMultiLvlLbl val="0"/>
      </c:catAx>
      <c:valAx>
        <c:axId val="226578816"/>
        <c:scaling>
          <c:orientation val="minMax"/>
        </c:scaling>
        <c:delete val="1"/>
        <c:axPos val="l"/>
        <c:numFmt formatCode="0%" sourceLinked="1"/>
        <c:majorTickMark val="out"/>
        <c:minorTickMark val="none"/>
        <c:tickLblPos val="nextTo"/>
        <c:crossAx val="226577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3A-47DA-B68F-81F91BC71A12}"/>
              </c:ext>
            </c:extLst>
          </c:dPt>
          <c:dPt>
            <c:idx val="1"/>
            <c:invertIfNegative val="0"/>
            <c:bubble3D val="0"/>
            <c:spPr>
              <a:solidFill>
                <a:srgbClr val="C00000"/>
              </a:solidFill>
            </c:spPr>
            <c:extLst>
              <c:ext xmlns:c16="http://schemas.microsoft.com/office/drawing/2014/chart" uri="{C3380CC4-5D6E-409C-BE32-E72D297353CC}">
                <c16:uniqueId val="{00000001-2A3A-47DA-B68F-81F91BC71A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3A-47DA-B68F-81F91BC71A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3A-47DA-B68F-81F91BC71A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2A3A-47DA-B68F-81F91BC71A12}"/>
            </c:ext>
          </c:extLst>
        </c:ser>
        <c:dLbls>
          <c:showLegendKey val="0"/>
          <c:showVal val="0"/>
          <c:showCatName val="0"/>
          <c:showSerName val="0"/>
          <c:showPercent val="0"/>
          <c:showBubbleSize val="0"/>
        </c:dLbls>
        <c:gapWidth val="150"/>
        <c:shape val="box"/>
        <c:axId val="226615680"/>
        <c:axId val="226617216"/>
        <c:axId val="0"/>
      </c:bar3DChart>
      <c:catAx>
        <c:axId val="22661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617216"/>
        <c:crosses val="autoZero"/>
        <c:auto val="1"/>
        <c:lblAlgn val="ctr"/>
        <c:lblOffset val="100"/>
        <c:noMultiLvlLbl val="0"/>
      </c:catAx>
      <c:valAx>
        <c:axId val="226617216"/>
        <c:scaling>
          <c:orientation val="minMax"/>
        </c:scaling>
        <c:delete val="1"/>
        <c:axPos val="l"/>
        <c:numFmt formatCode="0%" sourceLinked="1"/>
        <c:majorTickMark val="out"/>
        <c:minorTickMark val="none"/>
        <c:tickLblPos val="nextTo"/>
        <c:crossAx val="226615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5F1-4789-B4A1-664FF2981B57}"/>
              </c:ext>
            </c:extLst>
          </c:dPt>
          <c:dPt>
            <c:idx val="1"/>
            <c:invertIfNegative val="0"/>
            <c:bubble3D val="0"/>
            <c:spPr>
              <a:solidFill>
                <a:srgbClr val="C00000"/>
              </a:solidFill>
            </c:spPr>
            <c:extLst>
              <c:ext xmlns:c16="http://schemas.microsoft.com/office/drawing/2014/chart" uri="{C3380CC4-5D6E-409C-BE32-E72D297353CC}">
                <c16:uniqueId val="{00000001-F5F1-4789-B4A1-664FF2981B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5F1-4789-B4A1-664FF2981B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5F1-4789-B4A1-664FF2981B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5F1-4789-B4A1-664FF2981B57}"/>
            </c:ext>
          </c:extLst>
        </c:ser>
        <c:dLbls>
          <c:showLegendKey val="0"/>
          <c:showVal val="0"/>
          <c:showCatName val="0"/>
          <c:showSerName val="0"/>
          <c:showPercent val="0"/>
          <c:showBubbleSize val="0"/>
        </c:dLbls>
        <c:gapWidth val="150"/>
        <c:shape val="box"/>
        <c:axId val="227063680"/>
        <c:axId val="227065216"/>
        <c:axId val="0"/>
      </c:bar3DChart>
      <c:catAx>
        <c:axId val="227063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065216"/>
        <c:crosses val="autoZero"/>
        <c:auto val="1"/>
        <c:lblAlgn val="ctr"/>
        <c:lblOffset val="100"/>
        <c:noMultiLvlLbl val="0"/>
      </c:catAx>
      <c:valAx>
        <c:axId val="227065216"/>
        <c:scaling>
          <c:orientation val="minMax"/>
        </c:scaling>
        <c:delete val="1"/>
        <c:axPos val="l"/>
        <c:numFmt formatCode="0%" sourceLinked="1"/>
        <c:majorTickMark val="out"/>
        <c:minorTickMark val="none"/>
        <c:tickLblPos val="nextTo"/>
        <c:crossAx val="227063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28D-439A-87CC-DBE138A4EE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28D-439A-87CC-DBE138A4EE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2-0BF3-4BE2-9FD0-2A9A8E9004B7}"/>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28D-439A-87CC-DBE138A4EE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28D-439A-87CC-DBE138A4EE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28D-439A-87CC-DBE138A4EE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28D-439A-87CC-DBE138A4EE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c:v>
                </c:pt>
                <c:pt idx="3">
                  <c:v>0.5</c:v>
                </c:pt>
              </c:numCache>
            </c:numRef>
          </c:val>
          <c:smooth val="0"/>
          <c:extLst>
            <c:ext xmlns:c16="http://schemas.microsoft.com/office/drawing/2014/chart" uri="{C3380CC4-5D6E-409C-BE32-E72D297353CC}">
              <c16:uniqueId val="{00000007-0BF3-4BE2-9FD0-2A9A8E9004B7}"/>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28D-439A-87CC-DBE138A4EE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28D-439A-87CC-DBE138A4EE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28D-439A-87CC-DBE138A4EE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28D-439A-87CC-DBE138A4EE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C-0BF3-4BE2-9FD0-2A9A8E9004B7}"/>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BF3-4BE2-9FD0-2A9A8E9004B7}"/>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BF3-4BE2-9FD0-2A9A8E9004B7}"/>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BF3-4BE2-9FD0-2A9A8E9004B7}"/>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BF3-4BE2-9FD0-2A9A8E9004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BF3-4BE2-9FD0-2A9A8E9004B7}"/>
            </c:ext>
          </c:extLst>
        </c:ser>
        <c:dLbls>
          <c:showLegendKey val="0"/>
          <c:showVal val="0"/>
          <c:showCatName val="0"/>
          <c:showSerName val="0"/>
          <c:showPercent val="0"/>
          <c:showBubbleSize val="0"/>
        </c:dLbls>
        <c:smooth val="0"/>
        <c:axId val="227168256"/>
        <c:axId val="227169792"/>
      </c:lineChart>
      <c:catAx>
        <c:axId val="227168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169792"/>
        <c:crosses val="autoZero"/>
        <c:auto val="1"/>
        <c:lblAlgn val="ctr"/>
        <c:lblOffset val="100"/>
        <c:noMultiLvlLbl val="0"/>
      </c:catAx>
      <c:valAx>
        <c:axId val="227169792"/>
        <c:scaling>
          <c:orientation val="minMax"/>
        </c:scaling>
        <c:delete val="1"/>
        <c:axPos val="l"/>
        <c:numFmt formatCode="0%" sourceLinked="1"/>
        <c:majorTickMark val="out"/>
        <c:minorTickMark val="none"/>
        <c:tickLblPos val="nextTo"/>
        <c:crossAx val="227168256"/>
        <c:crosses val="autoZero"/>
        <c:crossBetween val="between"/>
      </c:valAx>
    </c:plotArea>
    <c:legend>
      <c:legendPos val="r"/>
      <c:layout>
        <c:manualLayout>
          <c:xMode val="edge"/>
          <c:yMode val="edge"/>
          <c:x val="0.11745899416403105"/>
          <c:y val="0.87988731206005533"/>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0CC-4A54-B055-23E533FCF3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0CC-4A54-B055-23E533FCF3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9B06-44A8-B999-F5D9550775F5}"/>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0CC-4A54-B055-23E533FCF3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0CC-4A54-B055-23E533FCF33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0CC-4A54-B055-23E533FCF33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0CC-4A54-B055-23E533FCF3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9B06-44A8-B999-F5D9550775F5}"/>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0CC-4A54-B055-23E533FCF3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0CC-4A54-B055-23E533FCF33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0CC-4A54-B055-23E533FCF33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0CC-4A54-B055-23E533FCF3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9B06-44A8-B999-F5D9550775F5}"/>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B06-44A8-B999-F5D9550775F5}"/>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06-44A8-B999-F5D9550775F5}"/>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B06-44A8-B999-F5D9550775F5}"/>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B06-44A8-B999-F5D9550775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B06-44A8-B999-F5D9550775F5}"/>
            </c:ext>
          </c:extLst>
        </c:ser>
        <c:dLbls>
          <c:showLegendKey val="0"/>
          <c:showVal val="0"/>
          <c:showCatName val="0"/>
          <c:showSerName val="0"/>
          <c:showPercent val="0"/>
          <c:showBubbleSize val="0"/>
        </c:dLbls>
        <c:smooth val="0"/>
        <c:axId val="227268864"/>
        <c:axId val="227270656"/>
      </c:lineChart>
      <c:catAx>
        <c:axId val="227268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270656"/>
        <c:crosses val="autoZero"/>
        <c:auto val="1"/>
        <c:lblAlgn val="ctr"/>
        <c:lblOffset val="100"/>
        <c:noMultiLvlLbl val="0"/>
      </c:catAx>
      <c:valAx>
        <c:axId val="227270656"/>
        <c:scaling>
          <c:orientation val="minMax"/>
        </c:scaling>
        <c:delete val="1"/>
        <c:axPos val="l"/>
        <c:numFmt formatCode="0%" sourceLinked="1"/>
        <c:majorTickMark val="out"/>
        <c:minorTickMark val="none"/>
        <c:tickLblPos val="nextTo"/>
        <c:crossAx val="227268864"/>
        <c:crosses val="autoZero"/>
        <c:crossBetween val="between"/>
      </c:valAx>
    </c:plotArea>
    <c:legend>
      <c:legendPos val="r"/>
      <c:layout>
        <c:manualLayout>
          <c:xMode val="edge"/>
          <c:yMode val="edge"/>
          <c:x val="0.11582761924508617"/>
          <c:y val="0.87934162192174548"/>
          <c:w val="0.76185208714725694"/>
          <c:h val="8.9658361450844645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180-476F-932A-463F240DB6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180-476F-932A-463F240DB6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0309-4FC3-86E6-8B626E508CF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180-476F-932A-463F240DB6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180-476F-932A-463F240DB6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180-476F-932A-463F240DB6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180-476F-932A-463F240DB6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0309-4FC3-86E6-8B626E508CF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180-476F-932A-463F240DB6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180-476F-932A-463F240DB6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180-476F-932A-463F240DB6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180-476F-932A-463F240DB6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0309-4FC3-86E6-8B626E508CF1}"/>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309-4FC3-86E6-8B626E508CF1}"/>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309-4FC3-86E6-8B626E508CF1}"/>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309-4FC3-86E6-8B626E508CF1}"/>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309-4FC3-86E6-8B626E508C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309-4FC3-86E6-8B626E508CF1}"/>
            </c:ext>
          </c:extLst>
        </c:ser>
        <c:dLbls>
          <c:showLegendKey val="0"/>
          <c:showVal val="0"/>
          <c:showCatName val="0"/>
          <c:showSerName val="0"/>
          <c:showPercent val="0"/>
          <c:showBubbleSize val="0"/>
        </c:dLbls>
        <c:smooth val="0"/>
        <c:axId val="227504896"/>
        <c:axId val="227506432"/>
      </c:lineChart>
      <c:catAx>
        <c:axId val="227504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506432"/>
        <c:crosses val="autoZero"/>
        <c:auto val="1"/>
        <c:lblAlgn val="ctr"/>
        <c:lblOffset val="100"/>
        <c:noMultiLvlLbl val="0"/>
      </c:catAx>
      <c:valAx>
        <c:axId val="227506432"/>
        <c:scaling>
          <c:orientation val="minMax"/>
        </c:scaling>
        <c:delete val="1"/>
        <c:axPos val="l"/>
        <c:numFmt formatCode="0%" sourceLinked="1"/>
        <c:majorTickMark val="out"/>
        <c:minorTickMark val="none"/>
        <c:tickLblPos val="nextTo"/>
        <c:crossAx val="227504896"/>
        <c:crosses val="autoZero"/>
        <c:crossBetween val="between"/>
      </c:valAx>
    </c:plotArea>
    <c:legend>
      <c:legendPos val="r"/>
      <c:layout>
        <c:manualLayout>
          <c:xMode val="edge"/>
          <c:yMode val="edge"/>
          <c:x val="0.11582761924508617"/>
          <c:y val="0.87988731206005533"/>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5AB-4E24-A54F-DE1D2E18200A}"/>
              </c:ext>
            </c:extLst>
          </c:dPt>
          <c:dPt>
            <c:idx val="1"/>
            <c:invertIfNegative val="0"/>
            <c:bubble3D val="0"/>
            <c:spPr>
              <a:solidFill>
                <a:srgbClr val="C00000"/>
              </a:solidFill>
            </c:spPr>
            <c:extLst>
              <c:ext xmlns:c16="http://schemas.microsoft.com/office/drawing/2014/chart" uri="{C3380CC4-5D6E-409C-BE32-E72D297353CC}">
                <c16:uniqueId val="{00000001-55AB-4E24-A54F-DE1D2E1820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5AB-4E24-A54F-DE1D2E1820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5AB-4E24-A54F-DE1D2E1820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55AB-4E24-A54F-DE1D2E18200A}"/>
            </c:ext>
          </c:extLst>
        </c:ser>
        <c:dLbls>
          <c:showLegendKey val="0"/>
          <c:showVal val="0"/>
          <c:showCatName val="0"/>
          <c:showSerName val="0"/>
          <c:showPercent val="0"/>
          <c:showBubbleSize val="0"/>
        </c:dLbls>
        <c:gapWidth val="150"/>
        <c:shape val="box"/>
        <c:axId val="227809920"/>
        <c:axId val="227811712"/>
        <c:axId val="0"/>
      </c:bar3DChart>
      <c:catAx>
        <c:axId val="227809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811712"/>
        <c:crosses val="autoZero"/>
        <c:auto val="1"/>
        <c:lblAlgn val="ctr"/>
        <c:lblOffset val="100"/>
        <c:noMultiLvlLbl val="0"/>
      </c:catAx>
      <c:valAx>
        <c:axId val="227811712"/>
        <c:scaling>
          <c:orientation val="minMax"/>
        </c:scaling>
        <c:delete val="1"/>
        <c:axPos val="l"/>
        <c:numFmt formatCode="0%" sourceLinked="1"/>
        <c:majorTickMark val="out"/>
        <c:minorTickMark val="none"/>
        <c:tickLblPos val="nextTo"/>
        <c:crossAx val="227809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0F-4FD7-A7CC-543FD824E14B}"/>
              </c:ext>
            </c:extLst>
          </c:dPt>
          <c:dPt>
            <c:idx val="1"/>
            <c:invertIfNegative val="0"/>
            <c:bubble3D val="0"/>
            <c:spPr>
              <a:solidFill>
                <a:srgbClr val="C00000"/>
              </a:solidFill>
            </c:spPr>
            <c:extLst>
              <c:ext xmlns:c16="http://schemas.microsoft.com/office/drawing/2014/chart" uri="{C3380CC4-5D6E-409C-BE32-E72D297353CC}">
                <c16:uniqueId val="{00000001-4C0F-4FD7-A7CC-543FD824E1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0F-4FD7-A7CC-543FD824E1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0F-4FD7-A7CC-543FD824E1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4C0F-4FD7-A7CC-543FD824E14B}"/>
            </c:ext>
          </c:extLst>
        </c:ser>
        <c:dLbls>
          <c:showLegendKey val="0"/>
          <c:showVal val="0"/>
          <c:showCatName val="0"/>
          <c:showSerName val="0"/>
          <c:showPercent val="0"/>
          <c:showBubbleSize val="0"/>
        </c:dLbls>
        <c:gapWidth val="150"/>
        <c:shape val="box"/>
        <c:axId val="227840384"/>
        <c:axId val="227841920"/>
        <c:axId val="0"/>
      </c:bar3DChart>
      <c:catAx>
        <c:axId val="227840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841920"/>
        <c:crosses val="autoZero"/>
        <c:auto val="1"/>
        <c:lblAlgn val="ctr"/>
        <c:lblOffset val="100"/>
        <c:noMultiLvlLbl val="0"/>
      </c:catAx>
      <c:valAx>
        <c:axId val="227841920"/>
        <c:scaling>
          <c:orientation val="minMax"/>
        </c:scaling>
        <c:delete val="1"/>
        <c:axPos val="l"/>
        <c:numFmt formatCode="0%" sourceLinked="1"/>
        <c:majorTickMark val="out"/>
        <c:minorTickMark val="none"/>
        <c:tickLblPos val="nextTo"/>
        <c:crossAx val="227840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02-48E2-A34B-37BBF038968C}"/>
              </c:ext>
            </c:extLst>
          </c:dPt>
          <c:dPt>
            <c:idx val="1"/>
            <c:invertIfNegative val="0"/>
            <c:bubble3D val="0"/>
            <c:spPr>
              <a:solidFill>
                <a:srgbClr val="C00000"/>
              </a:solidFill>
            </c:spPr>
            <c:extLst>
              <c:ext xmlns:c16="http://schemas.microsoft.com/office/drawing/2014/chart" uri="{C3380CC4-5D6E-409C-BE32-E72D297353CC}">
                <c16:uniqueId val="{00000001-2C02-48E2-A34B-37BBF03896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02-48E2-A34B-37BBF03896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02-48E2-A34B-37BBF03896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0.25</c:v>
                </c:pt>
                <c:pt idx="3">
                  <c:v>0.375</c:v>
                </c:pt>
              </c:numCache>
            </c:numRef>
          </c:val>
          <c:extLst>
            <c:ext xmlns:c16="http://schemas.microsoft.com/office/drawing/2014/chart" uri="{C3380CC4-5D6E-409C-BE32-E72D297353CC}">
              <c16:uniqueId val="{00000004-2C02-48E2-A34B-37BBF038968C}"/>
            </c:ext>
          </c:extLst>
        </c:ser>
        <c:dLbls>
          <c:showLegendKey val="0"/>
          <c:showVal val="0"/>
          <c:showCatName val="0"/>
          <c:showSerName val="0"/>
          <c:showPercent val="0"/>
          <c:showBubbleSize val="0"/>
        </c:dLbls>
        <c:gapWidth val="150"/>
        <c:shape val="box"/>
        <c:axId val="221221632"/>
        <c:axId val="221223168"/>
        <c:axId val="0"/>
      </c:bar3DChart>
      <c:catAx>
        <c:axId val="22122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223168"/>
        <c:crosses val="autoZero"/>
        <c:auto val="1"/>
        <c:lblAlgn val="ctr"/>
        <c:lblOffset val="100"/>
        <c:noMultiLvlLbl val="0"/>
      </c:catAx>
      <c:valAx>
        <c:axId val="221223168"/>
        <c:scaling>
          <c:orientation val="minMax"/>
        </c:scaling>
        <c:delete val="1"/>
        <c:axPos val="l"/>
        <c:numFmt formatCode="0%" sourceLinked="1"/>
        <c:majorTickMark val="out"/>
        <c:minorTickMark val="none"/>
        <c:tickLblPos val="nextTo"/>
        <c:crossAx val="221221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C5-4CB5-9BF2-04086C9E9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4EC5-4CB5-9BF2-04086C9E98F1}"/>
            </c:ext>
          </c:extLst>
        </c:ser>
        <c:dLbls>
          <c:showLegendKey val="0"/>
          <c:showVal val="0"/>
          <c:showCatName val="0"/>
          <c:showSerName val="0"/>
          <c:showPercent val="0"/>
          <c:showBubbleSize val="0"/>
        </c:dLbls>
        <c:gapWidth val="150"/>
        <c:shape val="box"/>
        <c:axId val="227888512"/>
        <c:axId val="227890304"/>
        <c:axId val="0"/>
      </c:bar3DChart>
      <c:catAx>
        <c:axId val="227888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890304"/>
        <c:crosses val="autoZero"/>
        <c:auto val="1"/>
        <c:lblAlgn val="ctr"/>
        <c:lblOffset val="100"/>
        <c:noMultiLvlLbl val="0"/>
      </c:catAx>
      <c:valAx>
        <c:axId val="227890304"/>
        <c:scaling>
          <c:orientation val="minMax"/>
        </c:scaling>
        <c:delete val="1"/>
        <c:axPos val="l"/>
        <c:numFmt formatCode="0%" sourceLinked="1"/>
        <c:majorTickMark val="out"/>
        <c:minorTickMark val="none"/>
        <c:tickLblPos val="nextTo"/>
        <c:crossAx val="227888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3DE-440B-894B-01BEA7D0658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3DE-440B-894B-01BEA7D065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F316-4317-A0BD-D784A55ACE1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3DE-440B-894B-01BEA7D0658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3DE-440B-894B-01BEA7D0658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3DE-440B-894B-01BEA7D0658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3DE-440B-894B-01BEA7D065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F316-4317-A0BD-D784A55ACE1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3DE-440B-894B-01BEA7D0658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3DE-440B-894B-01BEA7D0658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3DE-440B-894B-01BEA7D0658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3DE-440B-894B-01BEA7D065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F316-4317-A0BD-D784A55ACE1A}"/>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16-4317-A0BD-D784A55ACE1A}"/>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16-4317-A0BD-D784A55ACE1A}"/>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16-4317-A0BD-D784A55ACE1A}"/>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16-4317-A0BD-D784A55ACE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16-4317-A0BD-D784A55ACE1A}"/>
            </c:ext>
          </c:extLst>
        </c:ser>
        <c:dLbls>
          <c:showLegendKey val="0"/>
          <c:showVal val="0"/>
          <c:showCatName val="0"/>
          <c:showSerName val="0"/>
          <c:showPercent val="0"/>
          <c:showBubbleSize val="0"/>
        </c:dLbls>
        <c:smooth val="0"/>
        <c:axId val="227542528"/>
        <c:axId val="227544064"/>
      </c:lineChart>
      <c:catAx>
        <c:axId val="227542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544064"/>
        <c:crosses val="autoZero"/>
        <c:auto val="1"/>
        <c:lblAlgn val="ctr"/>
        <c:lblOffset val="100"/>
        <c:noMultiLvlLbl val="0"/>
      </c:catAx>
      <c:valAx>
        <c:axId val="227544064"/>
        <c:scaling>
          <c:orientation val="minMax"/>
        </c:scaling>
        <c:delete val="1"/>
        <c:axPos val="l"/>
        <c:numFmt formatCode="0%" sourceLinked="1"/>
        <c:majorTickMark val="out"/>
        <c:minorTickMark val="none"/>
        <c:tickLblPos val="nextTo"/>
        <c:crossAx val="227542528"/>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270-4415-B81D-4DDA24CFE67B}"/>
              </c:ext>
            </c:extLst>
          </c:dPt>
          <c:dPt>
            <c:idx val="1"/>
            <c:invertIfNegative val="0"/>
            <c:bubble3D val="0"/>
            <c:spPr>
              <a:solidFill>
                <a:srgbClr val="C00000"/>
              </a:solidFill>
            </c:spPr>
            <c:extLst>
              <c:ext xmlns:c16="http://schemas.microsoft.com/office/drawing/2014/chart" uri="{C3380CC4-5D6E-409C-BE32-E72D297353CC}">
                <c16:uniqueId val="{00000001-8270-4415-B81D-4DDA24CFE6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70-4415-B81D-4DDA24CFE6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70-4415-B81D-4DDA24CFE6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270-4415-B81D-4DDA24CFE67B}"/>
            </c:ext>
          </c:extLst>
        </c:ser>
        <c:dLbls>
          <c:showLegendKey val="0"/>
          <c:showVal val="0"/>
          <c:showCatName val="0"/>
          <c:showSerName val="0"/>
          <c:showPercent val="0"/>
          <c:showBubbleSize val="0"/>
        </c:dLbls>
        <c:gapWidth val="150"/>
        <c:shape val="box"/>
        <c:axId val="227581312"/>
        <c:axId val="227587200"/>
        <c:axId val="0"/>
      </c:bar3DChart>
      <c:catAx>
        <c:axId val="227581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587200"/>
        <c:crosses val="autoZero"/>
        <c:auto val="1"/>
        <c:lblAlgn val="ctr"/>
        <c:lblOffset val="100"/>
        <c:noMultiLvlLbl val="0"/>
      </c:catAx>
      <c:valAx>
        <c:axId val="227587200"/>
        <c:scaling>
          <c:orientation val="minMax"/>
        </c:scaling>
        <c:delete val="1"/>
        <c:axPos val="l"/>
        <c:numFmt formatCode="0%" sourceLinked="1"/>
        <c:majorTickMark val="out"/>
        <c:minorTickMark val="none"/>
        <c:tickLblPos val="nextTo"/>
        <c:crossAx val="227581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AC8-4CCE-8003-80F586ECE7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AC8-4CCE-8003-80F586ECE7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6AC8-4CCE-8003-80F586ECE70A}"/>
            </c:ext>
          </c:extLst>
        </c:ser>
        <c:dLbls>
          <c:showLegendKey val="0"/>
          <c:showVal val="0"/>
          <c:showCatName val="0"/>
          <c:showSerName val="0"/>
          <c:showPercent val="0"/>
          <c:showBubbleSize val="0"/>
        </c:dLbls>
        <c:gapWidth val="150"/>
        <c:shape val="box"/>
        <c:axId val="227691904"/>
        <c:axId val="227693696"/>
        <c:axId val="0"/>
      </c:bar3DChart>
      <c:catAx>
        <c:axId val="227691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693696"/>
        <c:crosses val="autoZero"/>
        <c:auto val="1"/>
        <c:lblAlgn val="ctr"/>
        <c:lblOffset val="100"/>
        <c:noMultiLvlLbl val="0"/>
      </c:catAx>
      <c:valAx>
        <c:axId val="227693696"/>
        <c:scaling>
          <c:orientation val="minMax"/>
        </c:scaling>
        <c:delete val="1"/>
        <c:axPos val="l"/>
        <c:numFmt formatCode="0%" sourceLinked="1"/>
        <c:majorTickMark val="out"/>
        <c:minorTickMark val="none"/>
        <c:tickLblPos val="nextTo"/>
        <c:crossAx val="227691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8BB-4FF6-9EB1-4533C7C278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8BB-4FF6-9EB1-4533C7C278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8BB-4FF6-9EB1-4533C7C2781D}"/>
            </c:ext>
          </c:extLst>
        </c:ser>
        <c:dLbls>
          <c:showLegendKey val="0"/>
          <c:showVal val="0"/>
          <c:showCatName val="0"/>
          <c:showSerName val="0"/>
          <c:showPercent val="0"/>
          <c:showBubbleSize val="0"/>
        </c:dLbls>
        <c:gapWidth val="150"/>
        <c:shape val="box"/>
        <c:axId val="227720576"/>
        <c:axId val="227726464"/>
        <c:axId val="0"/>
      </c:bar3DChart>
      <c:catAx>
        <c:axId val="227720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26464"/>
        <c:crosses val="autoZero"/>
        <c:auto val="1"/>
        <c:lblAlgn val="ctr"/>
        <c:lblOffset val="100"/>
        <c:noMultiLvlLbl val="0"/>
      </c:catAx>
      <c:valAx>
        <c:axId val="227726464"/>
        <c:scaling>
          <c:orientation val="minMax"/>
        </c:scaling>
        <c:delete val="1"/>
        <c:axPos val="l"/>
        <c:numFmt formatCode="0%" sourceLinked="1"/>
        <c:majorTickMark val="out"/>
        <c:minorTickMark val="none"/>
        <c:tickLblPos val="nextTo"/>
        <c:crossAx val="227720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19088754685"/>
          <c:y val="2.839761555229325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FC1-4A67-AECD-F6D653AA74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FC1-4A67-AECD-F6D653AA74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FC1-4A67-AECD-F6D653AA74B7}"/>
            </c:ext>
          </c:extLst>
        </c:ser>
        <c:dLbls>
          <c:showLegendKey val="0"/>
          <c:showVal val="0"/>
          <c:showCatName val="0"/>
          <c:showSerName val="0"/>
          <c:showPercent val="0"/>
          <c:showBubbleSize val="0"/>
        </c:dLbls>
        <c:gapWidth val="150"/>
        <c:shape val="box"/>
        <c:axId val="227769728"/>
        <c:axId val="227771520"/>
        <c:axId val="0"/>
      </c:bar3DChart>
      <c:catAx>
        <c:axId val="227769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71520"/>
        <c:crosses val="autoZero"/>
        <c:auto val="1"/>
        <c:lblAlgn val="ctr"/>
        <c:lblOffset val="100"/>
        <c:noMultiLvlLbl val="0"/>
      </c:catAx>
      <c:valAx>
        <c:axId val="227771520"/>
        <c:scaling>
          <c:orientation val="minMax"/>
        </c:scaling>
        <c:delete val="1"/>
        <c:axPos val="l"/>
        <c:numFmt formatCode="0%" sourceLinked="1"/>
        <c:majorTickMark val="out"/>
        <c:minorTickMark val="none"/>
        <c:tickLblPos val="nextTo"/>
        <c:crossAx val="227769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5"/><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4"/><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image" Target="../media/image10.png"/><Relationship Id="rId27" Type="http://schemas.openxmlformats.org/officeDocument/2006/relationships/hyperlink" Target="#Comunidad!A7"/><Relationship Id="rId30"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21" name="1 Imagen" descr="Secretaría de Educación">
          <a:extLst>
            <a:ext uri="{FF2B5EF4-FFF2-40B4-BE49-F238E27FC236}">
              <a16:creationId xmlns:a16="http://schemas.microsoft.com/office/drawing/2014/main" id="{220D3181-6BCC-8DB7-449F-0115D3DF2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22" name="Picture 3995" descr="MB900431547">
          <a:hlinkClick xmlns:r="http://schemas.openxmlformats.org/officeDocument/2006/relationships" r:id="rId2" tooltip="Ir a revision identidad"/>
          <a:extLst>
            <a:ext uri="{FF2B5EF4-FFF2-40B4-BE49-F238E27FC236}">
              <a16:creationId xmlns:a16="http://schemas.microsoft.com/office/drawing/2014/main" id="{FB48EDDE-A976-526B-7FDE-2DD2D27753E3}"/>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5808151" name="2 Imagen">
          <a:hlinkClick xmlns:r="http://schemas.openxmlformats.org/officeDocument/2006/relationships" r:id="rId1" tooltip="IR A RESUMEN"/>
          <a:extLst>
            <a:ext uri="{FF2B5EF4-FFF2-40B4-BE49-F238E27FC236}">
              <a16:creationId xmlns:a16="http://schemas.microsoft.com/office/drawing/2014/main" id="{BB977BE5-D112-6029-6D04-46E2E078157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5808152" name="3 Imagen">
          <a:hlinkClick xmlns:r="http://schemas.openxmlformats.org/officeDocument/2006/relationships" r:id="rId3" tooltip="IR A RESUMEN"/>
          <a:extLst>
            <a:ext uri="{FF2B5EF4-FFF2-40B4-BE49-F238E27FC236}">
              <a16:creationId xmlns:a16="http://schemas.microsoft.com/office/drawing/2014/main" id="{3F74C245-3293-C318-77E8-1CF9B41F37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5808153" name="4 Imagen">
          <a:hlinkClick xmlns:r="http://schemas.openxmlformats.org/officeDocument/2006/relationships" r:id="rId5" tooltip="IR A RESUMEN"/>
          <a:extLst>
            <a:ext uri="{FF2B5EF4-FFF2-40B4-BE49-F238E27FC236}">
              <a16:creationId xmlns:a16="http://schemas.microsoft.com/office/drawing/2014/main" id="{789B77E2-92EA-7DE3-41CC-87E041E5AD7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5808154" name="5 Imagen">
          <a:hlinkClick xmlns:r="http://schemas.openxmlformats.org/officeDocument/2006/relationships" r:id="rId7" tooltip="IR A RESUMEN"/>
          <a:extLst>
            <a:ext uri="{FF2B5EF4-FFF2-40B4-BE49-F238E27FC236}">
              <a16:creationId xmlns:a16="http://schemas.microsoft.com/office/drawing/2014/main" id="{244A21F4-B403-36F3-056C-6513E78CE63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5808155" name="7 Imagen">
          <a:hlinkClick xmlns:r="http://schemas.openxmlformats.org/officeDocument/2006/relationships" r:id="rId8" tooltip="IR A RESUMEN"/>
          <a:extLst>
            <a:ext uri="{FF2B5EF4-FFF2-40B4-BE49-F238E27FC236}">
              <a16:creationId xmlns:a16="http://schemas.microsoft.com/office/drawing/2014/main" id="{D3E78E8C-38D6-0B46-7119-9812C7C666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5808156" name="8 Imagen">
          <a:hlinkClick xmlns:r="http://schemas.openxmlformats.org/officeDocument/2006/relationships" r:id="rId9" tooltip="IR A RESUMEN"/>
          <a:extLst>
            <a:ext uri="{FF2B5EF4-FFF2-40B4-BE49-F238E27FC236}">
              <a16:creationId xmlns:a16="http://schemas.microsoft.com/office/drawing/2014/main" id="{75016831-D2B4-F5E4-C5C5-5703A07720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5808157" name="9 Imagen">
          <a:hlinkClick xmlns:r="http://schemas.openxmlformats.org/officeDocument/2006/relationships" r:id="rId10" tooltip="IR A RESUMEN"/>
          <a:extLst>
            <a:ext uri="{FF2B5EF4-FFF2-40B4-BE49-F238E27FC236}">
              <a16:creationId xmlns:a16="http://schemas.microsoft.com/office/drawing/2014/main" id="{A20F370F-7BDF-6000-C065-8461133DFF8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5808158" name="10 Imagen">
          <a:hlinkClick xmlns:r="http://schemas.openxmlformats.org/officeDocument/2006/relationships" r:id="rId11" tooltip="IR A RESUMEN"/>
          <a:extLst>
            <a:ext uri="{FF2B5EF4-FFF2-40B4-BE49-F238E27FC236}">
              <a16:creationId xmlns:a16="http://schemas.microsoft.com/office/drawing/2014/main" id="{E7728C64-4331-1B82-9D1F-4AC3231BD1D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5808159" name="11 Imagen">
          <a:hlinkClick xmlns:r="http://schemas.openxmlformats.org/officeDocument/2006/relationships" r:id="rId13" tooltip="IR A RESUMEN"/>
          <a:extLst>
            <a:ext uri="{FF2B5EF4-FFF2-40B4-BE49-F238E27FC236}">
              <a16:creationId xmlns:a16="http://schemas.microsoft.com/office/drawing/2014/main" id="{DA1A9C80-E944-34BC-5F33-A1CC6EA8DA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5808160" name="12 Imagen">
          <a:hlinkClick xmlns:r="http://schemas.openxmlformats.org/officeDocument/2006/relationships" r:id="rId14" tooltip="IR A RESUMEN"/>
          <a:extLst>
            <a:ext uri="{FF2B5EF4-FFF2-40B4-BE49-F238E27FC236}">
              <a16:creationId xmlns:a16="http://schemas.microsoft.com/office/drawing/2014/main" id="{76685AFE-8897-2D81-9F47-AB1456A5BEB9}"/>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5808161" name="13 Imagen">
          <a:hlinkClick xmlns:r="http://schemas.openxmlformats.org/officeDocument/2006/relationships" r:id="rId16" tooltip="IR A RESUMEN"/>
          <a:extLst>
            <a:ext uri="{FF2B5EF4-FFF2-40B4-BE49-F238E27FC236}">
              <a16:creationId xmlns:a16="http://schemas.microsoft.com/office/drawing/2014/main" id="{D03678D3-E38F-C20E-EBBF-C3E4FD203A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5808162" name="14 Imagen">
          <a:hlinkClick xmlns:r="http://schemas.openxmlformats.org/officeDocument/2006/relationships" r:id="rId17" tooltip="IR A RESUMEN"/>
          <a:extLst>
            <a:ext uri="{FF2B5EF4-FFF2-40B4-BE49-F238E27FC236}">
              <a16:creationId xmlns:a16="http://schemas.microsoft.com/office/drawing/2014/main" id="{3FAE71BF-79AA-A057-8612-290223F76701}"/>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55808163" name="15 Imagen">
          <a:hlinkClick xmlns:r="http://schemas.openxmlformats.org/officeDocument/2006/relationships" r:id="rId19" tooltip="IR A RESUMEN"/>
          <a:extLst>
            <a:ext uri="{FF2B5EF4-FFF2-40B4-BE49-F238E27FC236}">
              <a16:creationId xmlns:a16="http://schemas.microsoft.com/office/drawing/2014/main" id="{AF3294C8-E781-D43C-3971-F61BFF9844F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5808164" name="16 Imagen">
          <a:hlinkClick xmlns:r="http://schemas.openxmlformats.org/officeDocument/2006/relationships" r:id="rId21" tooltip="IR A RESUMEN"/>
          <a:extLst>
            <a:ext uri="{FF2B5EF4-FFF2-40B4-BE49-F238E27FC236}">
              <a16:creationId xmlns:a16="http://schemas.microsoft.com/office/drawing/2014/main" id="{4477F350-84FD-4371-65C8-282D657BB805}"/>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828925" y="38490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5808165" name="17 Imagen">
          <a:hlinkClick xmlns:r="http://schemas.openxmlformats.org/officeDocument/2006/relationships" r:id="rId23" tooltip="IR A RESUMEN"/>
          <a:extLst>
            <a:ext uri="{FF2B5EF4-FFF2-40B4-BE49-F238E27FC236}">
              <a16:creationId xmlns:a16="http://schemas.microsoft.com/office/drawing/2014/main" id="{7ECA6E85-BA6E-ED99-54AD-7BD604AEF06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605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5808166" name="18 Imagen">
          <a:hlinkClick xmlns:r="http://schemas.openxmlformats.org/officeDocument/2006/relationships" r:id="rId24" tooltip="IR A RESUMEN"/>
          <a:extLst>
            <a:ext uri="{FF2B5EF4-FFF2-40B4-BE49-F238E27FC236}">
              <a16:creationId xmlns:a16="http://schemas.microsoft.com/office/drawing/2014/main" id="{B9927CF1-90C9-C80D-F746-368AF6F41EA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853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5808167" name="19 Imagen">
          <a:hlinkClick xmlns:r="http://schemas.openxmlformats.org/officeDocument/2006/relationships" r:id="rId25" tooltip="IR A RESUMEN"/>
          <a:extLst>
            <a:ext uri="{FF2B5EF4-FFF2-40B4-BE49-F238E27FC236}">
              <a16:creationId xmlns:a16="http://schemas.microsoft.com/office/drawing/2014/main" id="{4620DB0F-B773-1D09-1599-E4DDE6A5EF2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824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5808168" name="20 Imagen">
          <a:hlinkClick xmlns:r="http://schemas.openxmlformats.org/officeDocument/2006/relationships" r:id="rId26" tooltip="IR A RESUMEN"/>
          <a:extLst>
            <a:ext uri="{FF2B5EF4-FFF2-40B4-BE49-F238E27FC236}">
              <a16:creationId xmlns:a16="http://schemas.microsoft.com/office/drawing/2014/main" id="{6586EA0E-7678-45F7-2BB8-059B5C60043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8710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5808169" name="21 Imagen">
          <a:hlinkClick xmlns:r="http://schemas.openxmlformats.org/officeDocument/2006/relationships" r:id="rId27" tooltip="IR A RESUMEN"/>
          <a:extLst>
            <a:ext uri="{FF2B5EF4-FFF2-40B4-BE49-F238E27FC236}">
              <a16:creationId xmlns:a16="http://schemas.microsoft.com/office/drawing/2014/main" id="{FBEE922D-CD43-1B46-010B-7F500D8ECE8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0215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5808170" name="Picture 3995" descr="MB900431547">
          <a:hlinkClick xmlns:r="http://schemas.openxmlformats.org/officeDocument/2006/relationships" r:id="rId28" tooltip="Regresar"/>
          <a:extLst>
            <a:ext uri="{FF2B5EF4-FFF2-40B4-BE49-F238E27FC236}">
              <a16:creationId xmlns:a16="http://schemas.microsoft.com/office/drawing/2014/main" id="{4D21098B-0F9A-D740-B880-DF272862B1B7}"/>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5808171" name="Picture 3995" descr="MB900431547">
          <a:hlinkClick xmlns:r="http://schemas.openxmlformats.org/officeDocument/2006/relationships" r:id="rId30" tooltip="Ir a directiva"/>
          <a:extLst>
            <a:ext uri="{FF2B5EF4-FFF2-40B4-BE49-F238E27FC236}">
              <a16:creationId xmlns:a16="http://schemas.microsoft.com/office/drawing/2014/main" id="{6ADCCAFC-95F1-3068-D45A-8EE29A36E51C}"/>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2695575</xdr:colOff>
      <xdr:row>5</xdr:row>
      <xdr:rowOff>9525</xdr:rowOff>
    </xdr:from>
    <xdr:to>
      <xdr:col>3</xdr:col>
      <xdr:colOff>38100</xdr:colOff>
      <xdr:row>6</xdr:row>
      <xdr:rowOff>28575</xdr:rowOff>
    </xdr:to>
    <xdr:pic>
      <xdr:nvPicPr>
        <xdr:cNvPr id="55808172" name="2 Imagen">
          <a:hlinkClick xmlns:r="http://schemas.openxmlformats.org/officeDocument/2006/relationships" r:id="rId1" tooltip="IR A RESUMEN"/>
          <a:extLst>
            <a:ext uri="{FF2B5EF4-FFF2-40B4-BE49-F238E27FC236}">
              <a16:creationId xmlns:a16="http://schemas.microsoft.com/office/drawing/2014/main" id="{87E14C63-124A-F0E6-4814-D9E8D43861D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19400" y="1219200"/>
          <a:ext cx="3238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2695575</xdr:colOff>
      <xdr:row>11</xdr:row>
      <xdr:rowOff>9525</xdr:rowOff>
    </xdr:from>
    <xdr:to>
      <xdr:col>3</xdr:col>
      <xdr:colOff>28575</xdr:colOff>
      <xdr:row>12</xdr:row>
      <xdr:rowOff>19050</xdr:rowOff>
    </xdr:to>
    <xdr:pic>
      <xdr:nvPicPr>
        <xdr:cNvPr id="55808173" name="3 Imagen">
          <a:hlinkClick xmlns:r="http://schemas.openxmlformats.org/officeDocument/2006/relationships" r:id="rId3" tooltip="IR A RESUMEN"/>
          <a:extLst>
            <a:ext uri="{FF2B5EF4-FFF2-40B4-BE49-F238E27FC236}">
              <a16:creationId xmlns:a16="http://schemas.microsoft.com/office/drawing/2014/main" id="{B4A985C6-012C-692D-CDAD-F3FAC5D01D6F}"/>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19400" y="3552825"/>
          <a:ext cx="3143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2676525</xdr:colOff>
      <xdr:row>18</xdr:row>
      <xdr:rowOff>9525</xdr:rowOff>
    </xdr:from>
    <xdr:to>
      <xdr:col>3</xdr:col>
      <xdr:colOff>28575</xdr:colOff>
      <xdr:row>19</xdr:row>
      <xdr:rowOff>19050</xdr:rowOff>
    </xdr:to>
    <xdr:pic>
      <xdr:nvPicPr>
        <xdr:cNvPr id="55808174" name="4 Imagen">
          <a:hlinkClick xmlns:r="http://schemas.openxmlformats.org/officeDocument/2006/relationships" r:id="rId5" tooltip="IR A RESUMEN"/>
          <a:extLst>
            <a:ext uri="{FF2B5EF4-FFF2-40B4-BE49-F238E27FC236}">
              <a16:creationId xmlns:a16="http://schemas.microsoft.com/office/drawing/2014/main" id="{000AD7D7-FC5B-0CAE-964B-C8599BFAA29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800350" y="6410325"/>
          <a:ext cx="3333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28</xdr:row>
      <xdr:rowOff>9525</xdr:rowOff>
    </xdr:from>
    <xdr:to>
      <xdr:col>3</xdr:col>
      <xdr:colOff>47625</xdr:colOff>
      <xdr:row>29</xdr:row>
      <xdr:rowOff>19050</xdr:rowOff>
    </xdr:to>
    <xdr:pic>
      <xdr:nvPicPr>
        <xdr:cNvPr id="55808175" name="5 Imagen">
          <a:hlinkClick xmlns:r="http://schemas.openxmlformats.org/officeDocument/2006/relationships" r:id="rId7" tooltip="IR A RESUMEN"/>
          <a:extLst>
            <a:ext uri="{FF2B5EF4-FFF2-40B4-BE49-F238E27FC236}">
              <a16:creationId xmlns:a16="http://schemas.microsoft.com/office/drawing/2014/main" id="{D2BC4B76-FB9A-7FAE-F765-E9F07EFABEE1}"/>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28925" y="10782300"/>
          <a:ext cx="3238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2667000</xdr:colOff>
      <xdr:row>34</xdr:row>
      <xdr:rowOff>28575</xdr:rowOff>
    </xdr:from>
    <xdr:to>
      <xdr:col>3</xdr:col>
      <xdr:colOff>9525</xdr:colOff>
      <xdr:row>35</xdr:row>
      <xdr:rowOff>28575</xdr:rowOff>
    </xdr:to>
    <xdr:pic>
      <xdr:nvPicPr>
        <xdr:cNvPr id="55808176" name="7 Imagen">
          <a:hlinkClick xmlns:r="http://schemas.openxmlformats.org/officeDocument/2006/relationships" r:id="rId8" tooltip="IR A RESUMEN"/>
          <a:extLst>
            <a:ext uri="{FF2B5EF4-FFF2-40B4-BE49-F238E27FC236}">
              <a16:creationId xmlns:a16="http://schemas.microsoft.com/office/drawing/2014/main" id="{26EE3FAB-635D-2BF4-125D-EFA7CF1E4751}"/>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790825" y="13173075"/>
          <a:ext cx="3238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2676525</xdr:colOff>
      <xdr:row>45</xdr:row>
      <xdr:rowOff>9525</xdr:rowOff>
    </xdr:from>
    <xdr:to>
      <xdr:col>3</xdr:col>
      <xdr:colOff>19050</xdr:colOff>
      <xdr:row>46</xdr:row>
      <xdr:rowOff>28575</xdr:rowOff>
    </xdr:to>
    <xdr:pic>
      <xdr:nvPicPr>
        <xdr:cNvPr id="55808177" name="8 Imagen">
          <a:hlinkClick xmlns:r="http://schemas.openxmlformats.org/officeDocument/2006/relationships" r:id="rId9" tooltip="IR A RESUMEN"/>
          <a:extLst>
            <a:ext uri="{FF2B5EF4-FFF2-40B4-BE49-F238E27FC236}">
              <a16:creationId xmlns:a16="http://schemas.microsoft.com/office/drawing/2014/main" id="{4858F64D-DC3B-A1D0-3C1B-4E6E707E66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00350" y="18021300"/>
          <a:ext cx="3238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2695575</xdr:colOff>
      <xdr:row>120</xdr:row>
      <xdr:rowOff>9525</xdr:rowOff>
    </xdr:from>
    <xdr:to>
      <xdr:col>3</xdr:col>
      <xdr:colOff>28575</xdr:colOff>
      <xdr:row>121</xdr:row>
      <xdr:rowOff>19050</xdr:rowOff>
    </xdr:to>
    <xdr:pic>
      <xdr:nvPicPr>
        <xdr:cNvPr id="55808178" name="18 Imagen">
          <a:hlinkClick xmlns:r="http://schemas.openxmlformats.org/officeDocument/2006/relationships" r:id="rId24" tooltip="IR A RESUMEN"/>
          <a:extLst>
            <a:ext uri="{FF2B5EF4-FFF2-40B4-BE49-F238E27FC236}">
              <a16:creationId xmlns:a16="http://schemas.microsoft.com/office/drawing/2014/main" id="{8B3F852D-3D32-6BB9-AB7C-754B90B6210F}"/>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19400" y="44853225"/>
          <a:ext cx="3143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2695575</xdr:colOff>
      <xdr:row>132</xdr:row>
      <xdr:rowOff>9525</xdr:rowOff>
    </xdr:from>
    <xdr:to>
      <xdr:col>3</xdr:col>
      <xdr:colOff>38100</xdr:colOff>
      <xdr:row>133</xdr:row>
      <xdr:rowOff>19050</xdr:rowOff>
    </xdr:to>
    <xdr:pic>
      <xdr:nvPicPr>
        <xdr:cNvPr id="55808179" name="20 Imagen">
          <a:hlinkClick xmlns:r="http://schemas.openxmlformats.org/officeDocument/2006/relationships" r:id="rId26" tooltip="IR A RESUMEN"/>
          <a:extLst>
            <a:ext uri="{FF2B5EF4-FFF2-40B4-BE49-F238E27FC236}">
              <a16:creationId xmlns:a16="http://schemas.microsoft.com/office/drawing/2014/main" id="{17D0522A-8C82-CC86-E0FB-E9B06A1D8C2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19400" y="48710850"/>
          <a:ext cx="3238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137</xdr:row>
      <xdr:rowOff>28575</xdr:rowOff>
    </xdr:from>
    <xdr:to>
      <xdr:col>3</xdr:col>
      <xdr:colOff>47625</xdr:colOff>
      <xdr:row>138</xdr:row>
      <xdr:rowOff>28575</xdr:rowOff>
    </xdr:to>
    <xdr:pic>
      <xdr:nvPicPr>
        <xdr:cNvPr id="55808180" name="21 Imagen">
          <a:hlinkClick xmlns:r="http://schemas.openxmlformats.org/officeDocument/2006/relationships" r:id="rId27" tooltip="IR A RESUMEN"/>
          <a:extLst>
            <a:ext uri="{FF2B5EF4-FFF2-40B4-BE49-F238E27FC236}">
              <a16:creationId xmlns:a16="http://schemas.microsoft.com/office/drawing/2014/main" id="{3E4ABC03-B53D-E4D0-B49D-1870D215CAA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28925" y="50225325"/>
          <a:ext cx="3238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2695575</xdr:colOff>
      <xdr:row>53</xdr:row>
      <xdr:rowOff>9525</xdr:rowOff>
    </xdr:from>
    <xdr:to>
      <xdr:col>3</xdr:col>
      <xdr:colOff>38100</xdr:colOff>
      <xdr:row>54</xdr:row>
      <xdr:rowOff>19050</xdr:rowOff>
    </xdr:to>
    <xdr:pic>
      <xdr:nvPicPr>
        <xdr:cNvPr id="55808181" name="9 Imagen">
          <a:hlinkClick xmlns:r="http://schemas.openxmlformats.org/officeDocument/2006/relationships" r:id="rId10" tooltip="IR A RESUMEN"/>
          <a:extLst>
            <a:ext uri="{FF2B5EF4-FFF2-40B4-BE49-F238E27FC236}">
              <a16:creationId xmlns:a16="http://schemas.microsoft.com/office/drawing/2014/main" id="{086E0FAD-7FE7-E043-57C0-7014E2F996E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19400" y="21107400"/>
          <a:ext cx="3238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2676525</xdr:colOff>
      <xdr:row>66</xdr:row>
      <xdr:rowOff>28575</xdr:rowOff>
    </xdr:from>
    <xdr:to>
      <xdr:col>3</xdr:col>
      <xdr:colOff>19050</xdr:colOff>
      <xdr:row>67</xdr:row>
      <xdr:rowOff>28575</xdr:rowOff>
    </xdr:to>
    <xdr:pic>
      <xdr:nvPicPr>
        <xdr:cNvPr id="55808182" name="11 Imagen">
          <a:hlinkClick xmlns:r="http://schemas.openxmlformats.org/officeDocument/2006/relationships" r:id="rId13" tooltip="IR A RESUMEN"/>
          <a:extLst>
            <a:ext uri="{FF2B5EF4-FFF2-40B4-BE49-F238E27FC236}">
              <a16:creationId xmlns:a16="http://schemas.microsoft.com/office/drawing/2014/main" id="{8055EED5-5BC2-AE48-96D0-F20B8C78A149}"/>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00350" y="25231725"/>
          <a:ext cx="3238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2695575</xdr:colOff>
      <xdr:row>72</xdr:row>
      <xdr:rowOff>0</xdr:rowOff>
    </xdr:from>
    <xdr:to>
      <xdr:col>3</xdr:col>
      <xdr:colOff>47625</xdr:colOff>
      <xdr:row>73</xdr:row>
      <xdr:rowOff>19050</xdr:rowOff>
    </xdr:to>
    <xdr:pic>
      <xdr:nvPicPr>
        <xdr:cNvPr id="55808183" name="12 Imagen">
          <a:hlinkClick xmlns:r="http://schemas.openxmlformats.org/officeDocument/2006/relationships" r:id="rId14" tooltip="IR A RESUMEN"/>
          <a:extLst>
            <a:ext uri="{FF2B5EF4-FFF2-40B4-BE49-F238E27FC236}">
              <a16:creationId xmlns:a16="http://schemas.microsoft.com/office/drawing/2014/main" id="{1E1CC591-5B16-BB89-E1A7-C8D8DA82843F}"/>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2819400" y="27070050"/>
          <a:ext cx="3333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2695575</xdr:colOff>
      <xdr:row>82</xdr:row>
      <xdr:rowOff>9525</xdr:rowOff>
    </xdr:from>
    <xdr:to>
      <xdr:col>3</xdr:col>
      <xdr:colOff>28575</xdr:colOff>
      <xdr:row>83</xdr:row>
      <xdr:rowOff>28575</xdr:rowOff>
    </xdr:to>
    <xdr:pic>
      <xdr:nvPicPr>
        <xdr:cNvPr id="55808184" name="13 Imagen">
          <a:hlinkClick xmlns:r="http://schemas.openxmlformats.org/officeDocument/2006/relationships" r:id="rId16" tooltip="IR A RESUMEN"/>
          <a:extLst>
            <a:ext uri="{FF2B5EF4-FFF2-40B4-BE49-F238E27FC236}">
              <a16:creationId xmlns:a16="http://schemas.microsoft.com/office/drawing/2014/main" id="{7C48B954-3B8F-EFD4-E860-E42785CA76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19400" y="30394275"/>
          <a:ext cx="3143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619125</xdr:colOff>
      <xdr:row>96</xdr:row>
      <xdr:rowOff>9525</xdr:rowOff>
    </xdr:from>
    <xdr:to>
      <xdr:col>4</xdr:col>
      <xdr:colOff>857250</xdr:colOff>
      <xdr:row>97</xdr:row>
      <xdr:rowOff>28575</xdr:rowOff>
    </xdr:to>
    <xdr:pic>
      <xdr:nvPicPr>
        <xdr:cNvPr id="55808185" name="15 Imagen">
          <a:hlinkClick xmlns:r="http://schemas.openxmlformats.org/officeDocument/2006/relationships" r:id="rId19" tooltip="IR A RESUMEN"/>
          <a:extLst>
            <a:ext uri="{FF2B5EF4-FFF2-40B4-BE49-F238E27FC236}">
              <a16:creationId xmlns:a16="http://schemas.microsoft.com/office/drawing/2014/main" id="{6C3574B7-8784-B623-DFF8-3E41EF7DA21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4505325" y="350139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2695575</xdr:colOff>
      <xdr:row>112</xdr:row>
      <xdr:rowOff>28575</xdr:rowOff>
    </xdr:from>
    <xdr:to>
      <xdr:col>3</xdr:col>
      <xdr:colOff>28575</xdr:colOff>
      <xdr:row>113</xdr:row>
      <xdr:rowOff>28575</xdr:rowOff>
    </xdr:to>
    <xdr:pic>
      <xdr:nvPicPr>
        <xdr:cNvPr id="55808186" name="17 Imagen">
          <a:hlinkClick xmlns:r="http://schemas.openxmlformats.org/officeDocument/2006/relationships" r:id="rId23" tooltip="IR A RESUMEN"/>
          <a:extLst>
            <a:ext uri="{FF2B5EF4-FFF2-40B4-BE49-F238E27FC236}">
              <a16:creationId xmlns:a16="http://schemas.microsoft.com/office/drawing/2014/main" id="{74020787-7178-2572-5639-52DFA59579B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19400" y="42614850"/>
          <a:ext cx="3143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884" name="1 Gráfico">
          <a:extLst>
            <a:ext uri="{FF2B5EF4-FFF2-40B4-BE49-F238E27FC236}">
              <a16:creationId xmlns:a16="http://schemas.microsoft.com/office/drawing/2014/main" id="{276808E3-266E-96FB-52A4-D87F656870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885" name="2 Gráfico">
          <a:extLst>
            <a:ext uri="{FF2B5EF4-FFF2-40B4-BE49-F238E27FC236}">
              <a16:creationId xmlns:a16="http://schemas.microsoft.com/office/drawing/2014/main" id="{3DD5E2BD-99D5-1F7F-EE0F-CFEC53AAC9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886" name="3 Gráfico">
          <a:extLst>
            <a:ext uri="{FF2B5EF4-FFF2-40B4-BE49-F238E27FC236}">
              <a16:creationId xmlns:a16="http://schemas.microsoft.com/office/drawing/2014/main" id="{A15199AF-E4B6-0CB8-C82A-6163BFCF3B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887" name="4 Gráfico">
          <a:extLst>
            <a:ext uri="{FF2B5EF4-FFF2-40B4-BE49-F238E27FC236}">
              <a16:creationId xmlns:a16="http://schemas.microsoft.com/office/drawing/2014/main" id="{B9C6B357-DB32-B3B7-9E41-E5A83AB80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888" name="5 Gráfico">
          <a:extLst>
            <a:ext uri="{FF2B5EF4-FFF2-40B4-BE49-F238E27FC236}">
              <a16:creationId xmlns:a16="http://schemas.microsoft.com/office/drawing/2014/main" id="{D9C47215-56D5-A50F-5F64-E9B2DD6333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889" name="6 Gráfico">
          <a:extLst>
            <a:ext uri="{FF2B5EF4-FFF2-40B4-BE49-F238E27FC236}">
              <a16:creationId xmlns:a16="http://schemas.microsoft.com/office/drawing/2014/main" id="{C6A32D80-A24B-542B-2083-53C24E264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890" name="7 Gráfico">
          <a:extLst>
            <a:ext uri="{FF2B5EF4-FFF2-40B4-BE49-F238E27FC236}">
              <a16:creationId xmlns:a16="http://schemas.microsoft.com/office/drawing/2014/main" id="{92F4A936-95FA-20F2-D55D-ABA20D3C58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891" name="8 Gráfico">
          <a:extLst>
            <a:ext uri="{FF2B5EF4-FFF2-40B4-BE49-F238E27FC236}">
              <a16:creationId xmlns:a16="http://schemas.microsoft.com/office/drawing/2014/main" id="{C9D54021-70C8-84C3-7197-4CF0B1A16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892" name="9 Gráfico">
          <a:extLst>
            <a:ext uri="{FF2B5EF4-FFF2-40B4-BE49-F238E27FC236}">
              <a16:creationId xmlns:a16="http://schemas.microsoft.com/office/drawing/2014/main" id="{D33FAF50-D2F3-B94F-0102-D75FDCD18C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893" name="10 Gráfico">
          <a:extLst>
            <a:ext uri="{FF2B5EF4-FFF2-40B4-BE49-F238E27FC236}">
              <a16:creationId xmlns:a16="http://schemas.microsoft.com/office/drawing/2014/main" id="{B5D75A7A-4E54-B5E4-C27F-DF00A4FAC6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894" name="11 Gráfico">
          <a:extLst>
            <a:ext uri="{FF2B5EF4-FFF2-40B4-BE49-F238E27FC236}">
              <a16:creationId xmlns:a16="http://schemas.microsoft.com/office/drawing/2014/main" id="{D2B36F70-BDD1-D8B2-CE7F-D6EB3878C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895" name="12 Gráfico">
          <a:extLst>
            <a:ext uri="{FF2B5EF4-FFF2-40B4-BE49-F238E27FC236}">
              <a16:creationId xmlns:a16="http://schemas.microsoft.com/office/drawing/2014/main" id="{22FF1682-7732-6A2C-CF9C-CE0173C12F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896" name="7 Gráfico">
          <a:extLst>
            <a:ext uri="{FF2B5EF4-FFF2-40B4-BE49-F238E27FC236}">
              <a16:creationId xmlns:a16="http://schemas.microsoft.com/office/drawing/2014/main" id="{8C6A0209-182E-A349-E241-0FA1E738FA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897" name="8 Gráfico">
          <a:extLst>
            <a:ext uri="{FF2B5EF4-FFF2-40B4-BE49-F238E27FC236}">
              <a16:creationId xmlns:a16="http://schemas.microsoft.com/office/drawing/2014/main" id="{A8171FEA-2F88-3BE2-5155-B28B7AA87E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898" name="9 Gráfico">
          <a:extLst>
            <a:ext uri="{FF2B5EF4-FFF2-40B4-BE49-F238E27FC236}">
              <a16:creationId xmlns:a16="http://schemas.microsoft.com/office/drawing/2014/main" id="{F3AE85DF-4E1C-F75D-61A7-C4D596A339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899" name="16 Gráfico">
          <a:extLst>
            <a:ext uri="{FF2B5EF4-FFF2-40B4-BE49-F238E27FC236}">
              <a16:creationId xmlns:a16="http://schemas.microsoft.com/office/drawing/2014/main" id="{32D0B8AD-7250-2F5E-B19C-372660A57E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900" name="7 Gráfico">
          <a:extLst>
            <a:ext uri="{FF2B5EF4-FFF2-40B4-BE49-F238E27FC236}">
              <a16:creationId xmlns:a16="http://schemas.microsoft.com/office/drawing/2014/main" id="{1F394CA2-65A7-3A08-71D2-C74C3D140D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901" name="8 Gráfico">
          <a:extLst>
            <a:ext uri="{FF2B5EF4-FFF2-40B4-BE49-F238E27FC236}">
              <a16:creationId xmlns:a16="http://schemas.microsoft.com/office/drawing/2014/main" id="{B9887026-1F3A-E9BA-6329-67D1117FBE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902" name="9 Gráfico">
          <a:extLst>
            <a:ext uri="{FF2B5EF4-FFF2-40B4-BE49-F238E27FC236}">
              <a16:creationId xmlns:a16="http://schemas.microsoft.com/office/drawing/2014/main" id="{CF8F20AE-3EFA-7DA4-65C9-B7A96DAE4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903" name="16 Gráfico">
          <a:extLst>
            <a:ext uri="{FF2B5EF4-FFF2-40B4-BE49-F238E27FC236}">
              <a16:creationId xmlns:a16="http://schemas.microsoft.com/office/drawing/2014/main" id="{E5B3A3A0-D628-2368-4EC0-5F94A44B2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904" name="7 Gráfico">
          <a:extLst>
            <a:ext uri="{FF2B5EF4-FFF2-40B4-BE49-F238E27FC236}">
              <a16:creationId xmlns:a16="http://schemas.microsoft.com/office/drawing/2014/main" id="{3941E98E-68C2-86D3-5F5C-5C61E94DD1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905" name="8 Gráfico">
          <a:extLst>
            <a:ext uri="{FF2B5EF4-FFF2-40B4-BE49-F238E27FC236}">
              <a16:creationId xmlns:a16="http://schemas.microsoft.com/office/drawing/2014/main" id="{3BD0C4FD-1C46-44BC-469F-AAAF1E03E5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906" name="9 Gráfico">
          <a:extLst>
            <a:ext uri="{FF2B5EF4-FFF2-40B4-BE49-F238E27FC236}">
              <a16:creationId xmlns:a16="http://schemas.microsoft.com/office/drawing/2014/main" id="{FAE0F01C-5998-C27F-08AB-52769237DA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907" name="16 Gráfico">
          <a:extLst>
            <a:ext uri="{FF2B5EF4-FFF2-40B4-BE49-F238E27FC236}">
              <a16:creationId xmlns:a16="http://schemas.microsoft.com/office/drawing/2014/main" id="{3C003EB9-5DA6-F613-BD09-D7AA75EC11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908" name="Picture 3995" descr="MB900431547">
          <a:hlinkClick xmlns:r="http://schemas.openxmlformats.org/officeDocument/2006/relationships" r:id="rId25" tooltip="Ir a factores criticos"/>
          <a:extLst>
            <a:ext uri="{FF2B5EF4-FFF2-40B4-BE49-F238E27FC236}">
              <a16:creationId xmlns:a16="http://schemas.microsoft.com/office/drawing/2014/main" id="{8FD7579D-AC50-657A-EB66-1B4A6D2BA116}"/>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909" name="2 Imagen">
          <a:hlinkClick xmlns:r="http://schemas.openxmlformats.org/officeDocument/2006/relationships" r:id="rId25" tooltip="Ir a academica"/>
          <a:extLst>
            <a:ext uri="{FF2B5EF4-FFF2-40B4-BE49-F238E27FC236}">
              <a16:creationId xmlns:a16="http://schemas.microsoft.com/office/drawing/2014/main" id="{23A5F54B-3753-E979-01A0-F2B7776903B5}"/>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910" name="1 Gráfico">
          <a:extLst>
            <a:ext uri="{FF2B5EF4-FFF2-40B4-BE49-F238E27FC236}">
              <a16:creationId xmlns:a16="http://schemas.microsoft.com/office/drawing/2014/main" id="{6679E07C-CA30-8248-E202-8EF1DF61F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911" name="4 Gráfico">
          <a:extLst>
            <a:ext uri="{FF2B5EF4-FFF2-40B4-BE49-F238E27FC236}">
              <a16:creationId xmlns:a16="http://schemas.microsoft.com/office/drawing/2014/main" id="{AC75624A-B6B5-8689-D53F-BE178E610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912" name="5 Gráfico">
          <a:extLst>
            <a:ext uri="{FF2B5EF4-FFF2-40B4-BE49-F238E27FC236}">
              <a16:creationId xmlns:a16="http://schemas.microsoft.com/office/drawing/2014/main" id="{3C59BC53-B302-D9D6-2949-0F30AAEFED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913" name="6 Gráfico">
          <a:extLst>
            <a:ext uri="{FF2B5EF4-FFF2-40B4-BE49-F238E27FC236}">
              <a16:creationId xmlns:a16="http://schemas.microsoft.com/office/drawing/2014/main" id="{F75F835E-47C1-D91C-B520-88FFAEF29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914" name="7 Gráfico">
          <a:extLst>
            <a:ext uri="{FF2B5EF4-FFF2-40B4-BE49-F238E27FC236}">
              <a16:creationId xmlns:a16="http://schemas.microsoft.com/office/drawing/2014/main" id="{3BAD887D-BEC8-AF9D-1CD0-E9BBDE5C46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915" name="8 Gráfico">
          <a:extLst>
            <a:ext uri="{FF2B5EF4-FFF2-40B4-BE49-F238E27FC236}">
              <a16:creationId xmlns:a16="http://schemas.microsoft.com/office/drawing/2014/main" id="{2C0CCC38-2B29-34AB-D01B-4369A224C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427" name="1 Gráfico">
          <a:extLst>
            <a:ext uri="{FF2B5EF4-FFF2-40B4-BE49-F238E27FC236}">
              <a16:creationId xmlns:a16="http://schemas.microsoft.com/office/drawing/2014/main" id="{BC184AFC-4DB4-ED16-7C3D-8DFF4C3D7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428" name="2 Gráfico">
          <a:extLst>
            <a:ext uri="{FF2B5EF4-FFF2-40B4-BE49-F238E27FC236}">
              <a16:creationId xmlns:a16="http://schemas.microsoft.com/office/drawing/2014/main" id="{6431EFD6-6112-B1BC-35CA-533EE18C05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429" name="3 Gráfico">
          <a:extLst>
            <a:ext uri="{FF2B5EF4-FFF2-40B4-BE49-F238E27FC236}">
              <a16:creationId xmlns:a16="http://schemas.microsoft.com/office/drawing/2014/main" id="{42EB7875-A07B-5588-4B09-69FEDB01A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430" name="4 Gráfico">
          <a:extLst>
            <a:ext uri="{FF2B5EF4-FFF2-40B4-BE49-F238E27FC236}">
              <a16:creationId xmlns:a16="http://schemas.microsoft.com/office/drawing/2014/main" id="{22ED977F-30FE-B96C-D02C-40D3A63A10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431" name="5 Gráfico">
          <a:extLst>
            <a:ext uri="{FF2B5EF4-FFF2-40B4-BE49-F238E27FC236}">
              <a16:creationId xmlns:a16="http://schemas.microsoft.com/office/drawing/2014/main" id="{02EEBB62-E00E-8843-1F7A-52B32936D0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432" name="6 Gráfico">
          <a:extLst>
            <a:ext uri="{FF2B5EF4-FFF2-40B4-BE49-F238E27FC236}">
              <a16:creationId xmlns:a16="http://schemas.microsoft.com/office/drawing/2014/main" id="{E3678714-D4C5-F1D5-C202-E9BBDD336C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433" name="7 Gráfico">
          <a:extLst>
            <a:ext uri="{FF2B5EF4-FFF2-40B4-BE49-F238E27FC236}">
              <a16:creationId xmlns:a16="http://schemas.microsoft.com/office/drawing/2014/main" id="{07C1A505-B8B8-1C90-2D68-76128A59C9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434" name="8 Gráfico">
          <a:extLst>
            <a:ext uri="{FF2B5EF4-FFF2-40B4-BE49-F238E27FC236}">
              <a16:creationId xmlns:a16="http://schemas.microsoft.com/office/drawing/2014/main" id="{331846A1-2ECD-A936-A5B7-A45785E80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435" name="9 Gráfico">
          <a:extLst>
            <a:ext uri="{FF2B5EF4-FFF2-40B4-BE49-F238E27FC236}">
              <a16:creationId xmlns:a16="http://schemas.microsoft.com/office/drawing/2014/main" id="{A30189FB-9D05-1B41-2AEA-20B4973500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436" name="10 Gráfico">
          <a:extLst>
            <a:ext uri="{FF2B5EF4-FFF2-40B4-BE49-F238E27FC236}">
              <a16:creationId xmlns:a16="http://schemas.microsoft.com/office/drawing/2014/main" id="{57F74E23-AD4C-96A2-141E-0F15EDA3F3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437" name="11 Gráfico">
          <a:extLst>
            <a:ext uri="{FF2B5EF4-FFF2-40B4-BE49-F238E27FC236}">
              <a16:creationId xmlns:a16="http://schemas.microsoft.com/office/drawing/2014/main" id="{3DE95CF3-F4EF-4535-23B2-D07788E9B6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438" name="12 Gráfico">
          <a:extLst>
            <a:ext uri="{FF2B5EF4-FFF2-40B4-BE49-F238E27FC236}">
              <a16:creationId xmlns:a16="http://schemas.microsoft.com/office/drawing/2014/main" id="{25B6C679-126D-40F9-09E1-C2C026B260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439" name="7 Gráfico">
          <a:extLst>
            <a:ext uri="{FF2B5EF4-FFF2-40B4-BE49-F238E27FC236}">
              <a16:creationId xmlns:a16="http://schemas.microsoft.com/office/drawing/2014/main" id="{3CE9C7F3-50E6-3FA5-5C4D-0FCD7F7A99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440" name="8 Gráfico">
          <a:extLst>
            <a:ext uri="{FF2B5EF4-FFF2-40B4-BE49-F238E27FC236}">
              <a16:creationId xmlns:a16="http://schemas.microsoft.com/office/drawing/2014/main" id="{532D8B91-AA6C-E96A-30C3-74C1D90B0F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441" name="9 Gráfico">
          <a:extLst>
            <a:ext uri="{FF2B5EF4-FFF2-40B4-BE49-F238E27FC236}">
              <a16:creationId xmlns:a16="http://schemas.microsoft.com/office/drawing/2014/main" id="{768709F2-6AE8-3939-EE9C-D52B7E158C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442" name="16 Gráfico">
          <a:extLst>
            <a:ext uri="{FF2B5EF4-FFF2-40B4-BE49-F238E27FC236}">
              <a16:creationId xmlns:a16="http://schemas.microsoft.com/office/drawing/2014/main" id="{FEEA0438-080D-6D3B-FD23-6F1F6E032D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443" name="Picture 3995" descr="MB900431547">
          <a:hlinkClick xmlns:r="http://schemas.openxmlformats.org/officeDocument/2006/relationships" r:id="rId17" tooltip="Ir a factores criticos"/>
          <a:extLst>
            <a:ext uri="{FF2B5EF4-FFF2-40B4-BE49-F238E27FC236}">
              <a16:creationId xmlns:a16="http://schemas.microsoft.com/office/drawing/2014/main" id="{2E8B708C-2269-AA5E-DCFB-0FD44E22A54F}"/>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444" name="2 Imagen">
          <a:hlinkClick xmlns:r="http://schemas.openxmlformats.org/officeDocument/2006/relationships" r:id="rId17" tooltip="Ir a administrativa"/>
          <a:extLst>
            <a:ext uri="{FF2B5EF4-FFF2-40B4-BE49-F238E27FC236}">
              <a16:creationId xmlns:a16="http://schemas.microsoft.com/office/drawing/2014/main" id="{D596D445-5710-3E59-82B8-521C00ADFD5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445" name="1 Gráfico">
          <a:extLst>
            <a:ext uri="{FF2B5EF4-FFF2-40B4-BE49-F238E27FC236}">
              <a16:creationId xmlns:a16="http://schemas.microsoft.com/office/drawing/2014/main" id="{B97B4A60-002E-2C3D-5F39-348048D433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446" name="2 Gráfico">
          <a:extLst>
            <a:ext uri="{FF2B5EF4-FFF2-40B4-BE49-F238E27FC236}">
              <a16:creationId xmlns:a16="http://schemas.microsoft.com/office/drawing/2014/main" id="{8CEBBABB-E3C9-AFB3-003E-F51E9C56A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447" name="3 Gráfico">
          <a:extLst>
            <a:ext uri="{FF2B5EF4-FFF2-40B4-BE49-F238E27FC236}">
              <a16:creationId xmlns:a16="http://schemas.microsoft.com/office/drawing/2014/main" id="{CC4E1193-AB56-CBFB-5204-B00BEBAEF9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448" name="4 Gráfico">
          <a:extLst>
            <a:ext uri="{FF2B5EF4-FFF2-40B4-BE49-F238E27FC236}">
              <a16:creationId xmlns:a16="http://schemas.microsoft.com/office/drawing/2014/main" id="{9AD725B8-6596-90D6-7655-D02FE9F948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248" name="1 Gráfico">
          <a:extLst>
            <a:ext uri="{FF2B5EF4-FFF2-40B4-BE49-F238E27FC236}">
              <a16:creationId xmlns:a16="http://schemas.microsoft.com/office/drawing/2014/main" id="{E00AADB8-2611-DA39-C39D-1145D9890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249" name="2 Gráfico">
          <a:extLst>
            <a:ext uri="{FF2B5EF4-FFF2-40B4-BE49-F238E27FC236}">
              <a16:creationId xmlns:a16="http://schemas.microsoft.com/office/drawing/2014/main" id="{AB014589-566F-18E2-9160-02DBDB66A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250" name="3 Gráfico">
          <a:extLst>
            <a:ext uri="{FF2B5EF4-FFF2-40B4-BE49-F238E27FC236}">
              <a16:creationId xmlns:a16="http://schemas.microsoft.com/office/drawing/2014/main" id="{523EFA52-0432-1E33-8262-E643A2D2AD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251" name="4 Gráfico">
          <a:extLst>
            <a:ext uri="{FF2B5EF4-FFF2-40B4-BE49-F238E27FC236}">
              <a16:creationId xmlns:a16="http://schemas.microsoft.com/office/drawing/2014/main" id="{F28C62FB-FBC2-8C1C-E473-3952856E7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252" name="5 Gráfico">
          <a:extLst>
            <a:ext uri="{FF2B5EF4-FFF2-40B4-BE49-F238E27FC236}">
              <a16:creationId xmlns:a16="http://schemas.microsoft.com/office/drawing/2014/main" id="{015E03B3-1CDC-6D71-7236-F12FC47B58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253" name="6 Gráfico">
          <a:extLst>
            <a:ext uri="{FF2B5EF4-FFF2-40B4-BE49-F238E27FC236}">
              <a16:creationId xmlns:a16="http://schemas.microsoft.com/office/drawing/2014/main" id="{18C10F84-3854-193F-83F7-EAB6CDC131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254" name="7 Gráfico">
          <a:extLst>
            <a:ext uri="{FF2B5EF4-FFF2-40B4-BE49-F238E27FC236}">
              <a16:creationId xmlns:a16="http://schemas.microsoft.com/office/drawing/2014/main" id="{4E6CA83A-0A93-F623-BC35-BB7C1F82FB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255" name="8 Gráfico">
          <a:extLst>
            <a:ext uri="{FF2B5EF4-FFF2-40B4-BE49-F238E27FC236}">
              <a16:creationId xmlns:a16="http://schemas.microsoft.com/office/drawing/2014/main" id="{6039285B-50F3-74E2-1CF3-F4CD8CA627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256" name="9 Gráfico">
          <a:extLst>
            <a:ext uri="{FF2B5EF4-FFF2-40B4-BE49-F238E27FC236}">
              <a16:creationId xmlns:a16="http://schemas.microsoft.com/office/drawing/2014/main" id="{08A74C4C-D8D3-6A10-4623-3CD639DF98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257" name="10 Gráfico">
          <a:extLst>
            <a:ext uri="{FF2B5EF4-FFF2-40B4-BE49-F238E27FC236}">
              <a16:creationId xmlns:a16="http://schemas.microsoft.com/office/drawing/2014/main" id="{BDFF4A8D-84CE-D862-D48F-68120CDF4B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258" name="11 Gráfico">
          <a:extLst>
            <a:ext uri="{FF2B5EF4-FFF2-40B4-BE49-F238E27FC236}">
              <a16:creationId xmlns:a16="http://schemas.microsoft.com/office/drawing/2014/main" id="{2AB5BB6E-426E-419B-9D61-F55774545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259" name="12 Gráfico">
          <a:extLst>
            <a:ext uri="{FF2B5EF4-FFF2-40B4-BE49-F238E27FC236}">
              <a16:creationId xmlns:a16="http://schemas.microsoft.com/office/drawing/2014/main" id="{E1B31143-56C2-06EA-2D2A-AD7736D86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260" name="7 Gráfico">
          <a:extLst>
            <a:ext uri="{FF2B5EF4-FFF2-40B4-BE49-F238E27FC236}">
              <a16:creationId xmlns:a16="http://schemas.microsoft.com/office/drawing/2014/main" id="{037877A4-F76B-F5B2-A47D-AF2DDD94FC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261" name="8 Gráfico">
          <a:extLst>
            <a:ext uri="{FF2B5EF4-FFF2-40B4-BE49-F238E27FC236}">
              <a16:creationId xmlns:a16="http://schemas.microsoft.com/office/drawing/2014/main" id="{0293787D-55E4-B8BC-D61C-8D081CE783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262" name="9 Gráfico">
          <a:extLst>
            <a:ext uri="{FF2B5EF4-FFF2-40B4-BE49-F238E27FC236}">
              <a16:creationId xmlns:a16="http://schemas.microsoft.com/office/drawing/2014/main" id="{3AA0489D-A332-C652-49F9-FFE6ECCC51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263" name="16 Gráfico">
          <a:extLst>
            <a:ext uri="{FF2B5EF4-FFF2-40B4-BE49-F238E27FC236}">
              <a16:creationId xmlns:a16="http://schemas.microsoft.com/office/drawing/2014/main" id="{0E58C2FF-4EB8-D0C0-2AC8-1F2108EF8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264" name="7 Gráfico">
          <a:extLst>
            <a:ext uri="{FF2B5EF4-FFF2-40B4-BE49-F238E27FC236}">
              <a16:creationId xmlns:a16="http://schemas.microsoft.com/office/drawing/2014/main" id="{9DBDDCDC-1AD0-6BD0-8CFB-30D64E9FFF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265" name="8 Gráfico">
          <a:extLst>
            <a:ext uri="{FF2B5EF4-FFF2-40B4-BE49-F238E27FC236}">
              <a16:creationId xmlns:a16="http://schemas.microsoft.com/office/drawing/2014/main" id="{55F1C800-CE2A-1ED6-0981-5538480572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266" name="9 Gráfico">
          <a:extLst>
            <a:ext uri="{FF2B5EF4-FFF2-40B4-BE49-F238E27FC236}">
              <a16:creationId xmlns:a16="http://schemas.microsoft.com/office/drawing/2014/main" id="{046D4FCE-D0F3-7D52-796D-7BF9E1116D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267" name="16 Gráfico">
          <a:extLst>
            <a:ext uri="{FF2B5EF4-FFF2-40B4-BE49-F238E27FC236}">
              <a16:creationId xmlns:a16="http://schemas.microsoft.com/office/drawing/2014/main" id="{129FC2EC-BE88-A15E-FEDF-72762216F3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268" name="Picture 3995" descr="MB900431547">
          <a:hlinkClick xmlns:r="http://schemas.openxmlformats.org/officeDocument/2006/relationships" r:id="rId21" tooltip="Ir a factores criticos"/>
          <a:extLst>
            <a:ext uri="{FF2B5EF4-FFF2-40B4-BE49-F238E27FC236}">
              <a16:creationId xmlns:a16="http://schemas.microsoft.com/office/drawing/2014/main" id="{752B6C15-773C-8B7C-2F3C-EC02B3D9F379}"/>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269" name="2 Imagen">
          <a:hlinkClick xmlns:r="http://schemas.openxmlformats.org/officeDocument/2006/relationships" r:id="rId23" tooltip="Ir a comunidad"/>
          <a:extLst>
            <a:ext uri="{FF2B5EF4-FFF2-40B4-BE49-F238E27FC236}">
              <a16:creationId xmlns:a16="http://schemas.microsoft.com/office/drawing/2014/main" id="{F1DFAA17-BF35-2E56-DCB9-353968CF993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270" name="3 Gráfico">
          <a:extLst>
            <a:ext uri="{FF2B5EF4-FFF2-40B4-BE49-F238E27FC236}">
              <a16:creationId xmlns:a16="http://schemas.microsoft.com/office/drawing/2014/main" id="{D967F1C9-692E-C788-5517-913FB3FEA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271" name="4 Gráfico">
          <a:extLst>
            <a:ext uri="{FF2B5EF4-FFF2-40B4-BE49-F238E27FC236}">
              <a16:creationId xmlns:a16="http://schemas.microsoft.com/office/drawing/2014/main" id="{C108E61A-5E15-E962-E3C1-AEC35A6425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272" name="5 Gráfico">
          <a:extLst>
            <a:ext uri="{FF2B5EF4-FFF2-40B4-BE49-F238E27FC236}">
              <a16:creationId xmlns:a16="http://schemas.microsoft.com/office/drawing/2014/main" id="{64DF47D5-BA2F-5AAA-8810-B38278135A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273" name="6 Gráfico">
          <a:extLst>
            <a:ext uri="{FF2B5EF4-FFF2-40B4-BE49-F238E27FC236}">
              <a16:creationId xmlns:a16="http://schemas.microsoft.com/office/drawing/2014/main" id="{B399C096-B87F-7FF9-2CF7-07ACF04518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274" name="1 Gráfico">
          <a:extLst>
            <a:ext uri="{FF2B5EF4-FFF2-40B4-BE49-F238E27FC236}">
              <a16:creationId xmlns:a16="http://schemas.microsoft.com/office/drawing/2014/main" id="{5093DD6E-C614-64EC-F694-33C25F162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8108" name="1 Gráfico">
          <a:extLst>
            <a:ext uri="{FF2B5EF4-FFF2-40B4-BE49-F238E27FC236}">
              <a16:creationId xmlns:a16="http://schemas.microsoft.com/office/drawing/2014/main" id="{B0D96137-E5CA-A420-D6D0-2BBF9848DC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8109" name="2 Gráfico">
          <a:extLst>
            <a:ext uri="{FF2B5EF4-FFF2-40B4-BE49-F238E27FC236}">
              <a16:creationId xmlns:a16="http://schemas.microsoft.com/office/drawing/2014/main" id="{29E617A5-0B30-CF16-A275-09F62697EC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8110" name="3 Gráfico">
          <a:extLst>
            <a:ext uri="{FF2B5EF4-FFF2-40B4-BE49-F238E27FC236}">
              <a16:creationId xmlns:a16="http://schemas.microsoft.com/office/drawing/2014/main" id="{5BC2192E-7342-EE24-1376-0AB46BE3C2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8111" name="4 Gráfico">
          <a:extLst>
            <a:ext uri="{FF2B5EF4-FFF2-40B4-BE49-F238E27FC236}">
              <a16:creationId xmlns:a16="http://schemas.microsoft.com/office/drawing/2014/main" id="{0D119424-6805-C71A-8C40-5EE59BECE2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8112" name="5 Gráfico">
          <a:extLst>
            <a:ext uri="{FF2B5EF4-FFF2-40B4-BE49-F238E27FC236}">
              <a16:creationId xmlns:a16="http://schemas.microsoft.com/office/drawing/2014/main" id="{C72DD660-52AD-10EE-E074-624474BD09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8113" name="6 Gráfico">
          <a:extLst>
            <a:ext uri="{FF2B5EF4-FFF2-40B4-BE49-F238E27FC236}">
              <a16:creationId xmlns:a16="http://schemas.microsoft.com/office/drawing/2014/main" id="{69358118-34C0-44DD-B244-C2CF5EBB23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8114" name="7 Gráfico">
          <a:extLst>
            <a:ext uri="{FF2B5EF4-FFF2-40B4-BE49-F238E27FC236}">
              <a16:creationId xmlns:a16="http://schemas.microsoft.com/office/drawing/2014/main" id="{EEEF043E-A1EB-CEDD-C161-00A25B6964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8115" name="8 Gráfico">
          <a:extLst>
            <a:ext uri="{FF2B5EF4-FFF2-40B4-BE49-F238E27FC236}">
              <a16:creationId xmlns:a16="http://schemas.microsoft.com/office/drawing/2014/main" id="{C2090DFE-D393-C161-B580-34C6996A3D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8116" name="9 Gráfico">
          <a:extLst>
            <a:ext uri="{FF2B5EF4-FFF2-40B4-BE49-F238E27FC236}">
              <a16:creationId xmlns:a16="http://schemas.microsoft.com/office/drawing/2014/main" id="{70365D2C-7E55-95E7-D503-16541AA18A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8117" name="10 Gráfico">
          <a:extLst>
            <a:ext uri="{FF2B5EF4-FFF2-40B4-BE49-F238E27FC236}">
              <a16:creationId xmlns:a16="http://schemas.microsoft.com/office/drawing/2014/main" id="{CE1BE050-5150-0ED1-14A6-5E97FE73CB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8118" name="11 Gráfico">
          <a:extLst>
            <a:ext uri="{FF2B5EF4-FFF2-40B4-BE49-F238E27FC236}">
              <a16:creationId xmlns:a16="http://schemas.microsoft.com/office/drawing/2014/main" id="{3BF14798-72A8-95E6-1FE1-6777C1F023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8119" name="12 Gráfico">
          <a:extLst>
            <a:ext uri="{FF2B5EF4-FFF2-40B4-BE49-F238E27FC236}">
              <a16:creationId xmlns:a16="http://schemas.microsoft.com/office/drawing/2014/main" id="{D378C071-943A-3EF2-3F78-71634A345B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8120" name="7 Gráfico">
          <a:extLst>
            <a:ext uri="{FF2B5EF4-FFF2-40B4-BE49-F238E27FC236}">
              <a16:creationId xmlns:a16="http://schemas.microsoft.com/office/drawing/2014/main" id="{B8D2A65E-705C-3B1B-C023-31820D4D2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8121" name="8 Gráfico">
          <a:extLst>
            <a:ext uri="{FF2B5EF4-FFF2-40B4-BE49-F238E27FC236}">
              <a16:creationId xmlns:a16="http://schemas.microsoft.com/office/drawing/2014/main" id="{B0AB3890-F7A5-ADF1-8D8C-9BD03132E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8122" name="9 Gráfico">
          <a:extLst>
            <a:ext uri="{FF2B5EF4-FFF2-40B4-BE49-F238E27FC236}">
              <a16:creationId xmlns:a16="http://schemas.microsoft.com/office/drawing/2014/main" id="{F8F14F83-1632-1422-51A7-B713FEBF9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8123" name="16 Gráfico">
          <a:extLst>
            <a:ext uri="{FF2B5EF4-FFF2-40B4-BE49-F238E27FC236}">
              <a16:creationId xmlns:a16="http://schemas.microsoft.com/office/drawing/2014/main" id="{4D28C6E1-7437-0563-6B30-B8FBA1D14B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8124" name="Picture 3995" descr="MB900431547">
          <a:hlinkClick xmlns:r="http://schemas.openxmlformats.org/officeDocument/2006/relationships" r:id="rId17" tooltip="Ir a factores criticos"/>
          <a:extLst>
            <a:ext uri="{FF2B5EF4-FFF2-40B4-BE49-F238E27FC236}">
              <a16:creationId xmlns:a16="http://schemas.microsoft.com/office/drawing/2014/main" id="{B6921124-08BF-F303-6A05-CC3F2B89F2D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8125" name="1 Gráfico">
          <a:extLst>
            <a:ext uri="{FF2B5EF4-FFF2-40B4-BE49-F238E27FC236}">
              <a16:creationId xmlns:a16="http://schemas.microsoft.com/office/drawing/2014/main" id="{2BF001FD-3F8E-22B1-FF9D-1A8DDA79C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8126" name="2 Gráfico">
          <a:extLst>
            <a:ext uri="{FF2B5EF4-FFF2-40B4-BE49-F238E27FC236}">
              <a16:creationId xmlns:a16="http://schemas.microsoft.com/office/drawing/2014/main" id="{974EAECD-5C49-4713-9588-6DA0C78CD4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8127" name="3 Gráfico">
          <a:extLst>
            <a:ext uri="{FF2B5EF4-FFF2-40B4-BE49-F238E27FC236}">
              <a16:creationId xmlns:a16="http://schemas.microsoft.com/office/drawing/2014/main" id="{004968EF-810D-AA47-27D4-ED63D33076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8128" name="4 Gráfico">
          <a:extLst>
            <a:ext uri="{FF2B5EF4-FFF2-40B4-BE49-F238E27FC236}">
              <a16:creationId xmlns:a16="http://schemas.microsoft.com/office/drawing/2014/main" id="{BD10E797-F95E-D6F0-79D8-8D1E8AD01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ristyn2002@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maldonadojoseisidro5@gmail.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7" zoomScale="80" zoomScaleNormal="80" workbookViewId="0">
      <selection activeCell="L32" sqref="L32"/>
    </sheetView>
  </sheetViews>
  <sheetFormatPr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2"/>
      <c r="B1" s="163"/>
      <c r="C1" s="170" t="s">
        <v>169</v>
      </c>
      <c r="D1" s="171"/>
      <c r="E1" s="171"/>
      <c r="F1" s="171"/>
      <c r="G1" s="171"/>
      <c r="H1" s="168" t="s">
        <v>170</v>
      </c>
      <c r="I1" s="169"/>
    </row>
    <row r="2" spans="1:13" ht="18.75" customHeight="1" x14ac:dyDescent="0.25">
      <c r="A2" s="164"/>
      <c r="B2" s="165"/>
      <c r="C2" s="170" t="s">
        <v>171</v>
      </c>
      <c r="D2" s="171"/>
      <c r="E2" s="171"/>
      <c r="F2" s="171"/>
      <c r="G2" s="171"/>
      <c r="H2" s="43">
        <v>41241</v>
      </c>
      <c r="I2" s="44" t="s">
        <v>175</v>
      </c>
    </row>
    <row r="3" spans="1:13" ht="21" customHeight="1" x14ac:dyDescent="0.25">
      <c r="A3" s="166"/>
      <c r="B3" s="167"/>
      <c r="C3" s="170" t="s">
        <v>172</v>
      </c>
      <c r="D3" s="171"/>
      <c r="E3" s="171"/>
      <c r="F3" s="171"/>
      <c r="G3" s="171"/>
      <c r="H3" s="168" t="s">
        <v>173</v>
      </c>
      <c r="I3" s="169"/>
    </row>
    <row r="4" spans="1:13" ht="5.25" customHeight="1" x14ac:dyDescent="0.2"/>
    <row r="5" spans="1:13" ht="34.5" customHeight="1" x14ac:dyDescent="0.2">
      <c r="A5" s="202" t="s">
        <v>164</v>
      </c>
      <c r="B5" s="202"/>
      <c r="C5" s="202"/>
      <c r="D5" s="202"/>
      <c r="E5" s="202"/>
      <c r="F5" s="202"/>
      <c r="G5" s="202"/>
      <c r="H5" s="202"/>
      <c r="I5" s="202"/>
      <c r="K5" s="203" t="s">
        <v>140</v>
      </c>
      <c r="L5" s="203"/>
      <c r="M5" s="203"/>
    </row>
    <row r="6" spans="1:13" ht="23.25" customHeight="1" x14ac:dyDescent="0.2">
      <c r="A6" s="204" t="s">
        <v>162</v>
      </c>
      <c r="B6" s="205"/>
      <c r="C6" s="205"/>
      <c r="D6" s="205"/>
      <c r="E6" s="205"/>
      <c r="F6" s="175" t="s">
        <v>141</v>
      </c>
      <c r="G6" s="176"/>
      <c r="H6" s="176"/>
      <c r="I6" s="176"/>
      <c r="K6" s="46" t="s">
        <v>142</v>
      </c>
      <c r="L6" s="47" t="s">
        <v>143</v>
      </c>
      <c r="M6" s="48" t="s">
        <v>144</v>
      </c>
    </row>
    <row r="7" spans="1:13" ht="20.100000000000001" customHeight="1" x14ac:dyDescent="0.2">
      <c r="A7" s="206" t="s">
        <v>369</v>
      </c>
      <c r="B7" s="207"/>
      <c r="C7" s="207"/>
      <c r="D7" s="207"/>
      <c r="E7" s="207"/>
      <c r="F7" s="177">
        <v>45986</v>
      </c>
      <c r="G7" s="177"/>
      <c r="H7" s="177"/>
      <c r="I7" s="177"/>
      <c r="K7" s="208" t="s">
        <v>166</v>
      </c>
      <c r="L7" s="56" t="s">
        <v>145</v>
      </c>
      <c r="M7" s="209" t="s">
        <v>146</v>
      </c>
    </row>
    <row r="8" spans="1:13" ht="33.75" customHeight="1" x14ac:dyDescent="0.2">
      <c r="A8" s="206"/>
      <c r="B8" s="207"/>
      <c r="C8" s="207"/>
      <c r="D8" s="207"/>
      <c r="E8" s="207"/>
      <c r="F8" s="210" t="s">
        <v>160</v>
      </c>
      <c r="G8" s="211"/>
      <c r="H8" s="212">
        <v>254001004761</v>
      </c>
      <c r="I8" s="213"/>
      <c r="K8" s="209"/>
      <c r="L8" s="56" t="s">
        <v>159</v>
      </c>
      <c r="M8" s="209"/>
    </row>
    <row r="9" spans="1:13" ht="20.100000000000001" customHeight="1" x14ac:dyDescent="0.2">
      <c r="A9" s="41" t="s">
        <v>147</v>
      </c>
      <c r="B9" s="42"/>
      <c r="C9" s="181" t="s">
        <v>370</v>
      </c>
      <c r="D9" s="181"/>
      <c r="E9" s="182"/>
      <c r="F9" s="183" t="s">
        <v>163</v>
      </c>
      <c r="G9" s="184"/>
      <c r="H9" s="216" t="s">
        <v>371</v>
      </c>
      <c r="I9" s="217"/>
      <c r="K9" s="209"/>
      <c r="L9" s="56" t="s">
        <v>148</v>
      </c>
      <c r="M9" s="209" t="s">
        <v>149</v>
      </c>
    </row>
    <row r="10" spans="1:13" ht="20.100000000000001" customHeight="1" x14ac:dyDescent="0.2">
      <c r="A10" s="179" t="s">
        <v>168</v>
      </c>
      <c r="B10" s="180"/>
      <c r="C10" s="181" t="s">
        <v>372</v>
      </c>
      <c r="D10" s="181"/>
      <c r="E10" s="181"/>
      <c r="F10" s="182"/>
      <c r="G10" s="45" t="s">
        <v>150</v>
      </c>
      <c r="H10" s="214">
        <v>3143791369</v>
      </c>
      <c r="I10" s="215"/>
      <c r="K10" s="209"/>
      <c r="L10" s="56" t="s">
        <v>151</v>
      </c>
      <c r="M10" s="209"/>
    </row>
    <row r="11" spans="1:13" ht="20.100000000000001" customHeight="1" x14ac:dyDescent="0.2">
      <c r="A11" s="179" t="s">
        <v>165</v>
      </c>
      <c r="B11" s="180"/>
      <c r="C11" s="181" t="s">
        <v>373</v>
      </c>
      <c r="D11" s="181"/>
      <c r="E11" s="181"/>
      <c r="F11" s="182"/>
      <c r="G11" s="45" t="s">
        <v>174</v>
      </c>
      <c r="H11" s="195">
        <v>2026</v>
      </c>
      <c r="I11" s="196"/>
      <c r="K11" s="197"/>
      <c r="L11" s="57"/>
      <c r="M11" s="57"/>
    </row>
    <row r="12" spans="1:13" ht="19.5" customHeight="1" x14ac:dyDescent="0.2">
      <c r="A12" s="198" t="s">
        <v>152</v>
      </c>
      <c r="B12" s="199"/>
      <c r="C12" s="199"/>
      <c r="D12" s="199"/>
      <c r="E12" s="199"/>
      <c r="F12" s="199"/>
      <c r="G12" s="199"/>
      <c r="H12" s="199"/>
      <c r="I12" s="200"/>
      <c r="K12" s="192"/>
      <c r="L12" s="57"/>
      <c r="M12" s="192"/>
    </row>
    <row r="13" spans="1:13" ht="20.100000000000001" customHeight="1" x14ac:dyDescent="0.2">
      <c r="A13" s="189" t="s">
        <v>153</v>
      </c>
      <c r="B13" s="189"/>
      <c r="C13" s="189"/>
      <c r="D13" s="189" t="s">
        <v>154</v>
      </c>
      <c r="E13" s="189"/>
      <c r="F13" s="189"/>
      <c r="G13" s="189" t="s">
        <v>161</v>
      </c>
      <c r="H13" s="189"/>
      <c r="I13" s="189"/>
      <c r="K13" s="192"/>
      <c r="L13" s="57"/>
      <c r="M13" s="192"/>
    </row>
    <row r="14" spans="1:13" ht="20.100000000000001" customHeight="1" x14ac:dyDescent="0.2">
      <c r="A14" s="193" t="s">
        <v>374</v>
      </c>
      <c r="B14" s="193"/>
      <c r="C14" s="193"/>
      <c r="D14" s="193" t="s">
        <v>375</v>
      </c>
      <c r="E14" s="193"/>
      <c r="F14" s="193"/>
      <c r="G14" s="194" t="s">
        <v>376</v>
      </c>
      <c r="H14" s="194"/>
      <c r="I14" s="194"/>
      <c r="K14" s="192"/>
      <c r="L14" s="57"/>
      <c r="M14" s="192"/>
    </row>
    <row r="15" spans="1:13" ht="20.100000000000001" customHeight="1" x14ac:dyDescent="0.2">
      <c r="A15" s="186" t="s">
        <v>636</v>
      </c>
      <c r="B15" s="186"/>
      <c r="C15" s="186"/>
      <c r="D15" s="186" t="s">
        <v>377</v>
      </c>
      <c r="E15" s="186"/>
      <c r="F15" s="186"/>
      <c r="G15" s="201" t="s">
        <v>637</v>
      </c>
      <c r="H15" s="201"/>
      <c r="I15" s="201"/>
      <c r="K15" s="192"/>
      <c r="L15" s="57"/>
      <c r="M15" s="57"/>
    </row>
    <row r="16" spans="1:13" ht="20.100000000000001" customHeight="1" x14ac:dyDescent="0.2">
      <c r="A16" s="186" t="s">
        <v>378</v>
      </c>
      <c r="B16" s="186"/>
      <c r="C16" s="186"/>
      <c r="D16" s="186" t="s">
        <v>377</v>
      </c>
      <c r="E16" s="186"/>
      <c r="F16" s="186"/>
      <c r="G16" s="201" t="s">
        <v>379</v>
      </c>
      <c r="H16" s="201"/>
      <c r="I16" s="201"/>
      <c r="K16" s="192"/>
      <c r="L16" s="57"/>
      <c r="M16" s="57"/>
    </row>
    <row r="17" spans="1:13" ht="20.100000000000001" customHeight="1" x14ac:dyDescent="0.2">
      <c r="A17" s="193" t="s">
        <v>388</v>
      </c>
      <c r="B17" s="193"/>
      <c r="C17" s="193"/>
      <c r="D17" s="193" t="s">
        <v>377</v>
      </c>
      <c r="E17" s="193"/>
      <c r="F17" s="193"/>
      <c r="G17" s="194" t="s">
        <v>391</v>
      </c>
      <c r="H17" s="194"/>
      <c r="I17" s="194"/>
      <c r="K17" s="192"/>
      <c r="L17" s="57"/>
      <c r="M17" s="57"/>
    </row>
    <row r="18" spans="1:13" ht="20.100000000000001" customHeight="1" x14ac:dyDescent="0.2">
      <c r="A18" s="178"/>
      <c r="B18" s="178"/>
      <c r="C18" s="178"/>
      <c r="D18" s="178"/>
      <c r="E18" s="178"/>
      <c r="F18" s="178"/>
      <c r="G18" s="178"/>
      <c r="H18" s="178"/>
      <c r="I18" s="178"/>
      <c r="K18" s="191"/>
      <c r="L18" s="57"/>
      <c r="M18" s="57"/>
    </row>
    <row r="19" spans="1:13" ht="20.100000000000001" customHeight="1" x14ac:dyDescent="0.2">
      <c r="A19" s="178"/>
      <c r="B19" s="178"/>
      <c r="C19" s="178"/>
      <c r="D19" s="178"/>
      <c r="E19" s="178"/>
      <c r="F19" s="178"/>
      <c r="G19" s="178"/>
      <c r="H19" s="178"/>
      <c r="I19" s="178"/>
      <c r="K19" s="192"/>
      <c r="L19" s="57"/>
      <c r="M19" s="57"/>
    </row>
    <row r="20" spans="1:13" ht="20.100000000000001" customHeight="1" x14ac:dyDescent="0.2">
      <c r="A20" s="178"/>
      <c r="B20" s="178"/>
      <c r="C20" s="178"/>
      <c r="D20" s="178"/>
      <c r="E20" s="178"/>
      <c r="F20" s="178"/>
      <c r="G20" s="178"/>
      <c r="H20" s="178"/>
      <c r="I20" s="178"/>
      <c r="K20" s="192"/>
      <c r="L20" s="57"/>
      <c r="M20" s="57"/>
    </row>
    <row r="21" spans="1:13" ht="20.100000000000001" customHeight="1" x14ac:dyDescent="0.2">
      <c r="A21" s="178"/>
      <c r="B21" s="178"/>
      <c r="C21" s="178"/>
      <c r="D21" s="178"/>
      <c r="E21" s="178"/>
      <c r="F21" s="178"/>
      <c r="G21" s="178"/>
      <c r="H21" s="178"/>
      <c r="I21" s="178"/>
      <c r="K21" s="192"/>
      <c r="L21" s="57"/>
      <c r="M21" s="58"/>
    </row>
    <row r="22" spans="1:13" ht="20.100000000000001" customHeight="1" x14ac:dyDescent="0.2">
      <c r="A22" s="178"/>
      <c r="B22" s="178"/>
      <c r="C22" s="178"/>
      <c r="D22" s="178"/>
      <c r="E22" s="178"/>
      <c r="F22" s="178"/>
      <c r="G22" s="178"/>
      <c r="H22" s="178"/>
      <c r="I22" s="178"/>
    </row>
    <row r="23" spans="1:13" s="19" customFormat="1" ht="20.25" x14ac:dyDescent="0.3">
      <c r="A23" s="190"/>
      <c r="B23" s="190"/>
      <c r="C23" s="190"/>
      <c r="D23" s="190"/>
      <c r="E23" s="190"/>
      <c r="F23" s="190"/>
      <c r="G23" s="190"/>
      <c r="H23" s="190"/>
      <c r="I23" s="190"/>
      <c r="K23" s="187"/>
      <c r="L23" s="187"/>
    </row>
    <row r="24" spans="1:13" ht="30" customHeight="1" x14ac:dyDescent="0.2">
      <c r="A24" s="188" t="s">
        <v>155</v>
      </c>
      <c r="B24" s="188"/>
      <c r="C24" s="188"/>
      <c r="D24" s="188"/>
      <c r="E24" s="188"/>
      <c r="F24" s="188"/>
      <c r="G24" s="188"/>
      <c r="H24" s="188"/>
      <c r="I24" s="188"/>
      <c r="K24" s="20"/>
      <c r="L24" s="20"/>
    </row>
    <row r="25" spans="1:13" ht="33.75" customHeight="1" x14ac:dyDescent="0.2">
      <c r="A25" s="189" t="s">
        <v>153</v>
      </c>
      <c r="B25" s="189"/>
      <c r="C25" s="189"/>
      <c r="D25" s="189" t="s">
        <v>154</v>
      </c>
      <c r="E25" s="189"/>
      <c r="F25" s="189"/>
      <c r="G25" s="189" t="s">
        <v>23</v>
      </c>
      <c r="H25" s="189"/>
      <c r="I25" s="189"/>
      <c r="K25" s="21"/>
      <c r="L25" s="22"/>
      <c r="M25" s="18" t="s">
        <v>156</v>
      </c>
    </row>
    <row r="26" spans="1:13" ht="20.100000000000001" customHeight="1" x14ac:dyDescent="0.2">
      <c r="A26" s="185" t="s">
        <v>389</v>
      </c>
      <c r="B26" s="185"/>
      <c r="C26" s="185"/>
      <c r="D26" s="186" t="s">
        <v>380</v>
      </c>
      <c r="E26" s="186"/>
      <c r="F26" s="186"/>
      <c r="G26" s="186" t="s">
        <v>381</v>
      </c>
      <c r="H26" s="186"/>
      <c r="I26" s="186"/>
      <c r="K26" s="21"/>
      <c r="L26" s="22"/>
    </row>
    <row r="27" spans="1:13" ht="20.100000000000001" customHeight="1" x14ac:dyDescent="0.2">
      <c r="A27" s="185" t="s">
        <v>638</v>
      </c>
      <c r="B27" s="185"/>
      <c r="C27" s="185"/>
      <c r="D27" s="186" t="s">
        <v>380</v>
      </c>
      <c r="E27" s="186"/>
      <c r="F27" s="186"/>
      <c r="G27" s="186" t="s">
        <v>382</v>
      </c>
      <c r="H27" s="186"/>
      <c r="I27" s="186"/>
      <c r="K27" s="21"/>
      <c r="L27" s="23"/>
    </row>
    <row r="28" spans="1:13" ht="20.100000000000001" customHeight="1" x14ac:dyDescent="0.2">
      <c r="A28" s="185" t="s">
        <v>639</v>
      </c>
      <c r="B28" s="185"/>
      <c r="C28" s="185"/>
      <c r="D28" s="186" t="s">
        <v>380</v>
      </c>
      <c r="E28" s="186"/>
      <c r="F28" s="186"/>
      <c r="G28" s="186" t="s">
        <v>390</v>
      </c>
      <c r="H28" s="186"/>
      <c r="I28" s="186"/>
      <c r="K28" s="21"/>
      <c r="L28" s="23"/>
    </row>
    <row r="29" spans="1:13" ht="20.100000000000001" customHeight="1" x14ac:dyDescent="0.2">
      <c r="A29" s="185" t="s">
        <v>383</v>
      </c>
      <c r="B29" s="185"/>
      <c r="C29" s="185"/>
      <c r="D29" s="186" t="s">
        <v>380</v>
      </c>
      <c r="E29" s="186"/>
      <c r="F29" s="186"/>
      <c r="G29" s="186" t="s">
        <v>384</v>
      </c>
      <c r="H29" s="186"/>
      <c r="I29" s="186"/>
      <c r="K29" s="21"/>
      <c r="L29" s="22"/>
    </row>
    <row r="30" spans="1:13" ht="20.100000000000001" customHeight="1" x14ac:dyDescent="0.2">
      <c r="A30" s="178"/>
      <c r="B30" s="178"/>
      <c r="C30" s="178"/>
      <c r="D30" s="178"/>
      <c r="E30" s="178"/>
      <c r="F30" s="178"/>
      <c r="G30" s="178"/>
      <c r="H30" s="178"/>
      <c r="I30" s="178"/>
      <c r="K30" s="21"/>
      <c r="L30" s="23"/>
    </row>
    <row r="31" spans="1:13" ht="20.100000000000001" customHeight="1" x14ac:dyDescent="0.2">
      <c r="A31" s="178"/>
      <c r="B31" s="178"/>
      <c r="C31" s="178"/>
      <c r="D31" s="178"/>
      <c r="E31" s="178"/>
      <c r="F31" s="178"/>
      <c r="G31" s="178"/>
      <c r="H31" s="178"/>
      <c r="I31" s="178"/>
      <c r="K31" s="21"/>
      <c r="L31" s="24"/>
    </row>
    <row r="32" spans="1:13" ht="20.100000000000001" customHeight="1" x14ac:dyDescent="0.2">
      <c r="A32" s="178"/>
      <c r="B32" s="178"/>
      <c r="C32" s="178"/>
      <c r="D32" s="178"/>
      <c r="E32" s="178"/>
      <c r="F32" s="178"/>
      <c r="G32" s="178"/>
      <c r="H32" s="178"/>
      <c r="I32" s="178"/>
      <c r="K32" s="172"/>
      <c r="L32" s="22"/>
    </row>
    <row r="33" spans="11:12" ht="15" x14ac:dyDescent="0.2">
      <c r="K33" s="172"/>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3" t="s">
        <v>29</v>
      </c>
      <c r="B65526" s="173"/>
      <c r="C65526" s="173"/>
      <c r="D65526" s="173"/>
      <c r="E65526" s="173"/>
    </row>
    <row r="65527" spans="1:5" x14ac:dyDescent="0.2">
      <c r="A65527" s="174" t="s">
        <v>30</v>
      </c>
      <c r="B65527" s="174"/>
      <c r="C65527" s="174"/>
      <c r="D65527" s="174"/>
      <c r="E65527" s="174"/>
    </row>
    <row r="65528" spans="1:5" x14ac:dyDescent="0.2">
      <c r="A65528" s="174" t="s">
        <v>31</v>
      </c>
      <c r="B65528" s="174"/>
      <c r="C65528" s="174"/>
      <c r="D65528" s="174"/>
      <c r="E65528" s="174"/>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 ref="G14" r:id="rId3" xr:uid="{00000000-0004-0000-0000-000002000000}"/>
    <hyperlink ref="G16" r:id="rId4" xr:uid="{00000000-0004-0000-0000-000004000000}"/>
  </hyperlinks>
  <pageMargins left="0.70866141732283472" right="0.70866141732283472" top="0.74803149606299213" bottom="0.74803149606299213" header="0.31496062992125984" footer="0.31496062992125984"/>
  <pageSetup paperSize="9" orientation="landscape" horizontalDpi="300" verticalDpi="30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C1" zoomScale="70" zoomScaleNormal="70" workbookViewId="0">
      <selection activeCell="K94" sqref="K94"/>
    </sheetView>
  </sheetViews>
  <sheetFormatPr defaultColWidth="11.42578125" defaultRowHeight="14.25" x14ac:dyDescent="0.2"/>
  <cols>
    <col min="1" max="1" width="0.42578125" style="76" customWidth="1"/>
    <col min="2" max="2" width="1.42578125" style="76" customWidth="1"/>
    <col min="3" max="3" width="44.7109375" style="76" customWidth="1"/>
    <col min="4" max="4" width="11.7109375" style="129" customWidth="1"/>
    <col min="5" max="6" width="33.7109375" style="111" customWidth="1"/>
    <col min="7" max="7" width="11.7109375" style="129" customWidth="1"/>
    <col min="8" max="9" width="33.7109375" style="111" customWidth="1"/>
    <col min="10" max="10" width="11.7109375" style="129" customWidth="1"/>
    <col min="11" max="12" width="33.7109375" style="111" customWidth="1"/>
    <col min="13" max="13" width="11.7109375" style="129" customWidth="1"/>
    <col min="14" max="15" width="33.7109375" style="111" customWidth="1"/>
    <col min="16" max="16" width="3.140625" style="76" customWidth="1"/>
    <col min="17" max="17" width="2.42578125" style="76" customWidth="1"/>
    <col min="18" max="18" width="7.42578125" style="76" hidden="1" customWidth="1"/>
    <col min="19" max="20" width="7.140625" style="76" hidden="1" customWidth="1"/>
    <col min="21" max="21" width="7" style="76" hidden="1" customWidth="1"/>
    <col min="22" max="22" width="11.42578125" style="76"/>
    <col min="23" max="23" width="13" style="76" customWidth="1"/>
    <col min="24" max="24" width="15.85546875" style="76" customWidth="1"/>
    <col min="25" max="25" width="13" style="76" customWidth="1"/>
    <col min="26" max="27" width="11.42578125" style="76" customWidth="1"/>
    <col min="28" max="16384" width="11.42578125" style="76"/>
  </cols>
  <sheetData>
    <row r="1" spans="1:21" ht="33" customHeight="1" x14ac:dyDescent="0.2">
      <c r="B1" s="239" t="s">
        <v>124</v>
      </c>
      <c r="C1" s="239"/>
      <c r="D1" s="239"/>
      <c r="E1" s="239"/>
      <c r="F1" s="239"/>
      <c r="G1" s="239"/>
      <c r="H1" s="239"/>
      <c r="I1" s="239"/>
      <c r="J1" s="240"/>
      <c r="K1" s="240"/>
      <c r="L1" s="77"/>
      <c r="M1" s="77"/>
      <c r="N1" s="77"/>
      <c r="O1" s="77"/>
    </row>
    <row r="2" spans="1:21" ht="15.75" x14ac:dyDescent="0.2">
      <c r="B2" s="241" t="s">
        <v>27</v>
      </c>
      <c r="C2" s="241"/>
      <c r="D2" s="275" t="s">
        <v>176</v>
      </c>
      <c r="E2" s="275"/>
      <c r="F2" s="275"/>
      <c r="G2" s="276" t="s">
        <v>177</v>
      </c>
      <c r="H2" s="276"/>
      <c r="I2" s="276"/>
      <c r="J2" s="259" t="s">
        <v>178</v>
      </c>
      <c r="K2" s="259"/>
      <c r="L2" s="259"/>
      <c r="M2" s="225" t="s">
        <v>179</v>
      </c>
      <c r="N2" s="225"/>
      <c r="O2" s="225"/>
      <c r="Q2" s="76">
        <v>1</v>
      </c>
    </row>
    <row r="3" spans="1:21" ht="15" customHeight="1" x14ac:dyDescent="0.2">
      <c r="B3" s="241"/>
      <c r="C3" s="241"/>
      <c r="D3" s="277" t="s">
        <v>34</v>
      </c>
      <c r="E3" s="274" t="s">
        <v>122</v>
      </c>
      <c r="F3" s="274" t="s">
        <v>125</v>
      </c>
      <c r="G3" s="233" t="s">
        <v>34</v>
      </c>
      <c r="H3" s="274" t="s">
        <v>122</v>
      </c>
      <c r="I3" s="274" t="s">
        <v>125</v>
      </c>
      <c r="J3" s="233" t="s">
        <v>34</v>
      </c>
      <c r="K3" s="235" t="s">
        <v>122</v>
      </c>
      <c r="L3" s="237" t="s">
        <v>125</v>
      </c>
      <c r="M3" s="233" t="s">
        <v>34</v>
      </c>
      <c r="N3" s="235" t="s">
        <v>122</v>
      </c>
      <c r="O3" s="237" t="s">
        <v>125</v>
      </c>
      <c r="Q3" s="76">
        <v>2</v>
      </c>
    </row>
    <row r="4" spans="1:21" ht="15.75" customHeight="1" x14ac:dyDescent="0.2">
      <c r="B4" s="241"/>
      <c r="C4" s="241"/>
      <c r="D4" s="278"/>
      <c r="E4" s="237"/>
      <c r="F4" s="237"/>
      <c r="G4" s="234"/>
      <c r="H4" s="237"/>
      <c r="I4" s="237"/>
      <c r="J4" s="234"/>
      <c r="K4" s="236"/>
      <c r="L4" s="238"/>
      <c r="M4" s="234"/>
      <c r="N4" s="236"/>
      <c r="O4" s="238"/>
      <c r="Q4" s="76">
        <v>3</v>
      </c>
    </row>
    <row r="5" spans="1:21" ht="15.75" x14ac:dyDescent="0.2">
      <c r="B5" s="241"/>
      <c r="C5" s="241"/>
      <c r="D5" s="78"/>
      <c r="E5" s="79"/>
      <c r="F5" s="79"/>
      <c r="G5" s="80"/>
      <c r="H5" s="81"/>
      <c r="I5" s="81"/>
      <c r="J5" s="80"/>
      <c r="K5" s="82"/>
      <c r="L5" s="81"/>
      <c r="M5" s="80"/>
      <c r="N5" s="82"/>
      <c r="O5" s="81"/>
      <c r="Q5" s="76">
        <v>4</v>
      </c>
    </row>
    <row r="6" spans="1:21" ht="18.75" x14ac:dyDescent="0.2">
      <c r="A6" s="279"/>
      <c r="B6" s="260"/>
      <c r="C6" s="83" t="s">
        <v>73</v>
      </c>
      <c r="D6" s="84"/>
      <c r="E6" s="84"/>
      <c r="F6" s="84"/>
      <c r="G6" s="84"/>
      <c r="H6" s="84"/>
      <c r="I6" s="84"/>
      <c r="J6" s="84"/>
      <c r="K6" s="84"/>
      <c r="L6" s="85"/>
      <c r="M6" s="84"/>
      <c r="N6" s="84"/>
      <c r="O6" s="85"/>
    </row>
    <row r="7" spans="1:21" ht="39.950000000000003" customHeight="1" x14ac:dyDescent="0.2">
      <c r="A7" s="279"/>
      <c r="B7" s="261"/>
      <c r="C7" s="86" t="s">
        <v>33</v>
      </c>
      <c r="D7" s="26">
        <v>3</v>
      </c>
      <c r="E7" s="61" t="s">
        <v>180</v>
      </c>
      <c r="F7" s="62" t="s">
        <v>181</v>
      </c>
      <c r="G7" s="71">
        <v>3</v>
      </c>
      <c r="H7" s="60" t="s">
        <v>392</v>
      </c>
      <c r="I7" s="60" t="s">
        <v>393</v>
      </c>
      <c r="J7" s="157">
        <v>3</v>
      </c>
      <c r="K7" s="154" t="s">
        <v>392</v>
      </c>
      <c r="L7" s="155" t="s">
        <v>393</v>
      </c>
      <c r="M7" s="74"/>
      <c r="N7" s="61"/>
      <c r="O7" s="62"/>
      <c r="R7" s="76">
        <f>COUNTIF(D7:D10,"1")</f>
        <v>0</v>
      </c>
      <c r="S7" s="76">
        <f>COUNTIF(G7:G10,"1")</f>
        <v>0</v>
      </c>
      <c r="T7" s="76">
        <f>COUNTIF(J7:J10,"1")</f>
        <v>0</v>
      </c>
      <c r="U7" s="76">
        <f>COUNTIF(M7:M10,"1")</f>
        <v>0</v>
      </c>
    </row>
    <row r="8" spans="1:21" ht="39.950000000000003" customHeight="1" x14ac:dyDescent="0.2">
      <c r="A8" s="279"/>
      <c r="B8" s="261"/>
      <c r="C8" s="87" t="s">
        <v>35</v>
      </c>
      <c r="D8" s="26">
        <v>4</v>
      </c>
      <c r="E8" s="63" t="s">
        <v>182</v>
      </c>
      <c r="F8" s="63" t="s">
        <v>183</v>
      </c>
      <c r="G8" s="71">
        <v>3</v>
      </c>
      <c r="H8" s="63" t="s">
        <v>394</v>
      </c>
      <c r="I8" s="60" t="s">
        <v>395</v>
      </c>
      <c r="J8" s="157">
        <v>3</v>
      </c>
      <c r="K8" s="156" t="s">
        <v>394</v>
      </c>
      <c r="L8" s="155" t="s">
        <v>395</v>
      </c>
      <c r="M8" s="74"/>
      <c r="N8" s="64"/>
      <c r="O8" s="62"/>
      <c r="R8" s="76">
        <f>COUNTIF(D7:D10,"2")</f>
        <v>0</v>
      </c>
      <c r="S8" s="76">
        <f>COUNTIF(G7:G10,"2")</f>
        <v>0</v>
      </c>
      <c r="T8" s="76">
        <f>COUNTIF(J7:J10,"2")</f>
        <v>0</v>
      </c>
      <c r="U8" s="76">
        <f>COUNTIF(M7:M10,"2")</f>
        <v>0</v>
      </c>
    </row>
    <row r="9" spans="1:21" ht="39.950000000000003" customHeight="1" x14ac:dyDescent="0.2">
      <c r="A9" s="279"/>
      <c r="B9" s="261"/>
      <c r="C9" s="88" t="s">
        <v>36</v>
      </c>
      <c r="D9" s="26">
        <v>4</v>
      </c>
      <c r="E9" s="63" t="s">
        <v>184</v>
      </c>
      <c r="F9" s="63" t="s">
        <v>185</v>
      </c>
      <c r="G9" s="71">
        <v>3</v>
      </c>
      <c r="H9" s="63" t="s">
        <v>397</v>
      </c>
      <c r="I9" s="60" t="s">
        <v>396</v>
      </c>
      <c r="J9" s="157">
        <v>3</v>
      </c>
      <c r="K9" s="156" t="s">
        <v>397</v>
      </c>
      <c r="L9" s="155" t="s">
        <v>396</v>
      </c>
      <c r="M9" s="74"/>
      <c r="N9" s="64"/>
      <c r="O9" s="62"/>
      <c r="R9" s="76">
        <f>COUNTIF(D7:D10,"3")</f>
        <v>2</v>
      </c>
      <c r="S9" s="76">
        <f>COUNTIF(G7:G10,"3")</f>
        <v>4</v>
      </c>
      <c r="T9" s="76">
        <f>COUNTIF(J7:J10,"3")</f>
        <v>4</v>
      </c>
      <c r="U9" s="76">
        <f>COUNTIF(M7:M10,"3")</f>
        <v>0</v>
      </c>
    </row>
    <row r="10" spans="1:21" ht="39.950000000000003" customHeight="1" x14ac:dyDescent="0.2">
      <c r="A10" s="279"/>
      <c r="B10" s="262"/>
      <c r="C10" s="88" t="s">
        <v>37</v>
      </c>
      <c r="D10" s="26">
        <v>3</v>
      </c>
      <c r="E10" s="63" t="s">
        <v>186</v>
      </c>
      <c r="F10" s="63" t="s">
        <v>187</v>
      </c>
      <c r="G10" s="71">
        <v>3</v>
      </c>
      <c r="H10" s="63" t="s">
        <v>398</v>
      </c>
      <c r="I10" s="60" t="s">
        <v>399</v>
      </c>
      <c r="J10" s="157">
        <v>3</v>
      </c>
      <c r="K10" s="156" t="s">
        <v>398</v>
      </c>
      <c r="L10" s="155" t="s">
        <v>399</v>
      </c>
      <c r="M10" s="74"/>
      <c r="N10" s="64"/>
      <c r="O10" s="62"/>
      <c r="R10" s="76">
        <f>COUNTIF(D7:D10,"4")</f>
        <v>2</v>
      </c>
      <c r="S10" s="76">
        <f>COUNTIF(G7:G10,"4")</f>
        <v>0</v>
      </c>
      <c r="T10" s="76">
        <f>COUNTIF(J7:J10,"4")</f>
        <v>0</v>
      </c>
      <c r="U10" s="76">
        <f>COUNTIF(M7:M10,"4")</f>
        <v>0</v>
      </c>
    </row>
    <row r="11" spans="1:21" ht="6" customHeight="1" x14ac:dyDescent="0.25">
      <c r="B11" s="253"/>
      <c r="C11" s="254"/>
      <c r="D11" s="254"/>
      <c r="E11" s="254"/>
      <c r="F11" s="254"/>
      <c r="G11" s="254"/>
      <c r="H11" s="254"/>
      <c r="I11" s="254"/>
      <c r="J11" s="254"/>
      <c r="K11" s="255"/>
      <c r="L11" s="89"/>
      <c r="M11" s="90"/>
      <c r="N11" s="89"/>
      <c r="O11" s="89"/>
      <c r="Q11" s="76">
        <f>COUNTIF(D7:D10,"1")</f>
        <v>0</v>
      </c>
      <c r="R11" s="76">
        <f>COUNTIF(D7:D10,"1")</f>
        <v>0</v>
      </c>
      <c r="S11" s="76">
        <f>COUNTIF(D7:D10,"3")</f>
        <v>2</v>
      </c>
    </row>
    <row r="12" spans="1:21" ht="18.75" x14ac:dyDescent="0.2">
      <c r="A12" s="279"/>
      <c r="B12" s="250"/>
      <c r="C12" s="91" t="s">
        <v>72</v>
      </c>
      <c r="D12" s="92"/>
      <c r="E12" s="92"/>
      <c r="F12" s="92"/>
      <c r="G12" s="92"/>
      <c r="H12" s="92"/>
      <c r="I12" s="92"/>
      <c r="J12" s="92"/>
      <c r="K12" s="93"/>
      <c r="L12" s="94"/>
      <c r="M12" s="92"/>
      <c r="N12" s="93"/>
      <c r="O12" s="94"/>
    </row>
    <row r="13" spans="1:21" ht="39.950000000000003" customHeight="1" x14ac:dyDescent="0.2">
      <c r="A13" s="279"/>
      <c r="B13" s="251"/>
      <c r="C13" s="95" t="s">
        <v>38</v>
      </c>
      <c r="D13" s="27">
        <v>4</v>
      </c>
      <c r="E13" s="66" t="s">
        <v>188</v>
      </c>
      <c r="F13" s="66" t="s">
        <v>189</v>
      </c>
      <c r="G13" s="72">
        <v>3</v>
      </c>
      <c r="H13" s="60" t="s">
        <v>400</v>
      </c>
      <c r="I13" s="60" t="s">
        <v>401</v>
      </c>
      <c r="J13" s="73">
        <v>3</v>
      </c>
      <c r="K13" s="158" t="s">
        <v>400</v>
      </c>
      <c r="L13" s="159" t="s">
        <v>401</v>
      </c>
      <c r="M13" s="75"/>
      <c r="N13" s="65"/>
      <c r="O13" s="66"/>
      <c r="R13" s="76">
        <f>COUNTIF(D13:D17,"1")</f>
        <v>0</v>
      </c>
      <c r="S13" s="76">
        <f>COUNTIF(G13:G17,"1")</f>
        <v>0</v>
      </c>
      <c r="T13" s="76">
        <f>COUNTIF(J13:J17,"1")</f>
        <v>0</v>
      </c>
      <c r="U13" s="76">
        <f>COUNTIF(M13:M17,"1")</f>
        <v>0</v>
      </c>
    </row>
    <row r="14" spans="1:21" ht="39.950000000000003" customHeight="1" x14ac:dyDescent="0.2">
      <c r="A14" s="279"/>
      <c r="B14" s="251"/>
      <c r="C14" s="87" t="s">
        <v>39</v>
      </c>
      <c r="D14" s="27">
        <v>4</v>
      </c>
      <c r="E14" s="66" t="s">
        <v>190</v>
      </c>
      <c r="F14" s="66" t="s">
        <v>191</v>
      </c>
      <c r="G14" s="72">
        <v>4</v>
      </c>
      <c r="H14" s="63" t="s">
        <v>402</v>
      </c>
      <c r="I14" s="60" t="s">
        <v>403</v>
      </c>
      <c r="J14" s="73">
        <v>4</v>
      </c>
      <c r="K14" s="159" t="s">
        <v>402</v>
      </c>
      <c r="L14" s="159" t="s">
        <v>403</v>
      </c>
      <c r="M14" s="75"/>
      <c r="N14" s="66"/>
      <c r="O14" s="66"/>
      <c r="R14" s="76">
        <f>COUNTIF(D13:D17,"2")</f>
        <v>0</v>
      </c>
      <c r="S14" s="76">
        <f>COUNTIF(G13:G17,"2")</f>
        <v>0</v>
      </c>
      <c r="T14" s="76">
        <f>COUNTIF(J13:J17,"2")</f>
        <v>0</v>
      </c>
      <c r="U14" s="76">
        <f>COUNTIF(M13:M17,"2")</f>
        <v>0</v>
      </c>
    </row>
    <row r="15" spans="1:21" ht="39.950000000000003" customHeight="1" x14ac:dyDescent="0.2">
      <c r="A15" s="279"/>
      <c r="B15" s="251"/>
      <c r="C15" s="87" t="s">
        <v>40</v>
      </c>
      <c r="D15" s="27">
        <v>3</v>
      </c>
      <c r="E15" s="66" t="s">
        <v>192</v>
      </c>
      <c r="F15" s="66" t="s">
        <v>193</v>
      </c>
      <c r="G15" s="72">
        <v>3</v>
      </c>
      <c r="H15" s="63" t="s">
        <v>404</v>
      </c>
      <c r="I15" s="60" t="s">
        <v>405</v>
      </c>
      <c r="J15" s="73">
        <v>3</v>
      </c>
      <c r="K15" s="159" t="s">
        <v>404</v>
      </c>
      <c r="L15" s="159" t="s">
        <v>405</v>
      </c>
      <c r="M15" s="75"/>
      <c r="N15" s="66"/>
      <c r="O15" s="66"/>
      <c r="R15" s="76">
        <f>COUNTIF(D13:D17,"3")</f>
        <v>1</v>
      </c>
      <c r="S15" s="76">
        <f>COUNTIF(G13:G17,"3")</f>
        <v>4</v>
      </c>
      <c r="T15" s="76">
        <f>COUNTIF(J13:J17,"3")</f>
        <v>4</v>
      </c>
      <c r="U15" s="76">
        <f>COUNTIF(M13:M17,"3")</f>
        <v>0</v>
      </c>
    </row>
    <row r="16" spans="1:21" ht="39.950000000000003" customHeight="1" x14ac:dyDescent="0.2">
      <c r="A16" s="279"/>
      <c r="B16" s="251"/>
      <c r="C16" s="88" t="s">
        <v>41</v>
      </c>
      <c r="D16" s="27">
        <v>4</v>
      </c>
      <c r="E16" s="66" t="s">
        <v>194</v>
      </c>
      <c r="F16" s="66" t="s">
        <v>195</v>
      </c>
      <c r="G16" s="72">
        <v>3</v>
      </c>
      <c r="H16" s="63" t="s">
        <v>406</v>
      </c>
      <c r="I16" s="60" t="s">
        <v>407</v>
      </c>
      <c r="J16" s="73">
        <v>3</v>
      </c>
      <c r="K16" s="159" t="s">
        <v>406</v>
      </c>
      <c r="L16" s="159" t="s">
        <v>407</v>
      </c>
      <c r="M16" s="75"/>
      <c r="N16" s="66"/>
      <c r="O16" s="66"/>
      <c r="R16" s="76">
        <f>COUNTIF(D13:D17,"4")</f>
        <v>4</v>
      </c>
      <c r="S16" s="76">
        <f>COUNTIF(G13:G17,"4")</f>
        <v>1</v>
      </c>
      <c r="T16" s="76">
        <f>COUNTIF(J13:J17,"4")</f>
        <v>1</v>
      </c>
      <c r="U16" s="76">
        <f>COUNTIF(M13:M17,"4")</f>
        <v>0</v>
      </c>
    </row>
    <row r="17" spans="1:21" ht="39.950000000000003" customHeight="1" x14ac:dyDescent="0.2">
      <c r="A17" s="279"/>
      <c r="B17" s="252"/>
      <c r="C17" s="87" t="s">
        <v>42</v>
      </c>
      <c r="D17" s="27">
        <v>4</v>
      </c>
      <c r="E17" s="66" t="s">
        <v>196</v>
      </c>
      <c r="F17" s="66" t="s">
        <v>197</v>
      </c>
      <c r="G17" s="72">
        <v>3</v>
      </c>
      <c r="H17" s="63" t="s">
        <v>408</v>
      </c>
      <c r="I17" s="60" t="s">
        <v>409</v>
      </c>
      <c r="J17" s="73">
        <v>3</v>
      </c>
      <c r="K17" s="159" t="s">
        <v>408</v>
      </c>
      <c r="L17" s="159" t="s">
        <v>409</v>
      </c>
      <c r="M17" s="75"/>
      <c r="N17" s="66"/>
      <c r="O17" s="66"/>
    </row>
    <row r="18" spans="1:21" ht="7.5" customHeight="1" x14ac:dyDescent="0.25">
      <c r="B18" s="263"/>
      <c r="C18" s="264"/>
      <c r="D18" s="264"/>
      <c r="E18" s="264"/>
      <c r="F18" s="264"/>
      <c r="G18" s="264"/>
      <c r="H18" s="264"/>
      <c r="I18" s="264"/>
      <c r="J18" s="264"/>
      <c r="K18" s="265"/>
      <c r="L18" s="89"/>
      <c r="M18" s="90"/>
      <c r="N18" s="89"/>
      <c r="O18" s="89"/>
    </row>
    <row r="19" spans="1:21" ht="18.75" x14ac:dyDescent="0.2">
      <c r="A19" s="279"/>
      <c r="B19" s="250"/>
      <c r="C19" s="91" t="s">
        <v>43</v>
      </c>
      <c r="D19" s="92"/>
      <c r="E19" s="92"/>
      <c r="F19" s="92"/>
      <c r="G19" s="92"/>
      <c r="H19" s="92"/>
      <c r="I19" s="92"/>
      <c r="J19" s="92"/>
      <c r="K19" s="93"/>
      <c r="L19" s="94"/>
      <c r="M19" s="92"/>
      <c r="N19" s="93"/>
      <c r="O19" s="94"/>
    </row>
    <row r="20" spans="1:21" ht="39.950000000000003" customHeight="1" x14ac:dyDescent="0.2">
      <c r="A20" s="279"/>
      <c r="B20" s="266"/>
      <c r="C20" s="96" t="s">
        <v>44</v>
      </c>
      <c r="D20" s="27">
        <v>4</v>
      </c>
      <c r="E20" s="69" t="s">
        <v>198</v>
      </c>
      <c r="F20" s="60" t="s">
        <v>199</v>
      </c>
      <c r="G20" s="72">
        <v>4</v>
      </c>
      <c r="H20" s="60" t="s">
        <v>410</v>
      </c>
      <c r="I20" s="60" t="s">
        <v>411</v>
      </c>
      <c r="J20" s="73">
        <v>4</v>
      </c>
      <c r="K20" s="160" t="s">
        <v>410</v>
      </c>
      <c r="L20" s="68" t="s">
        <v>411</v>
      </c>
      <c r="M20" s="75"/>
      <c r="N20" s="69"/>
      <c r="O20" s="70"/>
      <c r="R20" s="76">
        <f>COUNTIF(D20:D27,"1")</f>
        <v>0</v>
      </c>
      <c r="S20" s="76">
        <f>COUNTIF(G20:G27,"1")</f>
        <v>0</v>
      </c>
      <c r="T20" s="76">
        <f>COUNTIF(J20:J27,"1")</f>
        <v>0</v>
      </c>
      <c r="U20" s="76">
        <f>COUNTIF(M20:M27,"1")</f>
        <v>0</v>
      </c>
    </row>
    <row r="21" spans="1:21" ht="39.950000000000003" customHeight="1" x14ac:dyDescent="0.2">
      <c r="A21" s="279"/>
      <c r="B21" s="266"/>
      <c r="C21" s="97" t="s">
        <v>45</v>
      </c>
      <c r="D21" s="27">
        <v>4</v>
      </c>
      <c r="E21" s="70" t="s">
        <v>200</v>
      </c>
      <c r="F21" s="60" t="s">
        <v>201</v>
      </c>
      <c r="G21" s="72">
        <v>4</v>
      </c>
      <c r="H21" s="63" t="s">
        <v>412</v>
      </c>
      <c r="I21" s="60" t="s">
        <v>413</v>
      </c>
      <c r="J21" s="73">
        <v>4</v>
      </c>
      <c r="K21" s="68" t="s">
        <v>412</v>
      </c>
      <c r="L21" s="68" t="s">
        <v>413</v>
      </c>
      <c r="M21" s="75"/>
      <c r="N21" s="70"/>
      <c r="O21" s="70"/>
      <c r="R21" s="76">
        <f>COUNTIF(D20:D27,"2")</f>
        <v>0</v>
      </c>
      <c r="S21" s="76">
        <f>COUNTIF(G20:G27,"2")</f>
        <v>1</v>
      </c>
      <c r="T21" s="76">
        <f>COUNTIF(J20:J27,"2")</f>
        <v>3</v>
      </c>
      <c r="U21" s="76">
        <f>COUNTIF(M20:M27,"2")</f>
        <v>0</v>
      </c>
    </row>
    <row r="22" spans="1:21" ht="39.950000000000003" customHeight="1" x14ac:dyDescent="0.2">
      <c r="A22" s="279"/>
      <c r="B22" s="266"/>
      <c r="C22" s="97" t="s">
        <v>46</v>
      </c>
      <c r="D22" s="27">
        <v>3</v>
      </c>
      <c r="E22" s="70" t="s">
        <v>202</v>
      </c>
      <c r="F22" s="60" t="s">
        <v>203</v>
      </c>
      <c r="G22" s="72">
        <v>3</v>
      </c>
      <c r="H22" s="63" t="s">
        <v>414</v>
      </c>
      <c r="I22" s="60" t="s">
        <v>415</v>
      </c>
      <c r="J22" s="73">
        <v>3</v>
      </c>
      <c r="K22" s="68" t="s">
        <v>414</v>
      </c>
      <c r="L22" s="68" t="s">
        <v>415</v>
      </c>
      <c r="M22" s="75"/>
      <c r="N22" s="70"/>
      <c r="O22" s="70"/>
      <c r="R22" s="76">
        <f>COUNTIF(D20:D27,"3")</f>
        <v>6</v>
      </c>
      <c r="S22" s="76">
        <f>COUNTIF(G20:G27,"3")</f>
        <v>4</v>
      </c>
      <c r="T22" s="76">
        <f>COUNTIF(J20:J27,"3")</f>
        <v>2</v>
      </c>
      <c r="U22" s="76">
        <f>COUNTIF(M20:M27,"3")</f>
        <v>0</v>
      </c>
    </row>
    <row r="23" spans="1:21" ht="39.950000000000003" customHeight="1" x14ac:dyDescent="0.2">
      <c r="A23" s="279"/>
      <c r="B23" s="266"/>
      <c r="C23" s="97" t="s">
        <v>47</v>
      </c>
      <c r="D23" s="27">
        <v>3</v>
      </c>
      <c r="E23" s="70" t="s">
        <v>204</v>
      </c>
      <c r="F23" s="60" t="s">
        <v>205</v>
      </c>
      <c r="G23" s="72">
        <v>4</v>
      </c>
      <c r="H23" s="63" t="s">
        <v>416</v>
      </c>
      <c r="I23" s="60" t="s">
        <v>417</v>
      </c>
      <c r="J23" s="73">
        <v>4</v>
      </c>
      <c r="K23" s="68" t="s">
        <v>416</v>
      </c>
      <c r="L23" s="68" t="s">
        <v>417</v>
      </c>
      <c r="M23" s="75"/>
      <c r="N23" s="70"/>
      <c r="O23" s="70"/>
      <c r="R23" s="76">
        <f>COUNTIF(D20:D27,"4")</f>
        <v>2</v>
      </c>
      <c r="S23" s="76">
        <f>COUNTIF(G20:G27,"4")</f>
        <v>3</v>
      </c>
      <c r="T23" s="76">
        <f>COUNTIF(J20:J27,"4")</f>
        <v>3</v>
      </c>
      <c r="U23" s="76">
        <f>COUNTIF(M20:M27,"4")</f>
        <v>0</v>
      </c>
    </row>
    <row r="24" spans="1:21" ht="39.950000000000003" customHeight="1" x14ac:dyDescent="0.2">
      <c r="A24" s="279"/>
      <c r="B24" s="266"/>
      <c r="C24" s="97" t="s">
        <v>48</v>
      </c>
      <c r="D24" s="27">
        <v>3</v>
      </c>
      <c r="E24" s="70" t="s">
        <v>206</v>
      </c>
      <c r="F24" s="60" t="s">
        <v>201</v>
      </c>
      <c r="G24" s="72">
        <v>2</v>
      </c>
      <c r="H24" s="63" t="s">
        <v>418</v>
      </c>
      <c r="I24" s="60" t="s">
        <v>419</v>
      </c>
      <c r="J24" s="73">
        <v>2</v>
      </c>
      <c r="K24" s="68" t="s">
        <v>418</v>
      </c>
      <c r="L24" s="68" t="s">
        <v>419</v>
      </c>
      <c r="M24" s="75"/>
      <c r="N24" s="70"/>
      <c r="O24" s="70"/>
    </row>
    <row r="25" spans="1:21" ht="39.950000000000003" customHeight="1" x14ac:dyDescent="0.2">
      <c r="A25" s="279"/>
      <c r="B25" s="266"/>
      <c r="C25" s="97" t="s">
        <v>49</v>
      </c>
      <c r="D25" s="27">
        <v>3</v>
      </c>
      <c r="E25" s="70" t="s">
        <v>207</v>
      </c>
      <c r="F25" s="70" t="s">
        <v>208</v>
      </c>
      <c r="G25" s="72">
        <v>3</v>
      </c>
      <c r="H25" s="63" t="s">
        <v>420</v>
      </c>
      <c r="I25" s="60" t="s">
        <v>421</v>
      </c>
      <c r="J25" s="73">
        <v>2</v>
      </c>
      <c r="K25" s="68" t="s">
        <v>617</v>
      </c>
      <c r="L25" s="68" t="s">
        <v>618</v>
      </c>
      <c r="M25" s="75"/>
      <c r="N25" s="70"/>
      <c r="O25" s="70"/>
    </row>
    <row r="26" spans="1:21" ht="39.950000000000003" customHeight="1" x14ac:dyDescent="0.2">
      <c r="A26" s="279"/>
      <c r="B26" s="266"/>
      <c r="C26" s="97" t="s">
        <v>50</v>
      </c>
      <c r="D26" s="27">
        <v>3</v>
      </c>
      <c r="E26" s="70" t="s">
        <v>209</v>
      </c>
      <c r="F26" s="60" t="s">
        <v>210</v>
      </c>
      <c r="G26" s="72">
        <v>3</v>
      </c>
      <c r="H26" s="63" t="s">
        <v>422</v>
      </c>
      <c r="I26" s="60" t="s">
        <v>423</v>
      </c>
      <c r="J26" s="73">
        <v>3</v>
      </c>
      <c r="K26" s="68" t="s">
        <v>422</v>
      </c>
      <c r="L26" s="68" t="s">
        <v>423</v>
      </c>
      <c r="M26" s="75"/>
      <c r="N26" s="70"/>
      <c r="O26" s="70"/>
    </row>
    <row r="27" spans="1:21" ht="39.950000000000003" customHeight="1" x14ac:dyDescent="0.2">
      <c r="A27" s="279"/>
      <c r="B27" s="267"/>
      <c r="C27" s="97" t="s">
        <v>51</v>
      </c>
      <c r="D27" s="27">
        <v>3</v>
      </c>
      <c r="E27" s="70" t="s">
        <v>211</v>
      </c>
      <c r="F27" s="70" t="s">
        <v>212</v>
      </c>
      <c r="G27" s="72">
        <v>3</v>
      </c>
      <c r="H27" s="63" t="s">
        <v>424</v>
      </c>
      <c r="I27" s="60" t="s">
        <v>425</v>
      </c>
      <c r="J27" s="73">
        <v>2</v>
      </c>
      <c r="K27" s="68" t="s">
        <v>619</v>
      </c>
      <c r="L27" s="68" t="s">
        <v>620</v>
      </c>
      <c r="M27" s="75"/>
      <c r="N27" s="70"/>
      <c r="O27" s="70"/>
    </row>
    <row r="28" spans="1:21" ht="7.5" customHeight="1" x14ac:dyDescent="0.25">
      <c r="B28" s="230"/>
      <c r="C28" s="231"/>
      <c r="D28" s="231"/>
      <c r="E28" s="231"/>
      <c r="F28" s="231"/>
      <c r="G28" s="231"/>
      <c r="H28" s="231"/>
      <c r="I28" s="231"/>
      <c r="J28" s="231"/>
      <c r="K28" s="268"/>
      <c r="L28" s="89"/>
      <c r="M28" s="90"/>
      <c r="N28" s="89"/>
      <c r="O28" s="89"/>
    </row>
    <row r="29" spans="1:21" ht="18.75" x14ac:dyDescent="0.2">
      <c r="A29" s="279"/>
      <c r="B29" s="250"/>
      <c r="C29" s="91" t="s">
        <v>52</v>
      </c>
      <c r="D29" s="92"/>
      <c r="E29" s="92"/>
      <c r="F29" s="92"/>
      <c r="G29" s="92"/>
      <c r="H29" s="92"/>
      <c r="I29" s="92"/>
      <c r="J29" s="92"/>
      <c r="K29" s="93"/>
      <c r="L29" s="94"/>
      <c r="M29" s="92"/>
      <c r="N29" s="93"/>
      <c r="O29" s="94"/>
    </row>
    <row r="30" spans="1:21" ht="39.950000000000003" customHeight="1" x14ac:dyDescent="0.2">
      <c r="A30" s="279"/>
      <c r="B30" s="251"/>
      <c r="C30" s="95" t="s">
        <v>53</v>
      </c>
      <c r="D30" s="27">
        <v>3</v>
      </c>
      <c r="E30" s="69" t="s">
        <v>213</v>
      </c>
      <c r="F30" s="70" t="s">
        <v>214</v>
      </c>
      <c r="G30" s="72">
        <v>3</v>
      </c>
      <c r="H30" s="60" t="s">
        <v>426</v>
      </c>
      <c r="I30" s="60" t="s">
        <v>427</v>
      </c>
      <c r="J30" s="73">
        <v>3</v>
      </c>
      <c r="K30" s="160" t="s">
        <v>426</v>
      </c>
      <c r="L30" s="68" t="s">
        <v>427</v>
      </c>
      <c r="M30" s="75"/>
      <c r="N30" s="69"/>
      <c r="O30" s="70"/>
      <c r="R30" s="76">
        <f>COUNTIF(D30:D33,"1")</f>
        <v>0</v>
      </c>
      <c r="S30" s="76">
        <f>COUNTIF(G30:G33,"1")</f>
        <v>0</v>
      </c>
      <c r="T30" s="76">
        <f>COUNTIF(J30:J33,"1")</f>
        <v>0</v>
      </c>
      <c r="U30" s="76">
        <f>COUNTIF(M30:M33,"1")</f>
        <v>0</v>
      </c>
    </row>
    <row r="31" spans="1:21" ht="39.950000000000003" customHeight="1" x14ac:dyDescent="0.2">
      <c r="A31" s="279"/>
      <c r="B31" s="251"/>
      <c r="C31" s="87" t="s">
        <v>54</v>
      </c>
      <c r="D31" s="27">
        <v>3</v>
      </c>
      <c r="E31" s="70" t="s">
        <v>215</v>
      </c>
      <c r="F31" s="70" t="s">
        <v>216</v>
      </c>
      <c r="G31" s="72">
        <v>3</v>
      </c>
      <c r="H31" s="63" t="s">
        <v>428</v>
      </c>
      <c r="I31" s="60" t="s">
        <v>429</v>
      </c>
      <c r="J31" s="73">
        <v>3</v>
      </c>
      <c r="K31" s="68" t="s">
        <v>428</v>
      </c>
      <c r="L31" s="68" t="s">
        <v>429</v>
      </c>
      <c r="M31" s="75"/>
      <c r="N31" s="70"/>
      <c r="O31" s="70"/>
      <c r="R31" s="76">
        <f>COUNTIF(D30:D33,"2")</f>
        <v>0</v>
      </c>
      <c r="S31" s="76">
        <f>COUNTIF(G30:G33,"2")</f>
        <v>0</v>
      </c>
      <c r="T31" s="76">
        <f>COUNTIF(J30:J33,"2")</f>
        <v>1</v>
      </c>
      <c r="U31" s="76">
        <f>COUNTIF(M30:M33,"2")</f>
        <v>0</v>
      </c>
    </row>
    <row r="32" spans="1:21" ht="39.950000000000003" customHeight="1" x14ac:dyDescent="0.2">
      <c r="A32" s="279"/>
      <c r="B32" s="251"/>
      <c r="C32" s="87" t="s">
        <v>55</v>
      </c>
      <c r="D32" s="27">
        <v>3</v>
      </c>
      <c r="E32" s="70" t="s">
        <v>217</v>
      </c>
      <c r="F32" s="70" t="s">
        <v>218</v>
      </c>
      <c r="G32" s="72">
        <v>3</v>
      </c>
      <c r="H32" s="63" t="s">
        <v>430</v>
      </c>
      <c r="I32" s="60" t="s">
        <v>431</v>
      </c>
      <c r="J32" s="73">
        <v>2</v>
      </c>
      <c r="K32" s="68" t="s">
        <v>621</v>
      </c>
      <c r="L32" s="68" t="s">
        <v>622</v>
      </c>
      <c r="M32" s="75"/>
      <c r="N32" s="70"/>
      <c r="O32" s="70"/>
      <c r="R32" s="76">
        <f>COUNTIF(D30:D33,"3")</f>
        <v>4</v>
      </c>
      <c r="S32" s="76">
        <f>COUNTIF(G30:G33,"3")</f>
        <v>4</v>
      </c>
      <c r="T32" s="76">
        <f>COUNTIF(J30:J33,"31")</f>
        <v>0</v>
      </c>
      <c r="U32" s="76">
        <f>COUNTIF(M30:M33,"3")</f>
        <v>0</v>
      </c>
    </row>
    <row r="33" spans="1:21" ht="39.950000000000003" customHeight="1" x14ac:dyDescent="0.2">
      <c r="A33" s="279"/>
      <c r="B33" s="252"/>
      <c r="C33" s="87" t="s">
        <v>56</v>
      </c>
      <c r="D33" s="27">
        <v>3</v>
      </c>
      <c r="E33" s="70" t="s">
        <v>219</v>
      </c>
      <c r="F33" s="70" t="s">
        <v>220</v>
      </c>
      <c r="G33" s="72">
        <v>3</v>
      </c>
      <c r="H33" s="63" t="s">
        <v>432</v>
      </c>
      <c r="I33" s="60" t="s">
        <v>433</v>
      </c>
      <c r="J33" s="73">
        <v>3</v>
      </c>
      <c r="K33" s="68" t="s">
        <v>432</v>
      </c>
      <c r="L33" s="68" t="s">
        <v>433</v>
      </c>
      <c r="M33" s="75"/>
      <c r="N33" s="70"/>
      <c r="O33" s="70"/>
      <c r="R33" s="76">
        <f>COUNTIF(D30:D33,"4")</f>
        <v>0</v>
      </c>
      <c r="S33" s="76">
        <f>COUNTIF(G30:G33,"4")</f>
        <v>0</v>
      </c>
      <c r="T33" s="76">
        <f>COUNTIF(J30:J33,"4")</f>
        <v>0</v>
      </c>
      <c r="U33" s="76">
        <f>COUNTIF(M30:M33,"4")</f>
        <v>0</v>
      </c>
    </row>
    <row r="34" spans="1:21" ht="9" customHeight="1" x14ac:dyDescent="0.25">
      <c r="B34" s="263"/>
      <c r="C34" s="264"/>
      <c r="D34" s="264"/>
      <c r="E34" s="264"/>
      <c r="F34" s="264"/>
      <c r="G34" s="264"/>
      <c r="H34" s="264"/>
      <c r="I34" s="264"/>
      <c r="J34" s="264"/>
      <c r="K34" s="265"/>
      <c r="L34" s="89"/>
      <c r="M34" s="90"/>
      <c r="N34" s="89"/>
      <c r="O34" s="89"/>
    </row>
    <row r="35" spans="1:21" ht="18.75" x14ac:dyDescent="0.2">
      <c r="A35" s="279"/>
      <c r="B35" s="250"/>
      <c r="C35" s="98" t="s">
        <v>57</v>
      </c>
      <c r="D35" s="269"/>
      <c r="E35" s="269"/>
      <c r="F35" s="269"/>
      <c r="G35" s="269"/>
      <c r="H35" s="269"/>
      <c r="I35" s="269"/>
      <c r="J35" s="269"/>
      <c r="K35" s="269"/>
      <c r="L35" s="99"/>
      <c r="M35" s="100"/>
      <c r="N35" s="100"/>
      <c r="O35" s="99"/>
    </row>
    <row r="36" spans="1:21" ht="39.950000000000003" customHeight="1" x14ac:dyDescent="0.2">
      <c r="A36" s="279"/>
      <c r="B36" s="251"/>
      <c r="C36" s="95" t="s">
        <v>58</v>
      </c>
      <c r="D36" s="27">
        <v>3</v>
      </c>
      <c r="E36" s="69" t="s">
        <v>221</v>
      </c>
      <c r="F36" s="60" t="s">
        <v>222</v>
      </c>
      <c r="G36" s="72">
        <v>3</v>
      </c>
      <c r="H36" s="60" t="s">
        <v>434</v>
      </c>
      <c r="I36" s="60" t="s">
        <v>435</v>
      </c>
      <c r="J36" s="73">
        <v>3</v>
      </c>
      <c r="K36" s="160" t="s">
        <v>434</v>
      </c>
      <c r="L36" s="68" t="s">
        <v>435</v>
      </c>
      <c r="M36" s="75"/>
      <c r="N36" s="69"/>
      <c r="O36" s="70"/>
      <c r="R36" s="76">
        <f>COUNTIF(D36:D44,"1")</f>
        <v>0</v>
      </c>
      <c r="S36" s="76">
        <f>COUNTIF(G36:G44,"1")</f>
        <v>0</v>
      </c>
      <c r="T36" s="76">
        <f>COUNTIF(J36:J44,"1")</f>
        <v>0</v>
      </c>
      <c r="U36" s="76">
        <f>COUNTIF(M36:M44,"1")</f>
        <v>0</v>
      </c>
    </row>
    <row r="37" spans="1:21" ht="39.950000000000003" customHeight="1" x14ac:dyDescent="0.2">
      <c r="A37" s="279"/>
      <c r="B37" s="251"/>
      <c r="C37" s="87" t="s">
        <v>59</v>
      </c>
      <c r="D37" s="27">
        <v>3</v>
      </c>
      <c r="E37" s="70" t="s">
        <v>223</v>
      </c>
      <c r="F37" s="70" t="s">
        <v>224</v>
      </c>
      <c r="G37" s="72">
        <v>3</v>
      </c>
      <c r="H37" s="63" t="s">
        <v>436</v>
      </c>
      <c r="I37" s="60" t="s">
        <v>437</v>
      </c>
      <c r="J37" s="73">
        <v>3</v>
      </c>
      <c r="K37" s="68" t="s">
        <v>436</v>
      </c>
      <c r="L37" s="68" t="s">
        <v>437</v>
      </c>
      <c r="M37" s="75"/>
      <c r="N37" s="70"/>
      <c r="O37" s="70"/>
      <c r="R37" s="76">
        <f>COUNTIF(D36:D44,"2")</f>
        <v>0</v>
      </c>
      <c r="S37" s="76">
        <f>COUNTIF(G36:G44,"2")</f>
        <v>1</v>
      </c>
      <c r="T37" s="76">
        <f>COUNTIF(J36:J44,"2")</f>
        <v>1</v>
      </c>
      <c r="U37" s="76">
        <f>COUNTIF(M36:M44,"2")</f>
        <v>0</v>
      </c>
    </row>
    <row r="38" spans="1:21" ht="39.950000000000003" customHeight="1" x14ac:dyDescent="0.2">
      <c r="A38" s="279"/>
      <c r="B38" s="251"/>
      <c r="C38" s="87" t="s">
        <v>60</v>
      </c>
      <c r="D38" s="27">
        <v>3</v>
      </c>
      <c r="E38" s="70" t="s">
        <v>225</v>
      </c>
      <c r="F38" s="70" t="s">
        <v>226</v>
      </c>
      <c r="G38" s="72">
        <v>3</v>
      </c>
      <c r="H38" s="63" t="s">
        <v>438</v>
      </c>
      <c r="I38" s="60" t="s">
        <v>439</v>
      </c>
      <c r="J38" s="73">
        <v>3</v>
      </c>
      <c r="K38" s="68" t="s">
        <v>438</v>
      </c>
      <c r="L38" s="68" t="s">
        <v>439</v>
      </c>
      <c r="M38" s="75"/>
      <c r="N38" s="70"/>
      <c r="O38" s="70"/>
      <c r="R38" s="76">
        <f>COUNTIF(D36:D44,"3")</f>
        <v>7</v>
      </c>
      <c r="S38" s="76">
        <f>COUNTIF(G36:G44,"3")</f>
        <v>7</v>
      </c>
      <c r="T38" s="76">
        <f>COUNTIF(J36:J44,"3")</f>
        <v>7</v>
      </c>
      <c r="U38" s="76">
        <f>COUNTIF(M36:M44,"3")</f>
        <v>0</v>
      </c>
    </row>
    <row r="39" spans="1:21" ht="39.950000000000003" customHeight="1" x14ac:dyDescent="0.2">
      <c r="A39" s="279"/>
      <c r="B39" s="251"/>
      <c r="C39" s="87" t="s">
        <v>61</v>
      </c>
      <c r="D39" s="27">
        <v>3</v>
      </c>
      <c r="E39" s="70" t="s">
        <v>227</v>
      </c>
      <c r="F39" s="70" t="s">
        <v>228</v>
      </c>
      <c r="G39" s="72">
        <v>2</v>
      </c>
      <c r="H39" s="63" t="s">
        <v>440</v>
      </c>
      <c r="I39" s="60" t="s">
        <v>441</v>
      </c>
      <c r="J39" s="73">
        <v>2</v>
      </c>
      <c r="K39" s="68" t="s">
        <v>440</v>
      </c>
      <c r="L39" s="68" t="s">
        <v>441</v>
      </c>
      <c r="M39" s="75"/>
      <c r="N39" s="70"/>
      <c r="O39" s="70"/>
      <c r="R39" s="76">
        <f>COUNTIF(D36:D44,"4")</f>
        <v>2</v>
      </c>
      <c r="S39" s="76">
        <f>COUNTIF(G36:G44,"4")</f>
        <v>1</v>
      </c>
      <c r="T39" s="76">
        <f>COUNTIF(J36:J44,"4")</f>
        <v>1</v>
      </c>
      <c r="U39" s="76">
        <f>COUNTIF(M36:M44,"4")</f>
        <v>0</v>
      </c>
    </row>
    <row r="40" spans="1:21" ht="39.950000000000003" customHeight="1" x14ac:dyDescent="0.2">
      <c r="A40" s="279"/>
      <c r="B40" s="251"/>
      <c r="C40" s="87" t="s">
        <v>62</v>
      </c>
      <c r="D40" s="27">
        <v>4</v>
      </c>
      <c r="E40" s="70" t="s">
        <v>229</v>
      </c>
      <c r="F40" s="70" t="s">
        <v>230</v>
      </c>
      <c r="G40" s="72">
        <v>4</v>
      </c>
      <c r="H40" s="63" t="s">
        <v>442</v>
      </c>
      <c r="I40" s="60" t="s">
        <v>443</v>
      </c>
      <c r="J40" s="73">
        <v>4</v>
      </c>
      <c r="K40" s="68" t="s">
        <v>442</v>
      </c>
      <c r="L40" s="68" t="s">
        <v>443</v>
      </c>
      <c r="M40" s="75"/>
      <c r="N40" s="70"/>
      <c r="O40" s="70"/>
    </row>
    <row r="41" spans="1:21" ht="39.950000000000003" customHeight="1" x14ac:dyDescent="0.2">
      <c r="A41" s="279"/>
      <c r="B41" s="251"/>
      <c r="C41" s="87" t="s">
        <v>63</v>
      </c>
      <c r="D41" s="27">
        <v>4</v>
      </c>
      <c r="E41" s="70" t="s">
        <v>231</v>
      </c>
      <c r="F41" s="60" t="s">
        <v>232</v>
      </c>
      <c r="G41" s="72">
        <v>3</v>
      </c>
      <c r="H41" s="63" t="s">
        <v>444</v>
      </c>
      <c r="I41" s="60" t="s">
        <v>445</v>
      </c>
      <c r="J41" s="73">
        <v>3</v>
      </c>
      <c r="K41" s="68" t="s">
        <v>444</v>
      </c>
      <c r="L41" s="68" t="s">
        <v>445</v>
      </c>
      <c r="M41" s="75"/>
      <c r="N41" s="70"/>
      <c r="O41" s="70"/>
    </row>
    <row r="42" spans="1:21" ht="39.950000000000003" customHeight="1" x14ac:dyDescent="0.2">
      <c r="A42" s="279"/>
      <c r="B42" s="251"/>
      <c r="C42" s="87" t="s">
        <v>64</v>
      </c>
      <c r="D42" s="27">
        <v>3</v>
      </c>
      <c r="E42" s="63" t="s">
        <v>233</v>
      </c>
      <c r="F42" s="60" t="s">
        <v>234</v>
      </c>
      <c r="G42" s="72">
        <v>3</v>
      </c>
      <c r="H42" s="63" t="s">
        <v>446</v>
      </c>
      <c r="I42" s="60" t="s">
        <v>447</v>
      </c>
      <c r="J42" s="73">
        <v>3</v>
      </c>
      <c r="K42" s="68" t="s">
        <v>446</v>
      </c>
      <c r="L42" s="68" t="s">
        <v>447</v>
      </c>
      <c r="M42" s="75"/>
      <c r="N42" s="70"/>
      <c r="O42" s="70"/>
    </row>
    <row r="43" spans="1:21" ht="39.950000000000003" customHeight="1" x14ac:dyDescent="0.2">
      <c r="A43" s="279"/>
      <c r="B43" s="251"/>
      <c r="C43" s="87" t="s">
        <v>65</v>
      </c>
      <c r="D43" s="27">
        <v>3</v>
      </c>
      <c r="E43" s="70" t="s">
        <v>235</v>
      </c>
      <c r="F43" s="60" t="s">
        <v>236</v>
      </c>
      <c r="G43" s="72">
        <v>3</v>
      </c>
      <c r="H43" s="63" t="s">
        <v>448</v>
      </c>
      <c r="I43" s="60" t="s">
        <v>449</v>
      </c>
      <c r="J43" s="73">
        <v>3</v>
      </c>
      <c r="K43" s="68" t="s">
        <v>448</v>
      </c>
      <c r="L43" s="68" t="s">
        <v>449</v>
      </c>
      <c r="M43" s="75"/>
      <c r="N43" s="70"/>
      <c r="O43" s="70"/>
    </row>
    <row r="44" spans="1:21" ht="39.950000000000003" customHeight="1" x14ac:dyDescent="0.2">
      <c r="A44" s="279"/>
      <c r="B44" s="252"/>
      <c r="C44" s="87" t="s">
        <v>66</v>
      </c>
      <c r="D44" s="27">
        <v>3</v>
      </c>
      <c r="E44" s="63" t="s">
        <v>237</v>
      </c>
      <c r="F44" s="60" t="s">
        <v>238</v>
      </c>
      <c r="G44" s="72">
        <v>3</v>
      </c>
      <c r="H44" s="63" t="s">
        <v>450</v>
      </c>
      <c r="I44" s="60" t="s">
        <v>452</v>
      </c>
      <c r="J44" s="73">
        <v>3</v>
      </c>
      <c r="K44" s="68" t="s">
        <v>450</v>
      </c>
      <c r="L44" s="68" t="s">
        <v>623</v>
      </c>
      <c r="M44" s="75"/>
      <c r="N44" s="70"/>
      <c r="O44" s="70"/>
    </row>
    <row r="45" spans="1:21" ht="6.75" customHeight="1" x14ac:dyDescent="0.25">
      <c r="B45" s="263"/>
      <c r="C45" s="264"/>
      <c r="D45" s="264"/>
      <c r="E45" s="264"/>
      <c r="F45" s="264"/>
      <c r="G45" s="264"/>
      <c r="H45" s="264"/>
      <c r="I45" s="264"/>
      <c r="J45" s="264"/>
      <c r="K45" s="265"/>
      <c r="L45" s="89"/>
      <c r="M45" s="90"/>
      <c r="N45" s="89"/>
      <c r="O45" s="89"/>
    </row>
    <row r="46" spans="1:21" ht="18.75" x14ac:dyDescent="0.2">
      <c r="A46" s="279"/>
      <c r="B46" s="250"/>
      <c r="C46" s="91" t="s">
        <v>67</v>
      </c>
      <c r="D46" s="92"/>
      <c r="E46" s="92"/>
      <c r="F46" s="92"/>
      <c r="G46" s="92"/>
      <c r="H46" s="92"/>
      <c r="I46" s="92"/>
      <c r="J46" s="92"/>
      <c r="K46" s="93"/>
      <c r="L46" s="94"/>
      <c r="M46" s="92"/>
      <c r="N46" s="93"/>
      <c r="O46" s="94"/>
    </row>
    <row r="47" spans="1:21" ht="39.950000000000003" customHeight="1" x14ac:dyDescent="0.2">
      <c r="A47" s="279"/>
      <c r="B47" s="251"/>
      <c r="C47" s="95" t="s">
        <v>68</v>
      </c>
      <c r="D47" s="27">
        <v>3</v>
      </c>
      <c r="E47" s="49" t="s">
        <v>239</v>
      </c>
      <c r="F47" s="50" t="s">
        <v>240</v>
      </c>
      <c r="G47" s="28">
        <v>3</v>
      </c>
      <c r="H47" s="32" t="s">
        <v>451</v>
      </c>
      <c r="I47" s="32" t="s">
        <v>453</v>
      </c>
      <c r="J47" s="29">
        <v>3</v>
      </c>
      <c r="K47" s="161" t="s">
        <v>451</v>
      </c>
      <c r="L47" s="34" t="s">
        <v>624</v>
      </c>
      <c r="M47" s="51"/>
      <c r="N47" s="49"/>
      <c r="O47" s="50"/>
      <c r="R47" s="76">
        <f>COUNTIF(D47:D50,"1")</f>
        <v>0</v>
      </c>
      <c r="S47" s="76">
        <f>COUNTIF(G47:G50,"1")</f>
        <v>0</v>
      </c>
      <c r="T47" s="76">
        <f>COUNTIF(J47:J50,"1")</f>
        <v>0</v>
      </c>
      <c r="U47" s="76">
        <f>COUNTIF(M47:M50,"1")</f>
        <v>0</v>
      </c>
    </row>
    <row r="48" spans="1:21" ht="39.950000000000003" customHeight="1" x14ac:dyDescent="0.2">
      <c r="A48" s="279"/>
      <c r="B48" s="251"/>
      <c r="C48" s="87" t="s">
        <v>69</v>
      </c>
      <c r="D48" s="27">
        <v>3</v>
      </c>
      <c r="E48" s="50" t="s">
        <v>241</v>
      </c>
      <c r="F48" s="32" t="s">
        <v>242</v>
      </c>
      <c r="G48" s="28">
        <v>3</v>
      </c>
      <c r="H48" s="33" t="s">
        <v>454</v>
      </c>
      <c r="I48" s="32" t="s">
        <v>456</v>
      </c>
      <c r="J48" s="29">
        <v>3</v>
      </c>
      <c r="K48" s="34" t="s">
        <v>454</v>
      </c>
      <c r="L48" s="34" t="s">
        <v>456</v>
      </c>
      <c r="M48" s="51"/>
      <c r="N48" s="50"/>
      <c r="O48" s="50"/>
      <c r="R48" s="76">
        <f>COUNTIF(D47:D50,"2")</f>
        <v>0</v>
      </c>
      <c r="S48" s="76">
        <f>COUNTIF(G47:G50,"2")</f>
        <v>1</v>
      </c>
      <c r="T48" s="76">
        <f>COUNTIF(J47:J50,"2")</f>
        <v>1</v>
      </c>
      <c r="U48" s="76">
        <f>COUNTIF(M47:M50,"2")</f>
        <v>0</v>
      </c>
    </row>
    <row r="49" spans="1:21" ht="39.950000000000003" customHeight="1" x14ac:dyDescent="0.2">
      <c r="A49" s="279"/>
      <c r="B49" s="251"/>
      <c r="C49" s="87" t="s">
        <v>70</v>
      </c>
      <c r="D49" s="27">
        <v>3</v>
      </c>
      <c r="E49" s="34" t="s">
        <v>243</v>
      </c>
      <c r="F49" s="32" t="s">
        <v>244</v>
      </c>
      <c r="G49" s="28">
        <v>3</v>
      </c>
      <c r="H49" s="33" t="s">
        <v>455</v>
      </c>
      <c r="I49" s="32" t="s">
        <v>457</v>
      </c>
      <c r="J49" s="29">
        <v>3</v>
      </c>
      <c r="K49" s="34" t="s">
        <v>455</v>
      </c>
      <c r="L49" s="34" t="s">
        <v>457</v>
      </c>
      <c r="M49" s="51"/>
      <c r="N49" s="50"/>
      <c r="O49" s="50"/>
      <c r="R49" s="76">
        <f>COUNTIF(D47:D50,"3")</f>
        <v>4</v>
      </c>
      <c r="S49" s="76">
        <f>COUNTIF(G47:G50,"3")</f>
        <v>3</v>
      </c>
      <c r="T49" s="76">
        <f>COUNTIF(J47:J50,"3")</f>
        <v>3</v>
      </c>
      <c r="U49" s="76">
        <f>COUNTIF(M47:M50,"3")</f>
        <v>0</v>
      </c>
    </row>
    <row r="50" spans="1:21" ht="39.950000000000003" customHeight="1" x14ac:dyDescent="0.2">
      <c r="A50" s="279"/>
      <c r="B50" s="252"/>
      <c r="C50" s="87" t="s">
        <v>71</v>
      </c>
      <c r="D50" s="27">
        <v>3</v>
      </c>
      <c r="E50" s="50" t="s">
        <v>245</v>
      </c>
      <c r="F50" s="50" t="s">
        <v>246</v>
      </c>
      <c r="G50" s="28">
        <v>2</v>
      </c>
      <c r="H50" s="33" t="s">
        <v>458</v>
      </c>
      <c r="I50" s="32" t="s">
        <v>459</v>
      </c>
      <c r="J50" s="29">
        <v>2</v>
      </c>
      <c r="K50" s="34" t="s">
        <v>458</v>
      </c>
      <c r="L50" s="34" t="s">
        <v>459</v>
      </c>
      <c r="M50" s="51"/>
      <c r="N50" s="50"/>
      <c r="O50" s="50"/>
      <c r="R50" s="76">
        <f>COUNTIF(D47:D50,"4")</f>
        <v>0</v>
      </c>
      <c r="S50" s="76">
        <f>COUNTIF(G47:G50,"4")</f>
        <v>0</v>
      </c>
      <c r="T50" s="76">
        <f>COUNTIF(J47:J50,"4")</f>
        <v>0</v>
      </c>
      <c r="U50" s="76">
        <f>COUNTIF(M47:M50,"4")</f>
        <v>0</v>
      </c>
    </row>
    <row r="51" spans="1:21" ht="8.25" customHeight="1" x14ac:dyDescent="0.25">
      <c r="B51" s="263"/>
      <c r="C51" s="264"/>
      <c r="D51" s="264"/>
      <c r="E51" s="264"/>
      <c r="F51" s="264"/>
      <c r="G51" s="264"/>
      <c r="H51" s="264"/>
      <c r="I51" s="264"/>
      <c r="J51" s="264"/>
      <c r="K51" s="265"/>
      <c r="L51" s="89"/>
      <c r="M51" s="90"/>
      <c r="N51" s="89"/>
      <c r="O51" s="89"/>
    </row>
    <row r="52" spans="1:21" ht="24" customHeight="1" x14ac:dyDescent="0.2">
      <c r="B52" s="242" t="s">
        <v>26</v>
      </c>
      <c r="C52" s="243"/>
      <c r="D52" s="222">
        <v>2023</v>
      </c>
      <c r="E52" s="223"/>
      <c r="F52" s="224"/>
      <c r="G52" s="256" t="s">
        <v>177</v>
      </c>
      <c r="H52" s="257"/>
      <c r="I52" s="258"/>
      <c r="J52" s="259" t="s">
        <v>178</v>
      </c>
      <c r="K52" s="259"/>
      <c r="L52" s="259"/>
      <c r="M52" s="225" t="s">
        <v>179</v>
      </c>
      <c r="N52" s="225"/>
      <c r="O52" s="225"/>
    </row>
    <row r="53" spans="1:21" ht="33" customHeight="1" x14ac:dyDescent="0.2">
      <c r="B53" s="244"/>
      <c r="C53" s="245"/>
      <c r="D53" s="101" t="s">
        <v>34</v>
      </c>
      <c r="E53" s="102" t="s">
        <v>122</v>
      </c>
      <c r="F53" s="102" t="s">
        <v>125</v>
      </c>
      <c r="G53" s="101" t="s">
        <v>34</v>
      </c>
      <c r="H53" s="102" t="s">
        <v>122</v>
      </c>
      <c r="I53" s="102" t="s">
        <v>125</v>
      </c>
      <c r="J53" s="101" t="s">
        <v>34</v>
      </c>
      <c r="K53" s="102" t="s">
        <v>122</v>
      </c>
      <c r="L53" s="103" t="s">
        <v>125</v>
      </c>
      <c r="M53" s="101"/>
      <c r="N53" s="102"/>
      <c r="O53" s="103"/>
    </row>
    <row r="54" spans="1:21" ht="18.75" x14ac:dyDescent="0.2">
      <c r="A54" s="279"/>
      <c r="B54" s="104"/>
      <c r="C54" s="221" t="s">
        <v>74</v>
      </c>
      <c r="D54" s="220"/>
      <c r="E54" s="220"/>
      <c r="F54" s="220"/>
      <c r="G54" s="220"/>
      <c r="H54" s="220"/>
      <c r="I54" s="220"/>
      <c r="J54" s="220"/>
      <c r="K54" s="220"/>
      <c r="L54" s="105"/>
      <c r="M54" s="106"/>
      <c r="N54" s="106"/>
      <c r="O54" s="105"/>
    </row>
    <row r="55" spans="1:21" ht="30" customHeight="1" x14ac:dyDescent="0.2">
      <c r="A55" s="279"/>
      <c r="B55" s="107"/>
      <c r="C55" s="95" t="s">
        <v>75</v>
      </c>
      <c r="D55" s="27">
        <v>4</v>
      </c>
      <c r="E55" s="69" t="s">
        <v>276</v>
      </c>
      <c r="F55" s="70" t="s">
        <v>277</v>
      </c>
      <c r="G55" s="72">
        <v>4</v>
      </c>
      <c r="H55" s="60" t="s">
        <v>276</v>
      </c>
      <c r="I55" s="60" t="s">
        <v>532</v>
      </c>
      <c r="J55" s="73">
        <v>3</v>
      </c>
      <c r="K55" s="160" t="s">
        <v>625</v>
      </c>
      <c r="L55" s="68" t="s">
        <v>626</v>
      </c>
      <c r="M55" s="75"/>
      <c r="N55" s="69"/>
      <c r="O55" s="70"/>
      <c r="R55" s="76">
        <f>COUNTIF(D55:D59,"1")</f>
        <v>0</v>
      </c>
      <c r="S55" s="76">
        <f>COUNTIF(G55:G59,"1")</f>
        <v>0</v>
      </c>
      <c r="T55" s="76">
        <f>COUNTIF(J55:J59,"1")</f>
        <v>0</v>
      </c>
      <c r="U55" s="76">
        <f>COUNTIF(M55:M59,"1")</f>
        <v>0</v>
      </c>
    </row>
    <row r="56" spans="1:21" ht="30" customHeight="1" x14ac:dyDescent="0.2">
      <c r="A56" s="279"/>
      <c r="B56" s="107"/>
      <c r="C56" s="87" t="s">
        <v>76</v>
      </c>
      <c r="D56" s="27">
        <v>3</v>
      </c>
      <c r="E56" s="70" t="s">
        <v>278</v>
      </c>
      <c r="F56" s="70" t="s">
        <v>279</v>
      </c>
      <c r="G56" s="72">
        <v>3</v>
      </c>
      <c r="H56" s="63" t="s">
        <v>278</v>
      </c>
      <c r="I56" s="60" t="s">
        <v>533</v>
      </c>
      <c r="J56" s="73">
        <v>3</v>
      </c>
      <c r="K56" s="68" t="s">
        <v>627</v>
      </c>
      <c r="L56" s="68" t="s">
        <v>533</v>
      </c>
      <c r="M56" s="75"/>
      <c r="N56" s="70"/>
      <c r="O56" s="70"/>
      <c r="R56" s="76">
        <f>COUNTIF(D55:D59,"2")</f>
        <v>1</v>
      </c>
      <c r="S56" s="76">
        <f>COUNTIF(G55:G59,"2")</f>
        <v>1</v>
      </c>
      <c r="T56" s="76">
        <f>COUNTIF(J55:J59,"2")</f>
        <v>1</v>
      </c>
      <c r="U56" s="76">
        <f>COUNTIF(M55:M59,"2")</f>
        <v>0</v>
      </c>
    </row>
    <row r="57" spans="1:21" ht="30" customHeight="1" x14ac:dyDescent="0.2">
      <c r="A57" s="279"/>
      <c r="B57" s="107"/>
      <c r="C57" s="87" t="s">
        <v>77</v>
      </c>
      <c r="D57" s="27">
        <v>2</v>
      </c>
      <c r="E57" s="70" t="s">
        <v>280</v>
      </c>
      <c r="F57" s="70" t="s">
        <v>281</v>
      </c>
      <c r="G57" s="72">
        <v>2</v>
      </c>
      <c r="H57" s="63" t="s">
        <v>534</v>
      </c>
      <c r="I57" s="60" t="s">
        <v>535</v>
      </c>
      <c r="J57" s="73">
        <v>2</v>
      </c>
      <c r="K57" s="68" t="s">
        <v>534</v>
      </c>
      <c r="L57" s="68" t="s">
        <v>535</v>
      </c>
      <c r="M57" s="75"/>
      <c r="N57" s="70"/>
      <c r="O57" s="70"/>
      <c r="R57" s="76">
        <f>COUNTIF(D55:D59,"3")</f>
        <v>2</v>
      </c>
      <c r="S57" s="76">
        <f>COUNTIF(G55:G59,"3")</f>
        <v>2</v>
      </c>
      <c r="T57" s="76">
        <f>COUNTIF(J55:J59,"3")</f>
        <v>3</v>
      </c>
      <c r="U57" s="76">
        <f>COUNTIF(M55:M59,"3")</f>
        <v>0</v>
      </c>
    </row>
    <row r="58" spans="1:21" ht="30" customHeight="1" x14ac:dyDescent="0.2">
      <c r="A58" s="279"/>
      <c r="B58" s="107"/>
      <c r="C58" s="87" t="s">
        <v>78</v>
      </c>
      <c r="D58" s="27">
        <v>4</v>
      </c>
      <c r="E58" s="70" t="s">
        <v>282</v>
      </c>
      <c r="F58" s="70" t="s">
        <v>283</v>
      </c>
      <c r="G58" s="72">
        <v>4</v>
      </c>
      <c r="H58" s="63" t="s">
        <v>282</v>
      </c>
      <c r="I58" s="60" t="s">
        <v>536</v>
      </c>
      <c r="J58" s="73">
        <v>4</v>
      </c>
      <c r="K58" s="68" t="s">
        <v>282</v>
      </c>
      <c r="L58" s="68" t="s">
        <v>536</v>
      </c>
      <c r="M58" s="75"/>
      <c r="N58" s="70"/>
      <c r="O58" s="70"/>
      <c r="R58" s="76">
        <f>COUNTIF(D55:D59,"4")</f>
        <v>2</v>
      </c>
      <c r="S58" s="76">
        <f>COUNTIF(G55:G59,"4")</f>
        <v>2</v>
      </c>
      <c r="T58" s="76">
        <f>COUNTIF(J55:J59,"4")</f>
        <v>1</v>
      </c>
      <c r="U58" s="76">
        <f>COUNTIF(M55:M59,"4")</f>
        <v>0</v>
      </c>
    </row>
    <row r="59" spans="1:21" ht="30" customHeight="1" x14ac:dyDescent="0.2">
      <c r="A59" s="279"/>
      <c r="B59" s="108"/>
      <c r="C59" s="87" t="s">
        <v>79</v>
      </c>
      <c r="D59" s="27">
        <v>3</v>
      </c>
      <c r="E59" s="70" t="s">
        <v>284</v>
      </c>
      <c r="F59" s="70" t="s">
        <v>285</v>
      </c>
      <c r="G59" s="72">
        <v>3</v>
      </c>
      <c r="H59" s="63" t="s">
        <v>537</v>
      </c>
      <c r="I59" s="60" t="s">
        <v>538</v>
      </c>
      <c r="J59" s="73">
        <v>3</v>
      </c>
      <c r="K59" s="68" t="s">
        <v>537</v>
      </c>
      <c r="L59" s="68" t="s">
        <v>538</v>
      </c>
      <c r="M59" s="75"/>
      <c r="N59" s="70"/>
      <c r="O59" s="70"/>
    </row>
    <row r="60" spans="1:21" ht="6.75" customHeight="1" x14ac:dyDescent="0.25">
      <c r="B60" s="218"/>
      <c r="C60" s="219"/>
      <c r="D60" s="109"/>
      <c r="E60" s="110"/>
      <c r="F60" s="110"/>
      <c r="G60" s="109"/>
      <c r="H60" s="110"/>
      <c r="I60" s="110"/>
      <c r="J60" s="109"/>
      <c r="K60" s="110"/>
      <c r="M60" s="109"/>
      <c r="N60" s="110"/>
    </row>
    <row r="61" spans="1:21" ht="18.75" x14ac:dyDescent="0.2">
      <c r="A61" s="279"/>
      <c r="B61" s="104"/>
      <c r="C61" s="221" t="s">
        <v>80</v>
      </c>
      <c r="D61" s="220"/>
      <c r="E61" s="220"/>
      <c r="F61" s="220"/>
      <c r="G61" s="220"/>
      <c r="H61" s="220"/>
      <c r="I61" s="220"/>
      <c r="J61" s="220"/>
      <c r="K61" s="226"/>
      <c r="L61" s="106"/>
      <c r="M61" s="106"/>
      <c r="N61" s="106"/>
      <c r="O61" s="106"/>
    </row>
    <row r="62" spans="1:21" ht="30" customHeight="1" x14ac:dyDescent="0.2">
      <c r="A62" s="279"/>
      <c r="B62" s="112"/>
      <c r="C62" s="86" t="s">
        <v>81</v>
      </c>
      <c r="D62" s="27">
        <v>3</v>
      </c>
      <c r="E62" s="70" t="s">
        <v>286</v>
      </c>
      <c r="F62" s="70" t="s">
        <v>287</v>
      </c>
      <c r="G62" s="72">
        <v>3</v>
      </c>
      <c r="H62" s="60" t="s">
        <v>286</v>
      </c>
      <c r="I62" s="60" t="s">
        <v>287</v>
      </c>
      <c r="J62" s="73">
        <v>3</v>
      </c>
      <c r="K62" s="68" t="s">
        <v>286</v>
      </c>
      <c r="L62" s="68" t="s">
        <v>287</v>
      </c>
      <c r="M62" s="75"/>
      <c r="N62" s="70"/>
      <c r="O62" s="70"/>
      <c r="R62" s="76">
        <f>COUNTIF(D62:D65,"1")</f>
        <v>0</v>
      </c>
      <c r="S62" s="76">
        <f>COUNTIF(G62:G65,"1")</f>
        <v>0</v>
      </c>
      <c r="T62" s="76">
        <f>COUNTIF(J62:J65,"1")</f>
        <v>0</v>
      </c>
      <c r="U62" s="76">
        <f>COUNTIF(M62:M65,"1")</f>
        <v>0</v>
      </c>
    </row>
    <row r="63" spans="1:21" ht="30" customHeight="1" x14ac:dyDescent="0.2">
      <c r="A63" s="279"/>
      <c r="B63" s="107"/>
      <c r="C63" s="87" t="s">
        <v>82</v>
      </c>
      <c r="D63" s="27">
        <v>3</v>
      </c>
      <c r="E63" s="70" t="s">
        <v>288</v>
      </c>
      <c r="F63" s="70" t="s">
        <v>289</v>
      </c>
      <c r="G63" s="72">
        <v>3</v>
      </c>
      <c r="H63" s="63" t="s">
        <v>539</v>
      </c>
      <c r="I63" s="60" t="s">
        <v>540</v>
      </c>
      <c r="J63" s="73">
        <v>3</v>
      </c>
      <c r="K63" s="68" t="s">
        <v>539</v>
      </c>
      <c r="L63" s="68" t="s">
        <v>540</v>
      </c>
      <c r="M63" s="75"/>
      <c r="N63" s="70"/>
      <c r="O63" s="70"/>
      <c r="R63" s="76">
        <f>COUNTIF(D62:D65,"2")</f>
        <v>0</v>
      </c>
      <c r="S63" s="76">
        <f>COUNTIF(G62:G65,"2")</f>
        <v>0</v>
      </c>
      <c r="T63" s="76">
        <f>COUNTIF(J62:J65,"2")</f>
        <v>0</v>
      </c>
      <c r="U63" s="76">
        <f>COUNTIF(M62:M65,"2")</f>
        <v>0</v>
      </c>
    </row>
    <row r="64" spans="1:21" ht="30" customHeight="1" x14ac:dyDescent="0.2">
      <c r="A64" s="279"/>
      <c r="B64" s="107"/>
      <c r="C64" s="87" t="s">
        <v>83</v>
      </c>
      <c r="D64" s="27">
        <v>3</v>
      </c>
      <c r="E64" s="70" t="s">
        <v>290</v>
      </c>
      <c r="F64" s="70" t="s">
        <v>291</v>
      </c>
      <c r="G64" s="72">
        <v>3</v>
      </c>
      <c r="H64" s="63" t="s">
        <v>290</v>
      </c>
      <c r="I64" s="60" t="s">
        <v>541</v>
      </c>
      <c r="J64" s="73">
        <v>3</v>
      </c>
      <c r="K64" s="68" t="s">
        <v>290</v>
      </c>
      <c r="L64" s="68" t="s">
        <v>628</v>
      </c>
      <c r="M64" s="75"/>
      <c r="N64" s="70"/>
      <c r="O64" s="70"/>
      <c r="R64" s="76">
        <f>COUNTIF(D62:D65,"3")</f>
        <v>4</v>
      </c>
      <c r="S64" s="76">
        <f>COUNTIF(G62:G65,"3")</f>
        <v>4</v>
      </c>
      <c r="T64" s="76">
        <f>COUNTIF(J62:J65,"3")</f>
        <v>4</v>
      </c>
      <c r="U64" s="76">
        <f>COUNTIF(M62:M65,"3")</f>
        <v>0</v>
      </c>
    </row>
    <row r="65" spans="1:21" ht="30" customHeight="1" x14ac:dyDescent="0.2">
      <c r="A65" s="279"/>
      <c r="B65" s="108"/>
      <c r="C65" s="87" t="s">
        <v>84</v>
      </c>
      <c r="D65" s="27">
        <v>3</v>
      </c>
      <c r="E65" s="70" t="s">
        <v>292</v>
      </c>
      <c r="F65" s="70" t="s">
        <v>293</v>
      </c>
      <c r="G65" s="72">
        <v>3</v>
      </c>
      <c r="H65" s="63" t="s">
        <v>292</v>
      </c>
      <c r="I65" s="60" t="s">
        <v>293</v>
      </c>
      <c r="J65" s="73">
        <v>3</v>
      </c>
      <c r="K65" s="68" t="s">
        <v>292</v>
      </c>
      <c r="L65" s="68" t="s">
        <v>293</v>
      </c>
      <c r="M65" s="75"/>
      <c r="N65" s="70"/>
      <c r="O65" s="70"/>
      <c r="R65" s="76">
        <f>COUNTIF(D62:D65,"4")</f>
        <v>0</v>
      </c>
      <c r="S65" s="76">
        <f>COUNTIF(G62:G65,"4")</f>
        <v>0</v>
      </c>
      <c r="T65" s="76">
        <f>COUNTIF(J62:J65,"4")</f>
        <v>0</v>
      </c>
      <c r="U65" s="76">
        <f>COUNTIF(M62:M65,"4")</f>
        <v>0</v>
      </c>
    </row>
    <row r="66" spans="1:21" ht="9" customHeight="1" x14ac:dyDescent="0.25">
      <c r="B66" s="230"/>
      <c r="C66" s="231"/>
      <c r="D66" s="231"/>
      <c r="E66" s="231"/>
      <c r="F66" s="231"/>
      <c r="G66" s="231"/>
      <c r="H66" s="231"/>
      <c r="I66" s="231"/>
      <c r="J66" s="231"/>
      <c r="K66" s="232"/>
      <c r="L66" s="89"/>
      <c r="M66" s="90"/>
      <c r="N66" s="89"/>
      <c r="O66" s="89"/>
    </row>
    <row r="67" spans="1:21" ht="18.75" x14ac:dyDescent="0.2">
      <c r="A67" s="279"/>
      <c r="B67" s="104"/>
      <c r="C67" s="221" t="s">
        <v>167</v>
      </c>
      <c r="D67" s="220"/>
      <c r="E67" s="220"/>
      <c r="F67" s="220"/>
      <c r="G67" s="220"/>
      <c r="H67" s="220"/>
      <c r="I67" s="220"/>
      <c r="J67" s="220"/>
      <c r="K67" s="226"/>
      <c r="L67" s="113"/>
      <c r="M67" s="113"/>
      <c r="N67" s="113"/>
      <c r="O67" s="113"/>
    </row>
    <row r="68" spans="1:21" ht="30" customHeight="1" x14ac:dyDescent="0.2">
      <c r="A68" s="279"/>
      <c r="B68" s="107"/>
      <c r="C68" s="95" t="s">
        <v>85</v>
      </c>
      <c r="D68" s="27">
        <v>3</v>
      </c>
      <c r="E68" s="70" t="s">
        <v>294</v>
      </c>
      <c r="F68" s="70" t="s">
        <v>295</v>
      </c>
      <c r="G68" s="72">
        <v>3</v>
      </c>
      <c r="H68" s="60" t="s">
        <v>294</v>
      </c>
      <c r="I68" s="60" t="s">
        <v>542</v>
      </c>
      <c r="J68" s="73">
        <v>3</v>
      </c>
      <c r="K68" s="68" t="s">
        <v>294</v>
      </c>
      <c r="L68" s="68" t="s">
        <v>542</v>
      </c>
      <c r="M68" s="75"/>
      <c r="N68" s="70"/>
      <c r="O68" s="70"/>
      <c r="R68" s="76">
        <f>COUNTIF(D68:D71,"1")</f>
        <v>0</v>
      </c>
      <c r="S68" s="76">
        <f>COUNTIF(G68:G71,"1")</f>
        <v>0</v>
      </c>
      <c r="T68" s="76">
        <f>COUNTIF(J68:J71,"1")</f>
        <v>0</v>
      </c>
      <c r="U68" s="76">
        <f>COUNTIF(M68:M71,"1")</f>
        <v>0</v>
      </c>
    </row>
    <row r="69" spans="1:21" ht="30" customHeight="1" x14ac:dyDescent="0.2">
      <c r="A69" s="279"/>
      <c r="B69" s="107"/>
      <c r="C69" s="87" t="s">
        <v>86</v>
      </c>
      <c r="D69" s="27">
        <v>3</v>
      </c>
      <c r="E69" s="70" t="s">
        <v>296</v>
      </c>
      <c r="F69" s="70" t="s">
        <v>297</v>
      </c>
      <c r="G69" s="72">
        <v>3</v>
      </c>
      <c r="H69" s="63" t="s">
        <v>296</v>
      </c>
      <c r="I69" s="60" t="s">
        <v>543</v>
      </c>
      <c r="J69" s="73">
        <v>3</v>
      </c>
      <c r="K69" s="68" t="s">
        <v>296</v>
      </c>
      <c r="L69" s="68" t="s">
        <v>543</v>
      </c>
      <c r="M69" s="75"/>
      <c r="N69" s="70"/>
      <c r="O69" s="70"/>
      <c r="R69" s="76">
        <f>COUNTIF(D68:D71,"2")</f>
        <v>1</v>
      </c>
      <c r="S69" s="76">
        <f>COUNTIF(G68:G71,"2")</f>
        <v>1</v>
      </c>
      <c r="T69" s="76">
        <f>COUNTIF(J68:J71,"2")</f>
        <v>0</v>
      </c>
      <c r="U69" s="76">
        <f>COUNTIF(M68:M71,"2")</f>
        <v>0</v>
      </c>
    </row>
    <row r="70" spans="1:21" ht="30" customHeight="1" x14ac:dyDescent="0.2">
      <c r="A70" s="279"/>
      <c r="B70" s="107"/>
      <c r="C70" s="87" t="s">
        <v>87</v>
      </c>
      <c r="D70" s="27">
        <v>2</v>
      </c>
      <c r="E70" s="70" t="s">
        <v>298</v>
      </c>
      <c r="F70" s="70" t="s">
        <v>299</v>
      </c>
      <c r="G70" s="72">
        <v>2</v>
      </c>
      <c r="H70" s="63" t="s">
        <v>298</v>
      </c>
      <c r="I70" s="60" t="s">
        <v>544</v>
      </c>
      <c r="J70" s="73">
        <v>3</v>
      </c>
      <c r="K70" s="68" t="s">
        <v>629</v>
      </c>
      <c r="L70" s="68" t="s">
        <v>630</v>
      </c>
      <c r="M70" s="75"/>
      <c r="N70" s="70"/>
      <c r="O70" s="70"/>
      <c r="R70" s="76">
        <f>COUNTIF(D68:D71,"3")</f>
        <v>3</v>
      </c>
      <c r="S70" s="76">
        <f>COUNTIF(G68:G71,"3")</f>
        <v>3</v>
      </c>
      <c r="T70" s="76">
        <f>COUNTIF(J68:J71,"3")</f>
        <v>4</v>
      </c>
      <c r="U70" s="76">
        <f>COUNTIF(M68:M71,"3")</f>
        <v>0</v>
      </c>
    </row>
    <row r="71" spans="1:21" ht="30" customHeight="1" x14ac:dyDescent="0.2">
      <c r="A71" s="279"/>
      <c r="B71" s="108"/>
      <c r="C71" s="87" t="s">
        <v>88</v>
      </c>
      <c r="D71" s="27">
        <v>3</v>
      </c>
      <c r="E71" s="70" t="s">
        <v>300</v>
      </c>
      <c r="F71" s="70" t="s">
        <v>301</v>
      </c>
      <c r="G71" s="72">
        <v>3</v>
      </c>
      <c r="H71" s="63" t="s">
        <v>298</v>
      </c>
      <c r="I71" s="60" t="s">
        <v>545</v>
      </c>
      <c r="J71" s="73">
        <v>3</v>
      </c>
      <c r="K71" s="68" t="s">
        <v>631</v>
      </c>
      <c r="L71" s="68" t="s">
        <v>545</v>
      </c>
      <c r="M71" s="75"/>
      <c r="N71" s="70"/>
      <c r="O71" s="70"/>
      <c r="R71" s="76">
        <f>COUNTIF(D68:D71,"4")</f>
        <v>0</v>
      </c>
      <c r="S71" s="76">
        <f>COUNTIF(G68:G71,"4")</f>
        <v>0</v>
      </c>
      <c r="T71" s="76">
        <f>COUNTIF(J68:J71,"4")</f>
        <v>0</v>
      </c>
      <c r="U71" s="76">
        <f>COUNTIF(M68:M71,"4")</f>
        <v>0</v>
      </c>
    </row>
    <row r="72" spans="1:21" ht="8.25" customHeight="1" x14ac:dyDescent="0.25">
      <c r="B72" s="230"/>
      <c r="C72" s="231"/>
      <c r="D72" s="231"/>
      <c r="E72" s="231"/>
      <c r="F72" s="231"/>
      <c r="G72" s="231"/>
      <c r="H72" s="231"/>
      <c r="I72" s="231"/>
      <c r="J72" s="231"/>
      <c r="K72" s="232"/>
      <c r="L72" s="89"/>
      <c r="M72" s="90"/>
      <c r="N72" s="89"/>
      <c r="O72" s="89"/>
    </row>
    <row r="73" spans="1:21" ht="18.75" x14ac:dyDescent="0.2">
      <c r="A73" s="279"/>
      <c r="B73" s="104"/>
      <c r="C73" s="221" t="s">
        <v>89</v>
      </c>
      <c r="D73" s="220"/>
      <c r="E73" s="220"/>
      <c r="F73" s="220"/>
      <c r="G73" s="220"/>
      <c r="H73" s="220"/>
      <c r="I73" s="220"/>
      <c r="J73" s="220"/>
      <c r="K73" s="226"/>
      <c r="L73" s="106"/>
      <c r="M73" s="106"/>
      <c r="N73" s="106"/>
      <c r="O73" s="106"/>
    </row>
    <row r="74" spans="1:21" ht="30" customHeight="1" x14ac:dyDescent="0.2">
      <c r="A74" s="279"/>
      <c r="B74" s="107"/>
      <c r="C74" s="95" t="s">
        <v>90</v>
      </c>
      <c r="D74" s="27">
        <v>3</v>
      </c>
      <c r="E74" s="70" t="s">
        <v>302</v>
      </c>
      <c r="F74" s="70" t="s">
        <v>303</v>
      </c>
      <c r="G74" s="72">
        <v>4</v>
      </c>
      <c r="H74" s="60" t="s">
        <v>546</v>
      </c>
      <c r="I74" s="60" t="s">
        <v>547</v>
      </c>
      <c r="J74" s="73">
        <v>4</v>
      </c>
      <c r="K74" s="68" t="s">
        <v>546</v>
      </c>
      <c r="L74" s="68" t="s">
        <v>632</v>
      </c>
      <c r="M74" s="75"/>
      <c r="N74" s="70"/>
      <c r="O74" s="70"/>
      <c r="R74" s="76">
        <f>COUNTIF(D74:D79,"1")</f>
        <v>0</v>
      </c>
      <c r="S74" s="76">
        <f>COUNTIF(G74:G79,"1")</f>
        <v>0</v>
      </c>
      <c r="T74" s="76">
        <f>COUNTIF(J74:J79,"1")</f>
        <v>0</v>
      </c>
      <c r="U74" s="76">
        <f>COUNTIF(M74:M79,"1")</f>
        <v>0</v>
      </c>
    </row>
    <row r="75" spans="1:21" ht="30" customHeight="1" x14ac:dyDescent="0.2">
      <c r="A75" s="279"/>
      <c r="B75" s="107"/>
      <c r="C75" s="87" t="s">
        <v>91</v>
      </c>
      <c r="D75" s="27">
        <v>2</v>
      </c>
      <c r="E75" s="70" t="s">
        <v>304</v>
      </c>
      <c r="F75" s="70" t="s">
        <v>305</v>
      </c>
      <c r="G75" s="72">
        <v>3</v>
      </c>
      <c r="H75" s="63" t="s">
        <v>548</v>
      </c>
      <c r="I75" s="60" t="s">
        <v>549</v>
      </c>
      <c r="J75" s="73">
        <v>3</v>
      </c>
      <c r="K75" s="68" t="s">
        <v>633</v>
      </c>
      <c r="L75" s="68" t="s">
        <v>549</v>
      </c>
      <c r="M75" s="75"/>
      <c r="N75" s="70"/>
      <c r="O75" s="70"/>
      <c r="R75" s="76">
        <f>COUNTIF(D74:D79,"2")</f>
        <v>3</v>
      </c>
      <c r="S75" s="76">
        <f>COUNTIF(G74:G79,"2")</f>
        <v>2</v>
      </c>
      <c r="T75" s="76">
        <f>COUNTIF(J74:J79,"2")</f>
        <v>1</v>
      </c>
      <c r="U75" s="76">
        <f>COUNTIF(M74:M79,"2")</f>
        <v>0</v>
      </c>
    </row>
    <row r="76" spans="1:21" ht="30" customHeight="1" x14ac:dyDescent="0.2">
      <c r="A76" s="279"/>
      <c r="B76" s="107"/>
      <c r="C76" s="87" t="s">
        <v>92</v>
      </c>
      <c r="D76" s="27">
        <v>3</v>
      </c>
      <c r="E76" s="70" t="s">
        <v>306</v>
      </c>
      <c r="F76" s="70" t="s">
        <v>307</v>
      </c>
      <c r="G76" s="72">
        <v>3</v>
      </c>
      <c r="H76" s="63" t="s">
        <v>306</v>
      </c>
      <c r="I76" s="60" t="s">
        <v>550</v>
      </c>
      <c r="J76" s="73">
        <v>3</v>
      </c>
      <c r="K76" s="68" t="s">
        <v>306</v>
      </c>
      <c r="L76" s="68" t="s">
        <v>550</v>
      </c>
      <c r="M76" s="75"/>
      <c r="N76" s="70"/>
      <c r="O76" s="70"/>
      <c r="R76" s="76">
        <f>COUNTIF(D74:D79,"2")</f>
        <v>3</v>
      </c>
      <c r="S76" s="76">
        <f>COUNTIF(G74:G79,"3")</f>
        <v>2</v>
      </c>
      <c r="T76" s="76">
        <f>COUNTIF(J74:J79,"3")</f>
        <v>3</v>
      </c>
      <c r="U76" s="76">
        <f>COUNTIF(M74:M79,"3")</f>
        <v>0</v>
      </c>
    </row>
    <row r="77" spans="1:21" ht="30" customHeight="1" x14ac:dyDescent="0.2">
      <c r="A77" s="279"/>
      <c r="B77" s="107"/>
      <c r="C77" s="87" t="s">
        <v>93</v>
      </c>
      <c r="D77" s="27">
        <v>4</v>
      </c>
      <c r="E77" s="70" t="s">
        <v>308</v>
      </c>
      <c r="F77" s="70" t="s">
        <v>309</v>
      </c>
      <c r="G77" s="72">
        <v>4</v>
      </c>
      <c r="H77" s="63" t="s">
        <v>308</v>
      </c>
      <c r="I77" s="60" t="s">
        <v>551</v>
      </c>
      <c r="J77" s="73">
        <v>4</v>
      </c>
      <c r="K77" s="68" t="s">
        <v>634</v>
      </c>
      <c r="L77" s="68" t="s">
        <v>551</v>
      </c>
      <c r="M77" s="75"/>
      <c r="N77" s="70"/>
      <c r="O77" s="70"/>
      <c r="R77" s="76">
        <f>COUNTIF(D74:D79,"4")</f>
        <v>1</v>
      </c>
      <c r="S77" s="76">
        <f>COUNTIF(G74:G79,"4")</f>
        <v>2</v>
      </c>
      <c r="T77" s="76">
        <f>COUNTIF(J74:J79,"4")</f>
        <v>2</v>
      </c>
      <c r="U77" s="76">
        <f>COUNTIF(M74:M79,"4")</f>
        <v>0</v>
      </c>
    </row>
    <row r="78" spans="1:21" ht="30" customHeight="1" x14ac:dyDescent="0.2">
      <c r="A78" s="279"/>
      <c r="B78" s="112"/>
      <c r="C78" s="88" t="s">
        <v>94</v>
      </c>
      <c r="D78" s="27">
        <v>2</v>
      </c>
      <c r="E78" s="70" t="s">
        <v>310</v>
      </c>
      <c r="F78" s="70" t="s">
        <v>311</v>
      </c>
      <c r="G78" s="72">
        <v>2</v>
      </c>
      <c r="H78" s="63" t="s">
        <v>552</v>
      </c>
      <c r="I78" s="60" t="s">
        <v>311</v>
      </c>
      <c r="J78" s="73">
        <v>3</v>
      </c>
      <c r="K78" s="68" t="s">
        <v>635</v>
      </c>
      <c r="L78" s="68" t="s">
        <v>311</v>
      </c>
      <c r="M78" s="75"/>
      <c r="N78" s="70"/>
      <c r="O78" s="70"/>
    </row>
    <row r="79" spans="1:21" ht="30" customHeight="1" x14ac:dyDescent="0.2">
      <c r="A79" s="279"/>
      <c r="B79" s="108"/>
      <c r="C79" s="87" t="s">
        <v>95</v>
      </c>
      <c r="D79" s="27">
        <v>2</v>
      </c>
      <c r="E79" s="70" t="s">
        <v>312</v>
      </c>
      <c r="F79" s="70" t="s">
        <v>313</v>
      </c>
      <c r="G79" s="72">
        <v>2</v>
      </c>
      <c r="H79" s="63" t="s">
        <v>312</v>
      </c>
      <c r="I79" s="60" t="s">
        <v>313</v>
      </c>
      <c r="J79" s="73">
        <v>2</v>
      </c>
      <c r="K79" s="68" t="s">
        <v>312</v>
      </c>
      <c r="L79" s="68" t="s">
        <v>313</v>
      </c>
      <c r="M79" s="75"/>
      <c r="N79" s="70"/>
      <c r="O79" s="70"/>
    </row>
    <row r="80" spans="1:21" ht="9" customHeight="1" x14ac:dyDescent="0.25">
      <c r="B80" s="218"/>
      <c r="C80" s="219"/>
      <c r="D80" s="109"/>
      <c r="E80" s="110"/>
      <c r="F80" s="110"/>
      <c r="G80" s="109"/>
      <c r="H80" s="110"/>
      <c r="I80" s="110"/>
      <c r="J80" s="109"/>
      <c r="K80" s="114"/>
      <c r="M80" s="109"/>
      <c r="N80" s="114"/>
    </row>
    <row r="81" spans="1:21" ht="18.75" customHeight="1" x14ac:dyDescent="0.2">
      <c r="B81" s="246" t="s">
        <v>96</v>
      </c>
      <c r="C81" s="247"/>
      <c r="D81" s="222" t="s">
        <v>247</v>
      </c>
      <c r="E81" s="223"/>
      <c r="F81" s="224"/>
      <c r="G81" s="256" t="s">
        <v>177</v>
      </c>
      <c r="H81" s="257"/>
      <c r="I81" s="258"/>
      <c r="J81" s="259" t="s">
        <v>178</v>
      </c>
      <c r="K81" s="259"/>
      <c r="L81" s="259"/>
      <c r="M81" s="225" t="s">
        <v>179</v>
      </c>
      <c r="N81" s="225"/>
      <c r="O81" s="225"/>
    </row>
    <row r="82" spans="1:21" ht="34.5" customHeight="1" x14ac:dyDescent="0.2">
      <c r="B82" s="248"/>
      <c r="C82" s="249"/>
      <c r="D82" s="101" t="s">
        <v>34</v>
      </c>
      <c r="E82" s="102" t="s">
        <v>122</v>
      </c>
      <c r="F82" s="102"/>
      <c r="G82" s="101" t="s">
        <v>34</v>
      </c>
      <c r="H82" s="102" t="s">
        <v>122</v>
      </c>
      <c r="I82" s="102" t="s">
        <v>125</v>
      </c>
      <c r="J82" s="101" t="s">
        <v>34</v>
      </c>
      <c r="K82" s="102" t="s">
        <v>122</v>
      </c>
      <c r="L82" s="103" t="s">
        <v>125</v>
      </c>
      <c r="M82" s="101" t="s">
        <v>34</v>
      </c>
      <c r="N82" s="102" t="s">
        <v>122</v>
      </c>
      <c r="O82" s="103" t="s">
        <v>125</v>
      </c>
    </row>
    <row r="83" spans="1:21" ht="18.75" x14ac:dyDescent="0.2">
      <c r="A83" s="279"/>
      <c r="B83" s="115"/>
      <c r="C83" s="220" t="s">
        <v>97</v>
      </c>
      <c r="D83" s="220"/>
      <c r="E83" s="220"/>
      <c r="F83" s="220"/>
      <c r="G83" s="220"/>
      <c r="H83" s="220"/>
      <c r="I83" s="220"/>
      <c r="J83" s="220"/>
      <c r="K83" s="220"/>
      <c r="L83" s="116"/>
      <c r="M83" s="117"/>
      <c r="N83" s="117"/>
      <c r="O83" s="116"/>
    </row>
    <row r="84" spans="1:21" ht="30" customHeight="1" x14ac:dyDescent="0.2">
      <c r="A84" s="279"/>
      <c r="B84" s="108"/>
      <c r="C84" s="95" t="s">
        <v>98</v>
      </c>
      <c r="D84" s="27">
        <v>3</v>
      </c>
      <c r="E84" s="67" t="s">
        <v>314</v>
      </c>
      <c r="F84" s="59" t="s">
        <v>315</v>
      </c>
      <c r="G84" s="72">
        <v>3</v>
      </c>
      <c r="H84" s="63" t="s">
        <v>460</v>
      </c>
      <c r="I84" s="60" t="s">
        <v>461</v>
      </c>
      <c r="J84" s="73">
        <v>3</v>
      </c>
      <c r="K84" s="68" t="s">
        <v>460</v>
      </c>
      <c r="L84" s="68" t="s">
        <v>461</v>
      </c>
      <c r="M84" s="75"/>
      <c r="N84" s="70"/>
      <c r="O84" s="70"/>
      <c r="R84" s="76">
        <f>COUNTIF(D84:D86,"1")</f>
        <v>0</v>
      </c>
      <c r="S84" s="76">
        <f>COUNTIF(G84:G86,"1")</f>
        <v>0</v>
      </c>
      <c r="T84" s="76">
        <f>COUNTIF(J84:J86,"1")</f>
        <v>0</v>
      </c>
      <c r="U84" s="76">
        <f>COUNTIF(M84:M86,"1")</f>
        <v>0</v>
      </c>
    </row>
    <row r="85" spans="1:21" ht="30" customHeight="1" x14ac:dyDescent="0.2">
      <c r="A85" s="279"/>
      <c r="B85" s="115"/>
      <c r="C85" s="87" t="s">
        <v>99</v>
      </c>
      <c r="D85" s="27">
        <v>3</v>
      </c>
      <c r="E85" s="67" t="s">
        <v>316</v>
      </c>
      <c r="F85" s="59" t="s">
        <v>317</v>
      </c>
      <c r="G85" s="72">
        <v>3</v>
      </c>
      <c r="H85" s="63" t="s">
        <v>462</v>
      </c>
      <c r="I85" s="60" t="s">
        <v>463</v>
      </c>
      <c r="J85" s="73">
        <v>3</v>
      </c>
      <c r="K85" s="68" t="s">
        <v>558</v>
      </c>
      <c r="L85" s="68" t="s">
        <v>559</v>
      </c>
      <c r="M85" s="75"/>
      <c r="N85" s="70"/>
      <c r="O85" s="70"/>
      <c r="R85" s="76">
        <f>COUNTIF(D84:D86,"2")</f>
        <v>0</v>
      </c>
      <c r="S85" s="76">
        <f>COUNTIF(G84:G86,"2")</f>
        <v>0</v>
      </c>
      <c r="T85" s="76">
        <f>COUNTIF(J84:J86,"2")</f>
        <v>0</v>
      </c>
      <c r="U85" s="76">
        <f>COUNTIF(M84:M86,"2")</f>
        <v>0</v>
      </c>
    </row>
    <row r="86" spans="1:21" ht="30" customHeight="1" x14ac:dyDescent="0.2">
      <c r="A86" s="279"/>
      <c r="B86" s="115"/>
      <c r="C86" s="87" t="s">
        <v>100</v>
      </c>
      <c r="D86" s="27">
        <v>3</v>
      </c>
      <c r="E86" s="67" t="s">
        <v>318</v>
      </c>
      <c r="F86" s="59" t="s">
        <v>319</v>
      </c>
      <c r="G86" s="72">
        <v>3</v>
      </c>
      <c r="H86" s="63" t="s">
        <v>464</v>
      </c>
      <c r="I86" s="60" t="s">
        <v>465</v>
      </c>
      <c r="J86" s="73">
        <v>4</v>
      </c>
      <c r="K86" s="68" t="s">
        <v>561</v>
      </c>
      <c r="L86" s="68" t="s">
        <v>560</v>
      </c>
      <c r="M86" s="75"/>
      <c r="N86" s="70"/>
      <c r="O86" s="70"/>
      <c r="R86" s="76">
        <f>COUNTIF(D84:D86,"3")</f>
        <v>3</v>
      </c>
      <c r="S86" s="76">
        <f>COUNTIF(G84:G86,"3")</f>
        <v>3</v>
      </c>
      <c r="T86" s="76">
        <f>COUNTIF(J84:J86,"3")</f>
        <v>2</v>
      </c>
      <c r="U86" s="76">
        <f>COUNTIF(M84:M86,"3")</f>
        <v>0</v>
      </c>
    </row>
    <row r="87" spans="1:21" ht="21" customHeight="1" x14ac:dyDescent="0.25">
      <c r="B87" s="218"/>
      <c r="C87" s="219"/>
      <c r="D87" s="109"/>
      <c r="E87" s="110"/>
      <c r="F87" s="110"/>
      <c r="G87" s="109"/>
      <c r="H87" s="110"/>
      <c r="I87" s="110"/>
      <c r="J87" s="109"/>
      <c r="K87" s="110"/>
      <c r="M87" s="109"/>
      <c r="N87" s="110"/>
      <c r="R87" s="76">
        <f>COUNTIF(D84:D86,"4")</f>
        <v>0</v>
      </c>
      <c r="S87" s="76">
        <f>COUNTIF(G84:G86,"4")</f>
        <v>0</v>
      </c>
      <c r="T87" s="76">
        <f>COUNTIF(J84:J86,"4")</f>
        <v>1</v>
      </c>
      <c r="U87" s="76">
        <f>COUNTIF(M84:M86,"4")</f>
        <v>0</v>
      </c>
    </row>
    <row r="88" spans="1:21" ht="18.75" x14ac:dyDescent="0.2">
      <c r="A88" s="279"/>
      <c r="B88" s="118"/>
      <c r="C88" s="227" t="s">
        <v>101</v>
      </c>
      <c r="D88" s="228"/>
      <c r="E88" s="228"/>
      <c r="F88" s="228"/>
      <c r="G88" s="228"/>
      <c r="H88" s="228"/>
      <c r="I88" s="228"/>
      <c r="J88" s="228"/>
      <c r="K88" s="229"/>
      <c r="L88" s="106"/>
      <c r="M88" s="106"/>
      <c r="N88" s="106"/>
      <c r="O88" s="106"/>
    </row>
    <row r="89" spans="1:21" ht="30" customHeight="1" x14ac:dyDescent="0.2">
      <c r="A89" s="279"/>
      <c r="B89" s="108"/>
      <c r="C89" s="86" t="s">
        <v>102</v>
      </c>
      <c r="D89" s="27">
        <v>3</v>
      </c>
      <c r="E89" s="151" t="s">
        <v>320</v>
      </c>
      <c r="F89" s="59" t="s">
        <v>321</v>
      </c>
      <c r="G89" s="72">
        <v>3</v>
      </c>
      <c r="H89" s="60" t="s">
        <v>466</v>
      </c>
      <c r="I89" s="60" t="s">
        <v>467</v>
      </c>
      <c r="J89" s="73">
        <v>3</v>
      </c>
      <c r="K89" s="68" t="s">
        <v>320</v>
      </c>
      <c r="L89" s="68" t="s">
        <v>467</v>
      </c>
      <c r="M89" s="75"/>
      <c r="N89" s="70"/>
      <c r="O89" s="70"/>
      <c r="R89" s="76">
        <f>COUNTIF(D89:D95,"1")</f>
        <v>0</v>
      </c>
      <c r="S89" s="76">
        <f>COUNTIF(G89:G95,"1")</f>
        <v>0</v>
      </c>
      <c r="T89" s="76">
        <f>COUNTIF(J89:J95,"1")</f>
        <v>0</v>
      </c>
      <c r="U89" s="76">
        <f>COUNTIF(M89:M95,"1")</f>
        <v>0</v>
      </c>
    </row>
    <row r="90" spans="1:21" ht="30" customHeight="1" x14ac:dyDescent="0.2">
      <c r="A90" s="279"/>
      <c r="B90" s="119"/>
      <c r="C90" s="88" t="s">
        <v>103</v>
      </c>
      <c r="D90" s="27">
        <v>3</v>
      </c>
      <c r="E90" s="152" t="s">
        <v>322</v>
      </c>
      <c r="F90" s="59" t="s">
        <v>323</v>
      </c>
      <c r="G90" s="72">
        <v>3</v>
      </c>
      <c r="H90" s="63" t="s">
        <v>468</v>
      </c>
      <c r="I90" s="60" t="s">
        <v>469</v>
      </c>
      <c r="J90" s="73">
        <v>3</v>
      </c>
      <c r="K90" s="68" t="s">
        <v>322</v>
      </c>
      <c r="L90" s="68" t="s">
        <v>566</v>
      </c>
      <c r="M90" s="75"/>
      <c r="N90" s="70"/>
      <c r="O90" s="70"/>
      <c r="R90" s="76">
        <f>COUNTIF(D89:D95,"2")</f>
        <v>3</v>
      </c>
      <c r="S90" s="76">
        <f>COUNTIF(G89:G95,"2")</f>
        <v>3</v>
      </c>
      <c r="T90" s="76">
        <f>COUNTIF(J89:J95,"2")</f>
        <v>2</v>
      </c>
      <c r="U90" s="76">
        <f>COUNTIF(M89:M95,"2")</f>
        <v>0</v>
      </c>
    </row>
    <row r="91" spans="1:21" ht="30" customHeight="1" x14ac:dyDescent="0.2">
      <c r="A91" s="279"/>
      <c r="B91" s="115"/>
      <c r="C91" s="87" t="s">
        <v>104</v>
      </c>
      <c r="D91" s="27">
        <v>2</v>
      </c>
      <c r="E91" s="152" t="s">
        <v>324</v>
      </c>
      <c r="F91" s="59" t="s">
        <v>325</v>
      </c>
      <c r="G91" s="72">
        <v>2</v>
      </c>
      <c r="H91" s="63" t="s">
        <v>470</v>
      </c>
      <c r="I91" s="60" t="s">
        <v>471</v>
      </c>
      <c r="J91" s="73">
        <v>3</v>
      </c>
      <c r="K91" s="68" t="s">
        <v>567</v>
      </c>
      <c r="L91" s="68" t="s">
        <v>568</v>
      </c>
      <c r="M91" s="75"/>
      <c r="N91" s="70"/>
      <c r="O91" s="70"/>
      <c r="R91" s="76">
        <f>COUNTIF(D89:D95,"3")</f>
        <v>4</v>
      </c>
      <c r="S91" s="76">
        <f>COUNTIF(G89:G95,"3")</f>
        <v>4</v>
      </c>
      <c r="T91" s="76">
        <f>COUNTIF(J89:J95,"3")</f>
        <v>5</v>
      </c>
      <c r="U91" s="76">
        <f>COUNTIF(M89:M95,"3")</f>
        <v>0</v>
      </c>
    </row>
    <row r="92" spans="1:21" ht="30" customHeight="1" x14ac:dyDescent="0.2">
      <c r="A92" s="279"/>
      <c r="B92" s="115"/>
      <c r="C92" s="88" t="s">
        <v>105</v>
      </c>
      <c r="D92" s="27">
        <v>3</v>
      </c>
      <c r="E92" s="152" t="s">
        <v>326</v>
      </c>
      <c r="F92" s="59" t="s">
        <v>327</v>
      </c>
      <c r="G92" s="72">
        <v>3</v>
      </c>
      <c r="H92" s="63" t="s">
        <v>472</v>
      </c>
      <c r="I92" s="60" t="s">
        <v>473</v>
      </c>
      <c r="J92" s="73">
        <v>3</v>
      </c>
      <c r="K92" s="68" t="s">
        <v>569</v>
      </c>
      <c r="L92" s="68" t="s">
        <v>473</v>
      </c>
      <c r="M92" s="75"/>
      <c r="N92" s="70"/>
      <c r="O92" s="70"/>
      <c r="R92" s="76">
        <f>COUNTIF(D89:D95,"4")</f>
        <v>0</v>
      </c>
      <c r="S92" s="76">
        <f>COUNTIF(G89:G95,"4")</f>
        <v>0</v>
      </c>
      <c r="T92" s="76">
        <f>COUNTIF(J89:J95,"4")</f>
        <v>0</v>
      </c>
      <c r="U92" s="76">
        <f>COUNTIF(M89:M95,"4")</f>
        <v>0</v>
      </c>
    </row>
    <row r="93" spans="1:21" ht="30" customHeight="1" x14ac:dyDescent="0.2">
      <c r="A93" s="279"/>
      <c r="B93" s="115"/>
      <c r="C93" s="87" t="s">
        <v>106</v>
      </c>
      <c r="D93" s="27">
        <v>3</v>
      </c>
      <c r="E93" s="152" t="s">
        <v>328</v>
      </c>
      <c r="F93" s="59" t="s">
        <v>329</v>
      </c>
      <c r="G93" s="72">
        <v>3</v>
      </c>
      <c r="H93" s="63" t="s">
        <v>474</v>
      </c>
      <c r="I93" s="60" t="s">
        <v>475</v>
      </c>
      <c r="J93" s="73">
        <v>3</v>
      </c>
      <c r="K93" s="68" t="s">
        <v>570</v>
      </c>
      <c r="L93" s="68" t="s">
        <v>475</v>
      </c>
      <c r="M93" s="75"/>
      <c r="N93" s="70"/>
      <c r="O93" s="70"/>
    </row>
    <row r="94" spans="1:21" ht="30" customHeight="1" x14ac:dyDescent="0.2">
      <c r="A94" s="279"/>
      <c r="B94" s="119"/>
      <c r="C94" s="88" t="s">
        <v>107</v>
      </c>
      <c r="D94" s="27">
        <v>2</v>
      </c>
      <c r="E94" s="152" t="s">
        <v>330</v>
      </c>
      <c r="F94" s="59" t="s">
        <v>331</v>
      </c>
      <c r="G94" s="72">
        <v>2</v>
      </c>
      <c r="H94" s="63" t="s">
        <v>476</v>
      </c>
      <c r="I94" s="60" t="s">
        <v>477</v>
      </c>
      <c r="J94" s="73">
        <v>2</v>
      </c>
      <c r="K94" s="68" t="s">
        <v>571</v>
      </c>
      <c r="L94" s="68" t="s">
        <v>477</v>
      </c>
      <c r="M94" s="75"/>
      <c r="N94" s="70"/>
      <c r="O94" s="70"/>
    </row>
    <row r="95" spans="1:21" ht="30" customHeight="1" x14ac:dyDescent="0.2">
      <c r="A95" s="279"/>
      <c r="B95" s="115"/>
      <c r="C95" s="87" t="s">
        <v>108</v>
      </c>
      <c r="D95" s="27">
        <v>2</v>
      </c>
      <c r="E95" s="152" t="s">
        <v>332</v>
      </c>
      <c r="F95" s="59" t="s">
        <v>333</v>
      </c>
      <c r="G95" s="72">
        <v>2</v>
      </c>
      <c r="H95" s="63" t="s">
        <v>478</v>
      </c>
      <c r="I95" s="60" t="s">
        <v>479</v>
      </c>
      <c r="J95" s="73">
        <v>2</v>
      </c>
      <c r="K95" s="68" t="s">
        <v>572</v>
      </c>
      <c r="L95" s="68" t="s">
        <v>573</v>
      </c>
      <c r="M95" s="75"/>
      <c r="N95" s="70"/>
      <c r="O95" s="70"/>
    </row>
    <row r="96" spans="1:21" ht="5.25" customHeight="1" x14ac:dyDescent="0.25">
      <c r="B96" s="218"/>
      <c r="C96" s="219"/>
      <c r="D96" s="109"/>
      <c r="E96" s="110"/>
      <c r="F96" s="110"/>
      <c r="G96" s="109"/>
      <c r="H96" s="110"/>
      <c r="I96" s="110"/>
      <c r="J96" s="109"/>
      <c r="K96" s="114"/>
      <c r="M96" s="109"/>
      <c r="N96" s="114"/>
    </row>
    <row r="97" spans="1:21" ht="18.75" x14ac:dyDescent="0.2">
      <c r="A97" s="279"/>
      <c r="B97" s="104"/>
      <c r="C97" s="221" t="s">
        <v>25</v>
      </c>
      <c r="D97" s="220"/>
      <c r="E97" s="220"/>
      <c r="F97" s="220"/>
      <c r="G97" s="220"/>
      <c r="H97" s="220"/>
      <c r="I97" s="220"/>
      <c r="J97" s="220"/>
      <c r="K97" s="220"/>
      <c r="L97" s="220"/>
      <c r="M97" s="120"/>
      <c r="N97" s="120"/>
      <c r="O97" s="121"/>
    </row>
    <row r="98" spans="1:21" ht="150" x14ac:dyDescent="0.2">
      <c r="A98" s="279"/>
      <c r="B98" s="112"/>
      <c r="C98" s="86" t="s">
        <v>109</v>
      </c>
      <c r="D98" s="27">
        <v>3</v>
      </c>
      <c r="E98" s="153" t="s">
        <v>334</v>
      </c>
      <c r="F98" s="30" t="s">
        <v>335</v>
      </c>
      <c r="G98" s="28">
        <v>3</v>
      </c>
      <c r="H98" s="32" t="s">
        <v>480</v>
      </c>
      <c r="I98" s="32" t="s">
        <v>481</v>
      </c>
      <c r="J98" s="29">
        <v>3</v>
      </c>
      <c r="K98" s="34" t="s">
        <v>574</v>
      </c>
      <c r="L98" s="34" t="s">
        <v>575</v>
      </c>
      <c r="M98" s="51"/>
      <c r="N98" s="50"/>
      <c r="O98" s="50"/>
      <c r="R98" s="76">
        <f>COUNTIF(D98:D99,"1")</f>
        <v>1</v>
      </c>
      <c r="S98" s="76">
        <f>COUNTIF(G98:G99,"1")</f>
        <v>0</v>
      </c>
      <c r="T98" s="76">
        <f>COUNTIF(J98:J99,"1")</f>
        <v>0</v>
      </c>
      <c r="U98" s="76">
        <f>COUNTIF(M98:M99,"1")</f>
        <v>0</v>
      </c>
    </row>
    <row r="99" spans="1:21" ht="96" x14ac:dyDescent="0.2">
      <c r="A99" s="279"/>
      <c r="B99" s="122"/>
      <c r="C99" s="88" t="s">
        <v>110</v>
      </c>
      <c r="D99" s="27">
        <v>1</v>
      </c>
      <c r="E99" s="31" t="s">
        <v>336</v>
      </c>
      <c r="F99" s="30" t="s">
        <v>337</v>
      </c>
      <c r="G99" s="28">
        <v>3</v>
      </c>
      <c r="H99" s="33" t="s">
        <v>482</v>
      </c>
      <c r="I99" s="32" t="s">
        <v>483</v>
      </c>
      <c r="J99" s="29">
        <v>3</v>
      </c>
      <c r="K99" s="34" t="s">
        <v>576</v>
      </c>
      <c r="L99" s="34" t="s">
        <v>577</v>
      </c>
      <c r="M99" s="51"/>
      <c r="N99" s="50"/>
      <c r="O99" s="50"/>
      <c r="R99" s="76">
        <f>COUNTIF(D98:D99,"2")</f>
        <v>0</v>
      </c>
      <c r="S99" s="76">
        <f>COUNTIF(G98:G99,"2")</f>
        <v>0</v>
      </c>
      <c r="T99" s="76">
        <f>COUNTIF(J98:J99,"2")</f>
        <v>0</v>
      </c>
      <c r="U99" s="76">
        <f>COUNTIF(M98:M99,"2")</f>
        <v>0</v>
      </c>
    </row>
    <row r="100" spans="1:21" ht="8.25" customHeight="1" x14ac:dyDescent="0.25">
      <c r="B100" s="218"/>
      <c r="C100" s="219"/>
      <c r="D100" s="109"/>
      <c r="E100" s="110"/>
      <c r="F100" s="110"/>
      <c r="G100" s="109"/>
      <c r="H100" s="110"/>
      <c r="I100" s="110"/>
      <c r="J100" s="109"/>
      <c r="K100" s="114"/>
      <c r="M100" s="109"/>
      <c r="N100" s="114"/>
      <c r="R100" s="76">
        <f>COUNTIF(D98:D99,"3")</f>
        <v>1</v>
      </c>
      <c r="S100" s="76">
        <f>COUNTIF(G98:G99,"3")</f>
        <v>2</v>
      </c>
      <c r="T100" s="76">
        <f>COUNTIF(J98:J99,"3")</f>
        <v>2</v>
      </c>
      <c r="U100" s="76">
        <f>COUNTIF(M98:M99,"3")</f>
        <v>0</v>
      </c>
    </row>
    <row r="101" spans="1:21" ht="18.75" x14ac:dyDescent="0.2">
      <c r="A101" s="279"/>
      <c r="B101" s="115"/>
      <c r="C101" s="220" t="s">
        <v>111</v>
      </c>
      <c r="D101" s="220"/>
      <c r="E101" s="220"/>
      <c r="F101" s="220"/>
      <c r="G101" s="220"/>
      <c r="H101" s="220"/>
      <c r="I101" s="220"/>
      <c r="J101" s="220"/>
      <c r="K101" s="226"/>
      <c r="L101" s="106"/>
      <c r="M101" s="106"/>
      <c r="N101" s="106"/>
      <c r="O101" s="106"/>
      <c r="R101" s="76">
        <f>COUNTIF(D98:D99,"4")</f>
        <v>0</v>
      </c>
      <c r="S101" s="76">
        <f>COUNTIF(G98:G99,"4")</f>
        <v>0</v>
      </c>
      <c r="T101" s="76">
        <f>COUNTIF(J98:J99,"4")</f>
        <v>0</v>
      </c>
      <c r="U101" s="76">
        <f>COUNTIF(M98:M99,"4")</f>
        <v>0</v>
      </c>
    </row>
    <row r="102" spans="1:21" ht="30" customHeight="1" x14ac:dyDescent="0.2">
      <c r="A102" s="279"/>
      <c r="B102" s="108"/>
      <c r="C102" s="95" t="s">
        <v>112</v>
      </c>
      <c r="D102" s="27">
        <v>3</v>
      </c>
      <c r="E102" s="151" t="s">
        <v>338</v>
      </c>
      <c r="F102" s="59" t="s">
        <v>339</v>
      </c>
      <c r="G102" s="72">
        <v>4</v>
      </c>
      <c r="H102" s="60" t="s">
        <v>484</v>
      </c>
      <c r="I102" s="60" t="s">
        <v>485</v>
      </c>
      <c r="J102" s="73">
        <v>4</v>
      </c>
      <c r="K102" s="68" t="s">
        <v>580</v>
      </c>
      <c r="L102" s="68" t="s">
        <v>581</v>
      </c>
      <c r="M102" s="75"/>
      <c r="N102" s="70"/>
      <c r="O102" s="70"/>
      <c r="R102" s="76">
        <f>COUNTIF(D102:D111,"1")</f>
        <v>0</v>
      </c>
      <c r="S102" s="76">
        <f>COUNTIF(G102:G111,"1")</f>
        <v>0</v>
      </c>
      <c r="T102" s="76">
        <f>COUNTIF(J102:J111,"1")</f>
        <v>0</v>
      </c>
      <c r="U102" s="76">
        <f>COUNTIF(M102:M111,"1")</f>
        <v>0</v>
      </c>
    </row>
    <row r="103" spans="1:21" ht="30" customHeight="1" x14ac:dyDescent="0.2">
      <c r="A103" s="279"/>
      <c r="B103" s="115"/>
      <c r="C103" s="87" t="s">
        <v>113</v>
      </c>
      <c r="D103" s="27">
        <v>3</v>
      </c>
      <c r="E103" s="67" t="s">
        <v>340</v>
      </c>
      <c r="F103" s="59" t="s">
        <v>341</v>
      </c>
      <c r="G103" s="72">
        <v>4</v>
      </c>
      <c r="H103" s="63" t="s">
        <v>486</v>
      </c>
      <c r="I103" s="60" t="s">
        <v>487</v>
      </c>
      <c r="J103" s="73">
        <v>4</v>
      </c>
      <c r="K103" s="68" t="s">
        <v>582</v>
      </c>
      <c r="L103" s="68" t="s">
        <v>487</v>
      </c>
      <c r="M103" s="75"/>
      <c r="N103" s="70"/>
      <c r="O103" s="70"/>
      <c r="R103" s="76">
        <f>COUNTIF(D102:D111,"2")</f>
        <v>5</v>
      </c>
      <c r="S103" s="76">
        <f>COUNTIF(G102:G111,"2")</f>
        <v>1</v>
      </c>
      <c r="T103" s="76">
        <f>COUNTIF(J102:J111,"2")</f>
        <v>1</v>
      </c>
      <c r="U103" s="76">
        <f>COUNTIF(M102:M111,"2")</f>
        <v>0</v>
      </c>
    </row>
    <row r="104" spans="1:21" ht="30" customHeight="1" x14ac:dyDescent="0.2">
      <c r="A104" s="279"/>
      <c r="B104" s="115"/>
      <c r="C104" s="87" t="s">
        <v>114</v>
      </c>
      <c r="D104" s="27">
        <v>3</v>
      </c>
      <c r="E104" s="67" t="s">
        <v>342</v>
      </c>
      <c r="F104" s="59" t="s">
        <v>343</v>
      </c>
      <c r="G104" s="72">
        <v>3</v>
      </c>
      <c r="H104" s="63" t="s">
        <v>488</v>
      </c>
      <c r="I104" s="60" t="s">
        <v>489</v>
      </c>
      <c r="J104" s="73">
        <v>3</v>
      </c>
      <c r="K104" s="68" t="s">
        <v>488</v>
      </c>
      <c r="L104" s="68" t="s">
        <v>583</v>
      </c>
      <c r="M104" s="75"/>
      <c r="N104" s="70"/>
      <c r="O104" s="70"/>
      <c r="R104" s="76">
        <f>COUNTIF(D102:D111,"3")</f>
        <v>5</v>
      </c>
      <c r="S104" s="76">
        <f>COUNTIF(G102:G111,"3")</f>
        <v>6</v>
      </c>
      <c r="T104" s="76">
        <f>COUNTIF(J102:J111,"3")</f>
        <v>5</v>
      </c>
      <c r="U104" s="76">
        <f>COUNTIF(M102:M111,"3")</f>
        <v>0</v>
      </c>
    </row>
    <row r="105" spans="1:21" ht="30" customHeight="1" x14ac:dyDescent="0.2">
      <c r="A105" s="279"/>
      <c r="B105" s="115"/>
      <c r="C105" s="87" t="s">
        <v>115</v>
      </c>
      <c r="D105" s="27">
        <v>3</v>
      </c>
      <c r="E105" s="152" t="s">
        <v>344</v>
      </c>
      <c r="F105" s="59" t="s">
        <v>345</v>
      </c>
      <c r="G105" s="72">
        <v>4</v>
      </c>
      <c r="H105" s="63" t="s">
        <v>490</v>
      </c>
      <c r="I105" s="60" t="s">
        <v>491</v>
      </c>
      <c r="J105" s="73">
        <v>4</v>
      </c>
      <c r="K105" s="68" t="s">
        <v>584</v>
      </c>
      <c r="L105" s="68" t="s">
        <v>491</v>
      </c>
      <c r="M105" s="75"/>
      <c r="N105" s="70"/>
      <c r="O105" s="70"/>
      <c r="R105" s="76">
        <f>COUNTIF(D102:D111,"4")</f>
        <v>0</v>
      </c>
      <c r="S105" s="76">
        <f>COUNTIF(G102:G111,"4")</f>
        <v>3</v>
      </c>
      <c r="T105" s="76">
        <f>COUNTIF(J102:J111,"4")</f>
        <v>4</v>
      </c>
      <c r="U105" s="76">
        <f>COUNTIF(M102:M111,"4")</f>
        <v>0</v>
      </c>
    </row>
    <row r="106" spans="1:21" ht="30" customHeight="1" x14ac:dyDescent="0.2">
      <c r="A106" s="279"/>
      <c r="B106" s="115"/>
      <c r="C106" s="87" t="s">
        <v>116</v>
      </c>
      <c r="D106" s="27">
        <v>2</v>
      </c>
      <c r="E106" s="152" t="s">
        <v>346</v>
      </c>
      <c r="F106" s="59" t="s">
        <v>347</v>
      </c>
      <c r="G106" s="72">
        <v>3</v>
      </c>
      <c r="H106" s="63" t="s">
        <v>492</v>
      </c>
      <c r="I106" s="60" t="s">
        <v>493</v>
      </c>
      <c r="J106" s="73">
        <v>3</v>
      </c>
      <c r="K106" s="68" t="s">
        <v>585</v>
      </c>
      <c r="L106" s="68" t="s">
        <v>493</v>
      </c>
      <c r="M106" s="75"/>
      <c r="N106" s="70"/>
      <c r="O106" s="70"/>
    </row>
    <row r="107" spans="1:21" ht="30" customHeight="1" x14ac:dyDescent="0.2">
      <c r="A107" s="279"/>
      <c r="B107" s="115"/>
      <c r="C107" s="87" t="s">
        <v>117</v>
      </c>
      <c r="D107" s="27">
        <v>2</v>
      </c>
      <c r="E107" s="152" t="s">
        <v>348</v>
      </c>
      <c r="F107" s="59" t="s">
        <v>349</v>
      </c>
      <c r="G107" s="72">
        <v>3</v>
      </c>
      <c r="H107" s="63" t="s">
        <v>494</v>
      </c>
      <c r="I107" s="60" t="s">
        <v>495</v>
      </c>
      <c r="J107" s="73">
        <v>4</v>
      </c>
      <c r="K107" s="68" t="s">
        <v>586</v>
      </c>
      <c r="L107" s="68" t="s">
        <v>495</v>
      </c>
      <c r="M107" s="75"/>
      <c r="N107" s="70"/>
      <c r="O107" s="70"/>
    </row>
    <row r="108" spans="1:21" ht="30" customHeight="1" x14ac:dyDescent="0.2">
      <c r="A108" s="279"/>
      <c r="B108" s="115"/>
      <c r="C108" s="87" t="s">
        <v>118</v>
      </c>
      <c r="D108" s="27">
        <v>2</v>
      </c>
      <c r="E108" s="152" t="s">
        <v>350</v>
      </c>
      <c r="F108" s="59" t="s">
        <v>351</v>
      </c>
      <c r="G108" s="72">
        <v>3</v>
      </c>
      <c r="H108" s="63" t="s">
        <v>589</v>
      </c>
      <c r="I108" s="60" t="s">
        <v>588</v>
      </c>
      <c r="J108" s="73">
        <v>2</v>
      </c>
      <c r="K108" s="68" t="s">
        <v>350</v>
      </c>
      <c r="L108" s="68" t="s">
        <v>588</v>
      </c>
      <c r="M108" s="75"/>
      <c r="N108" s="70"/>
      <c r="O108" s="70"/>
    </row>
    <row r="109" spans="1:21" ht="30" customHeight="1" x14ac:dyDescent="0.2">
      <c r="A109" s="279"/>
      <c r="B109" s="115"/>
      <c r="C109" s="87" t="s">
        <v>119</v>
      </c>
      <c r="D109" s="27">
        <v>3</v>
      </c>
      <c r="E109" s="152" t="s">
        <v>352</v>
      </c>
      <c r="F109" s="59" t="s">
        <v>353</v>
      </c>
      <c r="G109" s="72">
        <v>3</v>
      </c>
      <c r="H109" s="63" t="s">
        <v>496</v>
      </c>
      <c r="I109" s="60" t="s">
        <v>497</v>
      </c>
      <c r="J109" s="73">
        <v>3</v>
      </c>
      <c r="K109" s="68" t="s">
        <v>352</v>
      </c>
      <c r="L109" s="68" t="s">
        <v>497</v>
      </c>
      <c r="M109" s="75"/>
      <c r="N109" s="70"/>
      <c r="O109" s="70"/>
    </row>
    <row r="110" spans="1:21" ht="30" customHeight="1" x14ac:dyDescent="0.2">
      <c r="A110" s="279"/>
      <c r="B110" s="115"/>
      <c r="C110" s="87" t="s">
        <v>120</v>
      </c>
      <c r="D110" s="27">
        <v>2</v>
      </c>
      <c r="E110" s="152" t="s">
        <v>354</v>
      </c>
      <c r="F110" s="59" t="s">
        <v>355</v>
      </c>
      <c r="G110" s="72">
        <v>3</v>
      </c>
      <c r="H110" s="63" t="s">
        <v>498</v>
      </c>
      <c r="I110" s="60" t="s">
        <v>499</v>
      </c>
      <c r="J110" s="73">
        <v>3</v>
      </c>
      <c r="K110" s="68" t="s">
        <v>587</v>
      </c>
      <c r="L110" s="68" t="s">
        <v>499</v>
      </c>
      <c r="M110" s="75"/>
      <c r="N110" s="70"/>
      <c r="O110" s="70"/>
    </row>
    <row r="111" spans="1:21" ht="30" customHeight="1" x14ac:dyDescent="0.2">
      <c r="A111" s="279"/>
      <c r="B111" s="115"/>
      <c r="C111" s="87" t="s">
        <v>121</v>
      </c>
      <c r="D111" s="27">
        <v>2</v>
      </c>
      <c r="E111" s="152" t="s">
        <v>356</v>
      </c>
      <c r="F111" s="59" t="s">
        <v>357</v>
      </c>
      <c r="G111" s="72">
        <v>2</v>
      </c>
      <c r="H111" s="63" t="s">
        <v>500</v>
      </c>
      <c r="I111" s="60" t="s">
        <v>501</v>
      </c>
      <c r="J111" s="73">
        <v>3</v>
      </c>
      <c r="K111" s="68" t="s">
        <v>579</v>
      </c>
      <c r="L111" s="68" t="s">
        <v>578</v>
      </c>
      <c r="M111" s="75"/>
      <c r="N111" s="70"/>
      <c r="O111" s="70"/>
    </row>
    <row r="112" spans="1:21" ht="5.25" customHeight="1" x14ac:dyDescent="0.25">
      <c r="B112" s="272"/>
      <c r="C112" s="273"/>
      <c r="D112" s="123"/>
      <c r="E112" s="124"/>
      <c r="F112" s="124"/>
      <c r="G112" s="123"/>
      <c r="H112" s="124"/>
      <c r="I112" s="124"/>
      <c r="J112" s="123"/>
      <c r="K112" s="125"/>
      <c r="M112" s="123"/>
      <c r="N112" s="125"/>
    </row>
    <row r="113" spans="1:21" ht="18.75" x14ac:dyDescent="0.2">
      <c r="A113" s="279"/>
      <c r="B113" s="115"/>
      <c r="C113" s="220" t="s">
        <v>0</v>
      </c>
      <c r="D113" s="220"/>
      <c r="E113" s="220"/>
      <c r="F113" s="220"/>
      <c r="G113" s="220"/>
      <c r="H113" s="220"/>
      <c r="I113" s="220"/>
      <c r="J113" s="220"/>
      <c r="K113" s="226"/>
      <c r="L113" s="106"/>
      <c r="M113" s="106"/>
      <c r="N113" s="106"/>
      <c r="O113" s="106"/>
    </row>
    <row r="114" spans="1:21" ht="30" customHeight="1" x14ac:dyDescent="0.2">
      <c r="A114" s="279"/>
      <c r="B114" s="119"/>
      <c r="C114" s="88" t="s">
        <v>1</v>
      </c>
      <c r="D114" s="27">
        <v>4</v>
      </c>
      <c r="E114" s="152" t="s">
        <v>358</v>
      </c>
      <c r="F114" s="59" t="s">
        <v>359</v>
      </c>
      <c r="G114" s="72">
        <v>4</v>
      </c>
      <c r="H114" s="63" t="s">
        <v>358</v>
      </c>
      <c r="I114" s="60" t="s">
        <v>502</v>
      </c>
      <c r="J114" s="73">
        <v>4</v>
      </c>
      <c r="K114" s="68" t="s">
        <v>562</v>
      </c>
      <c r="L114" s="68" t="s">
        <v>502</v>
      </c>
      <c r="M114" s="75"/>
      <c r="N114" s="70"/>
      <c r="O114" s="70"/>
      <c r="R114" s="76">
        <f>COUNTIF(D114:D117,"1")</f>
        <v>0</v>
      </c>
      <c r="S114" s="76">
        <f>COUNTIF(G114:G117,"1")</f>
        <v>0</v>
      </c>
      <c r="T114" s="76">
        <f>COUNTIF(J114:J117,"1")</f>
        <v>0</v>
      </c>
      <c r="U114" s="76">
        <f>COUNTIF(M114:M117,"1")</f>
        <v>0</v>
      </c>
    </row>
    <row r="115" spans="1:21" ht="30" customHeight="1" x14ac:dyDescent="0.2">
      <c r="A115" s="279"/>
      <c r="B115" s="115"/>
      <c r="C115" s="87" t="s">
        <v>2</v>
      </c>
      <c r="D115" s="27">
        <v>4</v>
      </c>
      <c r="E115" s="67" t="s">
        <v>360</v>
      </c>
      <c r="F115" s="59" t="s">
        <v>361</v>
      </c>
      <c r="G115" s="72">
        <v>4</v>
      </c>
      <c r="H115" s="63" t="s">
        <v>360</v>
      </c>
      <c r="I115" s="60" t="s">
        <v>503</v>
      </c>
      <c r="J115" s="73">
        <v>4</v>
      </c>
      <c r="K115" s="68" t="s">
        <v>360</v>
      </c>
      <c r="L115" s="68" t="s">
        <v>503</v>
      </c>
      <c r="M115" s="75"/>
      <c r="N115" s="70"/>
      <c r="O115" s="70"/>
      <c r="R115" s="76">
        <f>COUNTIF(D114:D117,"2")</f>
        <v>0</v>
      </c>
      <c r="S115" s="76">
        <f>COUNTIF(G114:G117,"2")</f>
        <v>0</v>
      </c>
      <c r="T115" s="76">
        <f>COUNTIF(J114:J117,"2")</f>
        <v>0</v>
      </c>
      <c r="U115" s="76">
        <f>COUNTIF(M114:M117,"2")</f>
        <v>0</v>
      </c>
    </row>
    <row r="116" spans="1:21" ht="30" customHeight="1" x14ac:dyDescent="0.2">
      <c r="A116" s="279"/>
      <c r="B116" s="115"/>
      <c r="C116" s="87" t="s">
        <v>3</v>
      </c>
      <c r="D116" s="27">
        <v>4</v>
      </c>
      <c r="E116" s="67" t="s">
        <v>362</v>
      </c>
      <c r="F116" s="59" t="s">
        <v>361</v>
      </c>
      <c r="G116" s="72">
        <v>4</v>
      </c>
      <c r="H116" s="63" t="s">
        <v>362</v>
      </c>
      <c r="I116" s="60" t="s">
        <v>503</v>
      </c>
      <c r="J116" s="73">
        <v>4</v>
      </c>
      <c r="K116" s="68" t="s">
        <v>563</v>
      </c>
      <c r="L116" s="68" t="s">
        <v>503</v>
      </c>
      <c r="M116" s="75"/>
      <c r="N116" s="70"/>
      <c r="O116" s="70"/>
      <c r="R116" s="76">
        <f>COUNTIF(D114:D117,"3")</f>
        <v>0</v>
      </c>
      <c r="S116" s="76">
        <f>COUNTIF(G114:G117,"3")</f>
        <v>0</v>
      </c>
      <c r="T116" s="76">
        <f>COUNTIF(J114:J117,"3")</f>
        <v>0</v>
      </c>
      <c r="U116" s="76">
        <f>COUNTIF(M114:M117,"3")</f>
        <v>0</v>
      </c>
    </row>
    <row r="117" spans="1:21" ht="30" customHeight="1" x14ac:dyDescent="0.2">
      <c r="A117" s="279"/>
      <c r="B117" s="115"/>
      <c r="C117" s="87" t="s">
        <v>4</v>
      </c>
      <c r="D117" s="27">
        <v>4</v>
      </c>
      <c r="E117" s="67" t="s">
        <v>363</v>
      </c>
      <c r="F117" s="59" t="s">
        <v>364</v>
      </c>
      <c r="G117" s="72">
        <v>4</v>
      </c>
      <c r="H117" s="63" t="s">
        <v>363</v>
      </c>
      <c r="I117" s="60" t="s">
        <v>504</v>
      </c>
      <c r="J117" s="73">
        <v>4</v>
      </c>
      <c r="K117" s="68" t="s">
        <v>564</v>
      </c>
      <c r="L117" s="68" t="s">
        <v>565</v>
      </c>
      <c r="M117" s="75"/>
      <c r="N117" s="70"/>
      <c r="O117" s="70"/>
      <c r="R117" s="76">
        <f>COUNTIF(D114:D117,"4")</f>
        <v>4</v>
      </c>
      <c r="S117" s="76">
        <f>COUNTIF(G114:G117,"4")</f>
        <v>4</v>
      </c>
      <c r="T117" s="76">
        <f>COUNTIF(J114:J117,"4")</f>
        <v>4</v>
      </c>
      <c r="U117" s="76">
        <f>COUNTIF(M114:M117,"4")</f>
        <v>0</v>
      </c>
    </row>
    <row r="118" spans="1:21" ht="7.5" customHeight="1" x14ac:dyDescent="0.25">
      <c r="B118" s="218"/>
      <c r="C118" s="219"/>
      <c r="D118" s="123"/>
      <c r="E118" s="124"/>
      <c r="F118" s="124"/>
      <c r="G118" s="123"/>
      <c r="H118" s="124"/>
      <c r="I118" s="124"/>
      <c r="J118" s="109"/>
      <c r="K118" s="114"/>
      <c r="M118" s="109"/>
      <c r="N118" s="114"/>
    </row>
    <row r="119" spans="1:21" ht="15.75" customHeight="1" x14ac:dyDescent="0.2">
      <c r="B119" s="242" t="s">
        <v>24</v>
      </c>
      <c r="C119" s="243"/>
      <c r="D119" s="222" t="s">
        <v>247</v>
      </c>
      <c r="E119" s="223"/>
      <c r="F119" s="224"/>
      <c r="G119" s="256" t="s">
        <v>177</v>
      </c>
      <c r="H119" s="257"/>
      <c r="I119" s="258"/>
      <c r="J119" s="259" t="s">
        <v>178</v>
      </c>
      <c r="K119" s="259"/>
      <c r="L119" s="259"/>
      <c r="M119" s="225" t="s">
        <v>179</v>
      </c>
      <c r="N119" s="225"/>
      <c r="O119" s="225"/>
    </row>
    <row r="120" spans="1:21" ht="15.75" customHeight="1" x14ac:dyDescent="0.2">
      <c r="B120" s="244"/>
      <c r="C120" s="245"/>
      <c r="D120" s="101" t="s">
        <v>34</v>
      </c>
      <c r="E120" s="102" t="s">
        <v>122</v>
      </c>
      <c r="F120" s="102"/>
      <c r="G120" s="101" t="s">
        <v>34</v>
      </c>
      <c r="H120" s="102" t="s">
        <v>122</v>
      </c>
      <c r="I120" s="102"/>
      <c r="J120" s="101" t="s">
        <v>34</v>
      </c>
      <c r="K120" s="102" t="s">
        <v>122</v>
      </c>
      <c r="L120" s="126" t="s">
        <v>125</v>
      </c>
      <c r="M120" s="101" t="s">
        <v>34</v>
      </c>
      <c r="N120" s="102" t="s">
        <v>122</v>
      </c>
      <c r="O120" s="126"/>
    </row>
    <row r="121" spans="1:21" ht="18.75" x14ac:dyDescent="0.2">
      <c r="A121" s="279"/>
      <c r="B121" s="118"/>
      <c r="C121" s="220" t="s">
        <v>5</v>
      </c>
      <c r="D121" s="220"/>
      <c r="E121" s="220"/>
      <c r="F121" s="220"/>
      <c r="G121" s="220"/>
      <c r="H121" s="220"/>
      <c r="I121" s="220"/>
      <c r="J121" s="220"/>
      <c r="K121" s="226"/>
      <c r="L121" s="106"/>
      <c r="M121" s="106"/>
      <c r="N121" s="106"/>
      <c r="O121" s="106"/>
    </row>
    <row r="122" spans="1:21" ht="39" customHeight="1" x14ac:dyDescent="0.2">
      <c r="A122" s="279"/>
      <c r="B122" s="122"/>
      <c r="C122" s="127" t="s">
        <v>6</v>
      </c>
      <c r="D122" s="27">
        <v>2</v>
      </c>
      <c r="E122" s="59" t="s">
        <v>248</v>
      </c>
      <c r="F122" s="59" t="s">
        <v>249</v>
      </c>
      <c r="G122" s="72">
        <v>2</v>
      </c>
      <c r="H122" s="60" t="s">
        <v>508</v>
      </c>
      <c r="I122" s="60" t="s">
        <v>509</v>
      </c>
      <c r="J122" s="73">
        <v>3</v>
      </c>
      <c r="K122" s="68" t="s">
        <v>590</v>
      </c>
      <c r="L122" s="68" t="s">
        <v>591</v>
      </c>
      <c r="M122" s="75"/>
      <c r="N122" s="70"/>
      <c r="O122" s="70"/>
      <c r="R122" s="76">
        <f>COUNTIF(D122:D125,"1")</f>
        <v>0</v>
      </c>
      <c r="S122" s="76">
        <f>COUNTIF(G122:G125,"1")</f>
        <v>0</v>
      </c>
      <c r="T122" s="76">
        <f>COUNTIF(J122:J125,"1")</f>
        <v>0</v>
      </c>
      <c r="U122" s="76">
        <f>COUNTIF(M122:M125,"1")</f>
        <v>0</v>
      </c>
    </row>
    <row r="123" spans="1:21" ht="30" customHeight="1" x14ac:dyDescent="0.2">
      <c r="A123" s="279"/>
      <c r="B123" s="119"/>
      <c r="C123" s="88" t="s">
        <v>7</v>
      </c>
      <c r="D123" s="27">
        <v>2</v>
      </c>
      <c r="E123" s="67" t="s">
        <v>250</v>
      </c>
      <c r="F123" s="59" t="s">
        <v>251</v>
      </c>
      <c r="G123" s="72">
        <v>2</v>
      </c>
      <c r="H123" s="63" t="s">
        <v>510</v>
      </c>
      <c r="I123" s="60" t="s">
        <v>511</v>
      </c>
      <c r="J123" s="73">
        <v>2</v>
      </c>
      <c r="K123" s="68" t="s">
        <v>592</v>
      </c>
      <c r="L123" s="68" t="s">
        <v>593</v>
      </c>
      <c r="M123" s="75"/>
      <c r="N123" s="70"/>
      <c r="O123" s="70"/>
      <c r="R123" s="76">
        <f>COUNTIF(D122:D125,"2")</f>
        <v>2</v>
      </c>
      <c r="S123" s="76">
        <f>COUNTIF(G122:G125,"2")</f>
        <v>2</v>
      </c>
      <c r="T123" s="76">
        <f>COUNTIF(J122:J125,"2")</f>
        <v>1</v>
      </c>
      <c r="U123" s="76">
        <f>COUNTIF(M122:M125,"2")</f>
        <v>0</v>
      </c>
    </row>
    <row r="124" spans="1:21" ht="30" customHeight="1" x14ac:dyDescent="0.2">
      <c r="A124" s="279"/>
      <c r="B124" s="115"/>
      <c r="C124" s="88" t="s">
        <v>8</v>
      </c>
      <c r="D124" s="27">
        <v>4</v>
      </c>
      <c r="E124" s="67" t="s">
        <v>252</v>
      </c>
      <c r="F124" s="59" t="s">
        <v>253</v>
      </c>
      <c r="G124" s="72">
        <v>4</v>
      </c>
      <c r="H124" s="63" t="s">
        <v>512</v>
      </c>
      <c r="I124" s="60" t="s">
        <v>513</v>
      </c>
      <c r="J124" s="73">
        <v>4</v>
      </c>
      <c r="K124" s="68" t="s">
        <v>594</v>
      </c>
      <c r="L124" s="68" t="s">
        <v>595</v>
      </c>
      <c r="M124" s="75"/>
      <c r="N124" s="70"/>
      <c r="O124" s="70"/>
      <c r="R124" s="76">
        <f>COUNTIF(D122:D125,"3")</f>
        <v>1</v>
      </c>
      <c r="S124" s="76">
        <f>COUNTIF(G122:G125,"3")</f>
        <v>0</v>
      </c>
      <c r="T124" s="76">
        <f>COUNTIF(J122:J125,"3")</f>
        <v>1</v>
      </c>
      <c r="U124" s="76">
        <f>COUNTIF(M122:M125,"3")</f>
        <v>0</v>
      </c>
    </row>
    <row r="125" spans="1:21" ht="30" customHeight="1" x14ac:dyDescent="0.2">
      <c r="A125" s="279"/>
      <c r="B125" s="115"/>
      <c r="C125" s="87" t="s">
        <v>9</v>
      </c>
      <c r="D125" s="27">
        <v>3</v>
      </c>
      <c r="E125" s="67" t="s">
        <v>254</v>
      </c>
      <c r="F125" s="59" t="s">
        <v>255</v>
      </c>
      <c r="G125" s="72">
        <v>4</v>
      </c>
      <c r="H125" s="63" t="s">
        <v>514</v>
      </c>
      <c r="I125" s="60" t="s">
        <v>515</v>
      </c>
      <c r="J125" s="73">
        <v>4</v>
      </c>
      <c r="K125" s="68" t="s">
        <v>596</v>
      </c>
      <c r="L125" s="68" t="s">
        <v>597</v>
      </c>
      <c r="M125" s="75"/>
      <c r="N125" s="70"/>
      <c r="O125" s="70"/>
      <c r="R125" s="76">
        <f>COUNTIF(D122:D125,"4")</f>
        <v>1</v>
      </c>
      <c r="S125" s="76">
        <f>COUNTIF(G122:G125,"4")</f>
        <v>2</v>
      </c>
      <c r="T125" s="76">
        <f>COUNTIF(J122:J125,"4")</f>
        <v>2</v>
      </c>
      <c r="U125" s="76">
        <f>COUNTIF(M122:M125,"4")</f>
        <v>0</v>
      </c>
    </row>
    <row r="126" spans="1:21" ht="8.25" customHeight="1" x14ac:dyDescent="0.25">
      <c r="B126" s="218"/>
      <c r="C126" s="219"/>
      <c r="D126" s="109"/>
      <c r="E126" s="110"/>
      <c r="F126" s="110"/>
      <c r="G126" s="109"/>
      <c r="H126" s="110"/>
      <c r="I126" s="110"/>
      <c r="J126" s="109"/>
      <c r="K126" s="114"/>
      <c r="M126" s="109"/>
      <c r="N126" s="114"/>
    </row>
    <row r="127" spans="1:21" ht="18.75" x14ac:dyDescent="0.2">
      <c r="A127" s="279"/>
      <c r="B127" s="115"/>
      <c r="C127" s="220" t="s">
        <v>10</v>
      </c>
      <c r="D127" s="220"/>
      <c r="E127" s="220"/>
      <c r="F127" s="220"/>
      <c r="G127" s="220"/>
      <c r="H127" s="220"/>
      <c r="I127" s="220"/>
      <c r="J127" s="220"/>
      <c r="K127" s="226"/>
      <c r="L127" s="106"/>
      <c r="M127" s="106"/>
      <c r="N127" s="106"/>
      <c r="O127" s="106"/>
    </row>
    <row r="128" spans="1:21" ht="30" customHeight="1" x14ac:dyDescent="0.2">
      <c r="A128" s="279"/>
      <c r="B128" s="108"/>
      <c r="C128" s="95" t="s">
        <v>11</v>
      </c>
      <c r="D128" s="27">
        <v>4</v>
      </c>
      <c r="E128" s="59" t="s">
        <v>256</v>
      </c>
      <c r="F128" s="59" t="s">
        <v>257</v>
      </c>
      <c r="G128" s="72">
        <v>4</v>
      </c>
      <c r="H128" s="60" t="s">
        <v>516</v>
      </c>
      <c r="I128" s="60" t="s">
        <v>517</v>
      </c>
      <c r="J128" s="73">
        <v>4</v>
      </c>
      <c r="K128" s="68" t="s">
        <v>598</v>
      </c>
      <c r="L128" s="68" t="s">
        <v>599</v>
      </c>
      <c r="M128" s="75"/>
      <c r="N128" s="70"/>
      <c r="O128" s="70"/>
      <c r="R128" s="76">
        <f>COUNTIF(D128:D131,"1")</f>
        <v>0</v>
      </c>
      <c r="S128" s="76">
        <f>COUNTIF(G128:G131,"1")</f>
        <v>0</v>
      </c>
      <c r="T128" s="76">
        <f>COUNTIF(J128:J131,"1")</f>
        <v>0</v>
      </c>
      <c r="U128" s="76">
        <f>COUNTIF(M128:M131,"1")</f>
        <v>0</v>
      </c>
    </row>
    <row r="129" spans="1:21" ht="30" customHeight="1" x14ac:dyDescent="0.2">
      <c r="A129" s="279"/>
      <c r="B129" s="115"/>
      <c r="C129" s="87" t="s">
        <v>12</v>
      </c>
      <c r="D129" s="27">
        <v>3</v>
      </c>
      <c r="E129" s="67" t="s">
        <v>258</v>
      </c>
      <c r="F129" s="59" t="s">
        <v>259</v>
      </c>
      <c r="G129" s="72">
        <v>3</v>
      </c>
      <c r="H129" s="63" t="s">
        <v>518</v>
      </c>
      <c r="I129" s="60" t="s">
        <v>519</v>
      </c>
      <c r="J129" s="73">
        <v>3</v>
      </c>
      <c r="K129" s="68" t="s">
        <v>600</v>
      </c>
      <c r="L129" s="68" t="s">
        <v>601</v>
      </c>
      <c r="M129" s="75"/>
      <c r="N129" s="70"/>
      <c r="O129" s="70"/>
      <c r="R129" s="76">
        <f>COUNTIF(D128:D131,"2")</f>
        <v>0</v>
      </c>
      <c r="S129" s="76">
        <f>COUNTIF(G128:G131,"2")</f>
        <v>0</v>
      </c>
      <c r="T129" s="76">
        <f>COUNTIF(J128:J131,"2")</f>
        <v>0</v>
      </c>
      <c r="U129" s="76">
        <f>COUNTIF(M128:M131,"2")</f>
        <v>0</v>
      </c>
    </row>
    <row r="130" spans="1:21" ht="30" customHeight="1" x14ac:dyDescent="0.2">
      <c r="A130" s="279"/>
      <c r="B130" s="115"/>
      <c r="C130" s="87" t="s">
        <v>13</v>
      </c>
      <c r="D130" s="27">
        <v>3</v>
      </c>
      <c r="E130" s="67" t="s">
        <v>260</v>
      </c>
      <c r="F130" s="59" t="s">
        <v>261</v>
      </c>
      <c r="G130" s="72">
        <v>3</v>
      </c>
      <c r="H130" s="63" t="s">
        <v>520</v>
      </c>
      <c r="I130" s="60" t="s">
        <v>519</v>
      </c>
      <c r="J130" s="73">
        <v>3</v>
      </c>
      <c r="K130" s="68" t="s">
        <v>602</v>
      </c>
      <c r="L130" s="68" t="s">
        <v>603</v>
      </c>
      <c r="M130" s="75"/>
      <c r="N130" s="70"/>
      <c r="O130" s="70"/>
      <c r="R130" s="76">
        <f>COUNTIF(D128:D131,"3")</f>
        <v>2</v>
      </c>
      <c r="S130" s="76">
        <f>COUNTIF(G128:G131,"3")</f>
        <v>2</v>
      </c>
      <c r="T130" s="76">
        <f>COUNTIF(J128:J131,"3")</f>
        <v>2</v>
      </c>
      <c r="U130" s="76">
        <f>COUNTIF(M128:M131,"3")</f>
        <v>0</v>
      </c>
    </row>
    <row r="131" spans="1:21" ht="30" customHeight="1" x14ac:dyDescent="0.2">
      <c r="A131" s="279"/>
      <c r="B131" s="115"/>
      <c r="C131" s="87" t="s">
        <v>14</v>
      </c>
      <c r="D131" s="27">
        <v>4</v>
      </c>
      <c r="E131" s="67" t="s">
        <v>262</v>
      </c>
      <c r="F131" s="59" t="s">
        <v>263</v>
      </c>
      <c r="G131" s="72">
        <v>4</v>
      </c>
      <c r="H131" s="63" t="s">
        <v>521</v>
      </c>
      <c r="I131" s="60" t="s">
        <v>522</v>
      </c>
      <c r="J131" s="73">
        <v>4</v>
      </c>
      <c r="K131" s="68" t="s">
        <v>604</v>
      </c>
      <c r="L131" s="68" t="s">
        <v>605</v>
      </c>
      <c r="M131" s="75"/>
      <c r="N131" s="70"/>
      <c r="O131" s="70"/>
      <c r="R131" s="76">
        <f>COUNTIF(D128:D131,"4")</f>
        <v>2</v>
      </c>
      <c r="S131" s="76">
        <f>COUNTIF(G128:G131,"4")</f>
        <v>2</v>
      </c>
      <c r="T131" s="76">
        <f>COUNTIF(J128:J131,"4")</f>
        <v>2</v>
      </c>
      <c r="U131" s="76">
        <f>COUNTIF(M128:M131,"4")</f>
        <v>0</v>
      </c>
    </row>
    <row r="132" spans="1:21" ht="9" customHeight="1" x14ac:dyDescent="0.25">
      <c r="B132" s="218"/>
      <c r="C132" s="219"/>
      <c r="D132" s="109"/>
      <c r="E132" s="110"/>
      <c r="F132" s="110"/>
      <c r="G132" s="109"/>
      <c r="H132" s="110"/>
      <c r="I132" s="110"/>
      <c r="J132" s="109"/>
      <c r="K132" s="114"/>
      <c r="M132" s="109"/>
      <c r="N132" s="114"/>
    </row>
    <row r="133" spans="1:21" ht="18.75" x14ac:dyDescent="0.2">
      <c r="A133" s="279"/>
      <c r="B133" s="115"/>
      <c r="C133" s="220" t="s">
        <v>15</v>
      </c>
      <c r="D133" s="220"/>
      <c r="E133" s="220"/>
      <c r="F133" s="220"/>
      <c r="G133" s="220"/>
      <c r="H133" s="220"/>
      <c r="I133" s="220"/>
      <c r="J133" s="220"/>
      <c r="K133" s="226"/>
      <c r="L133" s="106"/>
      <c r="M133" s="106"/>
      <c r="N133" s="106"/>
      <c r="O133" s="106"/>
    </row>
    <row r="134" spans="1:21" ht="30" customHeight="1" x14ac:dyDescent="0.2">
      <c r="A134" s="279"/>
      <c r="B134" s="108"/>
      <c r="C134" s="95" t="s">
        <v>16</v>
      </c>
      <c r="D134" s="27">
        <v>4</v>
      </c>
      <c r="E134" s="59" t="s">
        <v>264</v>
      </c>
      <c r="F134" s="59" t="s">
        <v>265</v>
      </c>
      <c r="G134" s="72">
        <v>4</v>
      </c>
      <c r="H134" s="60" t="s">
        <v>523</v>
      </c>
      <c r="I134" s="60" t="s">
        <v>524</v>
      </c>
      <c r="J134" s="73">
        <v>4</v>
      </c>
      <c r="K134" s="68" t="s">
        <v>606</v>
      </c>
      <c r="L134" s="68" t="s">
        <v>607</v>
      </c>
      <c r="M134" s="75"/>
      <c r="N134" s="70"/>
      <c r="O134" s="70"/>
      <c r="R134" s="76">
        <f>COUNTIF(D134:D136,"1")</f>
        <v>0</v>
      </c>
      <c r="S134" s="76">
        <f>COUNTIF(G134:G136,"1")</f>
        <v>0</v>
      </c>
      <c r="T134" s="76">
        <f>COUNTIF(J134:J136,"1")</f>
        <v>0</v>
      </c>
      <c r="U134" s="76">
        <f>COUNTIF(M134:M136,"1")</f>
        <v>0</v>
      </c>
    </row>
    <row r="135" spans="1:21" ht="30" customHeight="1" x14ac:dyDescent="0.2">
      <c r="A135" s="279"/>
      <c r="B135" s="115"/>
      <c r="C135" s="87" t="s">
        <v>17</v>
      </c>
      <c r="D135" s="27">
        <v>3</v>
      </c>
      <c r="E135" s="59" t="s">
        <v>266</v>
      </c>
      <c r="F135" s="59" t="s">
        <v>267</v>
      </c>
      <c r="G135" s="72">
        <v>3</v>
      </c>
      <c r="H135" s="63" t="s">
        <v>525</v>
      </c>
      <c r="I135" s="60" t="s">
        <v>524</v>
      </c>
      <c r="J135" s="73">
        <v>3</v>
      </c>
      <c r="K135" s="68" t="s">
        <v>608</v>
      </c>
      <c r="L135" s="68" t="s">
        <v>609</v>
      </c>
      <c r="M135" s="75"/>
      <c r="N135" s="70"/>
      <c r="O135" s="70"/>
      <c r="R135" s="76">
        <f>COUNTIF(D134:D136,"2")</f>
        <v>0</v>
      </c>
      <c r="S135" s="76">
        <f>COUNTIF(G134:G136,"2")</f>
        <v>0</v>
      </c>
      <c r="T135" s="76">
        <f>COUNTIF(J134:J136,"2")</f>
        <v>0</v>
      </c>
      <c r="U135" s="76">
        <f>COUNTIF(M134:M136,"2")</f>
        <v>0</v>
      </c>
    </row>
    <row r="136" spans="1:21" ht="30" customHeight="1" x14ac:dyDescent="0.2">
      <c r="A136" s="279"/>
      <c r="B136" s="115"/>
      <c r="C136" s="87" t="s">
        <v>18</v>
      </c>
      <c r="D136" s="27">
        <v>3</v>
      </c>
      <c r="E136" s="67" t="s">
        <v>268</v>
      </c>
      <c r="F136" s="59" t="s">
        <v>269</v>
      </c>
      <c r="G136" s="72">
        <v>3</v>
      </c>
      <c r="H136" s="63" t="s">
        <v>526</v>
      </c>
      <c r="I136" s="60" t="s">
        <v>527</v>
      </c>
      <c r="J136" s="73">
        <v>3</v>
      </c>
      <c r="K136" s="68" t="s">
        <v>610</v>
      </c>
      <c r="L136" s="68" t="s">
        <v>611</v>
      </c>
      <c r="M136" s="75"/>
      <c r="N136" s="70"/>
      <c r="O136" s="70"/>
      <c r="R136" s="76">
        <f>COUNTIF(D134:D136,"3")</f>
        <v>2</v>
      </c>
      <c r="S136" s="76">
        <f>COUNTIF(G134:G136,"3")</f>
        <v>2</v>
      </c>
      <c r="T136" s="76">
        <f>COUNTIF(J134:J136,"3")</f>
        <v>2</v>
      </c>
      <c r="U136" s="76">
        <f>COUNTIF(M134:M136,"3")</f>
        <v>0</v>
      </c>
    </row>
    <row r="137" spans="1:21" ht="9" customHeight="1" x14ac:dyDescent="0.25">
      <c r="B137" s="218"/>
      <c r="C137" s="219"/>
      <c r="D137" s="109"/>
      <c r="E137" s="110"/>
      <c r="F137" s="110"/>
      <c r="G137" s="109"/>
      <c r="H137" s="110"/>
      <c r="I137" s="110"/>
      <c r="J137" s="109"/>
      <c r="K137" s="114"/>
      <c r="M137" s="109"/>
      <c r="N137" s="114"/>
      <c r="R137" s="76">
        <f>COUNTIF(D134:D136,"4")</f>
        <v>1</v>
      </c>
      <c r="S137" s="76">
        <f>COUNTIF(G134:G136,"4")</f>
        <v>1</v>
      </c>
      <c r="T137" s="76">
        <f>COUNTIF(J134:J136,"4")</f>
        <v>1</v>
      </c>
    </row>
    <row r="138" spans="1:21" ht="18.75" x14ac:dyDescent="0.2">
      <c r="A138" s="279"/>
      <c r="B138" s="115"/>
      <c r="C138" s="220" t="s">
        <v>19</v>
      </c>
      <c r="D138" s="220"/>
      <c r="E138" s="220"/>
      <c r="F138" s="220"/>
      <c r="G138" s="220"/>
      <c r="H138" s="220"/>
      <c r="I138" s="220"/>
      <c r="J138" s="220"/>
      <c r="K138" s="226"/>
      <c r="L138" s="106"/>
      <c r="M138" s="106"/>
      <c r="N138" s="106"/>
      <c r="O138" s="106"/>
    </row>
    <row r="139" spans="1:21" ht="30" customHeight="1" x14ac:dyDescent="0.2">
      <c r="A139" s="279"/>
      <c r="B139" s="108"/>
      <c r="C139" s="95" t="s">
        <v>20</v>
      </c>
      <c r="D139" s="27">
        <v>4</v>
      </c>
      <c r="E139" s="59" t="s">
        <v>270</v>
      </c>
      <c r="F139" s="59" t="s">
        <v>271</v>
      </c>
      <c r="G139" s="72">
        <v>4</v>
      </c>
      <c r="H139" s="60" t="s">
        <v>528</v>
      </c>
      <c r="I139" s="60" t="s">
        <v>529</v>
      </c>
      <c r="J139" s="73">
        <v>4</v>
      </c>
      <c r="K139" s="68" t="s">
        <v>612</v>
      </c>
      <c r="L139" s="68" t="s">
        <v>613</v>
      </c>
      <c r="M139" s="75"/>
      <c r="N139" s="70"/>
      <c r="O139" s="70"/>
      <c r="P139" s="128"/>
      <c r="Q139" s="128"/>
      <c r="R139" s="76">
        <f>COUNTIF(D139:D141,"1")</f>
        <v>0</v>
      </c>
      <c r="S139" s="76">
        <f>COUNTIF(G139:G141,"1")</f>
        <v>0</v>
      </c>
      <c r="T139" s="76">
        <f>COUNTIF(J139:J141,"1")</f>
        <v>0</v>
      </c>
      <c r="U139" s="76">
        <f>COUNTIF(M139:M141,"1")</f>
        <v>0</v>
      </c>
    </row>
    <row r="140" spans="1:21" ht="30" customHeight="1" x14ac:dyDescent="0.2">
      <c r="A140" s="279"/>
      <c r="B140" s="115"/>
      <c r="C140" s="87" t="s">
        <v>21</v>
      </c>
      <c r="D140" s="27">
        <v>3</v>
      </c>
      <c r="E140" s="67" t="s">
        <v>272</v>
      </c>
      <c r="F140" s="59" t="s">
        <v>273</v>
      </c>
      <c r="G140" s="72">
        <v>3</v>
      </c>
      <c r="H140" s="63" t="s">
        <v>530</v>
      </c>
      <c r="I140" s="60" t="s">
        <v>531</v>
      </c>
      <c r="J140" s="73">
        <v>4</v>
      </c>
      <c r="K140" s="68" t="s">
        <v>614</v>
      </c>
      <c r="L140" s="68" t="s">
        <v>615</v>
      </c>
      <c r="M140" s="75"/>
      <c r="N140" s="70"/>
      <c r="O140" s="70"/>
      <c r="P140" s="128"/>
      <c r="Q140" s="128"/>
      <c r="R140" s="76">
        <f>COUNTIF(D139:D141,"2")</f>
        <v>0</v>
      </c>
      <c r="S140" s="76">
        <f>COUNTIF(G139:G141,"2")</f>
        <v>0</v>
      </c>
      <c r="T140" s="76">
        <f>COUNTIF(J139:J141,"2")</f>
        <v>0</v>
      </c>
      <c r="U140" s="76">
        <f>COUNTIF(M139:M141,"2")</f>
        <v>0</v>
      </c>
    </row>
    <row r="141" spans="1:21" ht="30" customHeight="1" x14ac:dyDescent="0.2">
      <c r="A141" s="279"/>
      <c r="B141" s="115"/>
      <c r="C141" s="87" t="s">
        <v>22</v>
      </c>
      <c r="D141" s="27">
        <v>3</v>
      </c>
      <c r="E141" s="67" t="s">
        <v>274</v>
      </c>
      <c r="F141" s="59" t="s">
        <v>275</v>
      </c>
      <c r="G141" s="72">
        <v>3</v>
      </c>
      <c r="H141" s="63" t="s">
        <v>528</v>
      </c>
      <c r="I141" s="60" t="s">
        <v>519</v>
      </c>
      <c r="J141" s="73">
        <v>3</v>
      </c>
      <c r="K141" s="68" t="s">
        <v>616</v>
      </c>
      <c r="L141" s="68" t="s">
        <v>607</v>
      </c>
      <c r="M141" s="75"/>
      <c r="N141" s="70"/>
      <c r="O141" s="70"/>
      <c r="P141" s="128"/>
      <c r="Q141" s="128"/>
      <c r="R141" s="76">
        <f>COUNTIF(D139:D141,"3")</f>
        <v>2</v>
      </c>
      <c r="S141" s="76">
        <f>COUNTIF(G139:G141,"3")</f>
        <v>2</v>
      </c>
      <c r="T141" s="76">
        <f>COUNTIF(J139:J141,"3")</f>
        <v>1</v>
      </c>
      <c r="U141" s="76">
        <f>COUNTIF(M139:M141,"3")</f>
        <v>0</v>
      </c>
    </row>
    <row r="142" spans="1:21" x14ac:dyDescent="0.2">
      <c r="R142" s="76">
        <f>COUNTIF(D139:D141,"4")</f>
        <v>1</v>
      </c>
      <c r="S142" s="76">
        <f>COUNTIF(G139:G141,"4")</f>
        <v>1</v>
      </c>
      <c r="T142" s="76">
        <f>COUNTIF(J139:J141,"4")</f>
        <v>2</v>
      </c>
    </row>
    <row r="65530" spans="2:6" ht="15" x14ac:dyDescent="0.25">
      <c r="B65530" s="271" t="s">
        <v>29</v>
      </c>
      <c r="C65530" s="271"/>
      <c r="D65530" s="271"/>
      <c r="E65530" s="271"/>
      <c r="F65530" s="89"/>
    </row>
    <row r="65531" spans="2:6" x14ac:dyDescent="0.2">
      <c r="B65531" s="270" t="s">
        <v>30</v>
      </c>
      <c r="C65531" s="270"/>
      <c r="D65531" s="270"/>
      <c r="E65531" s="270"/>
      <c r="F65531" s="130"/>
    </row>
    <row r="65532" spans="2:6" x14ac:dyDescent="0.2">
      <c r="B65532" s="270" t="s">
        <v>31</v>
      </c>
      <c r="C65532" s="270"/>
      <c r="D65532" s="270"/>
      <c r="E65532" s="270"/>
      <c r="F65532" s="13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24">
      <iconSet iconSet="4TrafficLights">
        <cfvo type="percent" val="0"/>
        <cfvo type="num" val="1"/>
        <cfvo type="num" val="3"/>
        <cfvo type="num" val="4"/>
      </iconSet>
    </cfRule>
  </conditionalFormatting>
  <conditionalFormatting sqref="D13:D17">
    <cfRule type="iconSet" priority="23">
      <iconSet iconSet="4TrafficLights">
        <cfvo type="percent" val="0"/>
        <cfvo type="num" val="1"/>
        <cfvo type="num" val="3"/>
        <cfvo type="num" val="4"/>
      </iconSet>
    </cfRule>
  </conditionalFormatting>
  <conditionalFormatting sqref="D20:D27">
    <cfRule type="iconSet" priority="22">
      <iconSet iconSet="4TrafficLights">
        <cfvo type="percent" val="0"/>
        <cfvo type="num" val="1"/>
        <cfvo type="num" val="3"/>
        <cfvo type="num" val="4"/>
      </iconSet>
    </cfRule>
  </conditionalFormatting>
  <conditionalFormatting sqref="D30:D33">
    <cfRule type="iconSet" priority="21">
      <iconSet iconSet="4TrafficLights">
        <cfvo type="percent" val="0"/>
        <cfvo type="num" val="1"/>
        <cfvo type="num" val="3"/>
        <cfvo type="num" val="4"/>
      </iconSet>
    </cfRule>
  </conditionalFormatting>
  <conditionalFormatting sqref="D36:D44">
    <cfRule type="iconSet" priority="20">
      <iconSet iconSet="4TrafficLights">
        <cfvo type="percent" val="0"/>
        <cfvo type="num" val="1"/>
        <cfvo type="num" val="3"/>
        <cfvo type="num" val="4"/>
      </iconSet>
    </cfRule>
  </conditionalFormatting>
  <conditionalFormatting sqref="D47:D50">
    <cfRule type="iconSet" priority="19">
      <iconSet iconSet="4TrafficLights">
        <cfvo type="percent" val="0"/>
        <cfvo type="num" val="1"/>
        <cfvo type="num" val="3"/>
        <cfvo type="num" val="4"/>
      </iconSet>
    </cfRule>
  </conditionalFormatting>
  <conditionalFormatting sqref="D55:D59">
    <cfRule type="iconSet" priority="13">
      <iconSet iconSet="4TrafficLights">
        <cfvo type="percent" val="0"/>
        <cfvo type="num" val="1"/>
        <cfvo type="num" val="3"/>
        <cfvo type="num" val="4"/>
      </iconSet>
    </cfRule>
  </conditionalFormatting>
  <conditionalFormatting sqref="D62:D65">
    <cfRule type="iconSet" priority="12">
      <iconSet iconSet="4TrafficLights">
        <cfvo type="percent" val="0"/>
        <cfvo type="num" val="1"/>
        <cfvo type="num" val="3"/>
        <cfvo type="num" val="4"/>
      </iconSet>
    </cfRule>
  </conditionalFormatting>
  <conditionalFormatting sqref="D68:D71">
    <cfRule type="iconSet" priority="11">
      <iconSet iconSet="4TrafficLights">
        <cfvo type="percent" val="0"/>
        <cfvo type="num" val="1"/>
        <cfvo type="num" val="3"/>
        <cfvo type="num" val="4"/>
      </iconSet>
    </cfRule>
  </conditionalFormatting>
  <conditionalFormatting sqref="D74:D79">
    <cfRule type="iconSet" priority="10">
      <iconSet iconSet="4TrafficLights">
        <cfvo type="percent" val="0"/>
        <cfvo type="num" val="1"/>
        <cfvo type="num" val="3"/>
        <cfvo type="num" val="4"/>
      </iconSet>
    </cfRule>
  </conditionalFormatting>
  <conditionalFormatting sqref="D84:D86">
    <cfRule type="iconSet" priority="9">
      <iconSet iconSet="4TrafficLights">
        <cfvo type="percent" val="0"/>
        <cfvo type="num" val="1"/>
        <cfvo type="num" val="3"/>
        <cfvo type="num" val="4"/>
      </iconSet>
    </cfRule>
  </conditionalFormatting>
  <conditionalFormatting sqref="D89:D95">
    <cfRule type="iconSet" priority="8">
      <iconSet iconSet="4TrafficLights">
        <cfvo type="percent" val="0"/>
        <cfvo type="num" val="1"/>
        <cfvo type="num" val="3"/>
        <cfvo type="num" val="4"/>
      </iconSet>
    </cfRule>
  </conditionalFormatting>
  <conditionalFormatting sqref="D98:D99">
    <cfRule type="iconSet" priority="7">
      <iconSet iconSet="4TrafficLights">
        <cfvo type="percent" val="0"/>
        <cfvo type="num" val="1"/>
        <cfvo type="num" val="3"/>
        <cfvo type="num" val="4"/>
      </iconSet>
    </cfRule>
  </conditionalFormatting>
  <conditionalFormatting sqref="D102:D111">
    <cfRule type="iconSet" priority="6">
      <iconSet iconSet="4TrafficLights">
        <cfvo type="percent" val="0"/>
        <cfvo type="num" val="1"/>
        <cfvo type="num" val="3"/>
        <cfvo type="num" val="4"/>
      </iconSet>
    </cfRule>
  </conditionalFormatting>
  <conditionalFormatting sqref="D114:D117">
    <cfRule type="iconSet" priority="5">
      <iconSet iconSet="4TrafficLights">
        <cfvo type="percent" val="0"/>
        <cfvo type="num" val="1"/>
        <cfvo type="num" val="3"/>
        <cfvo type="num" val="4"/>
      </iconSet>
    </cfRule>
  </conditionalFormatting>
  <conditionalFormatting sqref="D122:D125">
    <cfRule type="iconSet" priority="18">
      <iconSet iconSet="4TrafficLights">
        <cfvo type="percent" val="0"/>
        <cfvo type="num" val="1"/>
        <cfvo type="num" val="3"/>
        <cfvo type="num" val="4"/>
      </iconSet>
    </cfRule>
  </conditionalFormatting>
  <conditionalFormatting sqref="D128:D131">
    <cfRule type="iconSet" priority="17">
      <iconSet iconSet="4TrafficLights">
        <cfvo type="percent" val="0"/>
        <cfvo type="num" val="1"/>
        <cfvo type="num" val="3"/>
        <cfvo type="num" val="4"/>
      </iconSet>
    </cfRule>
  </conditionalFormatting>
  <conditionalFormatting sqref="D134:D136">
    <cfRule type="iconSet" priority="15">
      <iconSet iconSet="4TrafficLights">
        <cfvo type="percent" val="0"/>
        <cfvo type="num" val="1"/>
        <cfvo type="num" val="3"/>
        <cfvo type="num" val="4"/>
      </iconSet>
    </cfRule>
    <cfRule type="iconSet" priority="16">
      <iconSet iconSet="4TrafficLights">
        <cfvo type="percent" val="0"/>
        <cfvo type="num" val="1"/>
        <cfvo type="num" val="3"/>
        <cfvo type="num" val="4"/>
      </iconSet>
    </cfRule>
  </conditionalFormatting>
  <conditionalFormatting sqref="D139:D141">
    <cfRule type="iconSet" priority="14">
      <iconSet iconSet="4TrafficLights">
        <cfvo type="percent" val="0"/>
        <cfvo type="num" val="1"/>
        <cfvo type="num" val="3"/>
        <cfvo type="num" val="4"/>
      </iconSet>
    </cfRule>
  </conditionalFormatting>
  <conditionalFormatting sqref="G7:G10">
    <cfRule type="iconSet" priority="162">
      <iconSet iconSet="4TrafficLights">
        <cfvo type="percent" val="0"/>
        <cfvo type="num" val="1"/>
        <cfvo type="num" val="3"/>
        <cfvo type="num" val="4"/>
      </iconSet>
    </cfRule>
  </conditionalFormatting>
  <conditionalFormatting sqref="G13:G17">
    <cfRule type="iconSet" priority="159">
      <iconSet iconSet="4TrafficLights">
        <cfvo type="percent" val="0"/>
        <cfvo type="num" val="1"/>
        <cfvo type="num" val="3"/>
        <cfvo type="num" val="4"/>
      </iconSet>
    </cfRule>
  </conditionalFormatting>
  <conditionalFormatting sqref="G20:G27">
    <cfRule type="iconSet" priority="152">
      <iconSet iconSet="4TrafficLights">
        <cfvo type="percent" val="0"/>
        <cfvo type="num" val="1"/>
        <cfvo type="num" val="3"/>
        <cfvo type="num" val="4"/>
      </iconSet>
    </cfRule>
  </conditionalFormatting>
  <conditionalFormatting sqref="G30:G33">
    <cfRule type="iconSet" priority="147">
      <iconSet iconSet="4TrafficLights">
        <cfvo type="percent" val="0"/>
        <cfvo type="num" val="1"/>
        <cfvo type="num" val="3"/>
        <cfvo type="num" val="4"/>
      </iconSet>
    </cfRule>
  </conditionalFormatting>
  <conditionalFormatting sqref="G36:G44">
    <cfRule type="iconSet" priority="142">
      <iconSet iconSet="4TrafficLights">
        <cfvo type="percent" val="0"/>
        <cfvo type="num" val="1"/>
        <cfvo type="num" val="3"/>
        <cfvo type="num" val="4"/>
      </iconSet>
    </cfRule>
  </conditionalFormatting>
  <conditionalFormatting sqref="G47:G50">
    <cfRule type="iconSet" priority="137">
      <iconSet iconSet="4TrafficLights">
        <cfvo type="percent" val="0"/>
        <cfvo type="num" val="1"/>
        <cfvo type="num" val="3"/>
        <cfvo type="num" val="4"/>
      </iconSet>
    </cfRule>
  </conditionalFormatting>
  <conditionalFormatting sqref="G55:G59">
    <cfRule type="iconSet" priority="131">
      <iconSet iconSet="4TrafficLights">
        <cfvo type="percent" val="0"/>
        <cfvo type="num" val="1"/>
        <cfvo type="num" val="3"/>
        <cfvo type="num" val="4"/>
      </iconSet>
    </cfRule>
  </conditionalFormatting>
  <conditionalFormatting sqref="G62:G65">
    <cfRule type="iconSet" priority="125">
      <iconSet iconSet="4TrafficLights">
        <cfvo type="percent" val="0"/>
        <cfvo type="num" val="1"/>
        <cfvo type="num" val="3"/>
        <cfvo type="num" val="4"/>
      </iconSet>
    </cfRule>
  </conditionalFormatting>
  <conditionalFormatting sqref="G68:G71">
    <cfRule type="iconSet" priority="103">
      <iconSet iconSet="4TrafficLights">
        <cfvo type="percent" val="0"/>
        <cfvo type="num" val="1"/>
        <cfvo type="num" val="3"/>
        <cfvo type="num" val="4"/>
      </iconSet>
    </cfRule>
  </conditionalFormatting>
  <conditionalFormatting sqref="G74:G79">
    <cfRule type="iconSet" priority="86">
      <iconSet iconSet="4TrafficLights">
        <cfvo type="percent" val="0"/>
        <cfvo type="num" val="1"/>
        <cfvo type="num" val="3"/>
        <cfvo type="num" val="4"/>
      </iconSet>
    </cfRule>
  </conditionalFormatting>
  <conditionalFormatting sqref="G84:G86">
    <cfRule type="iconSet" priority="70">
      <iconSet iconSet="4TrafficLights">
        <cfvo type="percent" val="0"/>
        <cfvo type="num" val="1"/>
        <cfvo type="num" val="3"/>
        <cfvo type="num" val="4"/>
      </iconSet>
    </cfRule>
  </conditionalFormatting>
  <conditionalFormatting sqref="G89:G95">
    <cfRule type="iconSet" priority="67">
      <iconSet iconSet="4TrafficLights">
        <cfvo type="percent" val="0"/>
        <cfvo type="num" val="1"/>
        <cfvo type="num" val="3"/>
        <cfvo type="num" val="4"/>
      </iconSet>
    </cfRule>
  </conditionalFormatting>
  <conditionalFormatting sqref="G98:G99">
    <cfRule type="iconSet" priority="64">
      <iconSet iconSet="4TrafficLights">
        <cfvo type="percent" val="0"/>
        <cfvo type="num" val="1"/>
        <cfvo type="num" val="3"/>
        <cfvo type="num" val="4"/>
      </iconSet>
    </cfRule>
  </conditionalFormatting>
  <conditionalFormatting sqref="G102:G111">
    <cfRule type="iconSet" priority="61">
      <iconSet iconSet="4TrafficLights">
        <cfvo type="percent" val="0"/>
        <cfvo type="num" val="1"/>
        <cfvo type="num" val="3"/>
        <cfvo type="num" val="4"/>
      </iconSet>
    </cfRule>
  </conditionalFormatting>
  <conditionalFormatting sqref="G114:G117">
    <cfRule type="iconSet" priority="58">
      <iconSet iconSet="4TrafficLights">
        <cfvo type="percent" val="0"/>
        <cfvo type="num" val="1"/>
        <cfvo type="num" val="3"/>
        <cfvo type="num" val="4"/>
      </iconSet>
    </cfRule>
  </conditionalFormatting>
  <conditionalFormatting sqref="G122:G125">
    <cfRule type="iconSet" priority="4">
      <iconSet iconSet="4TrafficLights">
        <cfvo type="percent" val="0"/>
        <cfvo type="num" val="1"/>
        <cfvo type="num" val="3"/>
        <cfvo type="num" val="4"/>
      </iconSet>
    </cfRule>
  </conditionalFormatting>
  <conditionalFormatting sqref="G128:G131">
    <cfRule type="iconSet" priority="3">
      <iconSet iconSet="4TrafficLights">
        <cfvo type="percent" val="0"/>
        <cfvo type="num" val="1"/>
        <cfvo type="num" val="3"/>
        <cfvo type="num" val="4"/>
      </iconSet>
    </cfRule>
  </conditionalFormatting>
  <conditionalFormatting sqref="G134:G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conditionalFormatting sqref="J7:J10">
    <cfRule type="iconSet" priority="161">
      <iconSet iconSet="4TrafficLights">
        <cfvo type="percent" val="0"/>
        <cfvo type="num" val="1"/>
        <cfvo type="num" val="3"/>
        <cfvo type="num" val="4"/>
      </iconSet>
    </cfRule>
  </conditionalFormatting>
  <conditionalFormatting sqref="J13:J17">
    <cfRule type="iconSet" priority="158">
      <iconSet iconSet="4TrafficLights">
        <cfvo type="percent" val="0"/>
        <cfvo type="num" val="1"/>
        <cfvo type="num" val="3"/>
        <cfvo type="num" val="4"/>
      </iconSet>
    </cfRule>
  </conditionalFormatting>
  <conditionalFormatting sqref="J20:J27">
    <cfRule type="iconSet" priority="149">
      <iconSet iconSet="4TrafficLights">
        <cfvo type="percent" val="0"/>
        <cfvo type="num" val="1"/>
        <cfvo type="num" val="3"/>
        <cfvo type="num" val="4"/>
      </iconSet>
    </cfRule>
  </conditionalFormatting>
  <conditionalFormatting sqref="J30:J33">
    <cfRule type="iconSet" priority="144">
      <iconSet iconSet="4TrafficLights">
        <cfvo type="percent" val="0"/>
        <cfvo type="num" val="1"/>
        <cfvo type="num" val="3"/>
        <cfvo type="num" val="4"/>
      </iconSet>
    </cfRule>
  </conditionalFormatting>
  <conditionalFormatting sqref="J36:J44">
    <cfRule type="iconSet" priority="139">
      <iconSet iconSet="4TrafficLights">
        <cfvo type="percent" val="0"/>
        <cfvo type="num" val="1"/>
        <cfvo type="num" val="3"/>
        <cfvo type="num" val="4"/>
      </iconSet>
    </cfRule>
  </conditionalFormatting>
  <conditionalFormatting sqref="J47:J50">
    <cfRule type="iconSet" priority="134">
      <iconSet iconSet="4TrafficLights">
        <cfvo type="percent" val="0"/>
        <cfvo type="num" val="1"/>
        <cfvo type="num" val="3"/>
        <cfvo type="num" val="4"/>
      </iconSet>
    </cfRule>
  </conditionalFormatting>
  <conditionalFormatting sqref="J55:J59">
    <cfRule type="iconSet" priority="129">
      <iconSet iconSet="4TrafficLights">
        <cfvo type="percent" val="0"/>
        <cfvo type="num" val="1"/>
        <cfvo type="num" val="3"/>
        <cfvo type="num" val="4"/>
      </iconSet>
    </cfRule>
  </conditionalFormatting>
  <conditionalFormatting sqref="J62:J65">
    <cfRule type="iconSet" priority="123">
      <iconSet iconSet="4TrafficLights">
        <cfvo type="percent" val="0"/>
        <cfvo type="num" val="1"/>
        <cfvo type="num" val="3"/>
        <cfvo type="num" val="4"/>
      </iconSet>
    </cfRule>
  </conditionalFormatting>
  <conditionalFormatting sqref="J68:J71">
    <cfRule type="iconSet" priority="101">
      <iconSet iconSet="4TrafficLights">
        <cfvo type="percent" val="0"/>
        <cfvo type="num" val="1"/>
        <cfvo type="num" val="3"/>
        <cfvo type="num" val="4"/>
      </iconSet>
    </cfRule>
  </conditionalFormatting>
  <conditionalFormatting sqref="J74:J79">
    <cfRule type="iconSet" priority="84">
      <iconSet iconSet="4TrafficLights">
        <cfvo type="percent" val="0"/>
        <cfvo type="num" val="1"/>
        <cfvo type="num" val="3"/>
        <cfvo type="num" val="4"/>
      </iconSet>
    </cfRule>
  </conditionalFormatting>
  <conditionalFormatting sqref="J84:J86">
    <cfRule type="iconSet" priority="69">
      <iconSet iconSet="4TrafficLights">
        <cfvo type="percent" val="0"/>
        <cfvo type="num" val="1"/>
        <cfvo type="num" val="3"/>
        <cfvo type="num" val="4"/>
      </iconSet>
    </cfRule>
  </conditionalFormatting>
  <conditionalFormatting sqref="J89:J95">
    <cfRule type="iconSet" priority="66">
      <iconSet iconSet="4TrafficLights">
        <cfvo type="percent" val="0"/>
        <cfvo type="num" val="1"/>
        <cfvo type="num" val="3"/>
        <cfvo type="num" val="4"/>
      </iconSet>
    </cfRule>
  </conditionalFormatting>
  <conditionalFormatting sqref="J98:J99">
    <cfRule type="iconSet" priority="63">
      <iconSet iconSet="4TrafficLights">
        <cfvo type="percent" val="0"/>
        <cfvo type="num" val="1"/>
        <cfvo type="num" val="3"/>
        <cfvo type="num" val="4"/>
      </iconSet>
    </cfRule>
  </conditionalFormatting>
  <conditionalFormatting sqref="J102:J111">
    <cfRule type="iconSet" priority="60">
      <iconSet iconSet="4TrafficLights">
        <cfvo type="percent" val="0"/>
        <cfvo type="num" val="1"/>
        <cfvo type="num" val="3"/>
        <cfvo type="num" val="4"/>
      </iconSet>
    </cfRule>
  </conditionalFormatting>
  <conditionalFormatting sqref="J114:J117">
    <cfRule type="iconSet" priority="57">
      <iconSet iconSet="4TrafficLights">
        <cfvo type="percent" val="0"/>
        <cfvo type="num" val="1"/>
        <cfvo type="num" val="3"/>
        <cfvo type="num" val="4"/>
      </iconSet>
    </cfRule>
  </conditionalFormatting>
  <conditionalFormatting sqref="J122:J125">
    <cfRule type="iconSet" priority="54">
      <iconSet iconSet="4TrafficLights">
        <cfvo type="percent" val="0"/>
        <cfvo type="num" val="1"/>
        <cfvo type="num" val="3"/>
        <cfvo type="num" val="4"/>
      </iconSet>
    </cfRule>
  </conditionalFormatting>
  <conditionalFormatting sqref="J128:J131">
    <cfRule type="iconSet" priority="51">
      <iconSet iconSet="4TrafficLights">
        <cfvo type="percent" val="0"/>
        <cfvo type="num" val="1"/>
        <cfvo type="num" val="3"/>
        <cfvo type="num" val="4"/>
      </iconSet>
    </cfRule>
  </conditionalFormatting>
  <conditionalFormatting sqref="J134:J136">
    <cfRule type="iconSet" priority="48">
      <iconSet iconSet="4TrafficLights">
        <cfvo type="percent" val="0"/>
        <cfvo type="num" val="1"/>
        <cfvo type="num" val="3"/>
        <cfvo type="num" val="4"/>
      </iconSet>
    </cfRule>
  </conditionalFormatting>
  <conditionalFormatting sqref="J139:J141">
    <cfRule type="iconSet" priority="45">
      <iconSet iconSet="4TrafficLights">
        <cfvo type="percent" val="0"/>
        <cfvo type="num" val="1"/>
        <cfvo type="num" val="3"/>
        <cfvo type="num" val="4"/>
      </iconSet>
    </cfRule>
  </conditionalFormatting>
  <conditionalFormatting sqref="M7:M10">
    <cfRule type="iconSet" priority="43">
      <iconSet iconSet="4TrafficLights">
        <cfvo type="percent" val="0"/>
        <cfvo type="num" val="1"/>
        <cfvo type="num" val="3"/>
        <cfvo type="num" val="4"/>
      </iconSet>
    </cfRule>
  </conditionalFormatting>
  <conditionalFormatting sqref="M13:M17">
    <cfRule type="iconSet" priority="42">
      <iconSet iconSet="4TrafficLights">
        <cfvo type="percent" val="0"/>
        <cfvo type="num" val="1"/>
        <cfvo type="num" val="3"/>
        <cfvo type="num" val="4"/>
      </iconSet>
    </cfRule>
  </conditionalFormatting>
  <conditionalFormatting sqref="M20:M27">
    <cfRule type="iconSet" priority="41">
      <iconSet iconSet="4TrafficLights">
        <cfvo type="percent" val="0"/>
        <cfvo type="num" val="1"/>
        <cfvo type="num" val="3"/>
        <cfvo type="num" val="4"/>
      </iconSet>
    </cfRule>
  </conditionalFormatting>
  <conditionalFormatting sqref="M30:M33">
    <cfRule type="iconSet" priority="40">
      <iconSet iconSet="4TrafficLights">
        <cfvo type="percent" val="0"/>
        <cfvo type="num" val="1"/>
        <cfvo type="num" val="3"/>
        <cfvo type="num" val="4"/>
      </iconSet>
    </cfRule>
  </conditionalFormatting>
  <conditionalFormatting sqref="M36:M44">
    <cfRule type="iconSet" priority="39">
      <iconSet iconSet="4TrafficLights">
        <cfvo type="percent" val="0"/>
        <cfvo type="num" val="1"/>
        <cfvo type="num" val="3"/>
        <cfvo type="num" val="4"/>
      </iconSet>
    </cfRule>
  </conditionalFormatting>
  <conditionalFormatting sqref="M47:M50">
    <cfRule type="iconSet" priority="38">
      <iconSet iconSet="4TrafficLights">
        <cfvo type="percent" val="0"/>
        <cfvo type="num" val="1"/>
        <cfvo type="num" val="3"/>
        <cfvo type="num" val="4"/>
      </iconSet>
    </cfRule>
  </conditionalFormatting>
  <conditionalFormatting sqref="M55:M59">
    <cfRule type="iconSet" priority="37">
      <iconSet iconSet="4TrafficLights">
        <cfvo type="percent" val="0"/>
        <cfvo type="num" val="1"/>
        <cfvo type="num" val="3"/>
        <cfvo type="num" val="4"/>
      </iconSet>
    </cfRule>
  </conditionalFormatting>
  <conditionalFormatting sqref="M62:M65">
    <cfRule type="iconSet" priority="36">
      <iconSet iconSet="4TrafficLights">
        <cfvo type="percent" val="0"/>
        <cfvo type="num" val="1"/>
        <cfvo type="num" val="3"/>
        <cfvo type="num" val="4"/>
      </iconSet>
    </cfRule>
  </conditionalFormatting>
  <conditionalFormatting sqref="M68:M71">
    <cfRule type="iconSet" priority="35">
      <iconSet iconSet="4TrafficLights">
        <cfvo type="percent" val="0"/>
        <cfvo type="num" val="1"/>
        <cfvo type="num" val="3"/>
        <cfvo type="num" val="4"/>
      </iconSet>
    </cfRule>
  </conditionalFormatting>
  <conditionalFormatting sqref="M74:M79">
    <cfRule type="iconSet" priority="34">
      <iconSet iconSet="4TrafficLights">
        <cfvo type="percent" val="0"/>
        <cfvo type="num" val="1"/>
        <cfvo type="num" val="3"/>
        <cfvo type="num" val="4"/>
      </iconSet>
    </cfRule>
  </conditionalFormatting>
  <conditionalFormatting sqref="M84:M86">
    <cfRule type="iconSet" priority="33">
      <iconSet iconSet="4TrafficLights">
        <cfvo type="percent" val="0"/>
        <cfvo type="num" val="1"/>
        <cfvo type="num" val="3"/>
        <cfvo type="num" val="4"/>
      </iconSet>
    </cfRule>
  </conditionalFormatting>
  <conditionalFormatting sqref="M89:M95">
    <cfRule type="iconSet" priority="32">
      <iconSet iconSet="4TrafficLights">
        <cfvo type="percent" val="0"/>
        <cfvo type="num" val="1"/>
        <cfvo type="num" val="3"/>
        <cfvo type="num" val="4"/>
      </iconSet>
    </cfRule>
  </conditionalFormatting>
  <conditionalFormatting sqref="M98:M99">
    <cfRule type="iconSet" priority="31">
      <iconSet iconSet="4TrafficLights">
        <cfvo type="percent" val="0"/>
        <cfvo type="num" val="1"/>
        <cfvo type="num" val="3"/>
        <cfvo type="num" val="4"/>
      </iconSet>
    </cfRule>
  </conditionalFormatting>
  <conditionalFormatting sqref="M102:M111">
    <cfRule type="iconSet" priority="30">
      <iconSet iconSet="4TrafficLights">
        <cfvo type="percent" val="0"/>
        <cfvo type="num" val="1"/>
        <cfvo type="num" val="3"/>
        <cfvo type="num" val="4"/>
      </iconSet>
    </cfRule>
  </conditionalFormatting>
  <conditionalFormatting sqref="M114:M117">
    <cfRule type="iconSet" priority="29">
      <iconSet iconSet="4TrafficLights">
        <cfvo type="percent" val="0"/>
        <cfvo type="num" val="1"/>
        <cfvo type="num" val="3"/>
        <cfvo type="num" val="4"/>
      </iconSet>
    </cfRule>
  </conditionalFormatting>
  <conditionalFormatting sqref="M122:M125">
    <cfRule type="iconSet" priority="28">
      <iconSet iconSet="4TrafficLights">
        <cfvo type="percent" val="0"/>
        <cfvo type="num" val="1"/>
        <cfvo type="num" val="3"/>
        <cfvo type="num" val="4"/>
      </iconSet>
    </cfRule>
  </conditionalFormatting>
  <conditionalFormatting sqref="M128:M131">
    <cfRule type="iconSet" priority="27">
      <iconSet iconSet="4TrafficLights">
        <cfvo type="percent" val="0"/>
        <cfvo type="num" val="1"/>
        <cfvo type="num" val="3"/>
        <cfvo type="num" val="4"/>
      </iconSet>
    </cfRule>
  </conditionalFormatting>
  <conditionalFormatting sqref="M134:M136">
    <cfRule type="iconSet" priority="26">
      <iconSet iconSet="4TrafficLights">
        <cfvo type="percent" val="0"/>
        <cfvo type="num" val="1"/>
        <cfvo type="num" val="3"/>
        <cfvo type="num" val="4"/>
      </iconSet>
    </cfRule>
  </conditionalFormatting>
  <conditionalFormatting sqref="M139:M141">
    <cfRule type="iconSet" priority="25">
      <iconSet iconSet="4TrafficLights">
        <cfvo type="percent" val="0"/>
        <cfvo type="num" val="1"/>
        <cfvo type="num" val="3"/>
        <cfvo type="num" val="4"/>
      </iconSet>
    </cfRule>
  </conditionalFormatting>
  <conditionalFormatting sqref="P7:P9">
    <cfRule type="iconSet" priority="154">
      <iconSet iconSet="3Flags">
        <cfvo type="percent" val="0"/>
        <cfvo type="num" val="0"/>
        <cfvo type="num" val="1" gte="0"/>
      </iconSet>
    </cfRule>
  </conditionalFormatting>
  <conditionalFormatting sqref="Q7">
    <cfRule type="cellIs" dxfId="1" priority="155"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4" zoomScale="80" zoomScaleNormal="80" workbookViewId="0">
      <selection activeCell="B27" sqref="B27:U27"/>
    </sheetView>
  </sheetViews>
  <sheetFormatPr defaultColWidth="11.42578125" defaultRowHeight="15" x14ac:dyDescent="0.2"/>
  <cols>
    <col min="1" max="1" width="1.42578125" style="131" customWidth="1"/>
    <col min="2" max="2" width="34.7109375" style="131" customWidth="1"/>
    <col min="3" max="6" width="7.7109375" style="131" customWidth="1"/>
    <col min="7" max="7" width="1.7109375" style="131" customWidth="1"/>
    <col min="8" max="11" width="7.7109375" style="131" customWidth="1"/>
    <col min="12" max="12" width="1.7109375" style="131" customWidth="1"/>
    <col min="13" max="16" width="7.7109375" style="131" customWidth="1"/>
    <col min="17" max="17" width="2.140625" style="131" customWidth="1"/>
    <col min="18" max="21" width="7.7109375" style="131" customWidth="1"/>
    <col min="22" max="27" width="11.42578125" style="131"/>
    <col min="28" max="28" width="2" style="131" customWidth="1"/>
    <col min="29" max="33" width="11.42578125" style="131"/>
    <col min="34" max="34" width="1.85546875" style="131" customWidth="1"/>
    <col min="35" max="16384" width="11.42578125" style="131"/>
  </cols>
  <sheetData>
    <row r="1" spans="2:22" ht="6" customHeight="1" x14ac:dyDescent="0.2"/>
    <row r="2" spans="2:22" ht="22.5" customHeight="1" x14ac:dyDescent="0.2">
      <c r="B2" s="300" t="s">
        <v>27</v>
      </c>
      <c r="C2" s="299" t="s">
        <v>176</v>
      </c>
      <c r="D2" s="299"/>
      <c r="E2" s="299"/>
      <c r="F2" s="299"/>
      <c r="G2" s="132"/>
      <c r="H2" s="297" t="s">
        <v>177</v>
      </c>
      <c r="I2" s="297"/>
      <c r="J2" s="297"/>
      <c r="K2" s="297"/>
      <c r="L2" s="132"/>
      <c r="M2" s="298" t="s">
        <v>178</v>
      </c>
      <c r="N2" s="298"/>
      <c r="O2" s="298"/>
      <c r="P2" s="298"/>
      <c r="Q2" s="133"/>
      <c r="R2" s="306" t="s">
        <v>179</v>
      </c>
      <c r="S2" s="306"/>
      <c r="T2" s="306"/>
      <c r="U2" s="306"/>
      <c r="V2" s="296"/>
    </row>
    <row r="3" spans="2:22" ht="24.75" customHeight="1" thickBot="1" x14ac:dyDescent="0.25">
      <c r="B3" s="301"/>
      <c r="C3" s="134">
        <v>1</v>
      </c>
      <c r="D3" s="134">
        <v>2</v>
      </c>
      <c r="E3" s="135">
        <v>3</v>
      </c>
      <c r="F3" s="136">
        <v>4</v>
      </c>
      <c r="G3" s="304"/>
      <c r="H3" s="134">
        <v>1</v>
      </c>
      <c r="I3" s="134">
        <v>2</v>
      </c>
      <c r="J3" s="135">
        <v>3</v>
      </c>
      <c r="K3" s="136">
        <v>4</v>
      </c>
      <c r="L3" s="302"/>
      <c r="M3" s="134">
        <v>1</v>
      </c>
      <c r="N3" s="134">
        <v>2</v>
      </c>
      <c r="O3" s="135">
        <v>3</v>
      </c>
      <c r="P3" s="136">
        <v>4</v>
      </c>
      <c r="Q3" s="133"/>
      <c r="R3" s="134">
        <v>1</v>
      </c>
      <c r="S3" s="134">
        <v>2</v>
      </c>
      <c r="T3" s="135">
        <v>3</v>
      </c>
      <c r="U3" s="136">
        <v>4</v>
      </c>
      <c r="V3" s="296"/>
    </row>
    <row r="4" spans="2:22" ht="38.1" customHeight="1" thickTop="1" thickBot="1" x14ac:dyDescent="0.25">
      <c r="B4" s="137" t="s">
        <v>73</v>
      </c>
      <c r="C4" s="138">
        <f>Autoevaluación!R7/SUM(Autoevaluación!R7:R10)</f>
        <v>0</v>
      </c>
      <c r="D4" s="139">
        <f>Autoevaluación!R8/SUM(Autoevaluación!R7:R10)</f>
        <v>0</v>
      </c>
      <c r="E4" s="139">
        <f>Autoevaluación!R9/SUM(Autoevaluación!R7:R10)</f>
        <v>0.5</v>
      </c>
      <c r="F4" s="139">
        <f>Autoevaluación!R10/SUM(Autoevaluación!R7:R10)</f>
        <v>0.5</v>
      </c>
      <c r="G4" s="305"/>
      <c r="H4" s="139">
        <f>Autoevaluación!S7/SUM(Autoevaluación!S7:S10)</f>
        <v>0</v>
      </c>
      <c r="I4" s="139">
        <f>Autoevaluación!S8/SUM(Autoevaluación!S7:S10)</f>
        <v>0</v>
      </c>
      <c r="J4" s="139">
        <f>Autoevaluación!S9/SUM(Autoevaluación!S7:S10)</f>
        <v>1</v>
      </c>
      <c r="K4" s="139">
        <f>Autoevaluación!S10/SUM(Autoevaluación!S7:S10)</f>
        <v>0</v>
      </c>
      <c r="L4" s="303"/>
      <c r="M4" s="139">
        <f>Autoevaluación!T7/SUM(Autoevaluación!T7:T10)</f>
        <v>0</v>
      </c>
      <c r="N4" s="139">
        <f>Autoevaluación!T8/SUM(Autoevaluación!T7:T10)</f>
        <v>0</v>
      </c>
      <c r="O4" s="139">
        <f>Autoevaluación!T9/SUM(Autoevaluación!T7:T10)</f>
        <v>1</v>
      </c>
      <c r="P4" s="139">
        <f>Autoevaluación!T10/SUM(Autoevaluación!T7:T10)</f>
        <v>0</v>
      </c>
      <c r="Q4" s="140"/>
      <c r="R4" s="139" t="e">
        <f>Autoevaluación!U7/SUM(Autoevaluación!U7:U10)</f>
        <v>#DIV/0!</v>
      </c>
      <c r="S4" s="139" t="e">
        <f>Autoevaluación!U8/SUM(Autoevaluación!U7:U10)</f>
        <v>#DIV/0!</v>
      </c>
      <c r="T4" s="139" t="e">
        <f>Autoevaluación!U9/SUM(Autoevaluación!U7:U10)</f>
        <v>#DIV/0!</v>
      </c>
      <c r="U4" s="139" t="e">
        <f>Autoevaluación!U10/SUM(Autoevaluación!U7:U10)</f>
        <v>#DIV/0!</v>
      </c>
    </row>
    <row r="5" spans="2:22" ht="38.1" customHeight="1" thickTop="1" thickBot="1" x14ac:dyDescent="0.25">
      <c r="B5" s="137" t="s">
        <v>72</v>
      </c>
      <c r="C5" s="138">
        <f>Autoevaluación!R13/SUM(Autoevaluación!R13:R16)</f>
        <v>0</v>
      </c>
      <c r="D5" s="139">
        <f>Autoevaluación!R14/SUM(Autoevaluación!R13:R16)</f>
        <v>0</v>
      </c>
      <c r="E5" s="139">
        <f>Autoevaluación!R15/SUM(Autoevaluación!R13:R16)</f>
        <v>0.2</v>
      </c>
      <c r="F5" s="139">
        <f>Autoevaluación!R16/SUM(Autoevaluación!R13:R16)</f>
        <v>0.8</v>
      </c>
      <c r="G5" s="305"/>
      <c r="H5" s="139">
        <f>Autoevaluación!S13/SUM(Autoevaluación!S13:S16)</f>
        <v>0</v>
      </c>
      <c r="I5" s="139">
        <f>Autoevaluación!S14/SUM(Autoevaluación!S13:S16)</f>
        <v>0</v>
      </c>
      <c r="J5" s="139">
        <f>Autoevaluación!S15/SUM(Autoevaluación!S13:S16)</f>
        <v>0.8</v>
      </c>
      <c r="K5" s="139">
        <f>Autoevaluación!S16/SUM(Autoevaluación!S13:S16)</f>
        <v>0.2</v>
      </c>
      <c r="L5" s="303"/>
      <c r="M5" s="139">
        <f>Autoevaluación!T13/SUM(Autoevaluación!T13:T16)</f>
        <v>0</v>
      </c>
      <c r="N5" s="139">
        <f>Autoevaluación!T14/SUM(Autoevaluación!T13:T16)</f>
        <v>0</v>
      </c>
      <c r="O5" s="139">
        <f>Autoevaluación!T15/SUM(Autoevaluación!T13:T16)</f>
        <v>0.8</v>
      </c>
      <c r="P5" s="139">
        <f>Autoevaluación!T16/SUM(Autoevaluación!T13:T16)</f>
        <v>0.2</v>
      </c>
      <c r="Q5" s="140"/>
      <c r="R5" s="139" t="e">
        <f>Autoevaluación!U13/SUM(Autoevaluación!U13:U16)</f>
        <v>#DIV/0!</v>
      </c>
      <c r="S5" s="139" t="e">
        <f>Autoevaluación!U14/SUM(Autoevaluación!U13:U16)</f>
        <v>#DIV/0!</v>
      </c>
      <c r="T5" s="139" t="e">
        <f>Autoevaluación!U15/SUM(Autoevaluación!U13:U16)</f>
        <v>#DIV/0!</v>
      </c>
      <c r="U5" s="139" t="e">
        <f>Autoevaluación!U16/SUM(Autoevaluación!U13:U16)</f>
        <v>#DIV/0!</v>
      </c>
    </row>
    <row r="6" spans="2:22" ht="38.1" customHeight="1" thickTop="1" thickBot="1" x14ac:dyDescent="0.25">
      <c r="B6" s="137" t="s">
        <v>43</v>
      </c>
      <c r="C6" s="138">
        <f>Autoevaluación!R20/SUM(Autoevaluación!R20:R23)</f>
        <v>0</v>
      </c>
      <c r="D6" s="139">
        <f>Autoevaluación!R21/SUM(Autoevaluación!R20:R23)</f>
        <v>0</v>
      </c>
      <c r="E6" s="139">
        <f>Autoevaluación!R22/SUM(Autoevaluación!R20:R23)</f>
        <v>0.75</v>
      </c>
      <c r="F6" s="139">
        <f>Autoevaluación!R23/SUM(Autoevaluación!R20:R23)</f>
        <v>0.25</v>
      </c>
      <c r="G6" s="305"/>
      <c r="H6" s="139">
        <f>Autoevaluación!S20/SUM(Autoevaluación!S20:S23)</f>
        <v>0</v>
      </c>
      <c r="I6" s="139">
        <f>Autoevaluación!S21/SUM(Autoevaluación!S20:S23)</f>
        <v>0.125</v>
      </c>
      <c r="J6" s="139">
        <f>Autoevaluación!S20/SUM(Autoevaluación!S20:S23)</f>
        <v>0</v>
      </c>
      <c r="K6" s="139">
        <f>Autoevaluación!S23/SUM(Autoevaluación!S20:S23)</f>
        <v>0.375</v>
      </c>
      <c r="L6" s="303"/>
      <c r="M6" s="139">
        <f>Autoevaluación!T20/SUM(Autoevaluación!T20:T23)</f>
        <v>0</v>
      </c>
      <c r="N6" s="139">
        <f>Autoevaluación!T21/SUM(Autoevaluación!T20:T23)</f>
        <v>0.375</v>
      </c>
      <c r="O6" s="139">
        <f>Autoevaluación!T22/SUM(Autoevaluación!T20:T23)</f>
        <v>0.25</v>
      </c>
      <c r="P6" s="139">
        <f>Autoevaluación!T23/SUM(Autoevaluación!T20:T23)</f>
        <v>0.375</v>
      </c>
      <c r="Q6" s="140"/>
      <c r="R6" s="139" t="e">
        <f>Autoevaluación!U20/SUM(Autoevaluación!U20:U23)</f>
        <v>#DIV/0!</v>
      </c>
      <c r="S6" s="139" t="e">
        <f>Autoevaluación!U21/SUM(Autoevaluación!U20:U23)</f>
        <v>#DIV/0!</v>
      </c>
      <c r="T6" s="139" t="e">
        <f>Autoevaluación!U22/SUM(Autoevaluación!U20:U23)</f>
        <v>#DIV/0!</v>
      </c>
      <c r="U6" s="139" t="e">
        <f>Autoevaluación!U23/SUM(Autoevaluación!U20:U23)</f>
        <v>#DIV/0!</v>
      </c>
      <c r="V6" s="141"/>
    </row>
    <row r="7" spans="2:22" ht="38.1" customHeight="1" thickTop="1" thickBot="1" x14ac:dyDescent="0.25">
      <c r="B7" s="137" t="s">
        <v>52</v>
      </c>
      <c r="C7" s="138">
        <f>Autoevaluación!R30/SUM(Autoevaluación!R30:R33)</f>
        <v>0</v>
      </c>
      <c r="D7" s="139">
        <f>Autoevaluación!R31/SUM(Autoevaluación!R30:R33)</f>
        <v>0</v>
      </c>
      <c r="E7" s="139">
        <f>Autoevaluación!R32/SUM(Autoevaluación!R30:R33)</f>
        <v>1</v>
      </c>
      <c r="F7" s="139">
        <f>Autoevaluación!R33/SUM(Autoevaluación!R30:R33)</f>
        <v>0</v>
      </c>
      <c r="G7" s="305"/>
      <c r="H7" s="139">
        <f>Autoevaluación!S30/SUM(Autoevaluación!S30:S33)</f>
        <v>0</v>
      </c>
      <c r="I7" s="139">
        <f>Autoevaluación!S31/SUM(Autoevaluación!S30:S33)</f>
        <v>0</v>
      </c>
      <c r="J7" s="139">
        <f>Autoevaluación!S32/SUM(Autoevaluación!S30:S33)</f>
        <v>1</v>
      </c>
      <c r="K7" s="139">
        <f>Autoevaluación!S33/SUM(Autoevaluación!S30:S33)</f>
        <v>0</v>
      </c>
      <c r="L7" s="303"/>
      <c r="M7" s="139">
        <f>Autoevaluación!T30/SUM(Autoevaluación!T30:T33)</f>
        <v>0</v>
      </c>
      <c r="N7" s="139">
        <f>Autoevaluación!T31/SUM(Autoevaluación!T30:T33)</f>
        <v>1</v>
      </c>
      <c r="O7" s="139">
        <f>Autoevaluación!T32/SUM(Autoevaluación!T30:T33)</f>
        <v>0</v>
      </c>
      <c r="P7" s="139">
        <f>Autoevaluación!T33/SUM(Autoevaluación!T30:T33)</f>
        <v>0</v>
      </c>
      <c r="Q7" s="140"/>
      <c r="R7" s="139" t="e">
        <f>Autoevaluación!U30/SUM(Autoevaluación!U30:U33)</f>
        <v>#DIV/0!</v>
      </c>
      <c r="S7" s="139" t="e">
        <f>Autoevaluación!U31/SUM(Autoevaluación!U30:U33)</f>
        <v>#DIV/0!</v>
      </c>
      <c r="T7" s="139" t="e">
        <f>Autoevaluación!U32/SUM(Autoevaluación!U30:U33)</f>
        <v>#DIV/0!</v>
      </c>
      <c r="U7" s="139" t="e">
        <f>Autoevaluación!U33/SUM(Autoevaluación!U30:U33)</f>
        <v>#DIV/0!</v>
      </c>
    </row>
    <row r="8" spans="2:22" ht="38.1" customHeight="1" thickTop="1" thickBot="1" x14ac:dyDescent="0.25">
      <c r="B8" s="137" t="s">
        <v>57</v>
      </c>
      <c r="C8" s="138">
        <f>Autoevaluación!R36/SUM(Autoevaluación!R36:R39)</f>
        <v>0</v>
      </c>
      <c r="D8" s="139">
        <f>Autoevaluación!R37/SUM(Autoevaluación!R36:R39)</f>
        <v>0</v>
      </c>
      <c r="E8" s="139">
        <f>Autoevaluación!R38/SUM(Autoevaluación!R36:R39)</f>
        <v>0.77777777777777779</v>
      </c>
      <c r="F8" s="139">
        <f>Autoevaluación!R39/SUM(Autoevaluación!R36:R39)</f>
        <v>0.22222222222222221</v>
      </c>
      <c r="G8" s="305"/>
      <c r="H8" s="139">
        <f>Autoevaluación!S36/SUM(Autoevaluación!S36:S39)</f>
        <v>0</v>
      </c>
      <c r="I8" s="139">
        <f>Autoevaluación!S37/SUM(Autoevaluación!S36:S39)</f>
        <v>0.1111111111111111</v>
      </c>
      <c r="J8" s="139">
        <f>Autoevaluación!S38/SUM(Autoevaluación!S36:S39)</f>
        <v>0.77777777777777779</v>
      </c>
      <c r="K8" s="139">
        <f>Autoevaluación!S39/SUM(Autoevaluación!S36:S39)</f>
        <v>0.1111111111111111</v>
      </c>
      <c r="L8" s="303"/>
      <c r="M8" s="139">
        <f>Autoevaluación!T36/SUM(Autoevaluación!T36:T39)</f>
        <v>0</v>
      </c>
      <c r="N8" s="139">
        <f>Autoevaluación!T37/SUM(Autoevaluación!T36:T39)</f>
        <v>0.1111111111111111</v>
      </c>
      <c r="O8" s="139">
        <f>Autoevaluación!T38/SUM(Autoevaluación!T36:T39)</f>
        <v>0.77777777777777779</v>
      </c>
      <c r="P8" s="139">
        <f>Autoevaluación!T39/SUM(Autoevaluación!T36:T39)</f>
        <v>0.1111111111111111</v>
      </c>
      <c r="Q8" s="140"/>
      <c r="R8" s="139" t="e">
        <f>Autoevaluación!U36/SUM(Autoevaluación!U36:U39)</f>
        <v>#DIV/0!</v>
      </c>
      <c r="S8" s="139" t="e">
        <f>Autoevaluación!U37/SUM(Autoevaluación!U36:U39)</f>
        <v>#DIV/0!</v>
      </c>
      <c r="T8" s="139" t="e">
        <f>Autoevaluación!U38/SUM(Autoevaluación!U36:U39)</f>
        <v>#DIV/0!</v>
      </c>
      <c r="U8" s="139" t="e">
        <f>Autoevaluación!U39/SUM(Autoevaluación!U36:U39)</f>
        <v>#DIV/0!</v>
      </c>
    </row>
    <row r="9" spans="2:22" ht="38.1" customHeight="1" thickTop="1" thickBot="1" x14ac:dyDescent="0.25">
      <c r="B9" s="137" t="s">
        <v>67</v>
      </c>
      <c r="C9" s="138">
        <f>Autoevaluación!R47/SUM(Autoevaluación!R47:R50)</f>
        <v>0</v>
      </c>
      <c r="D9" s="139">
        <f>Autoevaluación!R48/SUM(Autoevaluación!R47:R50)</f>
        <v>0</v>
      </c>
      <c r="E9" s="139">
        <f>Autoevaluación!R49/SUM(Autoevaluación!R47:R50)</f>
        <v>1</v>
      </c>
      <c r="F9" s="139">
        <f>Autoevaluación!R50/SUM(Autoevaluación!R47:R50)</f>
        <v>0</v>
      </c>
      <c r="G9" s="305"/>
      <c r="H9" s="139">
        <f>Autoevaluación!S47/SUM(Autoevaluación!S47:S50)</f>
        <v>0</v>
      </c>
      <c r="I9" s="139">
        <f>Autoevaluación!S48/SUM(Autoevaluación!S47:S50)</f>
        <v>0.25</v>
      </c>
      <c r="J9" s="139">
        <f>Autoevaluación!S49/SUM(Autoevaluación!S47:S50)</f>
        <v>0.75</v>
      </c>
      <c r="K9" s="139">
        <f>Autoevaluación!S50/SUM(Autoevaluación!S47:S50)</f>
        <v>0</v>
      </c>
      <c r="L9" s="303"/>
      <c r="M9" s="139">
        <f>Autoevaluación!T47/SUM(Autoevaluación!T47:T50)</f>
        <v>0</v>
      </c>
      <c r="N9" s="139">
        <f>Autoevaluación!T48/SUM(Autoevaluación!T47:T50)</f>
        <v>0.25</v>
      </c>
      <c r="O9" s="139">
        <f>Autoevaluación!T49/SUM(Autoevaluación!T47:T50)</f>
        <v>0.75</v>
      </c>
      <c r="P9" s="139">
        <f>Autoevaluación!T50/SUM(Autoevaluación!T47:T50)</f>
        <v>0</v>
      </c>
      <c r="Q9" s="140"/>
      <c r="R9" s="139" t="e">
        <f>Autoevaluación!U47/SUM(Autoevaluación!U47:U50)</f>
        <v>#DIV/0!</v>
      </c>
      <c r="S9" s="139" t="e">
        <f>Autoevaluación!U48/SUM(Autoevaluación!U47:U50)</f>
        <v>#DIV/0!</v>
      </c>
      <c r="T9" s="139" t="e">
        <f>Autoevaluación!U49/SUM(Autoevaluación!U47:U50)</f>
        <v>#DIV/0!</v>
      </c>
      <c r="U9" s="139" t="e">
        <f>Autoevaluación!U50/SUM(Autoevaluación!U47:U50)</f>
        <v>#DIV/0!</v>
      </c>
    </row>
    <row r="10" spans="2:22" ht="38.1" customHeight="1" thickTop="1" x14ac:dyDescent="0.2">
      <c r="B10" s="142" t="s">
        <v>126</v>
      </c>
      <c r="C10" s="143">
        <f>AVERAGE(C4:C9)</f>
        <v>0</v>
      </c>
      <c r="D10" s="143">
        <f>AVERAGE(D4:D9)</f>
        <v>0</v>
      </c>
      <c r="E10" s="143">
        <f>AVERAGE(E4:E9)</f>
        <v>0.70462962962962961</v>
      </c>
      <c r="F10" s="143">
        <f>AVERAGE(F4:F9)</f>
        <v>0.29537037037037034</v>
      </c>
      <c r="G10" s="144"/>
      <c r="H10" s="143">
        <f>AVERAGE(H4:H9)</f>
        <v>0</v>
      </c>
      <c r="I10" s="143">
        <f>AVERAGE(I4:I9)</f>
        <v>8.1018518518518517E-2</v>
      </c>
      <c r="J10" s="143">
        <f>AVERAGE(J4:J9)</f>
        <v>0.72129629629629621</v>
      </c>
      <c r="K10" s="143">
        <f>AVERAGE(K4:K9)</f>
        <v>0.11435185185185186</v>
      </c>
      <c r="L10" s="144"/>
      <c r="M10" s="143">
        <f>AVERAGE(M4:M9)</f>
        <v>0</v>
      </c>
      <c r="N10" s="143">
        <f>AVERAGE(N4:N9)</f>
        <v>0.28935185185185186</v>
      </c>
      <c r="O10" s="143">
        <f>AVERAGE(O4:O9)</f>
        <v>0.59629629629629621</v>
      </c>
      <c r="P10" s="143">
        <f>AVERAGE(P4:P9)</f>
        <v>0.11435185185185186</v>
      </c>
      <c r="Q10" s="145"/>
      <c r="R10" s="143" t="e">
        <f>AVERAGE(R4:R9)</f>
        <v>#DIV/0!</v>
      </c>
      <c r="S10" s="143" t="e">
        <f>AVERAGE(S4:S9)</f>
        <v>#DIV/0!</v>
      </c>
      <c r="T10" s="143" t="e">
        <f>AVERAGE(T4:T9)</f>
        <v>#DIV/0!</v>
      </c>
      <c r="U10" s="143" t="e">
        <f>AVERAGE(U4:U9)</f>
        <v>#DIV/0!</v>
      </c>
    </row>
    <row r="11" spans="2:22" x14ac:dyDescent="0.2">
      <c r="B11" s="146"/>
      <c r="C11" s="146"/>
      <c r="D11" s="146"/>
      <c r="E11" s="146"/>
      <c r="F11" s="144"/>
      <c r="G11" s="144"/>
      <c r="H11" s="144"/>
      <c r="I11" s="144"/>
      <c r="J11" s="144"/>
      <c r="K11" s="144"/>
      <c r="L11" s="144"/>
      <c r="M11" s="144"/>
      <c r="N11" s="144"/>
      <c r="O11" s="144"/>
      <c r="P11" s="144"/>
      <c r="Q11" s="144"/>
      <c r="R11" s="144"/>
      <c r="S11" s="144"/>
      <c r="T11" s="144"/>
      <c r="U11" s="144"/>
    </row>
    <row r="12" spans="2:22" ht="21.95" customHeight="1" x14ac:dyDescent="0.2">
      <c r="B12" s="291">
        <v>2023</v>
      </c>
      <c r="C12" s="292"/>
      <c r="D12" s="292"/>
      <c r="E12" s="292"/>
      <c r="F12" s="292"/>
      <c r="G12" s="292"/>
      <c r="H12" s="292"/>
      <c r="I12" s="292"/>
      <c r="J12" s="292"/>
      <c r="K12" s="292"/>
      <c r="L12" s="292"/>
      <c r="M12" s="292"/>
      <c r="N12" s="292"/>
      <c r="O12" s="292"/>
      <c r="P12" s="292"/>
      <c r="Q12" s="292"/>
      <c r="R12" s="292"/>
      <c r="S12" s="292"/>
      <c r="T12" s="292"/>
      <c r="U12" s="293"/>
    </row>
    <row r="13" spans="2:22" ht="24.95" customHeight="1" x14ac:dyDescent="0.2">
      <c r="B13" s="294"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2">
      <c r="B14" s="280" t="s">
        <v>184</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2">
      <c r="B15" s="280" t="s">
        <v>190</v>
      </c>
      <c r="C15" s="280"/>
      <c r="D15" s="280"/>
      <c r="E15" s="280"/>
      <c r="F15" s="280"/>
      <c r="G15" s="280"/>
      <c r="H15" s="280"/>
      <c r="I15" s="280"/>
      <c r="J15" s="280"/>
      <c r="K15" s="280"/>
      <c r="L15" s="280"/>
      <c r="M15" s="280"/>
      <c r="N15" s="280"/>
      <c r="O15" s="280"/>
      <c r="P15" s="280"/>
      <c r="Q15" s="280"/>
      <c r="R15" s="280"/>
      <c r="S15" s="280"/>
      <c r="T15" s="280"/>
      <c r="U15" s="280"/>
    </row>
    <row r="16" spans="2:22" s="147" customFormat="1" ht="24.95" customHeight="1" x14ac:dyDescent="0.25">
      <c r="B16" s="285" t="s">
        <v>123</v>
      </c>
      <c r="C16" s="286"/>
      <c r="D16" s="286"/>
      <c r="E16" s="286"/>
      <c r="F16" s="286"/>
      <c r="G16" s="286"/>
      <c r="H16" s="286"/>
      <c r="I16" s="286"/>
      <c r="J16" s="286"/>
      <c r="K16" s="286"/>
      <c r="L16" s="286"/>
      <c r="M16" s="286"/>
      <c r="N16" s="286"/>
      <c r="O16" s="286"/>
      <c r="P16" s="286"/>
      <c r="Q16" s="286"/>
      <c r="R16" s="286"/>
      <c r="S16" s="286"/>
      <c r="T16" s="286"/>
      <c r="U16" s="286"/>
    </row>
    <row r="17" spans="2:21" ht="60" customHeight="1" x14ac:dyDescent="0.2">
      <c r="B17" s="280" t="s">
        <v>385</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2">
      <c r="B18" s="280" t="s">
        <v>386</v>
      </c>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2">
      <c r="B19" s="280" t="s">
        <v>387</v>
      </c>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2">
      <c r="B20" s="148"/>
      <c r="C20" s="148"/>
      <c r="D20" s="148"/>
      <c r="E20" s="148"/>
      <c r="F20" s="148"/>
      <c r="G20" s="148"/>
      <c r="H20" s="148"/>
      <c r="I20" s="148"/>
      <c r="J20" s="148"/>
      <c r="K20" s="148"/>
      <c r="L20" s="148"/>
      <c r="M20" s="148"/>
      <c r="N20" s="148"/>
      <c r="O20" s="148"/>
      <c r="P20" s="148"/>
      <c r="Q20" s="148"/>
      <c r="R20" s="148"/>
      <c r="S20" s="148"/>
      <c r="T20" s="148"/>
      <c r="U20" s="148"/>
    </row>
    <row r="21" spans="2:21" ht="21.95" customHeight="1" x14ac:dyDescent="0.2">
      <c r="B21" s="289">
        <v>2024</v>
      </c>
      <c r="C21" s="289"/>
      <c r="D21" s="289"/>
      <c r="E21" s="289"/>
      <c r="F21" s="289"/>
      <c r="G21" s="289"/>
      <c r="H21" s="289"/>
      <c r="I21" s="289"/>
      <c r="J21" s="289"/>
      <c r="K21" s="289"/>
      <c r="L21" s="289"/>
      <c r="M21" s="289"/>
      <c r="N21" s="289"/>
      <c r="O21" s="289"/>
      <c r="P21" s="289"/>
      <c r="Q21" s="289"/>
      <c r="R21" s="289"/>
      <c r="S21" s="289"/>
      <c r="T21" s="289"/>
      <c r="U21" s="289"/>
    </row>
    <row r="22" spans="2:21" ht="24.95" customHeight="1" x14ac:dyDescent="0.2">
      <c r="B22" s="290" t="s">
        <v>28</v>
      </c>
      <c r="C22" s="290"/>
      <c r="D22" s="290"/>
      <c r="E22" s="290"/>
      <c r="F22" s="290"/>
      <c r="G22" s="290"/>
      <c r="H22" s="290"/>
      <c r="I22" s="290"/>
      <c r="J22" s="290"/>
      <c r="K22" s="290"/>
      <c r="L22" s="290"/>
      <c r="M22" s="290"/>
      <c r="N22" s="290"/>
      <c r="O22" s="290"/>
      <c r="P22" s="290"/>
      <c r="Q22" s="290"/>
      <c r="R22" s="290"/>
      <c r="S22" s="290"/>
      <c r="T22" s="290"/>
      <c r="U22" s="290"/>
    </row>
    <row r="23" spans="2:21" ht="60" customHeight="1" x14ac:dyDescent="0.2">
      <c r="B23" s="280" t="s">
        <v>649</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2">
      <c r="B24" s="280" t="s">
        <v>650</v>
      </c>
      <c r="C24" s="280"/>
      <c r="D24" s="280"/>
      <c r="E24" s="280"/>
      <c r="F24" s="280"/>
      <c r="G24" s="280"/>
      <c r="H24" s="280"/>
      <c r="I24" s="280"/>
      <c r="J24" s="280"/>
      <c r="K24" s="280"/>
      <c r="L24" s="280"/>
      <c r="M24" s="280"/>
      <c r="N24" s="280"/>
      <c r="O24" s="280"/>
      <c r="P24" s="280"/>
      <c r="Q24" s="280"/>
      <c r="R24" s="280"/>
      <c r="S24" s="280"/>
      <c r="T24" s="280"/>
      <c r="U24" s="280"/>
    </row>
    <row r="25" spans="2:21" s="147" customFormat="1" ht="24.95" customHeight="1" x14ac:dyDescent="0.25">
      <c r="B25" s="285" t="s">
        <v>123</v>
      </c>
      <c r="C25" s="286"/>
      <c r="D25" s="286"/>
      <c r="E25" s="286"/>
      <c r="F25" s="286"/>
      <c r="G25" s="286"/>
      <c r="H25" s="286"/>
      <c r="I25" s="286"/>
      <c r="J25" s="286"/>
      <c r="K25" s="286"/>
      <c r="L25" s="286"/>
      <c r="M25" s="286"/>
      <c r="N25" s="286"/>
      <c r="O25" s="286"/>
      <c r="P25" s="286"/>
      <c r="Q25" s="286"/>
      <c r="R25" s="286"/>
      <c r="S25" s="286"/>
      <c r="T25" s="286"/>
      <c r="U25" s="286"/>
    </row>
    <row r="26" spans="2:21" ht="60" customHeight="1" x14ac:dyDescent="0.2">
      <c r="B26" s="280" t="s">
        <v>651</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2">
      <c r="B27" s="280" t="s">
        <v>652</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2">
      <c r="B28" s="280" t="s">
        <v>653</v>
      </c>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2">
      <c r="B29" s="148"/>
      <c r="C29" s="148"/>
      <c r="D29" s="148"/>
      <c r="E29" s="148"/>
      <c r="F29" s="148"/>
      <c r="G29" s="148"/>
      <c r="H29" s="148"/>
      <c r="I29" s="148"/>
      <c r="J29" s="148"/>
      <c r="K29" s="148"/>
      <c r="L29" s="148"/>
      <c r="M29" s="148"/>
      <c r="N29" s="148"/>
      <c r="O29" s="148"/>
      <c r="P29" s="148"/>
      <c r="Q29" s="148"/>
      <c r="R29" s="148"/>
      <c r="S29" s="148"/>
      <c r="T29" s="148"/>
      <c r="U29" s="148"/>
    </row>
    <row r="30" spans="2:21" ht="21.95" customHeight="1" x14ac:dyDescent="0.2">
      <c r="B30" s="287">
        <v>2025</v>
      </c>
      <c r="C30" s="288"/>
      <c r="D30" s="288"/>
      <c r="E30" s="288"/>
      <c r="F30" s="288"/>
      <c r="G30" s="288"/>
      <c r="H30" s="288"/>
      <c r="I30" s="288"/>
      <c r="J30" s="288"/>
      <c r="K30" s="288"/>
      <c r="L30" s="288"/>
      <c r="M30" s="288"/>
      <c r="N30" s="288"/>
      <c r="O30" s="288"/>
      <c r="P30" s="288"/>
      <c r="Q30" s="288"/>
      <c r="R30" s="288"/>
      <c r="S30" s="288"/>
      <c r="T30" s="288"/>
      <c r="U30" s="288"/>
    </row>
    <row r="31" spans="2:21" ht="24.95" customHeight="1" x14ac:dyDescent="0.2">
      <c r="B31" s="283"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2">
      <c r="B32" s="280" t="s">
        <v>644</v>
      </c>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2">
      <c r="B33" s="280" t="s">
        <v>645</v>
      </c>
      <c r="C33" s="280"/>
      <c r="D33" s="280"/>
      <c r="E33" s="280"/>
      <c r="F33" s="280"/>
      <c r="G33" s="280"/>
      <c r="H33" s="280"/>
      <c r="I33" s="280"/>
      <c r="J33" s="280"/>
      <c r="K33" s="280"/>
      <c r="L33" s="280"/>
      <c r="M33" s="280"/>
      <c r="N33" s="280"/>
      <c r="O33" s="280"/>
      <c r="P33" s="280"/>
      <c r="Q33" s="280"/>
      <c r="R33" s="280"/>
      <c r="S33" s="280"/>
      <c r="T33" s="280"/>
      <c r="U33" s="280"/>
    </row>
    <row r="34" spans="2:21" s="147" customFormat="1" ht="24.95" customHeight="1" x14ac:dyDescent="0.25">
      <c r="B34" s="285" t="s">
        <v>123</v>
      </c>
      <c r="C34" s="286"/>
      <c r="D34" s="286"/>
      <c r="E34" s="286"/>
      <c r="F34" s="286"/>
      <c r="G34" s="286"/>
      <c r="H34" s="286"/>
      <c r="I34" s="286"/>
      <c r="J34" s="286"/>
      <c r="K34" s="286"/>
      <c r="L34" s="286"/>
      <c r="M34" s="286"/>
      <c r="N34" s="286"/>
      <c r="O34" s="286"/>
      <c r="P34" s="286"/>
      <c r="Q34" s="286"/>
      <c r="R34" s="286"/>
      <c r="S34" s="286"/>
      <c r="T34" s="286"/>
      <c r="U34" s="286"/>
    </row>
    <row r="35" spans="2:21" ht="60" customHeight="1" x14ac:dyDescent="0.2">
      <c r="B35" s="280" t="s">
        <v>646</v>
      </c>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2">
      <c r="B36" s="280" t="s">
        <v>647</v>
      </c>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2">
      <c r="B37" s="280" t="s">
        <v>648</v>
      </c>
      <c r="C37" s="280"/>
      <c r="D37" s="280"/>
      <c r="E37" s="280"/>
      <c r="F37" s="280"/>
      <c r="G37" s="280"/>
      <c r="H37" s="280"/>
      <c r="I37" s="280"/>
      <c r="J37" s="280"/>
      <c r="K37" s="280"/>
      <c r="L37" s="280"/>
      <c r="M37" s="280"/>
      <c r="N37" s="280"/>
      <c r="O37" s="280"/>
      <c r="P37" s="280"/>
      <c r="Q37" s="280"/>
      <c r="R37" s="280"/>
      <c r="S37" s="280"/>
      <c r="T37" s="280"/>
      <c r="U37" s="280"/>
    </row>
    <row r="39" spans="2:21" x14ac:dyDescent="0.2">
      <c r="B39" s="281">
        <v>2026</v>
      </c>
      <c r="C39" s="282"/>
      <c r="D39" s="282"/>
      <c r="E39" s="282"/>
      <c r="F39" s="282"/>
      <c r="G39" s="282"/>
      <c r="H39" s="282"/>
      <c r="I39" s="282"/>
      <c r="J39" s="282"/>
      <c r="K39" s="282"/>
      <c r="L39" s="282"/>
      <c r="M39" s="282"/>
      <c r="N39" s="282"/>
      <c r="O39" s="282"/>
      <c r="P39" s="282"/>
      <c r="Q39" s="282"/>
      <c r="R39" s="282"/>
      <c r="S39" s="282"/>
      <c r="T39" s="282"/>
      <c r="U39" s="282"/>
    </row>
    <row r="40" spans="2:21" ht="19.5" x14ac:dyDescent="0.2">
      <c r="B40" s="283" t="s">
        <v>28</v>
      </c>
      <c r="C40" s="284"/>
      <c r="D40" s="284"/>
      <c r="E40" s="284"/>
      <c r="F40" s="284"/>
      <c r="G40" s="284"/>
      <c r="H40" s="284"/>
      <c r="I40" s="284"/>
      <c r="J40" s="284"/>
      <c r="K40" s="284"/>
      <c r="L40" s="284"/>
      <c r="M40" s="284"/>
      <c r="N40" s="284"/>
      <c r="O40" s="284"/>
      <c r="P40" s="284"/>
      <c r="Q40" s="284"/>
      <c r="R40" s="284"/>
      <c r="S40" s="284"/>
      <c r="T40" s="284"/>
      <c r="U40" s="284"/>
    </row>
    <row r="41" spans="2:21" ht="60.75" customHeight="1" x14ac:dyDescent="0.2">
      <c r="B41" s="280"/>
      <c r="C41" s="280"/>
      <c r="D41" s="280"/>
      <c r="E41" s="280"/>
      <c r="F41" s="280"/>
      <c r="G41" s="280"/>
      <c r="H41" s="280"/>
      <c r="I41" s="280"/>
      <c r="J41" s="280"/>
      <c r="K41" s="280"/>
      <c r="L41" s="280"/>
      <c r="M41" s="280"/>
      <c r="N41" s="280"/>
      <c r="O41" s="280"/>
      <c r="P41" s="280"/>
      <c r="Q41" s="280"/>
      <c r="R41" s="280"/>
      <c r="S41" s="280"/>
      <c r="T41" s="280"/>
      <c r="U41" s="280"/>
    </row>
    <row r="42" spans="2:21" ht="60" customHeight="1" x14ac:dyDescent="0.2">
      <c r="B42" s="280"/>
      <c r="C42" s="280"/>
      <c r="D42" s="280"/>
      <c r="E42" s="280"/>
      <c r="F42" s="280"/>
      <c r="G42" s="280"/>
      <c r="H42" s="280"/>
      <c r="I42" s="280"/>
      <c r="J42" s="280"/>
      <c r="K42" s="280"/>
      <c r="L42" s="280"/>
      <c r="M42" s="280"/>
      <c r="N42" s="280"/>
      <c r="O42" s="280"/>
      <c r="P42" s="280"/>
      <c r="Q42" s="280"/>
      <c r="R42" s="280"/>
      <c r="S42" s="280"/>
      <c r="T42" s="280"/>
      <c r="U42" s="280"/>
    </row>
    <row r="43" spans="2:21" ht="19.5" x14ac:dyDescent="0.2">
      <c r="B43" s="285" t="s">
        <v>123</v>
      </c>
      <c r="C43" s="286"/>
      <c r="D43" s="286"/>
      <c r="E43" s="286"/>
      <c r="F43" s="286"/>
      <c r="G43" s="286"/>
      <c r="H43" s="286"/>
      <c r="I43" s="286"/>
      <c r="J43" s="286"/>
      <c r="K43" s="286"/>
      <c r="L43" s="286"/>
      <c r="M43" s="286"/>
      <c r="N43" s="286"/>
      <c r="O43" s="286"/>
      <c r="P43" s="286"/>
      <c r="Q43" s="286"/>
      <c r="R43" s="286"/>
      <c r="S43" s="286"/>
      <c r="T43" s="286"/>
      <c r="U43" s="286"/>
    </row>
    <row r="44" spans="2:21" ht="45.75" customHeight="1" x14ac:dyDescent="0.2">
      <c r="B44" s="280"/>
      <c r="C44" s="280"/>
      <c r="D44" s="280"/>
      <c r="E44" s="280"/>
      <c r="F44" s="280"/>
      <c r="G44" s="280"/>
      <c r="H44" s="280"/>
      <c r="I44" s="280"/>
      <c r="J44" s="280"/>
      <c r="K44" s="280"/>
      <c r="L44" s="280"/>
      <c r="M44" s="280"/>
      <c r="N44" s="280"/>
      <c r="O44" s="280"/>
      <c r="P44" s="280"/>
      <c r="Q44" s="280"/>
      <c r="R44" s="280"/>
      <c r="S44" s="280"/>
      <c r="T44" s="280"/>
      <c r="U44" s="280"/>
    </row>
    <row r="45" spans="2:21" ht="48" customHeight="1" x14ac:dyDescent="0.2">
      <c r="B45" s="280"/>
      <c r="C45" s="280"/>
      <c r="D45" s="280"/>
      <c r="E45" s="280"/>
      <c r="F45" s="280"/>
      <c r="G45" s="280"/>
      <c r="H45" s="280"/>
      <c r="I45" s="280"/>
      <c r="J45" s="280"/>
      <c r="K45" s="280"/>
      <c r="L45" s="280"/>
      <c r="M45" s="280"/>
      <c r="N45" s="280"/>
      <c r="O45" s="280"/>
      <c r="P45" s="280"/>
      <c r="Q45" s="280"/>
      <c r="R45" s="280"/>
      <c r="S45" s="280"/>
      <c r="T45" s="280"/>
      <c r="U45" s="280"/>
    </row>
    <row r="46" spans="2:21" ht="56.25" customHeight="1" x14ac:dyDescent="0.2">
      <c r="B46" s="280"/>
      <c r="C46" s="280"/>
      <c r="D46" s="280"/>
      <c r="E46" s="280"/>
      <c r="F46" s="280"/>
      <c r="G46" s="280"/>
      <c r="H46" s="280"/>
      <c r="I46" s="280"/>
      <c r="J46" s="280"/>
      <c r="K46" s="280"/>
      <c r="L46" s="280"/>
      <c r="M46" s="280"/>
      <c r="N46" s="280"/>
      <c r="O46" s="280"/>
      <c r="P46" s="280"/>
      <c r="Q46" s="280"/>
      <c r="R46" s="280"/>
      <c r="S46" s="280"/>
      <c r="T46" s="280"/>
      <c r="U46" s="280"/>
    </row>
    <row r="65495" spans="2:22" x14ac:dyDescent="0.2">
      <c r="B65495" s="149" t="s">
        <v>29</v>
      </c>
      <c r="C65495" s="149"/>
      <c r="D65495" s="149"/>
      <c r="E65495" s="149"/>
      <c r="F65495" s="149"/>
      <c r="G65495" s="149"/>
      <c r="H65495" s="149"/>
      <c r="I65495" s="149"/>
      <c r="J65495" s="149"/>
      <c r="K65495" s="149"/>
      <c r="L65495" s="149"/>
      <c r="M65495" s="149"/>
      <c r="N65495" s="149"/>
      <c r="O65495" s="149"/>
      <c r="P65495" s="149"/>
      <c r="Q65495" s="149"/>
      <c r="R65495" s="149"/>
      <c r="S65495" s="149"/>
      <c r="T65495" s="149"/>
      <c r="U65495" s="149"/>
      <c r="V65495" s="149"/>
    </row>
    <row r="65496" spans="2:22" x14ac:dyDescent="0.2">
      <c r="B65496" s="150" t="s">
        <v>30</v>
      </c>
      <c r="C65496" s="150"/>
      <c r="D65496" s="150"/>
      <c r="E65496" s="150"/>
      <c r="F65496" s="150"/>
      <c r="G65496" s="150"/>
      <c r="H65496" s="150"/>
      <c r="I65496" s="150"/>
      <c r="J65496" s="150"/>
      <c r="K65496" s="150"/>
      <c r="L65496" s="150"/>
      <c r="M65496" s="150"/>
      <c r="N65496" s="150"/>
      <c r="O65496" s="150"/>
      <c r="P65496" s="150"/>
      <c r="Q65496" s="150"/>
      <c r="R65496" s="150"/>
      <c r="S65496" s="150"/>
      <c r="T65496" s="150"/>
      <c r="U65496" s="150"/>
      <c r="V65496" s="150"/>
    </row>
    <row r="65497" spans="2:22" x14ac:dyDescent="0.2">
      <c r="B65497" s="150" t="s">
        <v>31</v>
      </c>
      <c r="C65497" s="150"/>
      <c r="D65497" s="150"/>
      <c r="E65497" s="150"/>
      <c r="F65497" s="150"/>
      <c r="G65497" s="150"/>
      <c r="H65497" s="150"/>
      <c r="I65497" s="150"/>
      <c r="J65497" s="150"/>
      <c r="K65497" s="150"/>
      <c r="L65497" s="150"/>
      <c r="M65497" s="150"/>
      <c r="N65497" s="150"/>
      <c r="O65497" s="150"/>
      <c r="P65497" s="150"/>
      <c r="Q65497" s="150"/>
      <c r="R65497" s="150"/>
      <c r="S65497" s="150"/>
      <c r="T65497" s="150"/>
      <c r="U65497" s="150"/>
      <c r="V65497" s="150"/>
    </row>
  </sheetData>
  <mergeCells count="40">
    <mergeCell ref="B24:U24"/>
    <mergeCell ref="B27:U27"/>
    <mergeCell ref="B28:U28"/>
    <mergeCell ref="B26:U26"/>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5:U25"/>
    <mergeCell ref="B18:U18"/>
    <mergeCell ref="B19:U19"/>
    <mergeCell ref="B21:U21"/>
    <mergeCell ref="B22:U22"/>
    <mergeCell ref="B32:U32"/>
    <mergeCell ref="B33:U33"/>
    <mergeCell ref="B23:U23"/>
    <mergeCell ref="B34:U34"/>
    <mergeCell ref="B30:U30"/>
    <mergeCell ref="B31:U31"/>
    <mergeCell ref="B35:U35"/>
    <mergeCell ref="B36:U36"/>
    <mergeCell ref="B45:U45"/>
    <mergeCell ref="B46:U46"/>
    <mergeCell ref="B39:U39"/>
    <mergeCell ref="B40:U40"/>
    <mergeCell ref="B41:U41"/>
    <mergeCell ref="B42:U42"/>
    <mergeCell ref="B43:U43"/>
    <mergeCell ref="B44:U44"/>
    <mergeCell ref="B37:U37"/>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3" zoomScale="70" zoomScaleNormal="70" workbookViewId="0">
      <selection activeCell="B37" sqref="B37:U37"/>
    </sheetView>
  </sheetViews>
  <sheetFormatPr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6" t="s">
        <v>127</v>
      </c>
      <c r="C2" s="316" t="s">
        <v>176</v>
      </c>
      <c r="D2" s="316"/>
      <c r="E2" s="316"/>
      <c r="F2" s="316"/>
      <c r="G2" s="2"/>
      <c r="H2" s="317" t="s">
        <v>177</v>
      </c>
      <c r="I2" s="317"/>
      <c r="J2" s="317"/>
      <c r="K2" s="317"/>
      <c r="L2" s="2"/>
      <c r="M2" s="328" t="s">
        <v>178</v>
      </c>
      <c r="N2" s="328"/>
      <c r="O2" s="328"/>
      <c r="P2" s="328"/>
      <c r="Q2" s="54"/>
      <c r="R2" s="308" t="s">
        <v>179</v>
      </c>
      <c r="S2" s="308"/>
      <c r="T2" s="308"/>
      <c r="U2" s="308"/>
      <c r="V2" s="313"/>
    </row>
    <row r="3" spans="2:22" ht="24.75" customHeight="1" thickBot="1" x14ac:dyDescent="0.25">
      <c r="B3" s="327"/>
      <c r="C3" s="3">
        <v>1</v>
      </c>
      <c r="D3" s="3">
        <v>2</v>
      </c>
      <c r="E3" s="4">
        <v>3</v>
      </c>
      <c r="F3" s="5">
        <v>4</v>
      </c>
      <c r="G3" s="324"/>
      <c r="H3" s="3">
        <v>1</v>
      </c>
      <c r="I3" s="3">
        <v>2</v>
      </c>
      <c r="J3" s="4">
        <v>3</v>
      </c>
      <c r="K3" s="5">
        <v>4</v>
      </c>
      <c r="L3" s="314"/>
      <c r="M3" s="3">
        <v>1</v>
      </c>
      <c r="N3" s="3">
        <v>2</v>
      </c>
      <c r="O3" s="4">
        <v>3</v>
      </c>
      <c r="P3" s="5">
        <v>4</v>
      </c>
      <c r="Q3" s="55"/>
      <c r="R3" s="3">
        <v>1</v>
      </c>
      <c r="S3" s="3">
        <v>2</v>
      </c>
      <c r="T3" s="4">
        <v>3</v>
      </c>
      <c r="U3" s="5">
        <v>4</v>
      </c>
      <c r="V3" s="313"/>
    </row>
    <row r="4" spans="2:22" ht="38.1" customHeight="1" thickTop="1" thickBot="1" x14ac:dyDescent="0.25">
      <c r="B4" s="36" t="s">
        <v>128</v>
      </c>
      <c r="C4" s="35">
        <f>Autoevaluación!R55/SUM(Autoevaluación!R55:R58)</f>
        <v>0</v>
      </c>
      <c r="D4" s="7">
        <f>Autoevaluación!R56/SUM(Autoevaluación!R55:R58)</f>
        <v>0.2</v>
      </c>
      <c r="E4" s="7">
        <f>Autoevaluación!R57/SUM(Autoevaluación!R55:R58)</f>
        <v>0.4</v>
      </c>
      <c r="F4" s="7">
        <f>Autoevaluación!R58/SUM(Autoevaluación!R55:R58)</f>
        <v>0.4</v>
      </c>
      <c r="G4" s="325"/>
      <c r="H4" s="7">
        <f>Autoevaluación!S55/SUM(Autoevaluación!S55:S59)</f>
        <v>0</v>
      </c>
      <c r="I4" s="7">
        <f>Autoevaluación!S56/SUM(Autoevaluación!S55:S58)</f>
        <v>0.2</v>
      </c>
      <c r="J4" s="7">
        <f>Autoevaluación!S57/SUM(Autoevaluación!S55:S58)</f>
        <v>0.4</v>
      </c>
      <c r="K4" s="7">
        <f>Autoevaluación!S58/SUM(Autoevaluación!S55:S58)</f>
        <v>0.4</v>
      </c>
      <c r="L4" s="315"/>
      <c r="M4" s="7">
        <f>Autoevaluación!T55/SUM(Autoevaluación!T55:T58)</f>
        <v>0</v>
      </c>
      <c r="N4" s="7">
        <f>Autoevaluación!T56/SUM(Autoevaluación!T55:T58)</f>
        <v>0.2</v>
      </c>
      <c r="O4" s="7">
        <f>Autoevaluación!T57/SUM(Autoevaluación!T55:T58)</f>
        <v>0.6</v>
      </c>
      <c r="P4" s="7">
        <f>Autoevaluación!T58/SUM(Autoevaluación!T55:T58)</f>
        <v>0.2</v>
      </c>
      <c r="Q4" s="52"/>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6" t="s">
        <v>129</v>
      </c>
      <c r="C5" s="35">
        <f>Autoevaluación!R62/SUM(Autoevaluación!R62:R65)</f>
        <v>0</v>
      </c>
      <c r="D5" s="7">
        <f>Autoevaluación!R63/SUM(Autoevaluación!R62:R65)</f>
        <v>0</v>
      </c>
      <c r="E5" s="7">
        <f>Autoevaluación!R64/SUM(Autoevaluación!R62:R65)</f>
        <v>1</v>
      </c>
      <c r="F5" s="7">
        <f>Autoevaluación!R65/SUM(Autoevaluación!R62:R65)</f>
        <v>0</v>
      </c>
      <c r="G5" s="325"/>
      <c r="H5" s="7">
        <f>Autoevaluación!S62/SUM(Autoevaluación!S62:S65)</f>
        <v>0</v>
      </c>
      <c r="I5" s="7">
        <f>Autoevaluación!S63/SUM(Autoevaluación!S62:S65)</f>
        <v>0</v>
      </c>
      <c r="J5" s="7">
        <f>Autoevaluación!S64/SUM(Autoevaluación!S62:S65)</f>
        <v>1</v>
      </c>
      <c r="K5" s="7">
        <f>Autoevaluación!S65/SUM(Autoevaluación!S62:S65)</f>
        <v>0</v>
      </c>
      <c r="L5" s="315"/>
      <c r="M5" s="7">
        <f>Autoevaluación!T62/SUM(Autoevaluación!T62:T65)</f>
        <v>0</v>
      </c>
      <c r="N5" s="7">
        <f>Autoevaluación!T63/SUM(Autoevaluación!T62:T65)</f>
        <v>0</v>
      </c>
      <c r="O5" s="7">
        <f>Autoevaluación!T64/SUM(Autoevaluación!T62:T65)</f>
        <v>1</v>
      </c>
      <c r="P5" s="7">
        <f>Autoevaluación!T65/SUM(Autoevaluación!T62:T65)</f>
        <v>0</v>
      </c>
      <c r="Q5" s="52"/>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6" t="s">
        <v>130</v>
      </c>
      <c r="C6" s="35">
        <f>Autoevaluación!R68/SUM(Autoevaluación!R68:R71)</f>
        <v>0</v>
      </c>
      <c r="D6" s="7">
        <f>Autoevaluación!R69/SUM(Autoevaluación!R68:R71)</f>
        <v>0.25</v>
      </c>
      <c r="E6" s="7">
        <f>Autoevaluación!R70/SUM(Autoevaluación!R68:R71)</f>
        <v>0.75</v>
      </c>
      <c r="F6" s="7">
        <f>Autoevaluación!R71/SUM(Autoevaluación!R68:R71)</f>
        <v>0</v>
      </c>
      <c r="G6" s="325"/>
      <c r="H6" s="7">
        <f>Autoevaluación!S68/SUM(Autoevaluación!S68:S71)</f>
        <v>0</v>
      </c>
      <c r="I6" s="7">
        <f>Autoevaluación!S69/SUM(Autoevaluación!S68:S71)</f>
        <v>0.25</v>
      </c>
      <c r="J6" s="7">
        <f>Autoevaluación!S70/SUM(Autoevaluación!S68:S71)</f>
        <v>0.75</v>
      </c>
      <c r="K6" s="7">
        <f>Autoevaluación!S71/SUM(Autoevaluación!S68:S71)</f>
        <v>0</v>
      </c>
      <c r="L6" s="315"/>
      <c r="M6" s="7">
        <f>Autoevaluación!T68/SUM(Autoevaluación!T68:T71)</f>
        <v>0</v>
      </c>
      <c r="N6" s="7">
        <f>Autoevaluación!T69/SUM(Autoevaluación!T68:T71)</f>
        <v>0</v>
      </c>
      <c r="O6" s="7">
        <f>Autoevaluación!T70/SUM(Autoevaluación!T68:T71)</f>
        <v>1</v>
      </c>
      <c r="P6" s="7">
        <f>Autoevaluación!T71/SUM(Autoevaluación!T68:T71)</f>
        <v>0</v>
      </c>
      <c r="Q6" s="52"/>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6" t="s">
        <v>131</v>
      </c>
      <c r="C7" s="35">
        <f>Autoevaluación!R74/SUM(Autoevaluación!R74:R77)</f>
        <v>0</v>
      </c>
      <c r="D7" s="7">
        <f>Autoevaluación!R75/SUM(Autoevaluación!R74:R77)</f>
        <v>0.42857142857142855</v>
      </c>
      <c r="E7" s="7">
        <f>Autoevaluación!R76/SUM(Autoevaluación!R74:R77)</f>
        <v>0.42857142857142855</v>
      </c>
      <c r="F7" s="7">
        <f>Autoevaluación!R77/SUM(Autoevaluación!R74:R77)</f>
        <v>0.14285714285714285</v>
      </c>
      <c r="G7" s="325"/>
      <c r="H7" s="7">
        <f>Autoevaluación!S74/SUM(Autoevaluación!S74:S77)</f>
        <v>0</v>
      </c>
      <c r="I7" s="7">
        <f>Autoevaluación!S75/SUM(Autoevaluación!S74:S77)</f>
        <v>0.33333333333333331</v>
      </c>
      <c r="J7" s="7">
        <f>Autoevaluación!S76/SUM(Autoevaluación!S74:S77)</f>
        <v>0.33333333333333331</v>
      </c>
      <c r="K7" s="7">
        <f>Autoevaluación!S77/SUM(Autoevaluación!S74:S77)</f>
        <v>0.33333333333333331</v>
      </c>
      <c r="L7" s="315"/>
      <c r="M7" s="7">
        <f>Autoevaluación!T74/SUM(Autoevaluación!T74:T77)</f>
        <v>0</v>
      </c>
      <c r="N7" s="7">
        <f>Autoevaluación!T75/SUM(Autoevaluación!T74:T77)</f>
        <v>0.16666666666666666</v>
      </c>
      <c r="O7" s="7">
        <f>Autoevaluación!T76/SUM(Autoevaluación!T74:T77)</f>
        <v>0.5</v>
      </c>
      <c r="P7" s="7">
        <f>Autoevaluación!T77/SUM(Autoevaluación!T74:T77)</f>
        <v>0.33333333333333331</v>
      </c>
      <c r="Q7" s="52"/>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7"/>
      <c r="C8" s="7"/>
      <c r="D8" s="7"/>
      <c r="E8" s="7"/>
      <c r="F8" s="7"/>
      <c r="G8" s="325"/>
      <c r="H8" s="7"/>
      <c r="I8" s="7"/>
      <c r="J8" s="7"/>
      <c r="K8" s="7"/>
      <c r="L8" s="315"/>
      <c r="M8" s="7"/>
      <c r="N8" s="7"/>
      <c r="O8" s="7"/>
      <c r="P8" s="7"/>
      <c r="Q8" s="52"/>
      <c r="R8" s="7"/>
      <c r="S8" s="7"/>
      <c r="T8" s="7"/>
      <c r="U8" s="7"/>
    </row>
    <row r="9" spans="2:22" ht="38.1" customHeight="1" x14ac:dyDescent="0.2">
      <c r="B9" s="6"/>
      <c r="C9" s="7"/>
      <c r="D9" s="7"/>
      <c r="E9" s="7"/>
      <c r="F9" s="7"/>
      <c r="G9" s="325"/>
      <c r="H9" s="7"/>
      <c r="I9" s="7"/>
      <c r="J9" s="7"/>
      <c r="K9" s="7"/>
      <c r="L9" s="315"/>
      <c r="M9" s="7"/>
      <c r="N9" s="7"/>
      <c r="O9" s="7"/>
      <c r="P9" s="7"/>
      <c r="Q9" s="52"/>
      <c r="R9" s="7"/>
      <c r="S9" s="7"/>
      <c r="T9" s="7"/>
      <c r="U9" s="7"/>
    </row>
    <row r="10" spans="2:22" ht="38.1" customHeight="1" x14ac:dyDescent="0.2">
      <c r="B10" s="15" t="s">
        <v>132</v>
      </c>
      <c r="C10" s="12">
        <f>AVERAGE(C4:C9)</f>
        <v>0</v>
      </c>
      <c r="D10" s="12">
        <f>AVERAGE(D4:D9)</f>
        <v>0.21964285714285714</v>
      </c>
      <c r="E10" s="12">
        <f>AVERAGE(E4:E9)</f>
        <v>0.64464285714285707</v>
      </c>
      <c r="F10" s="12">
        <f>AVERAGE(F4:F9)</f>
        <v>0.13571428571428573</v>
      </c>
      <c r="G10" s="9"/>
      <c r="H10" s="12">
        <f>AVERAGE(H4:H9)</f>
        <v>0</v>
      </c>
      <c r="I10" s="12">
        <f>AVERAGE(I4:I9)</f>
        <v>0.19583333333333333</v>
      </c>
      <c r="J10" s="12">
        <f>AVERAGE(J4:J9)</f>
        <v>0.62083333333333335</v>
      </c>
      <c r="K10" s="12">
        <f>AVERAGE(K4:K9)</f>
        <v>0.18333333333333335</v>
      </c>
      <c r="L10" s="9"/>
      <c r="M10" s="12">
        <f>AVERAGE(M4:M9)</f>
        <v>0</v>
      </c>
      <c r="N10" s="12">
        <f>AVERAGE(N4:N9)</f>
        <v>9.1666666666666674E-2</v>
      </c>
      <c r="O10" s="12">
        <f>AVERAGE(O4:O9)</f>
        <v>0.77500000000000002</v>
      </c>
      <c r="P10" s="12">
        <f>AVERAGE(P4:P9)</f>
        <v>0.13333333333333333</v>
      </c>
      <c r="Q10" s="5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6" t="s">
        <v>176</v>
      </c>
      <c r="C12" s="316"/>
      <c r="D12" s="316"/>
      <c r="E12" s="316"/>
      <c r="F12" s="316"/>
      <c r="G12" s="316"/>
      <c r="H12" s="316"/>
      <c r="I12" s="316"/>
      <c r="J12" s="316"/>
      <c r="K12" s="316"/>
      <c r="L12" s="316"/>
      <c r="M12" s="316"/>
      <c r="N12" s="316"/>
      <c r="O12" s="316"/>
      <c r="P12" s="316"/>
      <c r="Q12" s="316"/>
      <c r="R12" s="316"/>
      <c r="S12" s="316"/>
      <c r="T12" s="316"/>
      <c r="U12" s="316"/>
    </row>
    <row r="13" spans="2:22" ht="24.95" customHeight="1" x14ac:dyDescent="0.2">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2">
      <c r="B14" s="319" t="s">
        <v>276</v>
      </c>
      <c r="C14" s="320"/>
      <c r="D14" s="320"/>
      <c r="E14" s="320"/>
      <c r="F14" s="320"/>
      <c r="G14" s="320"/>
      <c r="H14" s="320"/>
      <c r="I14" s="320"/>
      <c r="J14" s="320"/>
      <c r="K14" s="320"/>
      <c r="L14" s="320"/>
      <c r="M14" s="320"/>
      <c r="N14" s="320"/>
      <c r="O14" s="320"/>
      <c r="P14" s="320"/>
      <c r="Q14" s="320"/>
      <c r="R14" s="320"/>
      <c r="S14" s="320"/>
      <c r="T14" s="320"/>
      <c r="U14" s="321"/>
    </row>
    <row r="15" spans="2:22" ht="60" customHeight="1" x14ac:dyDescent="0.2">
      <c r="B15" s="319" t="s">
        <v>308</v>
      </c>
      <c r="C15" s="320"/>
      <c r="D15" s="320"/>
      <c r="E15" s="320"/>
      <c r="F15" s="320"/>
      <c r="G15" s="320"/>
      <c r="H15" s="320"/>
      <c r="I15" s="320"/>
      <c r="J15" s="320"/>
      <c r="K15" s="320"/>
      <c r="L15" s="320"/>
      <c r="M15" s="320"/>
      <c r="N15" s="320"/>
      <c r="O15" s="320"/>
      <c r="P15" s="320"/>
      <c r="Q15" s="320"/>
      <c r="R15" s="320"/>
      <c r="S15" s="320"/>
      <c r="T15" s="320"/>
      <c r="U15" s="321"/>
    </row>
    <row r="16" spans="2:22" s="14"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19" t="s">
        <v>298</v>
      </c>
      <c r="C17" s="320"/>
      <c r="D17" s="320"/>
      <c r="E17" s="320"/>
      <c r="F17" s="320"/>
      <c r="G17" s="320"/>
      <c r="H17" s="320"/>
      <c r="I17" s="320"/>
      <c r="J17" s="320"/>
      <c r="K17" s="320"/>
      <c r="L17" s="320"/>
      <c r="M17" s="320"/>
      <c r="N17" s="320"/>
      <c r="O17" s="320"/>
      <c r="P17" s="320"/>
      <c r="Q17" s="320"/>
      <c r="R17" s="320"/>
      <c r="S17" s="320"/>
      <c r="T17" s="320"/>
      <c r="U17" s="321"/>
    </row>
    <row r="18" spans="2:21" ht="60" customHeight="1" x14ac:dyDescent="0.2">
      <c r="B18" s="319" t="s">
        <v>304</v>
      </c>
      <c r="C18" s="320"/>
      <c r="D18" s="320"/>
      <c r="E18" s="320"/>
      <c r="F18" s="320"/>
      <c r="G18" s="320"/>
      <c r="H18" s="320"/>
      <c r="I18" s="320"/>
      <c r="J18" s="320"/>
      <c r="K18" s="320"/>
      <c r="L18" s="320"/>
      <c r="M18" s="320"/>
      <c r="N18" s="320"/>
      <c r="O18" s="320"/>
      <c r="P18" s="320"/>
      <c r="Q18" s="320"/>
      <c r="R18" s="320"/>
      <c r="S18" s="320"/>
      <c r="T18" s="320"/>
      <c r="U18" s="321"/>
    </row>
    <row r="19" spans="2:21" ht="60" customHeight="1" x14ac:dyDescent="0.2">
      <c r="B19" s="319" t="s">
        <v>310</v>
      </c>
      <c r="C19" s="320"/>
      <c r="D19" s="320"/>
      <c r="E19" s="320"/>
      <c r="F19" s="320"/>
      <c r="G19" s="320"/>
      <c r="H19" s="320"/>
      <c r="I19" s="320"/>
      <c r="J19" s="320"/>
      <c r="K19" s="320"/>
      <c r="L19" s="320"/>
      <c r="M19" s="320"/>
      <c r="N19" s="320"/>
      <c r="O19" s="320"/>
      <c r="P19" s="320"/>
      <c r="Q19" s="320"/>
      <c r="R19" s="320"/>
      <c r="S19" s="320"/>
      <c r="T19" s="320"/>
      <c r="U19" s="32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2" t="s">
        <v>177</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307" t="s">
        <v>553</v>
      </c>
      <c r="C23" s="307"/>
      <c r="D23" s="307"/>
      <c r="E23" s="307"/>
      <c r="F23" s="307"/>
      <c r="G23" s="307"/>
      <c r="H23" s="307"/>
      <c r="I23" s="307"/>
      <c r="J23" s="307"/>
      <c r="K23" s="307"/>
      <c r="L23" s="307"/>
      <c r="M23" s="307"/>
      <c r="N23" s="307"/>
      <c r="O23" s="307"/>
      <c r="P23" s="307"/>
      <c r="Q23" s="307"/>
      <c r="R23" s="307"/>
      <c r="S23" s="307"/>
      <c r="T23" s="307"/>
      <c r="U23" s="307"/>
    </row>
    <row r="24" spans="2:21" ht="60" customHeight="1" x14ac:dyDescent="0.2">
      <c r="B24" s="307" t="s">
        <v>554</v>
      </c>
      <c r="C24" s="307"/>
      <c r="D24" s="307"/>
      <c r="E24" s="307"/>
      <c r="F24" s="307"/>
      <c r="G24" s="307"/>
      <c r="H24" s="307"/>
      <c r="I24" s="307"/>
      <c r="J24" s="307"/>
      <c r="K24" s="307"/>
      <c r="L24" s="307"/>
      <c r="M24" s="307"/>
      <c r="N24" s="307"/>
      <c r="O24" s="307"/>
      <c r="P24" s="307"/>
      <c r="Q24" s="307"/>
      <c r="R24" s="307"/>
      <c r="S24" s="307"/>
      <c r="T24" s="307"/>
      <c r="U24" s="307"/>
    </row>
    <row r="25" spans="2:21" s="14"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307" t="s">
        <v>555</v>
      </c>
      <c r="C26" s="307"/>
      <c r="D26" s="307"/>
      <c r="E26" s="307"/>
      <c r="F26" s="307"/>
      <c r="G26" s="307"/>
      <c r="H26" s="307"/>
      <c r="I26" s="307"/>
      <c r="J26" s="307"/>
      <c r="K26" s="307"/>
      <c r="L26" s="307"/>
      <c r="M26" s="307"/>
      <c r="N26" s="307"/>
      <c r="O26" s="307"/>
      <c r="P26" s="307"/>
      <c r="Q26" s="307"/>
      <c r="R26" s="307"/>
      <c r="S26" s="307"/>
      <c r="T26" s="307"/>
      <c r="U26" s="307"/>
    </row>
    <row r="27" spans="2:21" ht="60" customHeight="1" x14ac:dyDescent="0.2">
      <c r="B27" s="307" t="s">
        <v>556</v>
      </c>
      <c r="C27" s="307"/>
      <c r="D27" s="307"/>
      <c r="E27" s="307"/>
      <c r="F27" s="307"/>
      <c r="G27" s="307"/>
      <c r="H27" s="307"/>
      <c r="I27" s="307"/>
      <c r="J27" s="307"/>
      <c r="K27" s="307"/>
      <c r="L27" s="307"/>
      <c r="M27" s="307"/>
      <c r="N27" s="307"/>
      <c r="O27" s="307"/>
      <c r="P27" s="307"/>
      <c r="Q27" s="307"/>
      <c r="R27" s="307"/>
      <c r="S27" s="307"/>
      <c r="T27" s="307"/>
      <c r="U27" s="307"/>
    </row>
    <row r="28" spans="2:21" ht="60" customHeight="1" x14ac:dyDescent="0.2">
      <c r="B28" s="307" t="s">
        <v>557</v>
      </c>
      <c r="C28" s="307"/>
      <c r="D28" s="307"/>
      <c r="E28" s="307"/>
      <c r="F28" s="307"/>
      <c r="G28" s="307"/>
      <c r="H28" s="307"/>
      <c r="I28" s="307"/>
      <c r="J28" s="307"/>
      <c r="K28" s="307"/>
      <c r="L28" s="307"/>
      <c r="M28" s="307"/>
      <c r="N28" s="307"/>
      <c r="O28" s="307"/>
      <c r="P28" s="307"/>
      <c r="Q28" s="307"/>
      <c r="R28" s="307"/>
      <c r="S28" s="307"/>
      <c r="T28" s="307"/>
      <c r="U28" s="30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2" t="s">
        <v>178</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307" t="s">
        <v>654</v>
      </c>
      <c r="C32" s="307"/>
      <c r="D32" s="307"/>
      <c r="E32" s="307"/>
      <c r="F32" s="307"/>
      <c r="G32" s="307"/>
      <c r="H32" s="307"/>
      <c r="I32" s="307"/>
      <c r="J32" s="307"/>
      <c r="K32" s="307"/>
      <c r="L32" s="307"/>
      <c r="M32" s="307"/>
      <c r="N32" s="307"/>
      <c r="O32" s="307"/>
      <c r="P32" s="307"/>
      <c r="Q32" s="307"/>
      <c r="R32" s="307"/>
      <c r="S32" s="307"/>
      <c r="T32" s="307"/>
      <c r="U32" s="307"/>
    </row>
    <row r="33" spans="2:21" ht="60" customHeight="1" x14ac:dyDescent="0.2">
      <c r="B33" s="307" t="s">
        <v>655</v>
      </c>
      <c r="C33" s="307"/>
      <c r="D33" s="307"/>
      <c r="E33" s="307"/>
      <c r="F33" s="307"/>
      <c r="G33" s="307"/>
      <c r="H33" s="307"/>
      <c r="I33" s="307"/>
      <c r="J33" s="307"/>
      <c r="K33" s="307"/>
      <c r="L33" s="307"/>
      <c r="M33" s="307"/>
      <c r="N33" s="307"/>
      <c r="O33" s="307"/>
      <c r="P33" s="307"/>
      <c r="Q33" s="307"/>
      <c r="R33" s="307"/>
      <c r="S33" s="307"/>
      <c r="T33" s="307"/>
      <c r="U33" s="307"/>
    </row>
    <row r="34" spans="2:21" s="14"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307" t="s">
        <v>656</v>
      </c>
      <c r="C35" s="307"/>
      <c r="D35" s="307"/>
      <c r="E35" s="307"/>
      <c r="F35" s="307"/>
      <c r="G35" s="307"/>
      <c r="H35" s="307"/>
      <c r="I35" s="307"/>
      <c r="J35" s="307"/>
      <c r="K35" s="307"/>
      <c r="L35" s="307"/>
      <c r="M35" s="307"/>
      <c r="N35" s="307"/>
      <c r="O35" s="307"/>
      <c r="P35" s="307"/>
      <c r="Q35" s="307"/>
      <c r="R35" s="307"/>
      <c r="S35" s="307"/>
      <c r="T35" s="307"/>
      <c r="U35" s="307"/>
    </row>
    <row r="36" spans="2:21" ht="60" customHeight="1" x14ac:dyDescent="0.2">
      <c r="B36" s="307" t="s">
        <v>657</v>
      </c>
      <c r="C36" s="307"/>
      <c r="D36" s="307"/>
      <c r="E36" s="307"/>
      <c r="F36" s="307"/>
      <c r="G36" s="307"/>
      <c r="H36" s="307"/>
      <c r="I36" s="307"/>
      <c r="J36" s="307"/>
      <c r="K36" s="307"/>
      <c r="L36" s="307"/>
      <c r="M36" s="307"/>
      <c r="N36" s="307"/>
      <c r="O36" s="307"/>
      <c r="P36" s="307"/>
      <c r="Q36" s="307"/>
      <c r="R36" s="307"/>
      <c r="S36" s="307"/>
      <c r="T36" s="307"/>
      <c r="U36" s="307"/>
    </row>
    <row r="37" spans="2:21" ht="60" customHeight="1" x14ac:dyDescent="0.2">
      <c r="B37" s="307"/>
      <c r="C37" s="307"/>
      <c r="D37" s="307"/>
      <c r="E37" s="307"/>
      <c r="F37" s="307"/>
      <c r="G37" s="307"/>
      <c r="H37" s="307"/>
      <c r="I37" s="307"/>
      <c r="J37" s="307"/>
      <c r="K37" s="307"/>
      <c r="L37" s="307"/>
      <c r="M37" s="307"/>
      <c r="N37" s="307"/>
      <c r="O37" s="307"/>
      <c r="P37" s="307"/>
      <c r="Q37" s="307"/>
      <c r="R37" s="307"/>
      <c r="S37" s="307"/>
      <c r="T37" s="307"/>
      <c r="U37" s="307"/>
    </row>
    <row r="39" spans="2:21" x14ac:dyDescent="0.2">
      <c r="B39" s="308" t="s">
        <v>179</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309" t="s">
        <v>28</v>
      </c>
      <c r="C40" s="310"/>
      <c r="D40" s="310"/>
      <c r="E40" s="310"/>
      <c r="F40" s="310"/>
      <c r="G40" s="310"/>
      <c r="H40" s="310"/>
      <c r="I40" s="310"/>
      <c r="J40" s="310"/>
      <c r="K40" s="310"/>
      <c r="L40" s="310"/>
      <c r="M40" s="310"/>
      <c r="N40" s="310"/>
      <c r="O40" s="310"/>
      <c r="P40" s="310"/>
      <c r="Q40" s="310"/>
      <c r="R40" s="310"/>
      <c r="S40" s="310"/>
      <c r="T40" s="310"/>
      <c r="U40" s="310"/>
    </row>
    <row r="41" spans="2:21" ht="51.75" customHeight="1" x14ac:dyDescent="0.2">
      <c r="B41" s="307"/>
      <c r="C41" s="307"/>
      <c r="D41" s="307"/>
      <c r="E41" s="307"/>
      <c r="F41" s="307"/>
      <c r="G41" s="307"/>
      <c r="H41" s="307"/>
      <c r="I41" s="307"/>
      <c r="J41" s="307"/>
      <c r="K41" s="307"/>
      <c r="L41" s="307"/>
      <c r="M41" s="307"/>
      <c r="N41" s="307"/>
      <c r="O41" s="307"/>
      <c r="P41" s="307"/>
      <c r="Q41" s="307"/>
      <c r="R41" s="307"/>
      <c r="S41" s="307"/>
      <c r="T41" s="307"/>
      <c r="U41" s="307"/>
    </row>
    <row r="42" spans="2:21" ht="50.25" customHeight="1" x14ac:dyDescent="0.2">
      <c r="B42" s="307"/>
      <c r="C42" s="307"/>
      <c r="D42" s="307"/>
      <c r="E42" s="307"/>
      <c r="F42" s="307"/>
      <c r="G42" s="307"/>
      <c r="H42" s="307"/>
      <c r="I42" s="307"/>
      <c r="J42" s="307"/>
      <c r="K42" s="307"/>
      <c r="L42" s="307"/>
      <c r="M42" s="307"/>
      <c r="N42" s="307"/>
      <c r="O42" s="307"/>
      <c r="P42" s="307"/>
      <c r="Q42" s="307"/>
      <c r="R42" s="307"/>
      <c r="S42" s="307"/>
      <c r="T42" s="307"/>
      <c r="U42" s="307"/>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69.75" customHeight="1" x14ac:dyDescent="0.2">
      <c r="B44" s="307"/>
      <c r="C44" s="307"/>
      <c r="D44" s="307"/>
      <c r="E44" s="307"/>
      <c r="F44" s="307"/>
      <c r="G44" s="307"/>
      <c r="H44" s="307"/>
      <c r="I44" s="307"/>
      <c r="J44" s="307"/>
      <c r="K44" s="307"/>
      <c r="L44" s="307"/>
      <c r="M44" s="307"/>
      <c r="N44" s="307"/>
      <c r="O44" s="307"/>
      <c r="P44" s="307"/>
      <c r="Q44" s="307"/>
      <c r="R44" s="307"/>
      <c r="S44" s="307"/>
      <c r="T44" s="307"/>
      <c r="U44" s="307"/>
    </row>
    <row r="45" spans="2:21" ht="60" customHeight="1" x14ac:dyDescent="0.2">
      <c r="B45" s="307"/>
      <c r="C45" s="307"/>
      <c r="D45" s="307"/>
      <c r="E45" s="307"/>
      <c r="F45" s="307"/>
      <c r="G45" s="307"/>
      <c r="H45" s="307"/>
      <c r="I45" s="307"/>
      <c r="J45" s="307"/>
      <c r="K45" s="307"/>
      <c r="L45" s="307"/>
      <c r="M45" s="307"/>
      <c r="N45" s="307"/>
      <c r="O45" s="307"/>
      <c r="P45" s="307"/>
      <c r="Q45" s="307"/>
      <c r="R45" s="307"/>
      <c r="S45" s="307"/>
      <c r="T45" s="307"/>
      <c r="U45" s="307"/>
    </row>
    <row r="46" spans="2:21" ht="59.25" customHeight="1" x14ac:dyDescent="0.2">
      <c r="B46" s="307"/>
      <c r="C46" s="307"/>
      <c r="D46" s="307"/>
      <c r="E46" s="307"/>
      <c r="F46" s="307"/>
      <c r="G46" s="307"/>
      <c r="H46" s="307"/>
      <c r="I46" s="307"/>
      <c r="J46" s="307"/>
      <c r="K46" s="307"/>
      <c r="L46" s="307"/>
      <c r="M46" s="307"/>
      <c r="N46" s="307"/>
      <c r="O46" s="307"/>
      <c r="P46" s="307"/>
      <c r="Q46" s="307"/>
      <c r="R46" s="307"/>
      <c r="S46" s="307"/>
      <c r="T46" s="307"/>
      <c r="U46" s="30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4:U34"/>
    <mergeCell ref="B37:U37"/>
    <mergeCell ref="B33:U33"/>
    <mergeCell ref="B35:U35"/>
    <mergeCell ref="B36:U36"/>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8" zoomScale="70" zoomScaleNormal="70" workbookViewId="0">
      <selection activeCell="V35" sqref="V35"/>
    </sheetView>
  </sheetViews>
  <sheetFormatPr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6" t="s">
        <v>137</v>
      </c>
      <c r="C2" s="316" t="s">
        <v>176</v>
      </c>
      <c r="D2" s="316"/>
      <c r="E2" s="316"/>
      <c r="F2" s="316"/>
      <c r="G2" s="2"/>
      <c r="H2" s="317" t="s">
        <v>177</v>
      </c>
      <c r="I2" s="317"/>
      <c r="J2" s="317"/>
      <c r="K2" s="317"/>
      <c r="L2" s="2"/>
      <c r="M2" s="328" t="s">
        <v>178</v>
      </c>
      <c r="N2" s="328"/>
      <c r="O2" s="328"/>
      <c r="P2" s="328"/>
      <c r="Q2" s="54"/>
      <c r="R2" s="308" t="s">
        <v>179</v>
      </c>
      <c r="S2" s="308"/>
      <c r="T2" s="308"/>
      <c r="U2" s="308"/>
      <c r="V2" s="313"/>
    </row>
    <row r="3" spans="2:22" ht="24.75" customHeight="1" thickBot="1" x14ac:dyDescent="0.25">
      <c r="B3" s="327"/>
      <c r="C3" s="3">
        <v>1</v>
      </c>
      <c r="D3" s="3">
        <v>2</v>
      </c>
      <c r="E3" s="4">
        <v>3</v>
      </c>
      <c r="F3" s="5">
        <v>4</v>
      </c>
      <c r="G3" s="324"/>
      <c r="H3" s="3">
        <v>1</v>
      </c>
      <c r="I3" s="3">
        <v>2</v>
      </c>
      <c r="J3" s="4">
        <v>3</v>
      </c>
      <c r="K3" s="5">
        <v>4</v>
      </c>
      <c r="L3" s="314"/>
      <c r="M3" s="3">
        <v>1</v>
      </c>
      <c r="N3" s="3">
        <v>2</v>
      </c>
      <c r="O3" s="4">
        <v>3</v>
      </c>
      <c r="P3" s="5">
        <v>4</v>
      </c>
      <c r="Q3" s="55"/>
      <c r="R3" s="3">
        <v>1</v>
      </c>
      <c r="S3" s="3">
        <v>2</v>
      </c>
      <c r="T3" s="4">
        <v>3</v>
      </c>
      <c r="U3" s="5">
        <v>4</v>
      </c>
      <c r="V3" s="313"/>
    </row>
    <row r="4" spans="2:22" ht="38.1" customHeight="1" thickTop="1" thickBot="1" x14ac:dyDescent="0.25">
      <c r="B4" s="36" t="s">
        <v>133</v>
      </c>
      <c r="C4" s="35">
        <f>Autoevaluación!R84/SUM(Autoevaluación!R84:R87)</f>
        <v>0</v>
      </c>
      <c r="D4" s="7">
        <f>Autoevaluación!R85/SUM(Autoevaluación!R84:R87)</f>
        <v>0</v>
      </c>
      <c r="E4" s="7">
        <f>Autoevaluación!R86/SUM(Autoevaluación!R84:R87)</f>
        <v>1</v>
      </c>
      <c r="F4" s="7">
        <f>Autoevaluación!R87/SUM(Autoevaluación!R84:R87)</f>
        <v>0</v>
      </c>
      <c r="G4" s="325"/>
      <c r="H4" s="17">
        <f>Autoevaluación!S84/SUM(Autoevaluación!S84:S87)</f>
        <v>0</v>
      </c>
      <c r="I4" s="7">
        <f>Autoevaluación!S85/SUM(Autoevaluación!S84:S87)</f>
        <v>0</v>
      </c>
      <c r="J4" s="7">
        <f>Autoevaluación!S86/SUM(Autoevaluación!S84:S87)</f>
        <v>1</v>
      </c>
      <c r="K4" s="7">
        <f>Autoevaluación!S87/SUM(Autoevaluación!S84:S87)</f>
        <v>0</v>
      </c>
      <c r="L4" s="315"/>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2"/>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8" t="s">
        <v>134</v>
      </c>
      <c r="C5" s="35">
        <f>Autoevaluación!R89/SUM(Autoevaluación!R89:R92)</f>
        <v>0</v>
      </c>
      <c r="D5" s="7">
        <f>Autoevaluación!R90/SUM(Autoevaluación!R89:R92)</f>
        <v>0.42857142857142855</v>
      </c>
      <c r="E5" s="7">
        <f>Autoevaluación!R91/SUM(Autoevaluación!R89:R92)</f>
        <v>0.5714285714285714</v>
      </c>
      <c r="F5" s="7">
        <f>Autoevaluación!R92/SUM(Autoevaluación!R89:R92)</f>
        <v>0</v>
      </c>
      <c r="G5" s="325"/>
      <c r="H5" s="17">
        <f>Autoevaluación!S89/SUM(Autoevaluación!S89:S92)</f>
        <v>0</v>
      </c>
      <c r="I5" s="7">
        <f>Autoevaluación!S90/SUM(Autoevaluación!S89:S92)</f>
        <v>0.42857142857142855</v>
      </c>
      <c r="J5" s="7" t="e">
        <f>Autoevaluación!S91/SUM(Autoevaluación!S89:Q92Q13:V16)</f>
        <v>#NAME?</v>
      </c>
      <c r="K5" s="7">
        <f>Autoevaluación!S92/SUM(Autoevaluación!S89:S92)</f>
        <v>0</v>
      </c>
      <c r="L5" s="315"/>
      <c r="M5" s="7">
        <f>Autoevaluación!T89/SUM(Autoevaluación!T89:T92)</f>
        <v>0</v>
      </c>
      <c r="N5" s="7">
        <f>Autoevaluación!T90/SUM(Autoevaluación!T89:T92)</f>
        <v>0.2857142857142857</v>
      </c>
      <c r="O5" s="7">
        <f>Autoevaluación!T91/SUM(Autoevaluación!T89:T92)</f>
        <v>0.7142857142857143</v>
      </c>
      <c r="P5" s="7">
        <f>Autoevaluación!T92/SUM(Autoevaluación!T89:T92)</f>
        <v>0</v>
      </c>
      <c r="Q5" s="52"/>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8" t="s">
        <v>32</v>
      </c>
      <c r="C6" s="35">
        <f>Autoevaluación!R98/SUM(Autoevaluación!R98:R101)</f>
        <v>0.5</v>
      </c>
      <c r="D6" s="7">
        <f>Autoevaluación!R99/SUM(Autoevaluación!R98:R101)</f>
        <v>0</v>
      </c>
      <c r="E6" s="7">
        <f>Autoevaluación!R100/SUM(Autoevaluación!R98:R101)</f>
        <v>0.5</v>
      </c>
      <c r="F6" s="7">
        <f>Autoevaluación!R101/SUM(Autoevaluación!R98:R101)</f>
        <v>0</v>
      </c>
      <c r="G6" s="325"/>
      <c r="H6" s="17">
        <f>Autoevaluación!S98/SUM(Autoevaluación!S98:S101)</f>
        <v>0</v>
      </c>
      <c r="I6" s="7">
        <f>Autoevaluación!S99/SUM(Autoevaluación!S98:S101)</f>
        <v>0</v>
      </c>
      <c r="J6" s="7">
        <f>Autoevaluación!S100/SUM(Autoevaluación!S98:S101)</f>
        <v>1</v>
      </c>
      <c r="K6" s="7">
        <f>Autoevaluación!S10/SUM(Autoevaluación!S98:S101)</f>
        <v>0</v>
      </c>
      <c r="L6" s="315"/>
      <c r="M6" s="7">
        <f>Autoevaluación!T98/SUM(Autoevaluación!T98:T101)</f>
        <v>0</v>
      </c>
      <c r="N6" s="7">
        <f>Autoevaluación!T99/SUM(Autoevaluación!T98:T101)</f>
        <v>0</v>
      </c>
      <c r="O6" s="7">
        <f>Autoevaluación!T100/SUM(Autoevaluación!T98:T101)</f>
        <v>1</v>
      </c>
      <c r="P6" s="7">
        <f>Autoevaluación!T101/SUM(Autoevaluación!T98:T101)</f>
        <v>0</v>
      </c>
      <c r="Q6" s="52"/>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6" t="s">
        <v>135</v>
      </c>
      <c r="C7" s="35">
        <f>Autoevaluación!R102/SUM(Autoevaluación!R102:R105)</f>
        <v>0</v>
      </c>
      <c r="D7" s="7">
        <f>Autoevaluación!R103/SUM(Autoevaluación!R102:R105)</f>
        <v>0.5</v>
      </c>
      <c r="E7" s="7">
        <f>Autoevaluación!R104/SUM(Autoevaluación!R102:R105)</f>
        <v>0.5</v>
      </c>
      <c r="F7" s="7">
        <f>Autoevaluación!R105/SUM(Autoevaluación!R102:R105)</f>
        <v>0</v>
      </c>
      <c r="G7" s="325"/>
      <c r="H7" s="17">
        <f>Autoevaluación!S102/SUM(Autoevaluación!S102:S105)</f>
        <v>0</v>
      </c>
      <c r="I7" s="7">
        <f>Autoevaluación!S103/SUM(Autoevaluación!S102:S105)</f>
        <v>0.1</v>
      </c>
      <c r="J7" s="7">
        <f>Autoevaluación!S104/SUM(Autoevaluación!S102:S105)</f>
        <v>0.6</v>
      </c>
      <c r="K7" s="7">
        <f>Autoevaluación!S105/SUM(Autoevaluación!S102:S105)</f>
        <v>0.3</v>
      </c>
      <c r="L7" s="315"/>
      <c r="M7" s="7">
        <f>Autoevaluación!T102/SUM(Autoevaluación!T102:T105)</f>
        <v>0</v>
      </c>
      <c r="N7" s="7">
        <f>Autoevaluación!T103/SUM(Autoevaluación!T102:T105)</f>
        <v>0.1</v>
      </c>
      <c r="O7" s="7">
        <f>Autoevaluación!T104/SUM(Autoevaluación!T102:T105)</f>
        <v>0.5</v>
      </c>
      <c r="P7" s="7">
        <f>Autoevaluación!T105/SUM(Autoevaluación!T102:T105)</f>
        <v>0.4</v>
      </c>
      <c r="Q7" s="52"/>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6" t="s">
        <v>136</v>
      </c>
      <c r="C8" s="35">
        <f>Autoevaluación!R114/SUM(Autoevaluación!R114:R117)</f>
        <v>0</v>
      </c>
      <c r="D8" s="7">
        <f>Autoevaluación!R115/SUM(Autoevaluación!R114:R117)</f>
        <v>0</v>
      </c>
      <c r="E8" s="7">
        <f>Autoevaluación!R116/SUM(Autoevaluación!R114:R117)</f>
        <v>0</v>
      </c>
      <c r="F8" s="7">
        <f>Autoevaluación!R117/SUM(Autoevaluación!R114:R117)</f>
        <v>1</v>
      </c>
      <c r="G8" s="325"/>
      <c r="H8" s="17">
        <f>Autoevaluación!S114/SUM(Autoevaluación!S114:S117)</f>
        <v>0</v>
      </c>
      <c r="I8" s="7">
        <f>Autoevaluación!S115/SUM(Autoevaluación!S114:S117)</f>
        <v>0</v>
      </c>
      <c r="J8" s="7">
        <f>Autoevaluación!S116/SUM(Autoevaluación!S114:S117)</f>
        <v>0</v>
      </c>
      <c r="K8" s="7">
        <f>Autoevaluación!S117/SUM(Autoevaluación!S114:S117)</f>
        <v>1</v>
      </c>
      <c r="L8" s="315"/>
      <c r="M8" s="7">
        <f>Autoevaluación!T114/SUM(Autoevaluación!T114:T117)</f>
        <v>0</v>
      </c>
      <c r="N8" s="7">
        <f>Autoevaluación!T115/SUM(Autoevaluación!T114:T117)</f>
        <v>0</v>
      </c>
      <c r="O8" s="7">
        <f>Autoevaluación!T116/SUM(Autoevaluación!T114:T117)</f>
        <v>0</v>
      </c>
      <c r="P8" s="7">
        <f>Autoevaluación!T117/SUM(Autoevaluación!T114:T117)</f>
        <v>1</v>
      </c>
      <c r="Q8" s="52"/>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7"/>
      <c r="C9" s="7"/>
      <c r="D9" s="7"/>
      <c r="E9" s="7"/>
      <c r="F9" s="7"/>
      <c r="G9" s="325"/>
      <c r="H9" s="7"/>
      <c r="I9" s="7"/>
      <c r="J9" s="7"/>
      <c r="K9" s="7"/>
      <c r="L9" s="315"/>
      <c r="M9" s="7"/>
      <c r="N9" s="7"/>
      <c r="O9" s="7"/>
      <c r="P9" s="7"/>
      <c r="Q9" s="52"/>
      <c r="R9" s="7"/>
      <c r="S9" s="7"/>
      <c r="T9" s="7"/>
      <c r="U9" s="7"/>
    </row>
    <row r="10" spans="2:22" ht="42" customHeight="1" x14ac:dyDescent="0.2">
      <c r="B10" s="15" t="s">
        <v>138</v>
      </c>
      <c r="C10" s="12">
        <f>AVERAGE(C4:C9)</f>
        <v>0.1</v>
      </c>
      <c r="D10" s="12">
        <f>AVERAGE(D4:D9)</f>
        <v>0.18571428571428572</v>
      </c>
      <c r="E10" s="12">
        <f>AVERAGE(E4:E9)</f>
        <v>0.51428571428571423</v>
      </c>
      <c r="F10" s="12">
        <f>AVERAGE(F4:F9)</f>
        <v>0.2</v>
      </c>
      <c r="G10" s="9"/>
      <c r="H10" s="12">
        <f>AVERAGE(H4:H9)</f>
        <v>0</v>
      </c>
      <c r="I10" s="12">
        <f>AVERAGE(I4:I9)</f>
        <v>0.10571428571428572</v>
      </c>
      <c r="J10" s="12" t="e">
        <f>AVERAGE(J4:J9)</f>
        <v>#NAME?</v>
      </c>
      <c r="K10" s="12">
        <f>AVERAGE(K4:K9)</f>
        <v>0.26</v>
      </c>
      <c r="L10" s="9"/>
      <c r="M10" s="12">
        <f>AVERAGE(M4:M9)</f>
        <v>0</v>
      </c>
      <c r="N10" s="12">
        <f>AVERAGE(N4:N9)</f>
        <v>7.7142857142857138E-2</v>
      </c>
      <c r="O10" s="12">
        <f>AVERAGE(O4:O9)</f>
        <v>0.57619047619047614</v>
      </c>
      <c r="P10" s="12">
        <f>AVERAGE(P4:P9)</f>
        <v>0.34666666666666668</v>
      </c>
      <c r="Q10" s="5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6" t="s">
        <v>176</v>
      </c>
      <c r="C12" s="316"/>
      <c r="D12" s="316"/>
      <c r="E12" s="316"/>
      <c r="F12" s="316"/>
      <c r="G12" s="316"/>
      <c r="H12" s="316"/>
      <c r="I12" s="316"/>
      <c r="J12" s="316"/>
      <c r="K12" s="316"/>
      <c r="L12" s="316"/>
      <c r="M12" s="316"/>
      <c r="N12" s="316"/>
      <c r="O12" s="316"/>
      <c r="P12" s="316"/>
      <c r="Q12" s="316"/>
      <c r="R12" s="316"/>
      <c r="S12" s="316"/>
      <c r="T12" s="316"/>
      <c r="U12" s="316"/>
    </row>
    <row r="13" spans="2:22" ht="24.95" customHeight="1" x14ac:dyDescent="0.2">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2">
      <c r="B14" s="280" t="s">
        <v>365</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2">
      <c r="B15" s="280" t="s">
        <v>366</v>
      </c>
      <c r="C15" s="280"/>
      <c r="D15" s="280"/>
      <c r="E15" s="280"/>
      <c r="F15" s="280"/>
      <c r="G15" s="280"/>
      <c r="H15" s="280"/>
      <c r="I15" s="280"/>
      <c r="J15" s="280"/>
      <c r="K15" s="280"/>
      <c r="L15" s="280"/>
      <c r="M15" s="280"/>
      <c r="N15" s="280"/>
      <c r="O15" s="280"/>
      <c r="P15" s="280"/>
      <c r="Q15" s="280"/>
      <c r="R15" s="280"/>
      <c r="S15" s="280"/>
      <c r="T15" s="280"/>
      <c r="U15" s="280"/>
    </row>
    <row r="16" spans="2:22" s="14"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280" t="s">
        <v>110</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2">
      <c r="B18" s="280" t="s">
        <v>367</v>
      </c>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2">
      <c r="B19" s="280" t="s">
        <v>368</v>
      </c>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2" t="s">
        <v>177</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09" t="s">
        <v>28</v>
      </c>
      <c r="C22" s="310"/>
      <c r="D22" s="310"/>
      <c r="E22" s="310"/>
      <c r="F22" s="310"/>
      <c r="G22" s="310"/>
      <c r="H22" s="310"/>
      <c r="I22" s="310"/>
      <c r="J22" s="310"/>
      <c r="K22" s="310"/>
      <c r="L22" s="310"/>
      <c r="M22" s="310"/>
      <c r="N22" s="310"/>
      <c r="O22" s="310"/>
      <c r="P22" s="310"/>
      <c r="Q22" s="310"/>
      <c r="R22" s="310"/>
      <c r="S22" s="310"/>
      <c r="T22" s="310"/>
      <c r="U22" s="310"/>
    </row>
    <row r="23" spans="2:21" ht="60" customHeight="1" x14ac:dyDescent="0.2">
      <c r="B23" s="280" t="s">
        <v>505</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2">
      <c r="B24" s="280" t="s">
        <v>506</v>
      </c>
      <c r="C24" s="280"/>
      <c r="D24" s="280"/>
      <c r="E24" s="280"/>
      <c r="F24" s="280"/>
      <c r="G24" s="280"/>
      <c r="H24" s="280"/>
      <c r="I24" s="280"/>
      <c r="J24" s="280"/>
      <c r="K24" s="280"/>
      <c r="L24" s="280"/>
      <c r="M24" s="280"/>
      <c r="N24" s="280"/>
      <c r="O24" s="280"/>
      <c r="P24" s="280"/>
      <c r="Q24" s="280"/>
      <c r="R24" s="280"/>
      <c r="S24" s="280"/>
      <c r="T24" s="280"/>
      <c r="U24" s="280"/>
    </row>
    <row r="25" spans="2:21" s="14"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80" t="s">
        <v>478</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2">
      <c r="B27" s="280" t="s">
        <v>500</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2">
      <c r="B28" s="280" t="s">
        <v>507</v>
      </c>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2" t="s">
        <v>178</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23"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280" t="s">
        <v>658</v>
      </c>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2">
      <c r="B33" s="280" t="s">
        <v>579</v>
      </c>
      <c r="C33" s="280"/>
      <c r="D33" s="280"/>
      <c r="E33" s="280"/>
      <c r="F33" s="280"/>
      <c r="G33" s="280"/>
      <c r="H33" s="280"/>
      <c r="I33" s="280"/>
      <c r="J33" s="280"/>
      <c r="K33" s="280"/>
      <c r="L33" s="280"/>
      <c r="M33" s="280"/>
      <c r="N33" s="280"/>
      <c r="O33" s="280"/>
      <c r="P33" s="280"/>
      <c r="Q33" s="280"/>
      <c r="R33" s="280"/>
      <c r="S33" s="280"/>
      <c r="T33" s="280"/>
      <c r="U33" s="280"/>
    </row>
    <row r="34" spans="2:21" s="14"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80" t="s">
        <v>350</v>
      </c>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2">
      <c r="B36" s="280" t="s">
        <v>571</v>
      </c>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2">
      <c r="B37" s="280"/>
      <c r="C37" s="280"/>
      <c r="D37" s="280"/>
      <c r="E37" s="280"/>
      <c r="F37" s="280"/>
      <c r="G37" s="280"/>
      <c r="H37" s="280"/>
      <c r="I37" s="280"/>
      <c r="J37" s="280"/>
      <c r="K37" s="280"/>
      <c r="L37" s="280"/>
      <c r="M37" s="280"/>
      <c r="N37" s="280"/>
      <c r="O37" s="280"/>
      <c r="P37" s="280"/>
      <c r="Q37" s="280"/>
      <c r="R37" s="280"/>
      <c r="S37" s="280"/>
      <c r="T37" s="280"/>
      <c r="U37" s="280"/>
    </row>
    <row r="39" spans="2:21" x14ac:dyDescent="0.2">
      <c r="B39" s="308" t="s">
        <v>179</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323" t="s">
        <v>28</v>
      </c>
      <c r="C40" s="323"/>
      <c r="D40" s="323"/>
      <c r="E40" s="323"/>
      <c r="F40" s="323"/>
      <c r="G40" s="323"/>
      <c r="H40" s="323"/>
      <c r="I40" s="323"/>
      <c r="J40" s="323"/>
      <c r="K40" s="323"/>
      <c r="L40" s="323"/>
      <c r="M40" s="323"/>
      <c r="N40" s="323"/>
      <c r="O40" s="323"/>
      <c r="P40" s="323"/>
      <c r="Q40" s="323"/>
      <c r="R40" s="323"/>
      <c r="S40" s="323"/>
      <c r="T40" s="323"/>
      <c r="U40" s="323"/>
    </row>
    <row r="41" spans="2:21" ht="50.25" customHeight="1" x14ac:dyDescent="0.2">
      <c r="B41" s="280"/>
      <c r="C41" s="280"/>
      <c r="D41" s="280"/>
      <c r="E41" s="280"/>
      <c r="F41" s="280"/>
      <c r="G41" s="280"/>
      <c r="H41" s="280"/>
      <c r="I41" s="280"/>
      <c r="J41" s="280"/>
      <c r="K41" s="280"/>
      <c r="L41" s="280"/>
      <c r="M41" s="280"/>
      <c r="N41" s="280"/>
      <c r="O41" s="280"/>
      <c r="P41" s="280"/>
      <c r="Q41" s="280"/>
      <c r="R41" s="280"/>
      <c r="S41" s="280"/>
      <c r="T41" s="280"/>
      <c r="U41" s="280"/>
    </row>
    <row r="42" spans="2:21" ht="51.75" customHeight="1" x14ac:dyDescent="0.2">
      <c r="B42" s="280"/>
      <c r="C42" s="280"/>
      <c r="D42" s="280"/>
      <c r="E42" s="280"/>
      <c r="F42" s="280"/>
      <c r="G42" s="280"/>
      <c r="H42" s="280"/>
      <c r="I42" s="280"/>
      <c r="J42" s="280"/>
      <c r="K42" s="280"/>
      <c r="L42" s="280"/>
      <c r="M42" s="280"/>
      <c r="N42" s="280"/>
      <c r="O42" s="280"/>
      <c r="P42" s="280"/>
      <c r="Q42" s="280"/>
      <c r="R42" s="280"/>
      <c r="S42" s="280"/>
      <c r="T42" s="280"/>
      <c r="U42" s="280"/>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45" customHeight="1" x14ac:dyDescent="0.2">
      <c r="B44" s="280"/>
      <c r="C44" s="280"/>
      <c r="D44" s="280"/>
      <c r="E44" s="280"/>
      <c r="F44" s="280"/>
      <c r="G44" s="280"/>
      <c r="H44" s="280"/>
      <c r="I44" s="280"/>
      <c r="J44" s="280"/>
      <c r="K44" s="280"/>
      <c r="L44" s="280"/>
      <c r="M44" s="280"/>
      <c r="N44" s="280"/>
      <c r="O44" s="280"/>
      <c r="P44" s="280"/>
      <c r="Q44" s="280"/>
      <c r="R44" s="280"/>
      <c r="S44" s="280"/>
      <c r="T44" s="280"/>
      <c r="U44" s="280"/>
    </row>
    <row r="45" spans="2:21" ht="52.5" customHeight="1" x14ac:dyDescent="0.2">
      <c r="B45" s="280"/>
      <c r="C45" s="280"/>
      <c r="D45" s="280"/>
      <c r="E45" s="280"/>
      <c r="F45" s="280"/>
      <c r="G45" s="280"/>
      <c r="H45" s="280"/>
      <c r="I45" s="280"/>
      <c r="J45" s="280"/>
      <c r="K45" s="280"/>
      <c r="L45" s="280"/>
      <c r="M45" s="280"/>
      <c r="N45" s="280"/>
      <c r="O45" s="280"/>
      <c r="P45" s="280"/>
      <c r="Q45" s="280"/>
      <c r="R45" s="280"/>
      <c r="S45" s="280"/>
      <c r="T45" s="280"/>
      <c r="U45" s="280"/>
    </row>
    <row r="46" spans="2:21" ht="55.5" customHeight="1" x14ac:dyDescent="0.2">
      <c r="B46" s="280"/>
      <c r="C46" s="280"/>
      <c r="D46" s="280"/>
      <c r="E46" s="280"/>
      <c r="F46" s="280"/>
      <c r="G46" s="280"/>
      <c r="H46" s="280"/>
      <c r="I46" s="280"/>
      <c r="J46" s="280"/>
      <c r="K46" s="280"/>
      <c r="L46" s="280"/>
      <c r="M46" s="280"/>
      <c r="N46" s="280"/>
      <c r="O46" s="280"/>
      <c r="P46" s="280"/>
      <c r="Q46" s="280"/>
      <c r="R46" s="280"/>
      <c r="S46" s="280"/>
      <c r="T46" s="280"/>
      <c r="U46" s="28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30:U30"/>
    <mergeCell ref="B31:U31"/>
    <mergeCell ref="B23:U23"/>
    <mergeCell ref="B24:U24"/>
    <mergeCell ref="B28:U28"/>
    <mergeCell ref="B25:U25"/>
    <mergeCell ref="B26:U26"/>
    <mergeCell ref="B27:U27"/>
    <mergeCell ref="B12:U12"/>
    <mergeCell ref="B13:U13"/>
    <mergeCell ref="B14:U14"/>
    <mergeCell ref="B15:U15"/>
    <mergeCell ref="B34:U34"/>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32" zoomScale="70" zoomScaleNormal="70" workbookViewId="0">
      <selection activeCell="B26" sqref="B26:U26"/>
    </sheetView>
  </sheetViews>
  <sheetFormatPr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6" t="s">
        <v>24</v>
      </c>
      <c r="C2" s="316" t="s">
        <v>176</v>
      </c>
      <c r="D2" s="316"/>
      <c r="E2" s="316"/>
      <c r="F2" s="316"/>
      <c r="G2" s="2"/>
      <c r="H2" s="317" t="s">
        <v>177</v>
      </c>
      <c r="I2" s="317"/>
      <c r="J2" s="317"/>
      <c r="K2" s="317"/>
      <c r="L2" s="2"/>
      <c r="M2" s="328" t="s">
        <v>178</v>
      </c>
      <c r="N2" s="328"/>
      <c r="O2" s="328"/>
      <c r="P2" s="328"/>
      <c r="Q2" s="54"/>
      <c r="R2" s="308" t="s">
        <v>179</v>
      </c>
      <c r="S2" s="308"/>
      <c r="T2" s="308"/>
      <c r="U2" s="308"/>
      <c r="V2" s="313"/>
    </row>
    <row r="3" spans="2:22" ht="24.75" customHeight="1" thickBot="1" x14ac:dyDescent="0.25">
      <c r="B3" s="327"/>
      <c r="C3" s="3">
        <v>1</v>
      </c>
      <c r="D3" s="3">
        <v>2</v>
      </c>
      <c r="E3" s="4">
        <v>3</v>
      </c>
      <c r="F3" s="5">
        <v>4</v>
      </c>
      <c r="G3" s="324"/>
      <c r="H3" s="3">
        <v>1</v>
      </c>
      <c r="I3" s="3">
        <v>2</v>
      </c>
      <c r="J3" s="4">
        <v>3</v>
      </c>
      <c r="K3" s="5">
        <v>4</v>
      </c>
      <c r="L3" s="314"/>
      <c r="M3" s="3">
        <v>1</v>
      </c>
      <c r="N3" s="3">
        <v>2</v>
      </c>
      <c r="O3" s="4">
        <v>3</v>
      </c>
      <c r="P3" s="5">
        <v>4</v>
      </c>
      <c r="Q3" s="55"/>
      <c r="R3" s="3">
        <v>1</v>
      </c>
      <c r="S3" s="3">
        <v>2</v>
      </c>
      <c r="T3" s="4">
        <v>3</v>
      </c>
      <c r="U3" s="5">
        <v>4</v>
      </c>
      <c r="V3" s="313"/>
    </row>
    <row r="4" spans="2:22" ht="38.1" customHeight="1" thickTop="1" thickBot="1" x14ac:dyDescent="0.25">
      <c r="B4" s="39" t="s">
        <v>5</v>
      </c>
      <c r="C4" s="35">
        <f>Autoevaluación!R122/SUM(Autoevaluación!R122:R125)</f>
        <v>0</v>
      </c>
      <c r="D4" s="7">
        <f>Autoevaluación!R123/SUM(Autoevaluación!R122:R125)</f>
        <v>0.5</v>
      </c>
      <c r="E4" s="7">
        <f>Autoevaluación!R124/SUM(Autoevaluación!R122:R125)</f>
        <v>0.25</v>
      </c>
      <c r="F4" s="7">
        <f>Autoevaluación!R125/SUM(Autoevaluación!R122:R125)</f>
        <v>0.25</v>
      </c>
      <c r="G4" s="325"/>
      <c r="H4" s="7">
        <f>Autoevaluación!S122/SUM(Autoevaluación!S122:S125)</f>
        <v>0</v>
      </c>
      <c r="I4" s="7">
        <f>Autoevaluación!S123/SUM(Autoevaluación!S122:S125)</f>
        <v>0.5</v>
      </c>
      <c r="J4" s="7">
        <f>Autoevaluación!S124/SUM(Autoevaluación!S122:S125)</f>
        <v>0</v>
      </c>
      <c r="K4" s="7">
        <f>Autoevaluación!S125/SUM(Autoevaluación!S122:S125)</f>
        <v>0.5</v>
      </c>
      <c r="L4" s="315"/>
      <c r="M4" s="7">
        <f>Autoevaluación!T122/SUM(Autoevaluación!T122:T125)</f>
        <v>0</v>
      </c>
      <c r="N4" s="7">
        <f>Autoevaluación!T123/SUM(Autoevaluación!T122:T125)</f>
        <v>0.25</v>
      </c>
      <c r="O4" s="7">
        <f>Autoevaluación!T124/SUM(Autoevaluación!T122:T125)</f>
        <v>0.25</v>
      </c>
      <c r="P4" s="7">
        <f>Autoevaluación!T125/SUM(Autoevaluación!T122:T125)</f>
        <v>0.5</v>
      </c>
      <c r="Q4" s="52"/>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0" t="s">
        <v>10</v>
      </c>
      <c r="C5" s="35">
        <f>Autoevaluación!R128/SUM(Autoevaluación!R128:R131)</f>
        <v>0</v>
      </c>
      <c r="D5" s="7">
        <f>Autoevaluación!R129/SUM(Autoevaluación!R128:R131)</f>
        <v>0</v>
      </c>
      <c r="E5" s="7">
        <f>Autoevaluación!R130/SUM(Autoevaluación!R128:R131)</f>
        <v>0.5</v>
      </c>
      <c r="F5" s="7">
        <f>Autoevaluación!R131/SUM(Autoevaluación!R128:R131)</f>
        <v>0.5</v>
      </c>
      <c r="G5" s="325"/>
      <c r="H5" s="7">
        <f>Autoevaluación!S128/SUM(Autoevaluación!S128:S131)</f>
        <v>0</v>
      </c>
      <c r="I5" s="7">
        <f>Autoevaluación!S129/SUM(Autoevaluación!S128:S131)</f>
        <v>0</v>
      </c>
      <c r="J5" s="7">
        <f>Autoevaluación!S130/SUM(Autoevaluación!S128:S131)</f>
        <v>0.5</v>
      </c>
      <c r="K5" s="7">
        <f>Autoevaluación!S131/SUM(Autoevaluación!S128:S131)</f>
        <v>0.5</v>
      </c>
      <c r="L5" s="315"/>
      <c r="M5" s="7">
        <f>Autoevaluación!T128/SUM(Autoevaluación!T128:T131)</f>
        <v>0</v>
      </c>
      <c r="N5" s="7">
        <f>Autoevaluación!T129/SUM(Autoevaluación!T128:T131)</f>
        <v>0</v>
      </c>
      <c r="O5" s="7">
        <f>Autoevaluación!T130/SUM(Autoevaluación!T128:T131)</f>
        <v>0.5</v>
      </c>
      <c r="P5" s="7">
        <f>Autoevaluación!T131/SUM(Autoevaluación!T128:T131)</f>
        <v>0.5</v>
      </c>
      <c r="Q5" s="52"/>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0" t="s">
        <v>15</v>
      </c>
      <c r="C6" s="35">
        <f>Autoevaluación!R134/SUM(Autoevaluación!R134:R137)</f>
        <v>0</v>
      </c>
      <c r="D6" s="7">
        <f>Autoevaluación!R135/SUM(Autoevaluación!R134:R137)</f>
        <v>0</v>
      </c>
      <c r="E6" s="7">
        <f>Autoevaluación!R136/SUM(Autoevaluación!R134:R137)</f>
        <v>0.66666666666666663</v>
      </c>
      <c r="F6" s="7">
        <f>Autoevaluación!R137/SUM(Autoevaluación!R134:R137)</f>
        <v>0.33333333333333331</v>
      </c>
      <c r="G6" s="325"/>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315"/>
      <c r="M6" s="7">
        <f>Autoevaluación!T134/SUM(Autoevaluación!T134:T137)</f>
        <v>0</v>
      </c>
      <c r="N6" s="7">
        <f>Autoevaluación!T135/SUM(Autoevaluación!T134:T137)</f>
        <v>0</v>
      </c>
      <c r="O6" s="7">
        <f>Autoevaluación!T136/SUM(Autoevaluación!T134:T137)</f>
        <v>0.66666666666666663</v>
      </c>
      <c r="P6" s="7">
        <f>Autoevaluación!T137/SUM(Autoevaluación!T134:T137)</f>
        <v>0.33333333333333331</v>
      </c>
      <c r="Q6" s="52"/>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9" t="s">
        <v>19</v>
      </c>
      <c r="C7" s="35">
        <f>Autoevaluación!R139/SUM(Autoevaluación!R139:R142)</f>
        <v>0</v>
      </c>
      <c r="D7" s="7">
        <f>Autoevaluación!R140/SUM(Autoevaluación!R139:R142)</f>
        <v>0</v>
      </c>
      <c r="E7" s="7">
        <f>Autoevaluación!R141/SUM(Autoevaluación!R139:R142)</f>
        <v>0.66666666666666663</v>
      </c>
      <c r="F7" s="7">
        <f>Autoevaluación!R142/SUM(Autoevaluación!R139:R142)</f>
        <v>0.33333333333333331</v>
      </c>
      <c r="G7" s="325"/>
      <c r="H7" s="7">
        <f>Autoevaluación!S139/SUM(Autoevaluación!S139:S142)</f>
        <v>0</v>
      </c>
      <c r="I7" s="7">
        <f>Autoevaluación!S140/SUM(Autoevaluación!S139:S142)</f>
        <v>0</v>
      </c>
      <c r="J7" s="7">
        <f>Autoevaluación!S141/SUM(Autoevaluación!S139:S142)</f>
        <v>0.66666666666666663</v>
      </c>
      <c r="K7" s="7">
        <f>Autoevaluación!S142/SUM(Autoevaluación!S139:S142)</f>
        <v>0.33333333333333331</v>
      </c>
      <c r="L7" s="315"/>
      <c r="M7" s="7">
        <f>Autoevaluación!T139/SUM(Autoevaluación!T139:T142)</f>
        <v>0</v>
      </c>
      <c r="N7" s="7">
        <f>Autoevaluación!T140/SUM(Autoevaluación!T139:T142)</f>
        <v>0</v>
      </c>
      <c r="O7" s="7">
        <f>Autoevaluación!T141/SUM(Autoevaluación!T139:T142)</f>
        <v>0.33333333333333331</v>
      </c>
      <c r="P7" s="7">
        <f>Autoevaluación!T142/SUM(Autoevaluación!T139:T142)</f>
        <v>0.66666666666666663</v>
      </c>
      <c r="Q7" s="52"/>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7"/>
      <c r="C8" s="7"/>
      <c r="D8" s="7"/>
      <c r="E8" s="7"/>
      <c r="F8" s="7"/>
      <c r="G8" s="325"/>
      <c r="H8" s="7"/>
      <c r="I8" s="7"/>
      <c r="J8" s="7"/>
      <c r="K8" s="7"/>
      <c r="L8" s="315"/>
      <c r="M8" s="7"/>
      <c r="N8" s="7"/>
      <c r="O8" s="7"/>
      <c r="P8" s="7"/>
      <c r="Q8" s="52"/>
      <c r="R8" s="7"/>
      <c r="S8" s="7"/>
      <c r="T8" s="7"/>
      <c r="U8" s="7"/>
    </row>
    <row r="9" spans="2:22" ht="38.1" customHeight="1" x14ac:dyDescent="0.2">
      <c r="B9" s="6"/>
      <c r="C9" s="7"/>
      <c r="D9" s="7"/>
      <c r="E9" s="7"/>
      <c r="F9" s="7"/>
      <c r="G9" s="325"/>
      <c r="H9" s="7"/>
      <c r="I9" s="7"/>
      <c r="J9" s="7"/>
      <c r="K9" s="7"/>
      <c r="L9" s="315"/>
      <c r="M9" s="7"/>
      <c r="N9" s="7"/>
      <c r="O9" s="7"/>
      <c r="P9" s="7"/>
      <c r="Q9" s="52"/>
      <c r="R9" s="7"/>
      <c r="S9" s="7"/>
      <c r="T9" s="7"/>
      <c r="U9" s="7"/>
    </row>
    <row r="10" spans="2:22" ht="42" customHeight="1" x14ac:dyDescent="0.2">
      <c r="B10" s="15" t="s">
        <v>139</v>
      </c>
      <c r="C10" s="12">
        <f>AVERAGE(C4:C9)</f>
        <v>0</v>
      </c>
      <c r="D10" s="12">
        <f>AVERAGE(D4:D9)</f>
        <v>0.125</v>
      </c>
      <c r="E10" s="12">
        <f>AVERAGE(E4:E9)</f>
        <v>0.52083333333333326</v>
      </c>
      <c r="F10" s="12">
        <f>AVERAGE(F4:F9)</f>
        <v>0.35416666666666663</v>
      </c>
      <c r="G10" s="9"/>
      <c r="H10" s="12">
        <f>AVERAGE(H4:H9)</f>
        <v>0</v>
      </c>
      <c r="I10" s="12">
        <f>AVERAGE(I4:I9)</f>
        <v>0.125</v>
      </c>
      <c r="J10" s="12">
        <f>AVERAGE(J4:J9)</f>
        <v>0.45833333333333326</v>
      </c>
      <c r="K10" s="12">
        <f>AVERAGE(K4:K9)</f>
        <v>0.41666666666666663</v>
      </c>
      <c r="L10" s="9"/>
      <c r="M10" s="12">
        <f>AVERAGE(M4:M9)</f>
        <v>0</v>
      </c>
      <c r="N10" s="12">
        <f>AVERAGE(N4:N9)</f>
        <v>6.25E-2</v>
      </c>
      <c r="O10" s="12">
        <f>AVERAGE(O4:O9)</f>
        <v>0.43749999999999994</v>
      </c>
      <c r="P10" s="12">
        <f>AVERAGE(P4:P9)</f>
        <v>0.5</v>
      </c>
      <c r="Q10" s="5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6" t="s">
        <v>176</v>
      </c>
      <c r="C12" s="316"/>
      <c r="D12" s="316"/>
      <c r="E12" s="316"/>
      <c r="F12" s="316"/>
      <c r="G12" s="316"/>
      <c r="H12" s="316"/>
      <c r="I12" s="316"/>
      <c r="J12" s="316"/>
      <c r="K12" s="316"/>
      <c r="L12" s="316"/>
      <c r="M12" s="316"/>
      <c r="N12" s="316"/>
      <c r="O12" s="316"/>
      <c r="P12" s="316"/>
      <c r="Q12" s="316"/>
      <c r="R12" s="316"/>
      <c r="S12" s="316"/>
      <c r="T12" s="316"/>
      <c r="U12" s="316"/>
    </row>
    <row r="13" spans="2:22" ht="24.95" customHeight="1" x14ac:dyDescent="0.2">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2">
      <c r="B14" s="280" t="s">
        <v>252</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2">
      <c r="B15" s="280" t="s">
        <v>262</v>
      </c>
      <c r="C15" s="280"/>
      <c r="D15" s="280"/>
      <c r="E15" s="280"/>
      <c r="F15" s="280"/>
      <c r="G15" s="280"/>
      <c r="H15" s="280"/>
      <c r="I15" s="280"/>
      <c r="J15" s="280"/>
      <c r="K15" s="280"/>
      <c r="L15" s="280"/>
      <c r="M15" s="280"/>
      <c r="N15" s="280"/>
      <c r="O15" s="280"/>
      <c r="P15" s="280"/>
      <c r="Q15" s="280"/>
      <c r="R15" s="280"/>
      <c r="S15" s="280"/>
      <c r="T15" s="280"/>
      <c r="U15" s="280"/>
    </row>
    <row r="16" spans="2:22" s="14"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280" t="s">
        <v>6</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2">
      <c r="B18" s="280" t="s">
        <v>7</v>
      </c>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2">
      <c r="B19" s="280"/>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2" t="s">
        <v>177</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280" t="s">
        <v>642</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2">
      <c r="B24" s="280"/>
      <c r="C24" s="280"/>
      <c r="D24" s="280"/>
      <c r="E24" s="280"/>
      <c r="F24" s="280"/>
      <c r="G24" s="280"/>
      <c r="H24" s="280"/>
      <c r="I24" s="280"/>
      <c r="J24" s="280"/>
      <c r="K24" s="280"/>
      <c r="L24" s="280"/>
      <c r="M24" s="280"/>
      <c r="N24" s="280"/>
      <c r="O24" s="280"/>
      <c r="P24" s="280"/>
      <c r="Q24" s="280"/>
      <c r="R24" s="280"/>
      <c r="S24" s="280"/>
      <c r="T24" s="280"/>
      <c r="U24" s="280"/>
    </row>
    <row r="25" spans="2:21" s="14"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80" t="s">
        <v>643</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2">
      <c r="B27" s="280"/>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2">
      <c r="B28" s="280"/>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2" t="s">
        <v>178</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280" t="s">
        <v>640</v>
      </c>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2"/>
    <row r="34" spans="2:21" s="14"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80" t="s">
        <v>641</v>
      </c>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2">
      <c r="B36" s="280"/>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2">
      <c r="B37" s="280"/>
      <c r="C37" s="280"/>
      <c r="D37" s="280"/>
      <c r="E37" s="280"/>
      <c r="F37" s="280"/>
      <c r="G37" s="280"/>
      <c r="H37" s="280"/>
      <c r="I37" s="280"/>
      <c r="J37" s="280"/>
      <c r="K37" s="280"/>
      <c r="L37" s="280"/>
      <c r="M37" s="280"/>
      <c r="N37" s="280"/>
      <c r="O37" s="280"/>
      <c r="P37" s="280"/>
      <c r="Q37" s="280"/>
      <c r="R37" s="280"/>
      <c r="S37" s="280"/>
      <c r="T37" s="280"/>
      <c r="U37" s="280"/>
    </row>
    <row r="40" spans="2:21" x14ac:dyDescent="0.2">
      <c r="B40" s="308" t="s">
        <v>179</v>
      </c>
      <c r="C40" s="308"/>
      <c r="D40" s="308"/>
      <c r="E40" s="308"/>
      <c r="F40" s="308"/>
      <c r="G40" s="308"/>
      <c r="H40" s="308"/>
      <c r="I40" s="308"/>
      <c r="J40" s="308"/>
      <c r="K40" s="308"/>
      <c r="L40" s="308"/>
      <c r="M40" s="308"/>
      <c r="N40" s="308"/>
      <c r="O40" s="308"/>
      <c r="P40" s="308"/>
      <c r="Q40" s="308"/>
      <c r="R40" s="308"/>
      <c r="S40" s="308"/>
      <c r="T40" s="308"/>
      <c r="U40" s="308"/>
    </row>
    <row r="41" spans="2:21" ht="19.5" x14ac:dyDescent="0.2">
      <c r="B41" s="309" t="s">
        <v>28</v>
      </c>
      <c r="C41" s="310"/>
      <c r="D41" s="310"/>
      <c r="E41" s="310"/>
      <c r="F41" s="310"/>
      <c r="G41" s="310"/>
      <c r="H41" s="310"/>
      <c r="I41" s="310"/>
      <c r="J41" s="310"/>
      <c r="K41" s="310"/>
      <c r="L41" s="310"/>
      <c r="M41" s="310"/>
      <c r="N41" s="310"/>
      <c r="O41" s="310"/>
      <c r="P41" s="310"/>
      <c r="Q41" s="310"/>
      <c r="R41" s="310"/>
      <c r="S41" s="310"/>
      <c r="T41" s="310"/>
      <c r="U41" s="310"/>
    </row>
    <row r="42" spans="2:21" ht="62.25" customHeight="1" x14ac:dyDescent="0.2">
      <c r="B42" s="280"/>
      <c r="C42" s="280"/>
      <c r="D42" s="280"/>
      <c r="E42" s="280"/>
      <c r="F42" s="280"/>
      <c r="G42" s="280"/>
      <c r="H42" s="280"/>
      <c r="I42" s="280"/>
      <c r="J42" s="280"/>
      <c r="K42" s="280"/>
      <c r="L42" s="280"/>
      <c r="M42" s="280"/>
      <c r="N42" s="280"/>
      <c r="O42" s="280"/>
      <c r="P42" s="280"/>
      <c r="Q42" s="280"/>
      <c r="R42" s="280"/>
      <c r="S42" s="280"/>
      <c r="T42" s="280"/>
      <c r="U42" s="280"/>
    </row>
    <row r="43" spans="2:21" ht="64.5" customHeight="1" x14ac:dyDescent="0.2">
      <c r="B43" s="280"/>
      <c r="C43" s="280"/>
      <c r="D43" s="280"/>
      <c r="E43" s="280"/>
      <c r="F43" s="280"/>
      <c r="G43" s="280"/>
      <c r="H43" s="280"/>
      <c r="I43" s="280"/>
      <c r="J43" s="280"/>
      <c r="K43" s="280"/>
      <c r="L43" s="280"/>
      <c r="M43" s="280"/>
      <c r="N43" s="280"/>
      <c r="O43" s="280"/>
      <c r="P43" s="280"/>
      <c r="Q43" s="280"/>
      <c r="R43" s="280"/>
      <c r="S43" s="280"/>
      <c r="T43" s="280"/>
      <c r="U43" s="280"/>
    </row>
    <row r="44" spans="2:21" ht="19.5" x14ac:dyDescent="0.2">
      <c r="B44" s="311" t="s">
        <v>123</v>
      </c>
      <c r="C44" s="311"/>
      <c r="D44" s="311"/>
      <c r="E44" s="311"/>
      <c r="F44" s="311"/>
      <c r="G44" s="311"/>
      <c r="H44" s="311"/>
      <c r="I44" s="311"/>
      <c r="J44" s="311"/>
      <c r="K44" s="311"/>
      <c r="L44" s="311"/>
      <c r="M44" s="311"/>
      <c r="N44" s="311"/>
      <c r="O44" s="311"/>
      <c r="P44" s="311"/>
      <c r="Q44" s="311"/>
      <c r="R44" s="311"/>
      <c r="S44" s="311"/>
      <c r="T44" s="311"/>
      <c r="U44" s="311"/>
    </row>
    <row r="45" spans="2:21" ht="54.75" customHeight="1" x14ac:dyDescent="0.2">
      <c r="B45" s="280"/>
      <c r="C45" s="280"/>
      <c r="D45" s="280"/>
      <c r="E45" s="280"/>
      <c r="F45" s="280"/>
      <c r="G45" s="280"/>
      <c r="H45" s="280"/>
      <c r="I45" s="280"/>
      <c r="J45" s="280"/>
      <c r="K45" s="280"/>
      <c r="L45" s="280"/>
      <c r="M45" s="280"/>
      <c r="N45" s="280"/>
      <c r="O45" s="280"/>
      <c r="P45" s="280"/>
      <c r="Q45" s="280"/>
      <c r="R45" s="280"/>
      <c r="S45" s="280"/>
      <c r="T45" s="280"/>
      <c r="U45" s="280"/>
    </row>
    <row r="46" spans="2:21" ht="61.5" customHeight="1" x14ac:dyDescent="0.2">
      <c r="B46" s="280"/>
      <c r="C46" s="280"/>
      <c r="D46" s="280"/>
      <c r="E46" s="280"/>
      <c r="F46" s="280"/>
      <c r="G46" s="280"/>
      <c r="H46" s="280"/>
      <c r="I46" s="280"/>
      <c r="J46" s="280"/>
      <c r="K46" s="280"/>
      <c r="L46" s="280"/>
      <c r="M46" s="280"/>
      <c r="N46" s="280"/>
      <c r="O46" s="280"/>
      <c r="P46" s="280"/>
      <c r="Q46" s="280"/>
      <c r="R46" s="280"/>
      <c r="S46" s="280"/>
      <c r="T46" s="280"/>
      <c r="U46" s="280"/>
    </row>
    <row r="47" spans="2:21" ht="64.5" customHeight="1" x14ac:dyDescent="0.2">
      <c r="B47" s="280"/>
      <c r="C47" s="280"/>
      <c r="D47" s="280"/>
      <c r="E47" s="280"/>
      <c r="F47" s="280"/>
      <c r="G47" s="280"/>
      <c r="H47" s="280"/>
      <c r="I47" s="280"/>
      <c r="J47" s="280"/>
      <c r="K47" s="280"/>
      <c r="L47" s="280"/>
      <c r="M47" s="280"/>
      <c r="N47" s="280"/>
      <c r="O47" s="280"/>
      <c r="P47" s="280"/>
      <c r="Q47" s="280"/>
      <c r="R47" s="280"/>
      <c r="S47" s="280"/>
      <c r="T47" s="280"/>
      <c r="U47" s="28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9">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5:U35"/>
    <mergeCell ref="B45:U45"/>
    <mergeCell ref="B34:U34"/>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Cristi Bermudez</cp:lastModifiedBy>
  <cp:lastPrinted>2011-10-07T14:16:27Z</cp:lastPrinted>
  <dcterms:created xsi:type="dcterms:W3CDTF">2010-02-23T19:10:51Z</dcterms:created>
  <dcterms:modified xsi:type="dcterms:W3CDTF">2026-01-28T10:49:24Z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535a957-b352-4c2d-aa57-80f72177303d_Enabled">
    <vt:lpwstr>true</vt:lpwstr>
  </property>
  <property fmtid="{D5CDD505-2E9C-101B-9397-08002B2CF9AE}" pid="3" name="MSIP_Label_f535a957-b352-4c2d-aa57-80f72177303d_SetDate">
    <vt:lpwstr>2024-11-25T15:02:35Z</vt:lpwstr>
  </property>
  <property fmtid="{D5CDD505-2E9C-101B-9397-08002B2CF9AE}" pid="4" name="MSIP_Label_f535a957-b352-4c2d-aa57-80f72177303d_Method">
    <vt:lpwstr>Standard</vt:lpwstr>
  </property>
  <property fmtid="{D5CDD505-2E9C-101B-9397-08002B2CF9AE}" pid="5" name="MSIP_Label_f535a957-b352-4c2d-aa57-80f72177303d_Name">
    <vt:lpwstr>defa4170-0d19-0005-0004-bc88714345d2</vt:lpwstr>
  </property>
  <property fmtid="{D5CDD505-2E9C-101B-9397-08002B2CF9AE}" pid="6" name="MSIP_Label_f535a957-b352-4c2d-aa57-80f72177303d_SiteId">
    <vt:lpwstr>34303541-74ec-4d4a-8c5a-8049d2fd6ce6</vt:lpwstr>
  </property>
  <property fmtid="{D5CDD505-2E9C-101B-9397-08002B2CF9AE}" pid="7" name="MSIP_Label_f535a957-b352-4c2d-aa57-80f72177303d_ActionId">
    <vt:lpwstr>e4aff8b8-e630-417a-b455-fd70c06e7627</vt:lpwstr>
  </property>
  <property fmtid="{D5CDD505-2E9C-101B-9397-08002B2CF9AE}" pid="8" name="MSIP_Label_f535a957-b352-4c2d-aa57-80f72177303d_ContentBits">
    <vt:lpwstr>0</vt:lpwstr>
  </property>
</Properties>
</file>