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D:\INFORMACION\Downloads\"/>
    </mc:Choice>
  </mc:AlternateContent>
  <xr:revisionPtr revIDLastSave="0" documentId="13_ncr:1_{38EFF005-8800-4CC3-96D6-D1E8F1AEC480}" xr6:coauthVersionLast="47" xr6:coauthVersionMax="47" xr10:uidLastSave="{00000000-0000-0000-0000-000000000000}"/>
  <bookViews>
    <workbookView xWindow="-108" yWindow="-108" windowWidth="23256" windowHeight="12456"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T6" i="6" s="1"/>
  <c r="U87" i="1"/>
  <c r="U92" i="1"/>
  <c r="U91" i="1"/>
  <c r="U90" i="1"/>
  <c r="S5" i="6" s="1"/>
  <c r="U89" i="1"/>
  <c r="U5" i="6" s="1"/>
  <c r="T5" i="6"/>
  <c r="R7" i="1"/>
  <c r="S7" i="1"/>
  <c r="T7" i="1"/>
  <c r="U7" i="1"/>
  <c r="R8" i="1"/>
  <c r="E4" i="2" s="1"/>
  <c r="S8" i="1"/>
  <c r="I4" i="2" s="1"/>
  <c r="T8" i="1"/>
  <c r="P4" i="2" s="1"/>
  <c r="U8" i="1"/>
  <c r="R9" i="1"/>
  <c r="S9" i="1"/>
  <c r="T9" i="1"/>
  <c r="O4" i="2" s="1"/>
  <c r="U9" i="1"/>
  <c r="R4" i="2" s="1"/>
  <c r="R10" i="2" s="1"/>
  <c r="R10" i="1"/>
  <c r="F4" i="2" s="1"/>
  <c r="S10" i="1"/>
  <c r="K6" i="6" s="1"/>
  <c r="T10" i="1"/>
  <c r="U10" i="1"/>
  <c r="Q11" i="1"/>
  <c r="R11" i="1"/>
  <c r="S11" i="1"/>
  <c r="R13" i="1"/>
  <c r="D5" i="2" s="1"/>
  <c r="C5" i="2"/>
  <c r="S13" i="1"/>
  <c r="T13" i="1"/>
  <c r="U13" i="1"/>
  <c r="R14" i="1"/>
  <c r="S14" i="1"/>
  <c r="H5" i="2" s="1"/>
  <c r="T14" i="1"/>
  <c r="N5" i="2" s="1"/>
  <c r="U14" i="1"/>
  <c r="R5" i="2" s="1"/>
  <c r="S5" i="2"/>
  <c r="R15" i="1"/>
  <c r="S15" i="1"/>
  <c r="T15" i="1"/>
  <c r="U15" i="1"/>
  <c r="T5" i="2" s="1"/>
  <c r="R16" i="1"/>
  <c r="F5" i="2" s="1"/>
  <c r="S16" i="1"/>
  <c r="K5" i="2" s="1"/>
  <c r="T16" i="1"/>
  <c r="U16" i="1"/>
  <c r="R20" i="1"/>
  <c r="S20" i="1"/>
  <c r="H6" i="2" s="1"/>
  <c r="T20" i="1"/>
  <c r="O6" i="2" s="1"/>
  <c r="U20" i="1"/>
  <c r="R6" i="2" s="1"/>
  <c r="R21" i="1"/>
  <c r="S21" i="1"/>
  <c r="T21" i="1"/>
  <c r="U21" i="1"/>
  <c r="S6" i="2" s="1"/>
  <c r="R22" i="1"/>
  <c r="E6" i="2" s="1"/>
  <c r="D6" i="2"/>
  <c r="S22" i="1"/>
  <c r="J6" i="2" s="1"/>
  <c r="K6" i="2"/>
  <c r="T22" i="1"/>
  <c r="U22" i="1"/>
  <c r="R23" i="1"/>
  <c r="S23" i="1"/>
  <c r="T23" i="1"/>
  <c r="P6" i="2" s="1"/>
  <c r="U23" i="1"/>
  <c r="U6" i="2" s="1"/>
  <c r="R30" i="1"/>
  <c r="S30" i="1"/>
  <c r="T30" i="1"/>
  <c r="U30" i="1"/>
  <c r="R31" i="1"/>
  <c r="D7" i="2" s="1"/>
  <c r="E7" i="2"/>
  <c r="S31" i="1"/>
  <c r="H7" i="2" s="1"/>
  <c r="T31" i="1"/>
  <c r="U31" i="1"/>
  <c r="R32" i="1"/>
  <c r="S32" i="1"/>
  <c r="K7" i="2" s="1"/>
  <c r="T32" i="1"/>
  <c r="M7" i="2" s="1"/>
  <c r="U32" i="1"/>
  <c r="T7" i="2" s="1"/>
  <c r="R33" i="1"/>
  <c r="S33" i="1"/>
  <c r="T33" i="1"/>
  <c r="P7" i="2" s="1"/>
  <c r="U33" i="1"/>
  <c r="R7" i="2" s="1"/>
  <c r="U7" i="2"/>
  <c r="R36" i="1"/>
  <c r="C8" i="2" s="1"/>
  <c r="S36" i="1"/>
  <c r="T36" i="1"/>
  <c r="U36" i="1"/>
  <c r="R37" i="1"/>
  <c r="S37" i="1"/>
  <c r="I8" i="2" s="1"/>
  <c r="T37" i="1"/>
  <c r="N8" i="2" s="1"/>
  <c r="U37" i="1"/>
  <c r="S8" i="2" s="1"/>
  <c r="R38" i="1"/>
  <c r="S38" i="1"/>
  <c r="J8" i="2" s="1"/>
  <c r="T38" i="1"/>
  <c r="U38" i="1"/>
  <c r="R8" i="2" s="1"/>
  <c r="R39" i="1"/>
  <c r="F8" i="2" s="1"/>
  <c r="S39" i="1"/>
  <c r="H8" i="2" s="1"/>
  <c r="T39" i="1"/>
  <c r="U39" i="1"/>
  <c r="R47" i="1"/>
  <c r="C9" i="2" s="1"/>
  <c r="S47" i="1"/>
  <c r="J9" i="2" s="1"/>
  <c r="H9" i="2"/>
  <c r="T47" i="1"/>
  <c r="U47" i="1"/>
  <c r="R48" i="1"/>
  <c r="S48" i="1"/>
  <c r="T48" i="1"/>
  <c r="P9" i="2" s="1"/>
  <c r="U48" i="1"/>
  <c r="U9" i="2" s="1"/>
  <c r="R9" i="2"/>
  <c r="R49" i="1"/>
  <c r="E9" i="2" s="1"/>
  <c r="S49" i="1"/>
  <c r="T49" i="1"/>
  <c r="U49" i="1"/>
  <c r="T9" i="2"/>
  <c r="R50" i="1"/>
  <c r="F9" i="2"/>
  <c r="S50" i="1"/>
  <c r="T50" i="1"/>
  <c r="U50" i="1"/>
  <c r="R55" i="1"/>
  <c r="C4" i="4" s="1"/>
  <c r="S55" i="1"/>
  <c r="J4" i="4" s="1"/>
  <c r="T55" i="1"/>
  <c r="U55" i="1"/>
  <c r="R56" i="1"/>
  <c r="S56" i="1"/>
  <c r="T56" i="1"/>
  <c r="U56" i="1"/>
  <c r="S4" i="4" s="1"/>
  <c r="S10" i="4" s="1"/>
  <c r="R4" i="4"/>
  <c r="R10" i="4"/>
  <c r="R57" i="1"/>
  <c r="E4" i="4" s="1"/>
  <c r="E10" i="4" s="1"/>
  <c r="S57" i="1"/>
  <c r="T57" i="1"/>
  <c r="U57" i="1"/>
  <c r="T4" i="4"/>
  <c r="T10" i="4"/>
  <c r="R58" i="1"/>
  <c r="S58" i="1"/>
  <c r="T58" i="1"/>
  <c r="U58" i="1"/>
  <c r="R62" i="1"/>
  <c r="E5" i="4"/>
  <c r="S62" i="1"/>
  <c r="T62" i="1"/>
  <c r="U62" i="1"/>
  <c r="R63" i="1"/>
  <c r="D5" i="4" s="1"/>
  <c r="S63" i="1"/>
  <c r="K5" i="4" s="1"/>
  <c r="T63" i="1"/>
  <c r="U63" i="1"/>
  <c r="R5" i="4" s="1"/>
  <c r="R64" i="1"/>
  <c r="S64" i="1"/>
  <c r="T64" i="1"/>
  <c r="U64" i="1"/>
  <c r="T5" i="4" s="1"/>
  <c r="R65" i="1"/>
  <c r="F5" i="4" s="1"/>
  <c r="S65" i="1"/>
  <c r="T65" i="1"/>
  <c r="U65" i="1"/>
  <c r="U5" i="4" s="1"/>
  <c r="R68" i="1"/>
  <c r="E6" i="4" s="1"/>
  <c r="S68" i="1"/>
  <c r="K6" i="4" s="1"/>
  <c r="T68" i="1"/>
  <c r="U68" i="1"/>
  <c r="R69" i="1"/>
  <c r="S69" i="1"/>
  <c r="I6" i="4" s="1"/>
  <c r="T69" i="1"/>
  <c r="P6" i="4" s="1"/>
  <c r="U69" i="1"/>
  <c r="R70" i="1"/>
  <c r="S70" i="1"/>
  <c r="T70" i="1"/>
  <c r="U70" i="1"/>
  <c r="S6" i="4" s="1"/>
  <c r="T6" i="4"/>
  <c r="R71" i="1"/>
  <c r="F6" i="4" s="1"/>
  <c r="S71" i="1"/>
  <c r="T71" i="1"/>
  <c r="U71" i="1"/>
  <c r="U6" i="4" s="1"/>
  <c r="R74" i="1"/>
  <c r="F7" i="4" s="1"/>
  <c r="S74" i="1"/>
  <c r="K7" i="4" s="1"/>
  <c r="T74" i="1"/>
  <c r="U74" i="1"/>
  <c r="U7" i="4"/>
  <c r="R7" i="4"/>
  <c r="R75" i="1"/>
  <c r="D7" i="4" s="1"/>
  <c r="S75" i="1"/>
  <c r="I7" i="4" s="1"/>
  <c r="T75" i="1"/>
  <c r="U75" i="1"/>
  <c r="S7" i="4"/>
  <c r="R76" i="1"/>
  <c r="S76" i="1"/>
  <c r="J7" i="4" s="1"/>
  <c r="T76" i="1"/>
  <c r="O7" i="4" s="1"/>
  <c r="U76" i="1"/>
  <c r="T7" i="4" s="1"/>
  <c r="R77" i="1"/>
  <c r="S77" i="1"/>
  <c r="T77" i="1"/>
  <c r="U77" i="1"/>
  <c r="R84" i="1"/>
  <c r="S84" i="1"/>
  <c r="T84" i="1"/>
  <c r="M4" i="6" s="1"/>
  <c r="U84" i="1"/>
  <c r="R4" i="6" s="1"/>
  <c r="R10" i="6" s="1"/>
  <c r="R85" i="1"/>
  <c r="D4" i="6" s="1"/>
  <c r="S85" i="1"/>
  <c r="T85" i="1"/>
  <c r="U85" i="1"/>
  <c r="U4" i="6" s="1"/>
  <c r="U10" i="6" s="1"/>
  <c r="S4" i="6"/>
  <c r="S10" i="6" s="1"/>
  <c r="R86" i="1"/>
  <c r="E4" i="6" s="1"/>
  <c r="S86" i="1"/>
  <c r="H4" i="6" s="1"/>
  <c r="T86" i="1"/>
  <c r="U86" i="1"/>
  <c r="R87" i="1"/>
  <c r="F4" i="6"/>
  <c r="S87" i="1"/>
  <c r="K4" i="6" s="1"/>
  <c r="K10" i="6" s="1"/>
  <c r="T87" i="1"/>
  <c r="R89" i="1"/>
  <c r="S89" i="1"/>
  <c r="I5" i="6" s="1"/>
  <c r="T89" i="1"/>
  <c r="R90" i="1"/>
  <c r="D5" i="6" s="1"/>
  <c r="S90" i="1"/>
  <c r="T90" i="1"/>
  <c r="R91" i="1"/>
  <c r="E5" i="6" s="1"/>
  <c r="S91" i="1"/>
  <c r="J5" i="6" s="1"/>
  <c r="T91" i="1"/>
  <c r="R92" i="1"/>
  <c r="F5" i="6" s="1"/>
  <c r="S92" i="1"/>
  <c r="K5" i="6" s="1"/>
  <c r="T92" i="1"/>
  <c r="R98" i="1"/>
  <c r="S98" i="1"/>
  <c r="I6" i="6"/>
  <c r="T98" i="1"/>
  <c r="N6" i="6" s="1"/>
  <c r="M6" i="6"/>
  <c r="P6" i="6"/>
  <c r="U98" i="1"/>
  <c r="R99" i="1"/>
  <c r="D6" i="6" s="1"/>
  <c r="S99" i="1"/>
  <c r="T99" i="1"/>
  <c r="U99" i="1"/>
  <c r="R6" i="6" s="1"/>
  <c r="S6" i="6"/>
  <c r="R100" i="1"/>
  <c r="S100" i="1"/>
  <c r="J6" i="6"/>
  <c r="T100" i="1"/>
  <c r="O6" i="6" s="1"/>
  <c r="R101" i="1"/>
  <c r="E6" i="6" s="1"/>
  <c r="F6" i="6"/>
  <c r="S101" i="1"/>
  <c r="T101" i="1"/>
  <c r="U101" i="1"/>
  <c r="R102" i="1"/>
  <c r="C7" i="6" s="1"/>
  <c r="S102" i="1"/>
  <c r="J7" i="6" s="1"/>
  <c r="T102" i="1"/>
  <c r="U102" i="1"/>
  <c r="R103" i="1"/>
  <c r="S103" i="1"/>
  <c r="T103" i="1"/>
  <c r="U103" i="1"/>
  <c r="T7" i="6" s="1"/>
  <c r="R7" i="6"/>
  <c r="R104" i="1"/>
  <c r="S104" i="1"/>
  <c r="T104" i="1"/>
  <c r="U104" i="1"/>
  <c r="R105" i="1"/>
  <c r="F7" i="6" s="1"/>
  <c r="E7" i="6"/>
  <c r="S105" i="1"/>
  <c r="K7" i="6" s="1"/>
  <c r="T105" i="1"/>
  <c r="P7" i="6" s="1"/>
  <c r="U105" i="1"/>
  <c r="R114" i="1"/>
  <c r="F8" i="6" s="1"/>
  <c r="S114" i="1"/>
  <c r="H8" i="6" s="1"/>
  <c r="T114" i="1"/>
  <c r="U114" i="1"/>
  <c r="R8" i="6" s="1"/>
  <c r="R115" i="1"/>
  <c r="S115" i="1"/>
  <c r="T115" i="1"/>
  <c r="U115" i="1"/>
  <c r="R116" i="1"/>
  <c r="S116" i="1"/>
  <c r="J8" i="6" s="1"/>
  <c r="T116" i="1"/>
  <c r="U116" i="1"/>
  <c r="R117" i="1"/>
  <c r="S117" i="1"/>
  <c r="K8" i="6" s="1"/>
  <c r="T117" i="1"/>
  <c r="U117" i="1"/>
  <c r="R122" i="1"/>
  <c r="C4" i="5" s="1"/>
  <c r="S122" i="1"/>
  <c r="H4" i="5" s="1"/>
  <c r="T122" i="1"/>
  <c r="U122" i="1"/>
  <c r="S4" i="5" s="1"/>
  <c r="S10" i="5" s="1"/>
  <c r="R123" i="1"/>
  <c r="D4" i="5" s="1"/>
  <c r="S123" i="1"/>
  <c r="T123" i="1"/>
  <c r="U123" i="1"/>
  <c r="R124" i="1"/>
  <c r="S124" i="1"/>
  <c r="T124" i="1"/>
  <c r="U124" i="1"/>
  <c r="T4" i="5"/>
  <c r="T10" i="5" s="1"/>
  <c r="R125" i="1"/>
  <c r="S125" i="1"/>
  <c r="T125" i="1"/>
  <c r="U125" i="1"/>
  <c r="U4" i="5" s="1"/>
  <c r="U10" i="5" s="1"/>
  <c r="R128" i="1"/>
  <c r="C5" i="5" s="1"/>
  <c r="S128" i="1"/>
  <c r="T128" i="1"/>
  <c r="U128" i="1"/>
  <c r="T5" i="5" s="1"/>
  <c r="R5" i="5"/>
  <c r="R129" i="1"/>
  <c r="D5" i="5" s="1"/>
  <c r="S129" i="1"/>
  <c r="I5" i="5" s="1"/>
  <c r="T129" i="1"/>
  <c r="U129" i="1"/>
  <c r="R130" i="1"/>
  <c r="S130" i="1"/>
  <c r="T130" i="1"/>
  <c r="O5" i="5" s="1"/>
  <c r="U130" i="1"/>
  <c r="R131" i="1"/>
  <c r="S131" i="1"/>
  <c r="T131" i="1"/>
  <c r="U131" i="1"/>
  <c r="R134" i="1"/>
  <c r="S134" i="1"/>
  <c r="T134" i="1"/>
  <c r="U134" i="1"/>
  <c r="U6" i="5" s="1"/>
  <c r="R135" i="1"/>
  <c r="D6" i="5" s="1"/>
  <c r="S135" i="1"/>
  <c r="T135" i="1"/>
  <c r="U135" i="1"/>
  <c r="R136" i="1"/>
  <c r="S136" i="1"/>
  <c r="J6" i="5" s="1"/>
  <c r="T136" i="1"/>
  <c r="O6" i="5" s="1"/>
  <c r="U136" i="1"/>
  <c r="R137" i="1"/>
  <c r="C6" i="5" s="1"/>
  <c r="S137" i="1"/>
  <c r="K6" i="5" s="1"/>
  <c r="H6" i="5"/>
  <c r="T137" i="1"/>
  <c r="R139" i="1"/>
  <c r="S139" i="1"/>
  <c r="I7" i="5" s="1"/>
  <c r="T139" i="1"/>
  <c r="U139" i="1"/>
  <c r="R7" i="5" s="1"/>
  <c r="R140" i="1"/>
  <c r="D7" i="5" s="1"/>
  <c r="S140" i="1"/>
  <c r="T140" i="1"/>
  <c r="U140" i="1"/>
  <c r="R141" i="1"/>
  <c r="E7" i="5" s="1"/>
  <c r="S141" i="1"/>
  <c r="K7" i="5" s="1"/>
  <c r="H7" i="5"/>
  <c r="T141" i="1"/>
  <c r="O7" i="5" s="1"/>
  <c r="U141" i="1"/>
  <c r="T7" i="5" s="1"/>
  <c r="R142" i="1"/>
  <c r="S142" i="1"/>
  <c r="T142" i="1"/>
  <c r="R6" i="5"/>
  <c r="U5" i="5"/>
  <c r="K8" i="2"/>
  <c r="C6" i="2"/>
  <c r="F6" i="2"/>
  <c r="J5" i="2"/>
  <c r="K5" i="5"/>
  <c r="H7" i="4"/>
  <c r="S9" i="2"/>
  <c r="C5" i="4"/>
  <c r="J5" i="4"/>
  <c r="I4" i="5"/>
  <c r="I4" i="6"/>
  <c r="T4" i="6"/>
  <c r="T10" i="6"/>
  <c r="F4" i="4"/>
  <c r="J4" i="5"/>
  <c r="J7" i="5"/>
  <c r="S7" i="5"/>
  <c r="D8" i="6"/>
  <c r="H6" i="6"/>
  <c r="H5" i="4"/>
  <c r="I9" i="2"/>
  <c r="R5" i="6"/>
  <c r="K4" i="5"/>
  <c r="K9" i="2"/>
  <c r="I8" i="6"/>
  <c r="I6" i="5"/>
  <c r="E7" i="4"/>
  <c r="C5" i="6"/>
  <c r="D4" i="4"/>
  <c r="T4" i="2"/>
  <c r="T10" i="2"/>
  <c r="M8" i="2"/>
  <c r="S4" i="2"/>
  <c r="S10" i="2"/>
  <c r="M5" i="2"/>
  <c r="O5" i="2"/>
  <c r="P5" i="2"/>
  <c r="N7" i="5" l="1"/>
  <c r="P7" i="5"/>
  <c r="M7" i="5"/>
  <c r="N6" i="5"/>
  <c r="M6" i="5"/>
  <c r="P6" i="5"/>
  <c r="P5" i="5"/>
  <c r="N5" i="5"/>
  <c r="M5" i="5"/>
  <c r="O4" i="5"/>
  <c r="O10" i="5" s="1"/>
  <c r="N4" i="5"/>
  <c r="N10" i="5" s="1"/>
  <c r="P4" i="5"/>
  <c r="M4" i="5"/>
  <c r="M8" i="6"/>
  <c r="O8" i="6"/>
  <c r="P8" i="6"/>
  <c r="M7" i="6"/>
  <c r="N7" i="6"/>
  <c r="O7" i="6"/>
  <c r="P5" i="6"/>
  <c r="M5" i="6"/>
  <c r="M10" i="6" s="1"/>
  <c r="O4" i="6"/>
  <c r="N4" i="6"/>
  <c r="N7" i="4"/>
  <c r="M7" i="4"/>
  <c r="O6" i="4"/>
  <c r="N6" i="4"/>
  <c r="O5" i="4"/>
  <c r="M5" i="4"/>
  <c r="P4" i="4"/>
  <c r="N4" i="4"/>
  <c r="O4" i="4"/>
  <c r="M4" i="4"/>
  <c r="F10" i="6"/>
  <c r="P10" i="2"/>
  <c r="I10" i="6"/>
  <c r="I10" i="5"/>
  <c r="C10" i="4"/>
  <c r="K10" i="5"/>
  <c r="D10" i="5"/>
  <c r="E10" i="2"/>
  <c r="F10" i="4"/>
  <c r="D10" i="4"/>
  <c r="E10" i="6"/>
  <c r="S6" i="5"/>
  <c r="R4" i="5"/>
  <c r="R10" i="5" s="1"/>
  <c r="N5" i="6"/>
  <c r="E5" i="5"/>
  <c r="M6" i="4"/>
  <c r="D9" i="2"/>
  <c r="U4" i="2"/>
  <c r="U10" i="2" s="1"/>
  <c r="U6" i="6"/>
  <c r="S7" i="6"/>
  <c r="I4" i="4"/>
  <c r="F7" i="5"/>
  <c r="T6" i="5"/>
  <c r="D6" i="4"/>
  <c r="U4" i="4"/>
  <c r="U10" i="4" s="1"/>
  <c r="N4" i="2"/>
  <c r="N6" i="2"/>
  <c r="N7" i="2"/>
  <c r="M9" i="2"/>
  <c r="S5" i="5"/>
  <c r="I7" i="2"/>
  <c r="I10" i="2" s="1"/>
  <c r="E5" i="2"/>
  <c r="E8" i="2"/>
  <c r="R6" i="4"/>
  <c r="K4" i="4"/>
  <c r="K10" i="4" s="1"/>
  <c r="K4" i="2"/>
  <c r="K10" i="2" s="1"/>
  <c r="H4" i="4"/>
  <c r="C7" i="5"/>
  <c r="C10" i="5" s="1"/>
  <c r="F5" i="5"/>
  <c r="E8" i="6"/>
  <c r="U7" i="6"/>
  <c r="P4" i="6"/>
  <c r="J4" i="6"/>
  <c r="J10" i="6" s="1"/>
  <c r="J6" i="4"/>
  <c r="J10" i="4" s="1"/>
  <c r="I5" i="4"/>
  <c r="U8" i="2"/>
  <c r="T8" i="2"/>
  <c r="T6" i="2"/>
  <c r="I5" i="2"/>
  <c r="J4" i="2"/>
  <c r="J10" i="2" s="1"/>
  <c r="J5" i="5"/>
  <c r="J10" i="5" s="1"/>
  <c r="P7" i="4"/>
  <c r="S5" i="4"/>
  <c r="O8" i="2"/>
  <c r="U8" i="6"/>
  <c r="N8" i="6"/>
  <c r="C4" i="6"/>
  <c r="I6" i="2"/>
  <c r="H5" i="6"/>
  <c r="P5" i="4"/>
  <c r="S7" i="2"/>
  <c r="M6" i="2"/>
  <c r="O9" i="2"/>
  <c r="O10" i="2" s="1"/>
  <c r="F6" i="5"/>
  <c r="F4" i="5"/>
  <c r="E6" i="5"/>
  <c r="D4" i="2"/>
  <c r="D10" i="2" s="1"/>
  <c r="H4" i="2"/>
  <c r="H10" i="2" s="1"/>
  <c r="C7" i="2"/>
  <c r="C8" i="6"/>
  <c r="N5" i="4"/>
  <c r="U5" i="2"/>
  <c r="I7" i="6"/>
  <c r="D8" i="2"/>
  <c r="C4" i="2"/>
  <c r="H5" i="5"/>
  <c r="H10" i="5" s="1"/>
  <c r="U7" i="5"/>
  <c r="H7" i="6"/>
  <c r="H10" i="6" s="1"/>
  <c r="M4" i="2"/>
  <c r="M10" i="2" s="1"/>
  <c r="O7" i="2"/>
  <c r="N9" i="2"/>
  <c r="D7" i="6"/>
  <c r="D10" i="6" s="1"/>
  <c r="C6" i="6"/>
  <c r="E4" i="5"/>
  <c r="C6" i="4"/>
  <c r="F7" i="2"/>
  <c r="F10" i="2" s="1"/>
  <c r="S8" i="6"/>
  <c r="J7" i="2"/>
  <c r="T8" i="6"/>
  <c r="P8" i="2"/>
  <c r="C7" i="4"/>
  <c r="O5" i="6"/>
  <c r="H6" i="4"/>
  <c r="P10" i="5" l="1"/>
  <c r="M10" i="5"/>
  <c r="O10" i="6"/>
  <c r="N10" i="6"/>
  <c r="P10" i="6"/>
  <c r="M10" i="4"/>
  <c r="O10" i="4"/>
  <c r="P10" i="4"/>
  <c r="N10" i="4"/>
  <c r="N10" i="2"/>
  <c r="F10" i="5"/>
  <c r="H10" i="4"/>
  <c r="I10" i="4"/>
  <c r="E10" i="5"/>
  <c r="C10" i="2"/>
  <c r="C10" i="6"/>
</calcChain>
</file>

<file path=xl/sharedStrings.xml><?xml version="1.0" encoding="utf-8"?>
<sst xmlns="http://schemas.openxmlformats.org/spreadsheetml/2006/main" count="946" uniqueCount="640">
  <si>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</si>
  <si>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</si>
  <si>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</si>
  <si>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</si>
  <si>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</si>
  <si>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</si>
  <si>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</si>
  <si>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</si>
  <si>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</si>
  <si>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</si>
  <si>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</si>
  <si>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</si>
  <si>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</si>
  <si>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</si>
  <si>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</si>
  <si>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</si>
  <si>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</si>
  <si>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</si>
  <si>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</si>
  <si>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</si>
  <si>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</si>
  <si>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</si>
  <si>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</si>
  <si>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</si>
  <si>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</si>
  <si>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</si>
  <si>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</si>
  <si>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</si>
  <si>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</si>
  <si>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</si>
  <si>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</si>
  <si>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</si>
  <si>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</si>
  <si>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</si>
  <si>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</si>
  <si>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</si>
  <si>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</si>
  <si>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</si>
  <si>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</si>
  <si>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</si>
  <si>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</si>
  <si>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</si>
  <si>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</si>
  <si>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</si>
  <si>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</si>
  <si>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</si>
  <si>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</si>
  <si>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</si>
  <si>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</si>
  <si>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</si>
  <si>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</si>
  <si>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</si>
  <si>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</si>
  <si>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</si>
  <si>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</si>
  <si>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</si>
  <si>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</si>
  <si>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</si>
  <si>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</si>
  <si>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</si>
  <si>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</si>
  <si>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</si>
  <si>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</si>
  <si>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</si>
  <si>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</si>
  <si>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</si>
  <si>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</si>
  <si>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</si>
  <si>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</si>
  <si>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</si>
  <si>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</si>
  <si>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</si>
  <si>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</si>
  <si>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</si>
  <si>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</si>
  <si>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</si>
  <si>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</si>
  <si>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</si>
  <si>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</si>
  <si>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</si>
  <si>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</si>
  <si>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</si>
  <si>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</si>
  <si>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</si>
  <si>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</si>
  <si>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</si>
  <si>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</si>
  <si>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</si>
  <si>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</si>
  <si>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</si>
  <si>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</si>
  <si>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</si>
  <si>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</si>
  <si>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</si>
  <si>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</si>
  <si>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</si>
  <si>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</si>
  <si>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</si>
  <si>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</si>
  <si>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</si>
  <si>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</si>
  <si>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</si>
  <si>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</si>
  <si>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</si>
  <si>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</si>
  <si>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</si>
  <si>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</si>
  <si>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</si>
  <si>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</si>
  <si>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</si>
  <si>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</si>
  <si>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</si>
  <si>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</si>
  <si>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</si>
  <si>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</si>
  <si>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</si>
  <si>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</si>
  <si>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</si>
  <si>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</si>
  <si>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</si>
  <si>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</si>
  <si>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</si>
  <si>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</si>
  <si>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</si>
  <si>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</si>
  <si>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</si>
  <si>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</si>
  <si>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</si>
  <si>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</si>
  <si>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</si>
  <si>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</si>
  <si>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</si>
  <si>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</si>
  <si>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</si>
  <si>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</si>
  <si>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</si>
  <si>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</si>
  <si>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</si>
  <si>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</si>
  <si>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</si>
  <si>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</si>
  <si>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</si>
  <si>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</si>
  <si>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</si>
  <si>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</si>
  <si>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</si>
  <si>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</si>
  <si>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</si>
  <si>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</si>
  <si>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</si>
  <si>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</si>
  <si>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</si>
  <si>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</si>
  <si>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</si>
  <si>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</si>
  <si>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</si>
  <si>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</si>
  <si>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</si>
  <si>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</si>
  <si>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</si>
  <si>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</si>
  <si>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</si>
  <si>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</si>
  <si>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</si>
  <si>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</si>
  <si>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</si>
  <si>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</si>
  <si>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</si>
  <si>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</si>
  <si>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</si>
  <si>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</si>
  <si>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</si>
  <si>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</si>
  <si>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</si>
  <si>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</si>
  <si>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</si>
  <si>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</si>
  <si>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</si>
  <si>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</si>
  <si>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</si>
  <si>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los principios institucionales, los cuales son apropiados y socializados por la comunidad educativa.</t>
  </si>
  <si>
    <t xml:space="preserve">Todas las metas establecidas para la institución estan integradas y responden a los objetivos y al direccionamiento estratégico. </t>
  </si>
  <si>
    <t xml:space="preserve">La institución cuenta con procesos de divulgación y apropiación del direccionamiento estratégico que incluye diversos canales comunicativos. </t>
  </si>
  <si>
    <t>Los procesos de inclusión están bajo la responsabilidad de cada sede; no responden a una estrategia institucional articulada y conocida por todos.</t>
  </si>
  <si>
    <t>Proyecto Educativo Institucional
Actas de Consejo Directivo
Actas de consejo Académico
Actas de asamblea general</t>
  </si>
  <si>
    <t>Proyecto Educativo Institucional
Plan de Mejoramiento Institucional
Actas de Consejo Directivo
Actas de Consejo Académico</t>
  </si>
  <si>
    <t>Página WEB
Carteleras Institucionales
Redes sociales (Facebook)
Blogs (wix)</t>
  </si>
  <si>
    <t xml:space="preserve">Política de inclusión 
PIAR </t>
  </si>
  <si>
    <t xml:space="preserve">ya se cuenta la estructuración de la misión, la visón y además el cuerpo de docentes se ha apropiado de los conceptos y socializandolo a la comunidad. </t>
  </si>
  <si>
    <t>Se ha reestructurado la metas institucionales tenido en cuenta las necesidades de comunidad.</t>
  </si>
  <si>
    <t>La institución cuenta con procesos de divulgación y apropiación del direccionamiento estratégico que incluye diversos canales comunicativos.</t>
  </si>
  <si>
    <t>Los procesos de inclusión están bajo la responsabilidad de cada sede y además,  responden a una estrategia institucional gracias a instancias como el PIAR  que identifican casos especiales.</t>
  </si>
  <si>
    <t>El registro en el PEI</t>
  </si>
  <si>
    <t xml:space="preserve">Actas de escuela de padres                              grupos de whatsapp                                              Web colegios </t>
  </si>
  <si>
    <t xml:space="preserve">Registro en el PEI                                      Política de inclusión 
PIAR                                                                </t>
  </si>
  <si>
    <t>Los criterios básicos sobre el manejo del establecimiento educativo y la atención fueron definidos de manera grupal y participativa, promoviendo el trabajo en equipo, pero no han sido evaluados para establecer su eficacia.</t>
  </si>
  <si>
    <t>La mayoría de planes, proyectos y acciones están articulados al planteamiento estratégico de la institución, pero es poca la frecuencia con la que se trabaja en equipo para articular las acciones.</t>
  </si>
  <si>
    <t>La estrategia pedagógica es coherente con la misión, la visión y los principios institucionales, y es aplicada de manera articulada en las diferentes sedes.</t>
  </si>
  <si>
    <t>La institución utiliza con poca frecuencia la información sobre resultados de sus autoevaluaciones, evaluaciones de desempeño de docentes y administrativos.</t>
  </si>
  <si>
    <t>La institución ha establecido un proceso para realizar la autoevaluación, mediante instrumentos, pero éstos todavía no son utilizados integralmente.</t>
  </si>
  <si>
    <t>PEI
PMI
POA
Actas de consejo Directivo</t>
  </si>
  <si>
    <t xml:space="preserve">Plan de Estudios
Actas de escuelas de padres 
Proyectos transversales </t>
  </si>
  <si>
    <t>PEI Y Plan de estudios</t>
  </si>
  <si>
    <t>Actas de Consejo Directivo
Actas de Consejo Académico</t>
  </si>
  <si>
    <t>Autoevaluaciones 
PMI</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</si>
  <si>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</si>
  <si>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La institución implementa un proceso de
autoevaluación integral que abarca las diferentes
sedes, empleando instrumentos y procedimientos
claros. Además, cuenta con la
participación de los diferentes estamentos de
la comunidad educativa.</t>
  </si>
  <si>
    <t>PEI                                                                                           PMI                                                                                     POA</t>
  </si>
  <si>
    <t xml:space="preserve">PEI                                                                                           PLAN DE ESTUDIOS </t>
  </si>
  <si>
    <t xml:space="preserve">Actas de Consejo Directivo
Actas de Consejo Académico     </t>
  </si>
  <si>
    <t xml:space="preserve">FORMATOS DE AUTOEVALUAION </t>
  </si>
  <si>
    <t>El consejo directivo tiene una
agenda y un cronograma de
trabajo para orientar los procesos
de planeación y el seguimiento
a las acciones institucionales.
Se reune con regularidad.</t>
  </si>
  <si>
    <t xml:space="preserve">El consejo académico está conformado
en el marco de la integración
institucional, y cuenta
con una metodología de
trabajo orientada al diseño y la
implementación del proyecto
pedagógico.
</t>
  </si>
  <si>
    <t xml:space="preserve">La comisión de evaluación y
promoción está conformada
en el marco de la integración y
la atención a la diversidad institucional,
y se reúne oportunamente.
</t>
  </si>
  <si>
    <t>La institución cuenta con un
personero elegido democráticamente
que representa a
todas y todos los estudiantes
de todas las sedes.</t>
  </si>
  <si>
    <t>El personero elegido desarrolla proyectos y
programas a favor de todas y todos los estudiantes
y su labor es reconocida en los diferentes
estamentos de la comunidad educativa.</t>
  </si>
  <si>
    <t xml:space="preserve">La asamblea de padres de familia se reúne
periódicamente y es reconocida como la instancia que representa a la comunidad educativa.
</t>
  </si>
  <si>
    <t>El consejo de padres de familia.
solamente se reúne esporádicamente
para trabajar
sobre los asuntos de su competencia.</t>
  </si>
  <si>
    <t xml:space="preserve">Conformación del consejo directivo vigente del año 2023.
Actas y circulares emitidas durante el periodo escolar 2023.
Proyecto educativo institucional. </t>
  </si>
  <si>
    <t xml:space="preserve">Se realiza de manera periódica en la sede principal. 
Proyecto educativo institucional </t>
  </si>
  <si>
    <t xml:space="preserve">Se evidencian encuentros periódicos para el seguimiento y la toma de decisiones de manera individual por sedes. 
Proyecto educativo institucional. </t>
  </si>
  <si>
    <t xml:space="preserve">Está conformado el comité de convivencia escolar y se realizan actualizaciones periódicamente.
Actas </t>
  </si>
  <si>
    <t xml:space="preserve">Proyecto educativo institucional </t>
  </si>
  <si>
    <t xml:space="preserve">Proyecto educativo institucional
Acta </t>
  </si>
  <si>
    <t xml:space="preserve">Proyecto educativo institucional 
Acta de reuniones 
Escuela de padres 
Situaciones convocadas por el docente 
</t>
  </si>
  <si>
    <t xml:space="preserve">Proyecto educativo institucional 
Acta </t>
  </si>
  <si>
    <t>El consejo directivo se reúne periódicamente
de acuerdo con el cronograma establecido.
Sin embargo, no hace un seguimiento sistemático
al plan de trabajo.</t>
  </si>
  <si>
    <t>El consejo académico se reúne periódicamente
para garantizar que el proyecto pedagógico
sea coherente con las necesidades de la diversidad
y se implemente en todas las sedes,
áreas y niveles. Sin embargo, no hace seguimiento
suficiente al mismo.</t>
  </si>
  <si>
    <t>La comisión de evaluación y
promoción está conformada
en el marco de la integración y
la atención a la diversidad institucional,
y se reúne oportunamente.</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</si>
  <si>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</si>
  <si>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</si>
  <si>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El personero elegido desarrolla proyectos y
programas a favor de todas y todos los estudiantes
y su labor es reconocida en los diferentes
estamentos de la comunidad educativa</t>
  </si>
  <si>
    <t>La asamblea de padres de familia se reúne
periódicamente y es reconocida como la instancia
de representación de estos integrantes
de la comunidad educativa.</t>
  </si>
  <si>
    <t>Está conformada la asamblea
de padres de familia, pero ésta
no se reúne periódicamente
para deliberar y tomar decisiones
sobre los temas de su competencia.</t>
  </si>
  <si>
    <t xml:space="preserve">Conformación del consejo directivo vigente del año 2024.
Actas y circulares emitidas durante el periodo escolar 2024.
Proyecto educativo institucional. 
</t>
  </si>
  <si>
    <t xml:space="preserve">Acta de conformación del consejo acadeémico.                                                               Actas de reunión del consejo académico.                                                                  Actas de promisiones anticipadas.                                                                 </t>
  </si>
  <si>
    <t>Actas de promisiones anticipadas.               Acta de de conformación de la comisión de evaluación y promoción.</t>
  </si>
  <si>
    <t xml:space="preserve">Acta de conformación de comité de convivencia.                                                               Actas de reunión de comité de convivencia.          </t>
  </si>
  <si>
    <t xml:space="preserve">Acta de conformación del consejo estudiantil.    </t>
  </si>
  <si>
    <t>Acta de elección de personero.                      Actas de actividades por el personero.</t>
  </si>
  <si>
    <t xml:space="preserve">Actas de reuniones.                                               Evidencia forográficas </t>
  </si>
  <si>
    <t>Acta de conformación del consejo de padres de familia.</t>
  </si>
  <si>
    <t>La institución utiliza diferentes medios de comunicación, previamente identificados, para informar, actualizar y motivar a cada uno de los estamentos de la comunidad  educativa.</t>
  </si>
  <si>
    <t>La institución promueve el trabajo en equipo con metodología clara en desarrollo de proyectos para la comunidad.</t>
  </si>
  <si>
    <t>Se realiaza las exaltaciones a  estudiantes de todas las sedes. Salvo  el reconocimiento de los docentes.</t>
  </si>
  <si>
    <t>La institución promueve la divulgación de las buenas prácticas de todas las sedes como experiencias significativas que fortalecen la diversidad y la inclusión.</t>
  </si>
  <si>
    <t>página web,whatsapp,plataforma webcolegios</t>
  </si>
  <si>
    <t>Actas de runiones. Consolidados de trabajos por gestiones y circulares.</t>
  </si>
  <si>
    <t>Actas de evaluación y promoción  . Menciones de honor y exaltación de estudiantes por periodo y clausura.</t>
  </si>
  <si>
    <t>Exposiciones de las diferentes sedes presentaron sus buenas prácticas.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</si>
  <si>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</si>
  <si>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</si>
  <si>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cuenta con reconocimientos de hornores para los estudiantes por periodos y clausuras.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</si>
  <si>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</si>
  <si>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 xml:space="preserve">Exposiciones de las diferentes sedes presentaron sus buenas prácticas.  </t>
  </si>
  <si>
    <t>Los estudiantes 
 sienten orgullo de pertenecer a la institución y 
 participan activamente en actividades
internas y externas.</t>
  </si>
  <si>
    <t>La mayoria de las sedes de  la institución poseen espacios suficientes para realizar las labores academicas, administrativas y recreativas.</t>
  </si>
  <si>
    <t>La institución ha definido algunas
actividades de inducción,
pero éstas no se ejecutan.</t>
  </si>
  <si>
    <t>Los estudiantes manifiestan entusiasmo y ganas de aprender.</t>
  </si>
  <si>
    <t>Los estudiantes tienen conocimiento del manual de convivencia.</t>
  </si>
  <si>
    <t>La institución cuenta con una programación de actividades extracurriculares .</t>
  </si>
  <si>
    <t>La institución organiza acciones para propiciar el bienestar de los estudiantes.</t>
  </si>
  <si>
    <t>La institución media los conflictos a través del comité de convivencia.</t>
  </si>
  <si>
    <t xml:space="preserve">La institución cuenta con mecanismos y politicas para intervenir en situaciones de riesgo. </t>
  </si>
  <si>
    <t>P.E.I 
Actas
Actividades culturales como: interclases e  izadas de bandera.</t>
  </si>
  <si>
    <t xml:space="preserve">No todas las sedes cuentan con espacios adecuados para el aprendizaje y recreación  de los estudiantes </t>
  </si>
  <si>
    <t>No existen evidencias.</t>
  </si>
  <si>
    <t>No todas las sedes desarrollan estrategias de motivación a la comunidad.</t>
  </si>
  <si>
    <t>No en todas las sedes se socializa el manual de convivencia y sus funciones.</t>
  </si>
  <si>
    <t>Cronograma institucional - semana cultural y deportiva</t>
  </si>
  <si>
    <t xml:space="preserve">manual de convivencia </t>
  </si>
  <si>
    <t>En algunas sedes no cuentan con un comité de convivencia escolar</t>
  </si>
  <si>
    <t>Manual de convivencia - P.E.I</t>
  </si>
  <si>
    <t>No todas las sedes cuentan con espacios adecuados para el aprendizaje y recreación  de los estudiantes .</t>
  </si>
  <si>
    <t>Eventos académicos  (Rally matemático, concurso de disfrases en ingles y concurso de lectura).</t>
  </si>
  <si>
    <t xml:space="preserve">Actas de titulatura.   </t>
  </si>
  <si>
    <t>Los estudiantes se identifican con la institución
y sienten orgullo de pertenecer a ella.
Además, participan activamente en actividades
internas y externas, en su representación.</t>
  </si>
  <si>
    <t>Casi todas las sedes de la institución
poseen espacios suficientes
para realizar las labores
académicas, administrativas y
recreativas, y éstas se mantienen
limpias y ordenadas. La dotación
es adecuada.</t>
  </si>
  <si>
    <t xml:space="preserve">Al inicio del año escolar, en todas
las sedes se explican a los
estudiantes nuevos los usos y
costumbres de la institución.                                                </t>
  </si>
  <si>
    <t>La mayoría de los estudiantes
de la institución manifiesta entusiasmo
y ganas de aprender.</t>
  </si>
  <si>
    <t>El manual de convivencia es conocido y utilizado
frecuentemente como un instrumento que
orienta los principios, valores, estrategias y actuaciones
que favorecen un clima organizacional</t>
  </si>
  <si>
    <t>Escuela de padres.                                                 PEI                                                                                      Inducción a los docentes y estudiantes.</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</si>
  <si>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</si>
  <si>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Inrerclases                                                                     Encuentros artístico (Banda marcial)</t>
  </si>
  <si>
    <t>La institución realiza acciones
organizadas para propiciar el bienestar
de todas y todos los estudiantes,
logrando buena calidad</t>
  </si>
  <si>
    <t xml:space="preserve">Manual de convivencia </t>
  </si>
  <si>
    <t>La institución cuenta con el comité
de convivencia, el cual se
encarga de la identificación y
mediación de los conflictos que
se presentan entre los diferentes
estamentos de la comunidad
educativa.</t>
  </si>
  <si>
    <t xml:space="preserve">Actas de reuniones.                                                Registro de situaciones disciplinaria.       </t>
  </si>
  <si>
    <t>La institución ha definido políticas
y mecanismos para prevenir
situaciones de riesgo y
manejar los casos difíciles, las
cuales se aplican en la mayoría
de las sedes. Sin embargo, no
se hace seguimiento sistemático
a los mismos.</t>
  </si>
  <si>
    <t>La institucion hace uso de los medios posibles para establecer una comunicación asertiva.</t>
  </si>
  <si>
    <t>se busca mantener actualizada la informacion con las diferentes autoridades educativas , permitiendo asi un buen fluido de la informacion.</t>
  </si>
  <si>
    <t>la institucion tiene planteado un esquema para establecer alianzas con otras entidades para la posible ejecucion de proyectos.</t>
  </si>
  <si>
    <t>existen alianzas con instituciones del sector productivo de la region, lo cual facilita la vinculacion al ambito laboral.</t>
  </si>
  <si>
    <t xml:space="preserve">Grupos de WhatsApp 
Calendario Académico 
Escuela de padres
Convivencia escolar
Semana Cultural y Deportiva
Actividades Extraescolares
</t>
  </si>
  <si>
    <t>Plataforma SED SAC, correo electronico, calendario institucional.</t>
  </si>
  <si>
    <t>Actas de Consejo Directivo</t>
  </si>
  <si>
    <t>Actas de recibido de donaciones a algunas sedes beneficiarias.</t>
  </si>
  <si>
    <t>La institución realiza un intercambio fluido de
información con las autoridades educativas
en el marco de la política definida, lo que facilita
la ejecución de las actividades y la solución
oportuna de los problemas.</t>
  </si>
  <si>
    <t>La institución cuenta con una
política para el establecimiento
de alianzas o acuerdos con
diferentes entidades para
apoyar la ejecución de sus proyectos.
Sin embargo, no hace
seguimiento sistemático a sus
resultados.</t>
  </si>
  <si>
    <t>La institución ha establecido
alianzas con el sector productivo.
Éstas tienen muy claros
los objetivos, metodologías
de trabajo y sistemas de seguimiento
generados por parte
de las instancias involucradas.</t>
  </si>
  <si>
    <t>Grupos de WhatsApp 
Calendario Académico 
Escuela de padres
Convivencia escolar</t>
  </si>
  <si>
    <t>Están establecido el horizonte institucional y se cuenta con el talento humano capacitado e idóneo para buscar la apropiación del mismo.Existe una noción de planteamiento para la proyección de nuevas metas institucionales.</t>
  </si>
  <si>
    <t>Se cuenta con una página web, una plataforma institucional, grupos de whatsApp y pagina Facebook.</t>
  </si>
  <si>
    <t>El horizonte institucional no se ha socializado con la totalidad de la comunidad educativa.</t>
  </si>
  <si>
    <t xml:space="preserve">Las metas institucionales no están actualizadas y se carece de una proyección de mejoramiento para un corto, mediano y largo plazo. </t>
  </si>
  <si>
    <t xml:space="preserve">No se cuenta con un equipo de calidad que realice seguimiento al proceso de liderazgo, así mismo no se puede supervisar este en la comunidad educativa. </t>
  </si>
  <si>
    <t>Se cuenta con un plan de estudios para toda la institución que, además de responder a las políticas trazadas en el PEI, los lineamientos y los estándares básicos de competencias, fun damenta los planes de aula de los docentes de todas las áreas, grados y sedes.</t>
  </si>
  <si>
    <t>La institución cuenta con un 
enfoque metodológico que 
hacen explícitos los acuerdos 
básicos relativos a métodos de 
enseñanza, relación pedagógi ca y usos de recursos que res ponde a las características de 
la diversidad de la población.</t>
  </si>
  <si>
    <t>Ocasionalmente se han estable cido procesos administrativos 
para la dotación, el uso y el man tenimiento de los recursos para 
el aprendizaje. Cuando existen, 
se aplican esporádicamente.</t>
  </si>
  <si>
    <t>La institución cuenta con me canismos claros, articulados 
y sistemáticos para realizar el 
seguimiento de las horas efec tivas de clase recibidas por los 
estudiantes.</t>
  </si>
  <si>
    <t>La institución tiene un plan para realizar el seguimiento a sus egresados, pero la infor mación no es sistemática, ni permite el análisis para aportar al mejoramiento institucional</t>
  </si>
  <si>
    <t>PEI (mallas curriculares, planes de área, Planes de aula)</t>
  </si>
  <si>
    <t>PEI ( durante el desarrollo de las clases) planes de área.</t>
  </si>
  <si>
    <t>PEI (algunas sedes cuentan con dotación)</t>
  </si>
  <si>
    <t>PEI (el horario de clase regido por la normatividad, excusas, asistencia diaria)</t>
  </si>
  <si>
    <t>SIEE (pruebas internas y externas)</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</si>
  <si>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</si>
  <si>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Ocasionalmente se han establecido procesos administrativos 
para la dotación, el uso y el man tenimiento de los recursos para 
el aprendizaje. Cuando existen, 
se aplican esporádicamente.</t>
  </si>
  <si>
    <t>Los mecanismos para el seguimiento a las horas efectivas de clase recibidas por los estudiantes hacen parte de un sistema de mejoramiento institucional que se implementa en todas las
sedes y es aplicado por los docentes.</t>
  </si>
  <si>
    <t>La institución tiene un plan para realizar el seguimiento a sus egresados, pero la infor mación no es sistemática, ni permite el análisis para aportar al mejoramiento institucional.</t>
  </si>
  <si>
    <t xml:space="preserve">PEI (mallas curriculares, planes de área, Planes de aula, proyectos transversales </t>
  </si>
  <si>
    <t>PEI (Iintensidad horaria,excusas, asistencia diarias)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</si>
  <si>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</si>
  <si>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Las prácticas pedagógicas de aula de los do centes de todas las áreas, grados y sedes se apoyan en opciones didácticas comunes y específicas para cada grupo poblacional, las que son conocidas y compartidas por los di ferentes estamentos de la comunidad educa tiva, en concordancia con el PEI y el plan de estudios.</t>
  </si>
  <si>
    <t>La institución cuenta con una política clara sobre la intencionalidad de las tareas escolares en el afian zamiento de los aprendizajes de los estudiantes y ésta es aplicada por todos los docentes, conocida y comprendida por los estudiantes y las familias.</t>
  </si>
  <si>
    <t>La institución tiene una política so bre el uso apropiado de los tiem pos destinados a los aprendizajes, pero ésta no está articulada con las actividades pedagógicas. La organización y división del tiempo es deficiente, lo que se traduce en frecuentes improvisaciones.</t>
  </si>
  <si>
    <t>Modelo Escuela Nueva, plantea las opciones didácticas de trabajo.</t>
  </si>
  <si>
    <t>Planeación  de la guía de cada docente.</t>
  </si>
  <si>
    <t>Algunas sedes cuentan con diferentes recursos para el desarrollo del aprendizaje.</t>
  </si>
  <si>
    <t xml:space="preserve">Donde laboren dos o más docentes tienen establecido un horario verbal. </t>
  </si>
  <si>
    <t>Las prácticas pedagógicas de aula de los docentes de todas las áreas, grados y sedes se apoyan en opciones didácticas comunes y específicas para cada grupo poblacional, las que son conocidas y compartidas por los di ferentes estamentos de la comunidad educa tiva, en concordancia con el PEI y el plan de estudios.</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</si>
  <si>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</si>
  <si>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cuenta con una política sobre el uso apropiado de los tiempos destinados a los aprendizajes, pero ésta se aplica solamente en algunas sedes, niveles o grados.</t>
  </si>
  <si>
    <t>Planeación  de la guía y talleres de cada docente.</t>
  </si>
  <si>
    <t>En algunas sede de la institucion utilizan horarios flesibles de acuerdo al contexto.</t>
  </si>
  <si>
    <t>Las prácticas pedagógicas se basan en la comunicación,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</si>
  <si>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 blecer y aplicar el conjunto ordenado y articu lado de actividades para: (1) la consecución de un objetivo relacionado con un contenido concreto; (2) la elección de los recursos didác ticos; (3) el establecimiento de unos procesos evaluativos; y (4) la definición de unos están dares de referencia. Los planes de aula esta blecen sistemas didácticos accesibles a todo el estudiantado, que minimizan barreras al aprendizaje y están relacionados con el dise ño curricular y el enfoque metodológico.</t>
  </si>
  <si>
    <t>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</si>
  <si>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La institución cuenta con un sistema de evaluación del ren dimiento académico incom pleto, que no es conocido por todos los docentes, estudian tes y padres de familia.</t>
  </si>
  <si>
    <t>Planes de áreas –guías de trabajo</t>
  </si>
  <si>
    <t>Uso de recursos de interés para el estudiante.</t>
  </si>
  <si>
    <t>Horario atención de padres, diario de campo y observador.</t>
  </si>
  <si>
    <t>En los estilos pedagógicos de aula se privilegian las perspectivas de docentes y estudiantes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</si>
  <si>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Los mecanismos de evaluación del rendimiento académico son conocidos por la comunidad educativa, se eligen estrategias de evaluación de acuerdo con las características de la población, pero sólo se aplican ocasionalmente.</t>
  </si>
  <si>
    <t>Planes de áreas –guías de trabajo,talleres</t>
  </si>
  <si>
    <t>Entrega de boletines, escuela de padres.</t>
  </si>
  <si>
    <t>El seguimiento sistemático de los resultados académicos cuenta con indicadores y me canismos claros de retroalimentación para estudiantes, padres de familia y prácticas docentes.</t>
  </si>
  <si>
    <t>Las conclusiones de los análisis de los resultados de los estudiantes en las evaluaciones externas (pruebas SABER y exámenes de Es tado) son fuente para el mejoramiento de las prácticas de aula, en el marco del Plan de Me joramiento Institucional.</t>
  </si>
  <si>
    <t>La política institucional de control, análisis y tratamiento del ausentismo contempla la participación activa de padres, docentes y estudiantes.</t>
  </si>
  <si>
    <t>Las prácticas de los docentes incorporan ac tividades de recuperación basadas en estra tegias que tienen como finalidad ofrecer un apoyo real al desarrollo de las competencias básicas de los estudiantes y al mejoramiento de sus resultados</t>
  </si>
  <si>
    <t>La institución cuenta con políticas y mecanismos para abordar los casos de bajo rendimiento y problemas de aprendizaje, pero no se hace seguimiento a los mismos, ni se acude a re cursos externos.</t>
  </si>
  <si>
    <t xml:space="preserve">Seguimiento individual para acciones de apoyo, como aprendizaje colaborativo, actividades didácticas de refuerzos. </t>
  </si>
  <si>
    <t>Realizar un diseño de plan para mejoramiento para nivelar, implementar  estrategias con  la estructura de la prueba externa  y aplicables internamente.</t>
  </si>
  <si>
    <t>Formato de asistencia, diario de a política institucional de control, análisis 
y tratamiento del ausentismo contempla la 
participación activa de padres, docentes y es tudiantes.campo, formato de excusas.</t>
  </si>
  <si>
    <t>SIEE</t>
  </si>
  <si>
    <t>Algunos Docentes llevan de manera individual para atender dichas situaciones de dificultad académica.</t>
  </si>
  <si>
    <t>No hay base de datos relacionada</t>
  </si>
  <si>
    <t>La política institucional de control, análisis y tratamiento del ausentismo contempla la participación activa de padres, docentes y es tudiantes.</t>
  </si>
  <si>
    <t>Las prácticas de los docentes incorporan ac tividades de recuperación basadas en estra tegias que tienen como finalidad ofrecer un apoyo real al desarrollo de las competencias básicas de los estudiantes y al mejoramiento de sus resultados.</t>
  </si>
  <si>
    <t>se realiza actividades practicas pedagogicas para retroalimentar y fortalece nuestro aprendizaje.</t>
  </si>
  <si>
    <t>SE CUENTA CON LA PLATAFORMA WEDCOLEGIOS Y LA MATRICULA  EN FISICO DE CADA UNA E LAS SEDES.</t>
  </si>
  <si>
    <t>SE EMPEZO A ORGANIZAR UN ARCHIVO FISICO  DE CADA UNA E LAS SEDES  QUE COMFORMAN LA NSTITUCION EDUCATIVA.</t>
  </si>
  <si>
    <t>LA PLATAFORMA WEDCOLEGIOS GENERA LOS BOLETINES POR PERIODO Y FINAL.</t>
  </si>
  <si>
    <t>SIMAT, web colegios, folios.</t>
  </si>
  <si>
    <t>Carpetas y folder.</t>
  </si>
  <si>
    <t>Plataforma (web colegios), boletines.</t>
  </si>
  <si>
    <t>SE CUENTA CON LA PLATAFORMA WEDCOLEGIOS Y LA MATRICULA  EN FÍSICO DE CADA UNA E LAS SEDES.</t>
  </si>
  <si>
    <t>SE CUENTA CON UN SISTEMA DE ARCHIVO QUE LE PERMITE DISPONER DE LA INFORMACIÓN DE LOS ESTUDIANTES DE TODAS LAS SEDES.</t>
  </si>
  <si>
    <t>PORQUE NO TODAS  LAS SEDES CUENTAN CON UNA INFRAESTRUCTURA ADECUADA Y NO SE CUENTA CON UN PLAN PROGRAMADO PARA EL MEJORAMIENTO.</t>
  </si>
  <si>
    <t>EMBELLECIMIENTO DEL ESPACIO  COMO ESTRATEGIA PEDAGOGICA EN LA SEDE PRINCIPAL.</t>
  </si>
  <si>
    <t>LAS SEDES NO CUENTAN CON ESPACIOS RECREATIVOS , SITUACION QUE SE HA REPORTADO A LA SECERETARIA DE EDUCACION.</t>
  </si>
  <si>
    <t>LA INSTITUCION EDUCATIVA NO HA ESTALECIDO UN MECANISMO PARA LA ADQUISICION DE MATERIAL PEDAGOGICO  PARA CADA UNA DE LAS SEDES .</t>
  </si>
  <si>
    <t xml:space="preserve">AL INICIAR EL AÑO LECTIVO  CADA DOCENTE  REPORTA  AL DIRECTOR LAS NECESIDADES  QUE PRESENTA SU SEDE EDUCATIVA . </t>
  </si>
  <si>
    <t>LA INSTITUCION EDUCATIVA NO TIENE UN PROGRAMA DE MANTENIMIENTO DE LOS EQUIPOS PARA CADA UNA DE SUS SEDES EDUCATIVAS.</t>
  </si>
  <si>
    <t>AUN NO SE CUENTA CON UN PROGRAMA ESTABLECIDO DE CAPACITACION  SOBRE CADA UNA DE LAS NECESIDADES QUE PRESENTAN LAS SEDES EDUCATIVAS .</t>
  </si>
  <si>
    <t>En Algunas sedes se hicieron mejoramiento a la planta física y se cuenta con evidencias fotográficas y actas de reuniones con la comunidad.</t>
  </si>
  <si>
    <t>Actas, fotografías</t>
  </si>
  <si>
    <t>Informes anuales a secretaria de educación</t>
  </si>
  <si>
    <t>Material físico, actas de entrega, fotografías</t>
  </si>
  <si>
    <t>Registro de necesidades al directivo</t>
  </si>
  <si>
    <t>Inventario de recursos tecnológico, talento humano (docentes)</t>
  </si>
  <si>
    <t>Esporádicamente capacitaciones, sobre riesgos</t>
  </si>
  <si>
    <t>PORQUE NO TODAS LAS SEDES CUENTAN CON UNA INFRAESTRUCTURA ADECUADA Y NO SE CUENTA CON UN PLAN PROGRAMADO PARA EL MEJORAMIENTO.</t>
  </si>
  <si>
    <t>SE CUENTA CON UN PROGRAMA ACCESIBILIDAD Y EMBELLECIMIENTO DE LA INSTITUCIÓN CON AYUDA DE LA COMUNIDAD</t>
  </si>
  <si>
    <t>LAS SEDES NO CUENTAN CON ESPACIOS RECREATIVOS , SITUACIÓN QUE SE HA REPORTADO A LA SECRETARIA DE EDUCACIÓN.</t>
  </si>
  <si>
    <t>LA INSTITUCIÓN EDUCATIVA NO HA ESTABLECIDO UN MECANISMO PARA LA ADQUISICIÓN DE MATERIAL PEDAGÓGICO  PARA CADA UNA DE LAS SEDES .</t>
  </si>
  <si>
    <t>LA INSTITUCIÓN EDUCATIVA NO TIENE UN PROGRAMA DE MANTENIMIENTO DE LOS EQUIPOS PARA CADA UNA DE SUS SEDES EDUCATIVAS.</t>
  </si>
  <si>
    <t>SE CUENTA CON UN PROGRAMA COMPLETO DE RIESGOS Y SE HAN REALIZADO CAPACITACIONES A DOCENTES Y SIMULACROS EN CADA UNA DE LAS SEDES.</t>
  </si>
  <si>
    <t>En algunas sedes se hicieron mejoramiento a la planta física y se cuenta con evidencias fotográficas y actas de reuniones con la comunidad.</t>
  </si>
  <si>
    <t>Actas, fotografícas</t>
  </si>
  <si>
    <t>Informes anuales a secretaria de educación.</t>
  </si>
  <si>
    <t>fotografías de capacitaciones a docentes sobre riesgos y simulacros en las diferentes sedes.</t>
  </si>
  <si>
    <t>EL TRANSPORTE PARA LA SEDE PRINCIPAL ATIENDE TODA  LA POBLACION ESTUDIANTIL QUE LO REQUIERE.Y EN CUANTO  A  ALIMENTACION, EL PAE  HA MEORADO  SU DISTRIBUCION  EN CADA UNA DE LAS SEDES.</t>
  </si>
  <si>
    <t>AL FINALIZAR CADA PERIODO ESCOAR SE ACEN LAS RESPECTIVAS NIVELACIONES A LOS ESTUDIANTES CON DIFICULTADES ACADEMICAS.</t>
  </si>
  <si>
    <t>Transporte, restaurante</t>
  </si>
  <si>
    <t>Acta de comisión de evaluación, nivelaciones</t>
  </si>
  <si>
    <t>EL PAE  HA MEORADO  SU DISTRIBUCION  EN CADA UNA DE LAS SEDES.</t>
  </si>
  <si>
    <t>SE HACE LAS RESPECTIVAS NIVELACIONES EN CADA UNO DE LOS PERIODOS CON SUS ACTIVIDADES DE REFUERZO Y CADA DOCENTES ESTABLECE SUS ESTRATEGIAS PARA TAL FIN.</t>
  </si>
  <si>
    <t xml:space="preserve"> Restaurante</t>
  </si>
  <si>
    <t>EN LOS ARCHIVOS DE LA INSTITUCION REPOSAN LAS HOAS DE VIDA DE CADA UNO DE LOS DOCENTES  CON SUS RESPECTIVOS SOPORTES .</t>
  </si>
  <si>
    <t>AL INICIAR EL AÑO ESCOLAR LOS DOCENTES RECIEN  LA INDUCCION POR PARTE DEL DIRECTIVO  PARA DAR A CONOCER EL TRABAJO  A REALIZAR EN LA INSTITUCION.</t>
  </si>
  <si>
    <t>ALGUNOS DOCENTES ESTAN EN PROCESO DE  FORMACION EN PREGRADOS Y POSGRADOS.</t>
  </si>
  <si>
    <t>DENTRO DE LA INDUCCION AL INICIO DE AÑO SE DAN A CONOCER EL HORARIO DE CLASES Y LA CARGA ACADEMICA A CADA DOCENTE.</t>
  </si>
  <si>
    <t xml:space="preserve">LOS DOCENTS TIENEN UN SENTIDO DE PERTENENCIA  POR  LA INSTITUCION EDUCATIVA , ATENDIENDO CADA UNA DE LAS CIRCULARES Y SU  ASISTENCIA  , DANDO CUMPLIMIENTO A LAS MISMAS. </t>
  </si>
  <si>
    <t>EL DIRECTIVO  HACE  SEGUMIENTO AL PERSONAL DOCENTE EN PERIODO DE PRUEA PARA VALORAR  SU PROCESO DE ENSEÑANZA DE FORMA INDIVIDUAL.</t>
  </si>
  <si>
    <t>EL DIRECTIVO  ESTIMULA DE FORMA VERBAL A ALGUNOS DOCENTES QUE REALIZAN SU PRACTICA PEDAGOGICA Y COMUNTARIA DE FORMA ORGANIZADA, PERO ESTOS  NO RECIBEN  UN ESTIMULO DE FORMA FISICA.</t>
  </si>
  <si>
    <t xml:space="preserve">LA SEDE PRINCIPAL CUENTA CON UN INICIO  PROGRAMA DE INVESTIGACION (HONDAS ), PERO ESTE NO ES CONOCIDO POR LS SEDES EDUCATIVAS QUE LO COMFORMAN </t>
  </si>
  <si>
    <t>CADA DOCENTE DE FORMA INDIVIDUALMANEA LA SITUACION QUE SE PRESENTE EN SU SEDE , HACIENDO COMPROMISOS FIRMADOS POR EL  PADRE  DE FAMILIA. Y ESTUDIANTE</t>
  </si>
  <si>
    <t>ENCUENTROS DE AMOR Y AMISTAD , CUMPLEAÑOS  DE  LOS  DOCENTES , SALIDAS  A  OTRAS SEDES EDUCATIVAS  E INTEGRACIONES.</t>
  </si>
  <si>
    <t>Hoja de vida de docentes, especializaciones.</t>
  </si>
  <si>
    <t>Circulares, actas de reuniones, evidencias fotográficas y el P.E.I 50% de socialización</t>
  </si>
  <si>
    <t>Posgrados, pregrados. Capacitaciones</t>
  </si>
  <si>
    <t>Reunión del consejo académico, actas, horario unificado, asistencia y evidencias fotográficas</t>
  </si>
  <si>
    <t>Circular, reunión, acta evidencias fotográficas y asistencia</t>
  </si>
  <si>
    <t>Visita del directivo a la Sede, informes por periodos</t>
  </si>
  <si>
    <t>Se hace a nivel verbal, pero no una evidencia física</t>
  </si>
  <si>
    <t>Se ha iniciado el proyecto hondas</t>
  </si>
  <si>
    <t>Actas de acuerdos con los afectados</t>
  </si>
  <si>
    <t>Microcentros, fotografías, actas</t>
  </si>
  <si>
    <t>EN LOS ARCHIVOS DE LA INSTITUCIÓN REPOSAN LAS HOJAS DE VIDA DE CADA UNO DE LOS DOCENTES CON SUS RESPECTIVOS SOPORTE</t>
  </si>
  <si>
    <t>AL INICIAR EL AÑO ESCOLAR LOS DOCENTES RECIBEN LA INDUCCIÓN POR PARTE DEL DIRECTIVO PARA DAR A CONOCER EL TRABAJO A REALIZAR EN LA INSTITUCIÓN.</t>
  </si>
  <si>
    <t>ALGUNOS DOCENTES ESTÁN EN PROCESO DE FORMACIÓN EN PREGRADOS Y POSGRADOS.</t>
  </si>
  <si>
    <t>DENTRO DE LA INDUCCIÓN AL INICIO DE AÑO SE DAN A CONOCER EL HORARIO DE CLASES Y LA CARGA ACADÉMICA A CADA DOCENTE.</t>
  </si>
  <si>
    <t xml:space="preserve">LOS DOCENTES TIENEN UN SENTIDO DE PERTENENCIA POR LA INSTITUCIÓN EDUCATIVA, ATENDIENDO CADA UNA DE LAS CIRCULARES Y SU ASISTENCIA, DANDO CUMPLIMIENTO A LAS MISMAS. </t>
  </si>
  <si>
    <t>EL DIRECTIVO HACE SEGUIMIENTO AL PERSONAL DOCENTE EN PERIODO DE PRUEBA PARA VALORAR SU PROCESO DE ENSEÑANZA DE FORMA INDIVIDUAL.</t>
  </si>
  <si>
    <t>EL DIRECTIVO ESTIMULA DE FORMA VERBAL A ALGUNOS DOCENTES QUE REALIZAN SU PRÁCTICA PEDAGÓGICA Y COMUNITARIA DE FORMA ORGANIZADA, PERO ESTOS NO RECIBEN UN ESTÍMULO DE FORMA FÍSICA.</t>
  </si>
  <si>
    <t xml:space="preserve">LA SEDE PRINCIPAL CUENTA CON UN ÚNICO PROGRAMA DE INVESTIGACIÓN (HONDAS), PERO ESTE NO ES CONOCIDO POR LAS SEDES EDUCATIVAS QUE LO CONFORMAN  </t>
  </si>
  <si>
    <t>CADA DOCENTE DE FORMA INDIVIDUAL MANEJA LA SITUACIÓN QUE SE PRESENTE EN SU SEDE, HACIENDO COMPROMISOS FIRMADOS POR EL PADRE DE FAMILIA. Y ESTUDIANTE.</t>
  </si>
  <si>
    <t xml:space="preserve">LA INSTITUCIÓN CUENTA CON UN PROGRAMA DE BIENESTAR SOCIAL QUE CUMPLE CON TODOS LOS OBJETIVOS PROPUESTOS AL INICIO DEL AÑO LECTIVO. </t>
  </si>
  <si>
    <t xml:space="preserve">EL DIRECTIVO  MANTIENE UN INFORME DE   GASTOS QUE SE REQUIEREN PARA EL BUEN FUNCIONAMIETO DE LA INSTITUCION. </t>
  </si>
  <si>
    <t>LA INFORMACION CONTABLE Y DETALLADA E LLEVADA POR LA CONTADORA ASIGNADA A LA INSTITUCION  POR PARTE DE LA SECRETARIA DE EDUCACION.</t>
  </si>
  <si>
    <t>RENDICION DE CUENTAS  EN EL MES DE FEBRERO SE HIZO LA RESPECTIVA RENDICION DE CUENTAS A LA COMUNIDAD EDUCATIVA EN GENERAL .</t>
  </si>
  <si>
    <t>SE HA  HECHO LA SOCIALIZACION DE LAS INVERSIONES O RECURSOS QUE SE LE GIRAN A LA INSTITUCION POR CONCEPTO DE GRATUIDAD.</t>
  </si>
  <si>
    <t>Compras, mejoras, registros fotográficos, recibos de compras de gastos, acta de entrega y evidencias fotográficas</t>
  </si>
  <si>
    <t>Informes contables, movimientos bancarios, presupuesto de gastos</t>
  </si>
  <si>
    <t>Rendición de cuentas, informe de fin de año</t>
  </si>
  <si>
    <t>Informes o soportes que se le presentan a la secretaria de educación</t>
  </si>
  <si>
    <t xml:space="preserve">EL DIRECTIVO  MANTIENE UN INFORME DE   GASTOS QUE SE REQUIEREN PARA EL BUEN FUNCIONAMIENTO DE LA INSTITUCIÓN. </t>
  </si>
  <si>
    <t>LA INFORMACIÓN CONTABLE Y DETALLADA E LLEVADA POR LA CONTADORA ASIGNADA A LA INSTITUCIÓN  POR PARTE DE LA SECRETARIA DE EDUCACIÓN</t>
  </si>
  <si>
    <t>RENDICIÓN DE CUENTAS  EN EL MES DE FEBRERO SE HIZO LA RESPECTIVA RENDICIÓN DE CUENTAS A LA COMUNIDAD EDUCATIVA EN GENERAL .</t>
  </si>
  <si>
    <t>SE HA  HECHO LA SOCIALIZACIÓN DE LAS INVERSIONES O RECURSOS QUE SE LE GIRAN A LA INSTITUCIÓN POR CONCEPTO DE GRATUIDAD.</t>
  </si>
  <si>
    <t>La institución ha delineado políticas para población especial, pero carece de información.</t>
  </si>
  <si>
    <t>La institución ha definido políticas para grupos étnicos, pero carece de información.</t>
  </si>
  <si>
    <t>La institución conoce características de su entorno y procura dar respuestas.</t>
  </si>
  <si>
    <t>La institución cuenta con rogramas para apoyar a los estudin¿antes en su proyecto de vida, según sus necesidades.</t>
  </si>
  <si>
    <t>Existe un PIAR sin articular al PEI</t>
  </si>
  <si>
    <t>Sistema de matricula</t>
  </si>
  <si>
    <t>Generación de estímulos para conocer mejor las expectativas y necesidades de los educandos. Información socioeconómica archivada en SIMPADE.</t>
  </si>
  <si>
    <t>Proyectos transversales</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</si>
  <si>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</si>
  <si>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La institución cuenta conogramas para apoyar a los estudin¿antes en su proyecto de vida, según sus necesidades.</t>
  </si>
  <si>
    <t>Existe un PIAR articulado al PEI</t>
  </si>
  <si>
    <t>Sistema de matrículas</t>
  </si>
  <si>
    <t>La institución orienta a la familia ara ayudar a sus hijos en el desarrollo académico.</t>
  </si>
  <si>
    <t>La institución desarrolla actividades para la comunidad en la resolución de problemas.</t>
  </si>
  <si>
    <t>La institución tiene programas accesibles a la comunidad para el uso de sus recuersos físicos.</t>
  </si>
  <si>
    <t>El servicio social tiene proyectos que responden a las necesidades de la comunidad.</t>
  </si>
  <si>
    <t>Cada escuela de padres se ejecutó de acuerdo a un cronograma previamente establecido y se realizaron diversos talleres enfocados al entorno familiar.</t>
  </si>
  <si>
    <t>Se trata de organizar charlas sobre convivencia en escuela de padres y asambleas generales.</t>
  </si>
  <si>
    <t>Construcción y adecuación de la planta física en diversas sedes de la I.E.R.</t>
  </si>
  <si>
    <t>Este año se inició con y se continuará con la aplicación del proyecto del servicio social estudiantil como proyección a la comunidad.</t>
  </si>
  <si>
    <t>La escuela de padres es coherente con el PEI, cuenta con el respaldo pedagógico de los docentes y se encuentra ampliamente divulgada en la comunidad. Además, su acogida entre los integrantes de la  familia es significativa.</t>
  </si>
  <si>
    <t>Ha aumentado la participación activa de los padres de familia y los temas tratados van encamindos al desarrollo educativi y persnal de los estudiantes</t>
  </si>
  <si>
    <t>Se han diseñado programas en concordancia con el PEI para que el estudiantes se vincule a ellos, con base a la diversidad y vida escolar.</t>
  </si>
  <si>
    <t>La Asamble funciona de acuerdo a la normatividad vigente y toma de decisiones en beneficio de la institución.</t>
  </si>
  <si>
    <t>La participación es dinámica, a través de actividades de acuerdo a las necesidades de la institución.</t>
  </si>
  <si>
    <t xml:space="preserve">Izadas de bandera, elecciones estudiantiles, semana cultural, intercalases. </t>
  </si>
  <si>
    <t>Contribución de los padres en la adecuación de la planta física y apoyo educativo.</t>
  </si>
  <si>
    <t>Bazares, jornadas de embellecimiento de las sedes, celebraciones especiales.</t>
  </si>
  <si>
    <t>La institución posee canales de comunicación claros y abiertos que facilitan a los padres de familia el conocimiento de sus derechos y deberes, de manera que ellos se sienten miembros legítimos de la asamblea y del consejo de padres.</t>
  </si>
  <si>
    <t>Izadas de bandera, elecciones estudiantiles, intercalases y creación de la banda marcial institucional.</t>
  </si>
  <si>
    <t>Existen asamblea de padres, reuniones de juntas comunales, participación activa de los padres para el mejoramiento de la infraestructura.</t>
  </si>
  <si>
    <t>Vinculación en las interclases, actos culturales, actividades lúdico-pedagógicas</t>
  </si>
  <si>
    <t>La institución trabaja en temas de pprevención de manera parcial y esporádica.</t>
  </si>
  <si>
    <t>La institución ofrece actividades de prevención propias y externas, según el análisis de riesgo.</t>
  </si>
  <si>
    <t>La institución cuenta con algunos planes de acción fre nte a riesgos.</t>
  </si>
  <si>
    <t>Existe el proyecto de atención de riesgos, pero no se ha realizado implementación.</t>
  </si>
  <si>
    <t>Se ha recibido capacitación sobre el tema, pero no se han ejecutado planes de acción</t>
  </si>
  <si>
    <t>Existen proyectos y mecanismos para implementar planes de seguridad como, por ejemplo: el proyecto de riesgos físicos, el seguro estudiantil y capacitación en primeros auxilios.</t>
  </si>
  <si>
    <t>La institución cuenta con programas para la prevención de riesgos físicos que hacen parte de los proyectos transversales (educación ambiental, por ejemplo) y son coherentes con el PEI.</t>
  </si>
  <si>
    <t>Existe el proyecto de atención de riesgos, se realizan simulacros y capacitación a los docentes y estudiantes.</t>
  </si>
  <si>
    <t>Se ha recibido capacitación sobre el tema, pero no se han ejecutado planes de acción. A partir de fianles del año 2024 se cuenta con una psicoorientadora y se espera ejecutar programas de acción.</t>
  </si>
  <si>
    <t>Lineamientos institucionales coherentes y pertinentes en la institución educativa. Además, de mallas curriculares permanentemente actualizadas.</t>
  </si>
  <si>
    <t>Espacio de aprendizaje idóneo para la apropiación de habilidades y competencias. 
Proceso de evaluación continuo y sistémico en la institución educativa rural puerto barco.</t>
  </si>
  <si>
    <t xml:space="preserve">Falencia en los recursos didácticos, tecnológicos y pedagógicos en la totalidad de las Sedes que conforman la Institución educativa. </t>
  </si>
  <si>
    <t xml:space="preserve">Ambientes de aprendizajes poco adaptados a las necesidades educativas, asimismo, poca inclusión de la tecnología de información y la comunicación. </t>
  </si>
  <si>
    <t>Se cuenta con una plataforma ( Web Colegios) maneja todo el sistema de matrícula.
Se tiene un archivo de carpetas organizado por sedes de la documentación de cada estudiante</t>
  </si>
  <si>
    <t>Se cuenta con la infraestructura (Planta Física)
Se dispone de área para ampliación  de infraestructura.
Se adquieren material tecnológico.</t>
  </si>
  <si>
    <t xml:space="preserve">El internet es muy intermitente.
Apropiación de algunos docentes para el manejo de la plataforma (web colegios)
No se cuenta con el archivo organizado de años anteriores
</t>
  </si>
  <si>
    <t xml:space="preserve">Los recursos que llegan no son suficientes y no solventa las necesidades de todas las sedes.
No se cuenta con una política definida para el mantenimiento de los equipos tecnológicos.
El material didáctico es limitado y priorizado.
No existe personal capacitado en el área de seguridad. </t>
  </si>
  <si>
    <t>Se inicia la aplicación y ejecución de los diversos proyectos previamente descritos</t>
  </si>
  <si>
    <t>Mejora en el rendimiento académico, gracias al retorno a la presencialidad.</t>
  </si>
  <si>
    <t>En los componentes la valoración es relativamente equiparada entre la existencia y la pertenencia, en vista a que encuentran plasmados en proyectos los mecanismos para atender los procesos de: accesibilidad, proyección a la comunidad, participación y convivencia, prevención de riesgos, pero no se ha implementado en la I.E.R. por diversidad de situaciones.</t>
  </si>
  <si>
    <t>Falta de armonía entre la I.E.R. y algunas comunidades, este hace parte del proceso de Proyección a la Comunidad en sus 4 ítems</t>
  </si>
  <si>
    <t>En la institucion la estrategia pedagógica es coherente con la misión, la visión y los principios institucionales, y es aplicada de manera articulada en las diferentes sedes.</t>
  </si>
  <si>
    <t>La institución cuenta con una política y una programación completa de actividades extracurriculares que propicia la participación de todos, y éstas se orientan a complementar la formación de los estudiantes en los aspectos sociales, artísticos, deportivos y emocionales.                                                                                                                                                 La institución realiza un intercambio fluido de información con las autoridades educativas en el marco de la política definida, lo que facilita la ejecución de las actividades y la solución oportuna de los problemas.</t>
  </si>
  <si>
    <t>El comité de convivencia está conformado, pero no se reúne periódicamente para analizar los casos que le son remitidos. Igualmente el consejo estudiantil está conformadomediante elección democrática, pero no se reúne Periódicamente para deliberar y tomar las decisiones que le corresponden.</t>
  </si>
  <si>
    <t>La institución ha definido políticas y mecanismos para prevenir situaciones de riesgo y manejar los casos difíciles, las cuales se aplican en la mayoría de las sedes. Sin embargo, no se hace seguimiento sistemático a los mismos. Igualmente La institución cuenta con una política para el establecimiento de alianzas o acuerdos con diferentes entidades para apoyar la ejecución de sus proyectos. Sin embargo, no hace seguimiento sistemático a sus resultados.</t>
  </si>
  <si>
    <t>Trabajo mancomunado en busqueda de la proyección de cada cualidad desde el punto de vista académico, en pro del desarrollo de las capacidades de los estudiantes en general.</t>
  </si>
  <si>
    <t>Implementación de herraminentas pedagógicas por parte de la comunidad educativa, en el cual se lleven a cabo todas aquellas aptitudes de los estudiantes, a su vez un seguimiento continuo de los procesos internos del equipo d elos docentes con el ánimo de avaluar su desempeño como profesionales idóneos para ejecutar las mallas curriculares, planes de aula y planes de área.</t>
  </si>
  <si>
    <t>Deficiencia de los recursos de cada sede para optimizar los procesos edcuativos, ausencia del manejo de los rubros presupuestales y su correcta ejecución para el beneficio de los estudiantes.</t>
  </si>
  <si>
    <t>Apatia por parte de la comunidad educativa al ignorar las necesidades, condiciones de difícil acceso,pobreza, factores que generan barrerar para avanzar en los procesos educatvios de os estudiantes.</t>
  </si>
  <si>
    <t>Ausencia de seguimiento, revisión y propuestas de mejoramiento de todos aquellos procesos en los cuales las gestiones que están encaminadas al mejoramiento de los procesos internos de la comunidad educativa, ya que no se les esta ortorgando la prioridad que en realidad necesitan.</t>
  </si>
  <si>
    <t>Se cuenta con un sistema de archivo que le permite disponer de la información de los estudiantes de todas las sedes.  en los archivos de la institución reposan las hojas de vida de cada uno de los docentes con sus respectivos soportes.</t>
  </si>
  <si>
    <t>Dentro de la inducción al inicio de año se dan a conocer el horario de clases y la carga académica a cada docente.  Se ha hecho la socialización de las inversiones o recursos que se le giran a la institución por concepto de gratuidad.</t>
  </si>
  <si>
    <t>No todas las sedes cuentan con una infraestructura adecuada y no se cuenta con un plan programado para el mejoramiento.  La gran mayoría de sedes no cuentan con espacios recreativos.</t>
  </si>
  <si>
    <t>La institución educativa no tiene un programa de mantenimiento de los equipos para cada una de sus sedes educativas y su dotación.</t>
  </si>
  <si>
    <t>La participación de las familias es dinámica, a través de su vinculación en las interclases, actos culturales y actividades lúdico-pedagógicas.</t>
  </si>
  <si>
    <t>Teniendo en cuenta el trabajo colaborativo con la comunidad educativa, se deben desarrollar programas de fortalecimiento en la resolución de problemas. Esto con el apoyo de otras entidades.</t>
  </si>
  <si>
    <t>Aprovechando que las comunidades tienen acceso a la planta física de las sedes educativas, se debe trabajar en la construcción de programas accesibles para la comunidad donde hagan uso de los recursos físicos.</t>
  </si>
  <si>
    <t>Aunque se cuenta con algunos proyectos transversales, estos no son suficientes para mostrarle a los estudiantes un proyecto de vida. Se necesita la intervención de otros entes para ampliar el espectro de oportunidades para estos chicos. A finales de este año se recibe capacitación del programa "Alianza por la educación media" con el fin de resignificar los programas académicos en aras del Proyecto de Vida.</t>
  </si>
  <si>
    <t>Institución Educativa Rural Puerto Barco</t>
  </si>
  <si>
    <t>Tibu</t>
  </si>
  <si>
    <t>La Gabarra</t>
  </si>
  <si>
    <t>Luis Fernando Mesa</t>
  </si>
  <si>
    <t>barcodirectivopuerto@gmail.com</t>
  </si>
  <si>
    <t>Rector</t>
  </si>
  <si>
    <t xml:space="preserve">Jesús Leandro Becerra </t>
  </si>
  <si>
    <t xml:space="preserve">Docente </t>
  </si>
  <si>
    <t>jesusleobp@hotmail.com</t>
  </si>
  <si>
    <t>La instituciòn educativa actualizo la misiòn, la visiòn.</t>
  </si>
  <si>
    <t>Acta de los ajustes y socializaciòn del documento P.E.I.</t>
  </si>
  <si>
    <t>La instituciòn ha cumplido con algunas metas que van dirigidas al mejoramiento a favor de la comunidad educativa.</t>
  </si>
  <si>
    <t xml:space="preserve">Formato P.E.I actualizado, actas del consejo directivo y del consejo acadèmico. </t>
  </si>
  <si>
    <t>La instituciòn creo canales y utilizo medios de comunicaciòn para informar sobre el direccionamiento de la I.E a la comunidada educativa.</t>
  </si>
  <si>
    <t>Plataforma educativa,Facebook,WhatsApp y Cartelera informativa.</t>
  </si>
  <si>
    <t>Carta de solicitud para la capacitaciòn en diversidad cultural, evidencias fotograficas, videos y publicaciòn en redes sociales.</t>
  </si>
  <si>
    <t xml:space="preserve">La instituciòn gestionò la capacitaciòn docente sobre la inclusiòn en diversidad cultural y generò espacios de inclusiòn en eventos culturales. </t>
  </si>
  <si>
    <t>(P.E.I ),(P.O.A),(P.M.I) Activaciòn de grupos de trabajo, actas de reuniones de los docentes, padres de familia y consejos de la I.E.</t>
  </si>
  <si>
    <t xml:space="preserve">Los procesos de actualizaciòn y mejoramiento de la I.E son desarrollados con participaciòn de la comunidad educativa. </t>
  </si>
  <si>
    <t>Planes de aula,proyectos transversales y planes de trabajo escolar, centros de interès.</t>
  </si>
  <si>
    <t>La instituciòn  realiza y desarrolla estrategias y ajustes  a los proyectos y planes con la participaciòn de la comunidad educativa.</t>
  </si>
  <si>
    <t xml:space="preserve">La I.E realiza de manera periòdica el seguimiento de los planes de àrea y de aula. Todo ello de manera coherente con la misiòn, visiòn y principios institucionales. </t>
  </si>
  <si>
    <t>(P.E.I),(SIEE),planes de àrea y de aula.</t>
  </si>
  <si>
    <t>Actas de autoevaluaciòn de años anteriores,P.M.I, resultados de las pruebas saber.</t>
  </si>
  <si>
    <t>La I.E basa sus decisiones y la formulaciòn de los planes de mejoramiento institucional analizando los resultados de la autoevaluaciòn institucional, pruebas saber del grado 11 y normativas.</t>
  </si>
  <si>
    <t>Formatos de seguimiento del PMI, actas y formatos de autoevaluaciòn.</t>
  </si>
  <si>
    <t>El proceso de autoevaluaciòn se desarrolla de manera articulada con la comunidad educativa; por ello se implementan estrategias enfocadas a mejorar durante el año escolar.</t>
  </si>
  <si>
    <t>Conformaciòn del consejo directivo vigente del año 2025 y actas de reuniòn.</t>
  </si>
  <si>
    <t xml:space="preserve">El consejo directivo sesiona de forma periòdica segùn el cronograma establecido ,contando con la participaciòn de sus miembros y se realiza un seguimiento. </t>
  </si>
  <si>
    <t>Actas de conformaciòn y ajustes a los planes de àrea.</t>
  </si>
  <si>
    <t xml:space="preserve"> El consejo académico se reúne periódicamente
para garantizar que el proyecto pedagógico
sea coherente con las necesidades de la diversidad
y se implemente en todas las sedes,
áreas y niveles. Sin embargo, no hace seguimiento
suficiente al mismo.</t>
  </si>
  <si>
    <t xml:space="preserve">La comisiòn de evaluciòn se reùne al finalizar cada periodo acadèmico con el propòsito de analizar los procesos de enseñanza y aprendizaje. </t>
  </si>
  <si>
    <t>Actas de reuniones,comisiòn de evaluaciòn y promociones anticipadas.</t>
  </si>
  <si>
    <t>Acta de conformaciòn del comité de convivencia.</t>
  </si>
  <si>
    <t xml:space="preserve">Acta de conformaciòn del consejo estudiantil. </t>
  </si>
  <si>
    <t>Los estudiantes de las sedes educativas de la instituciòn educativa eligieron al personero estudiantil; no obstante su plan de gobierno se cumpliò parcialmente y tuvo escasa influencia en la toma de decisiones.</t>
  </si>
  <si>
    <t>Acta de elecciòn del personero en las sedes educativas. Acta de posesiòn y evidencias fotogràficas.</t>
  </si>
  <si>
    <t xml:space="preserve">El consejo de padres de familia se reùne de manera esporàdica para apoyar al rector en el marco del plan de mejoramiento institucional; sin embargo, no se realiza un seguimiento. </t>
  </si>
  <si>
    <t xml:space="preserve">Actas de conformaciòn y evidencias fotogràficas. </t>
  </si>
  <si>
    <t>página web,whatsapp,facebook,plataforma webcolegios.</t>
  </si>
  <si>
    <t xml:space="preserve">Actas y circulares de conformaciòn de equipos de trabajo. Actas de reuniòn y registro fotogràfico. </t>
  </si>
  <si>
    <t>La I.E realiza seguimiento y evaluaciòn del desarrollo de proyectos, actividades y estrategias, fundamentada en la organizaciòn y distribuciòn de las tareas, mediante el trabajo colaborativo y en equipo.</t>
  </si>
  <si>
    <t>Menciones de honor, cuadro de honor,exaltaciòn de estudiantes por periodos en las izadas de bandera, clausuras y actos de grado.</t>
  </si>
  <si>
    <t>La institución cuenta con reconocimientos de hornores para los estudiantes por periodos y clausuras, lols cuales son divulgados en las redes sociales, izadas de bandera y demàs actos pùblicos.</t>
  </si>
  <si>
    <t>Actas y registro fotogràfico de visitas a las sedes educativas, izadas de bandera, actividades deportivas, pedagògicas,culturales,proyectos transversales, experiencias significativas de los centros de interès.</t>
  </si>
  <si>
    <t>La I.E ha implementado y divulgado a travès de redes sociales las actividades pedagògicas, izadas de bandera,  proyectos transversales, centros de interès,eventos culturales, artìsticos y deportivos.</t>
  </si>
  <si>
    <t>Registro fotogràfico y videos de eventos deportivos,culturales,artìsticas, izadas de bandera e invitaciòn a evento cultural.</t>
  </si>
  <si>
    <t>Los estudiantes participan en actividades internas y externas como eventos lùdicos,culturales, deportivos, artìsticos (danzas, musica, banda de paz y desfiles)</t>
  </si>
  <si>
    <t>Encuesta sobre el estado de las sedes educativas, actas de inventario y registro fotogràfico.</t>
  </si>
  <si>
    <t>La mayorìa de las sede de la instituciòn no cuenta con la infraestructura y espacios adecuados para el desarrollo de las actividades acadèmicas, adminostrativas y deportivas. Existe carencia en recursos pedagògicos y didàcticos.</t>
  </si>
  <si>
    <t>Actas de socializaciòn del manual de convivencia y SIEE</t>
  </si>
  <si>
    <t>Al inicio del año escolar, se realizo la socializaciòn del manual de convivencia y SIEE en la mayorìa de las sedes educativas, a cargo de los docentes titulares.</t>
  </si>
  <si>
    <t>En el transcurso del año escolar se realizaron actividades para favorecer el proceso de aprendizaje y motivar a los estudiantes.</t>
  </si>
  <si>
    <t>Evidencias fotogràficas de la semana cultural de la mayorìa de sedes educativas  (Rally matemático, concurso de disfraces en ingles, muestras de experimentos cientificos, exposiciones artìsticas, concurso de lectura y ortografìa).</t>
  </si>
  <si>
    <t>Actas de socializaciòn del manual de convivencia y registro fotogràfico. Acta de aprobaciòn de los ajustes al manual de convivencia.</t>
  </si>
  <si>
    <t>Se realizaron ajustes periodicos en el manual de convivencia y socializaciòn con la comunidad educativa.</t>
  </si>
  <si>
    <t>Registro fotogràfico, videos  y actas de eventos deportivos,culturales,artìsticas, izadas de bandera e invitaciòn a evento cultural (banda de paz).</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</si>
  <si>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</si>
  <si>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instituciòn realizò enlaces con algunas entidades para promover el bienestar de los estudiantes.</t>
  </si>
  <si>
    <t xml:space="preserve">Registro fotogràfico del funcionamiento del restaurante escolar,entrega de alimentos,kits de limpieza y de utiles escolares. Taller de control de emociones. </t>
  </si>
  <si>
    <t xml:space="preserve">Actas de reuniones y registro de situaciones disciplinaria. </t>
  </si>
  <si>
    <t xml:space="preserve">Actas de compromiso realizadas por el comité de convivencia. </t>
  </si>
  <si>
    <t>Grupos de Whatssap, pàgina de facebook, plataforma Web Colegios,contacto telefonico,escuelas de padres y cartelera informativa.</t>
  </si>
  <si>
    <t>La instituciòn  utiliza canales de informaciòn y divulga la informaciòn en los tiempos oportunos a los padres de familia, estudiantes y docentes.</t>
  </si>
  <si>
    <t>La intituciòn mantiene comunicaciòn permanente y actualizada de las directrices y orientaciones emitidas por las autoridades educativas.</t>
  </si>
  <si>
    <t xml:space="preserve">Plataforma SED, SAC, correo electronico institucional, reuniones y grupos de Whatssap de los directivos docentes. </t>
  </si>
  <si>
    <t>Actas de Consejo Directivo.</t>
  </si>
  <si>
    <t xml:space="preserve">Actas de recibido de donaciones a algunas sedes beneficiarias. </t>
  </si>
  <si>
    <t xml:space="preserve">Direccionamiento Estratégico:  implementaciòn de estrategias pedagògicas y participativas que garanticen la atenciòn a la diversidad cultural y otros grupos poblacionales, promoviendo el respeto,equidad y la participaciòn activa de toda la comunidad educativa.                  </t>
  </si>
  <si>
    <t xml:space="preserve">Gobierno Escolar: Acompañar y fortalecer la participaciòn de consejo estudiantil en las sedes de la instituciòn educativa, mediante la elaboraciòn de un plan de trabajo claro y participativo, la implementaciòn de canales de comunicaciòn efectivos, la participaciòn activa en actividades institucionales y el acompañamiento constante por parte de los docentes y directivos. Establecer un mecanismo de seguimiento. </t>
  </si>
  <si>
    <t>Clima escolar: Fortalecer los espacios educativos, los recursos pedagògicos y didàcticos, la inducciòn de estudiantes nuevos, el bienestar estudiantil y la convivencia escolar el cual debe implementar mecanismos de prevenciòn y resoluciòn de conflictos a travès del comite de convivencia escolar, asegurando el seguimiento efectivo de los casos y fomentando un ambiente de respeto, inclusiòn y sana convivencia.</t>
  </si>
  <si>
    <t>Relaciones con el entorno: Fortalecer y ampliar las alianzas con diferentes entidades (SENA), incluyendo el sector productivo,instituciones educativas y organizaciones de la comunidad.Establecer mecanismos de seguimiento y evaluaciòn periodica.</t>
  </si>
  <si>
    <t>La I.E realiza seguimiento y evaluaciòn del desarrollo de proyectos, actividades y estrategias, fundamentada en la organizaciòn y distribuciòn de las tareas, mediante el trabajo colaborativo y en equipo.El consejo directivo sesiona de forma periòdica segùn el cronograma establecido ,contando con la participaciòn de sus miembros y se realiza un seguimiento.</t>
  </si>
  <si>
    <t xml:space="preserve"> (mallas curriculares, planes de área, Planes de aula)</t>
  </si>
  <si>
    <t xml:space="preserve"> (mallas curriculares, planes de área, Planes de aula, proyectos transversales) </t>
  </si>
  <si>
    <t>Ocasionalmente se han establecido
procesos administrativos
para la dotación, el uso y el mantenimiento
de los recursos para
el aprendizaje. Cuando existen,
se aplican esporádicamente.</t>
  </si>
  <si>
    <t xml:space="preserve"> (algunas sedes cuentan con dotación)</t>
  </si>
  <si>
    <t>Planes de aula, evidencias fotografica por parte coordinador académico.</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</si>
  <si>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</si>
  <si>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Pruebas Internas y externas</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</si>
  <si>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</si>
  <si>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PEI y SIEE</t>
  </si>
  <si>
    <t>La institución cuenta con una política clara sobre la
intencionalidad de las tareas escolares en el afianzamiento
de los aprendizajes de los estudiantes y
ésta es aplicada por todos los docentes, conocida y
comprendida por los estudiantes y las familias.</t>
  </si>
  <si>
    <t>Planes de aula, guías y talleres de cada docente.</t>
  </si>
  <si>
    <t>La institución tiene una política sobre el uso
de los recursos para el aprendizaje que está
articulada con su propuesta pedagógica. Además,
ésta es aplicada por todos.</t>
  </si>
  <si>
    <t xml:space="preserve">Inventario institucional por sedes </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</si>
  <si>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</si>
  <si>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Planes de aula y calendario académico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</si>
  <si>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</si>
  <si>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Documentación y seguimiento de los  procesos académicos y disciplinarios en orientación escolar, titular y coordinación académica.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</si>
  <si>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</si>
  <si>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Planes de aula y guías.</t>
  </si>
  <si>
    <t>Los mecanismos de evaluación del
rendimiento académico son conocidos
por la comunidad educativa,
se eligen estrategias de evaluación
de acuerdo con las características
de la población, pero sólo se
aplican ocasionalmente.</t>
  </si>
  <si>
    <t>Entrega de boletines y escuela de padres.</t>
  </si>
  <si>
    <t>El seguimiento sistemático de los resultados
académicos cuenta con indicadores y mecanismos
claros de retroalimentación para
estudiantes, padres de familia y prácticas docentes.</t>
  </si>
  <si>
    <t>Boletines y actas de nivelación</t>
  </si>
  <si>
    <t>Las conclusiones de los análisis de los resultados
de los estudiantes en las evaluaciones
externas (pruebas SABER y exámenes de Estado)
son fuente para el mejoramiento de las
prácticas de aula, en el marco del Plan de Mejoramiento
Institucional.</t>
  </si>
  <si>
    <t xml:space="preserve">Simulacros y Preicfes </t>
  </si>
  <si>
    <t>La política institucional de control, análisis
y tratamiento del ausentismo contempla la
participación activa de padres, docentes y estudiantes.</t>
  </si>
  <si>
    <t>Formato de asistencia, observador, boleta de citación al padre de familia.</t>
  </si>
  <si>
    <t>Las prácticas de los docentes incorporan actividades
de recuperación basadas en estrategias
que tienen como finalidad ofrecer un
apoyo real al desarrollo de las competencias
básicas de los estudiantes y al mejoramiento
de sus resultados.</t>
  </si>
  <si>
    <t>Acta de nivelación y guías de recuperación.</t>
  </si>
  <si>
    <t>La institución cuenta con políticas
y mecanismos para abordar
los casos de bajo rendimiento
y problemas de aprendizaje,
pero no se hace seguimiento a
los mismos, ni se acude a recursos
externos.</t>
  </si>
  <si>
    <t>Algunos docentes llevan de manera individual para atender dichas situaciones de dificultad académica.</t>
  </si>
  <si>
    <t>La institución tiene un plan
para realizar el seguimiento a
sus egresados, pero la información
no es sistemática, ni
permite el análisis para aportar
al mejoramiento institucional.</t>
  </si>
  <si>
    <t>Grupo de Whatsapp de egresados</t>
  </si>
  <si>
    <t>SE CUENTA CON LA PLATAFORMA WEDCOLEGIOS Y LA MATRICULA  EN FÍSICO DE CADA UNA DE LAS SEDES.</t>
  </si>
  <si>
    <t xml:space="preserve">EL PAE SE ENCUENTRA DEFINIDO E IMPLEMENTADO COMO SERVICIO COMPLEMENTARIO, SE PRESTA DE MANERA REGULAR Y CON CALIDAD, Y SE ARTICULA CON LA OFERTA EXTERNA, CONTRIBUYENDO AL BIENESTAR Y PERMANENCIA DE LOS ESTUDIANTES.
</t>
  </si>
  <si>
    <t xml:space="preserve"> transporte, Restaurante</t>
  </si>
  <si>
    <t>Acta de comisión de evaluación, nivelaciones, POA.</t>
  </si>
  <si>
    <t>EL DIRECTIVO ESTIMULA DE FORMA VERBAL A ALGUNOS DOCENTES QUE REALIZAN SU PRÁCTICA PEDAGÓGICA Y COMUNITARIA DE FORMA ORGANIZADA Y  RECIBEN UN ESTÍMULO DE FORMA FÍSICA EN ACTOS CULTURALES</t>
  </si>
  <si>
    <t xml:space="preserve">Se hace a nivel verbal y fisica </t>
  </si>
  <si>
    <t>LA INFORMACIÓN CONTABLE Y DETALLADA ES LLEVADA POR LA CONTADORA ASIGNADA A LA INSTITUCIÓN  POR PARTE DE LA SECRETARIA DE EDUCACIÓN</t>
  </si>
  <si>
    <t>Dorys Delgado Mendoza</t>
  </si>
  <si>
    <t>Angie Daexa Riaño Cáceres</t>
  </si>
  <si>
    <t>angiedaexa@gmail.com</t>
  </si>
  <si>
    <t>dysdelgado2016@gmail.com</t>
  </si>
  <si>
    <t>1. Fortalezas del componente académico–pedagógico
1.1. Coherencia curricular y alineación normativa
•	La institución cuenta con un plan de estudios institucional que articula PEI, lineamientos curriculares y estándares básicos de competencias, y que fundamenta de manera consistente los planes de área y de aula en todas las sedes y niveles.
•	Existe correspondencia clara entre mallas curriculares, planes de área y planes de aula, lo que favorece la unidad pedagógica institucional.
1.2. Enfoque pedagógico inclusivo y flexible
•	Las prácticas pedagógicas se caracterizan por métodos de enseñanza flexibles, uso de recursos variados y atención a la diversidad de la población estudiantil.
•	Se evidencian estrategias de aprendizaje activo (proyectos, resolución de problemas, investigación en el aula), así como la inclusión de estudiantes que utilizan sistemas de comunicación alternativos.
•	La relación pedagógica se fundamenta en la comunicación, la cogestión del aprendizaje, el vínculo afectivo y la valoración de la diversidad.
1.3. Planeación de aula como eje institucional
•	La planeación de clases es reconocida como una estrategia institucional clave, que integra objetivos, contenidos, recursos, evaluación y estándares de referencia.
•	Los planes de aula contemplan diseños didácticos accesibles, orientados a minimizar barreras para el aprendizaje y coherentes con el enfoque metodológico institucional.</t>
  </si>
  <si>
    <t xml:space="preserve">1.4. Evaluación y seguimiento académico
•	La institución cuenta con una política de evaluación alineada con la normativa nacional y reflejada en las prácticas docentes.
•	Se dispone de indicadores y mecanismos de retroalimentación para estudiantes, familias y docentes, apoyados en boletines, actas de nivelación y procesos de recuperación.
•	Los resultados de evaluaciones externas (Pruebas Saber y exámenes de Estado) son analizados y utilizados como insumo para el Plan de Mejoramiento Institucional.
1.5. Atención al ausentismo y bajo rendimiento
•	Existe una política institucional para el control y tratamiento del ausentismo, con participación de padres, docentes y estudiantes.
•	Se implementan actividades de nivelación y recuperación orientadas al fortalecimiento de competencias básicas.
</t>
  </si>
  <si>
    <t>2. Oportunidades de mejoramiento
2.1. Gestión y uso de recursos para el aprendizaje
•	Los procesos administrativos para la dotación, uso y mantenimiento de recursos son ocasionales y se aplican de manera esporádica, y no todas las sedes cuentan con dotación suficiente.
•	Oportunidad de mejora:
o	Diseñar e implementar un sistema institucional permanente de gestión de recursos, con responsables, cronogramas y seguimiento.
o	Priorizar la equidad entre sedes en la dotación pedagógica.
2.2. Evaluación: coherencia entre política y práctica
•	Aunque los mecanismos de evaluación son conocidos por la comunidad educativa, su aplicación es ocasional, lo que debilita la consistencia del proceso evaluativo.
•	Se recomienda:
o	Fortalecer la aplicación sistemática y diversificada de estrategias de evaluación, ajustadas a los perfiles de los estudiantes.
o	Asegurar coherencia entre la política institucional de evaluación y la práctica cotidiana en el aula.
2.3. Actividades de refuerzo y complementarias
•	La institución implementa el uso flexible del tiempo escolar; sin embargo, hay pocas oportunidades para actividades extracurriculares y de refuerzo académico.
•	Oportunidad:
o	Diseñar estrategias de acompañamiento pedagógico complementario (refuerzos, tutorías, clubes académicos) especialmente para estudiantes con mayores dificultades.</t>
  </si>
  <si>
    <t>2.4. Seguimiento a estudiantes con dificultades de aprendizaje
•	Aunque existen políticas y mecanismos para atender bajo rendimiento y problemas de aprendizaje, no se realiza seguimiento sistemático ni articulación con apoyos externos.
•	Algunos docentes atienden estas situaciones de manera individual, lo que genera dispersión.
•	Se sugiere:
o	Institucionalizar rutas claras de seguimiento pedagógico, con registros, responsables y evaluación de resultados.
o	Gestionar apoyos interinstitucionales (orientación escolar, redes externas).
2.5. Seguimiento a egresados
•	La institución cuenta con un plan para el seguimiento a egresados, pero la información no es sistemática ni analítica, lo que limita su uso para la mejora institucional.
•	Oportunidad:
o	Consolidar un sistema de seguimiento a egresados con instrumentos formales que permitan retroalimentar el currículo, las prácticas pedagógicas y la orientación vocacional.</t>
  </si>
  <si>
    <t>1. Fortalezas del componente administrativo y financiero
1.1. Gestión de la información académica y administrativa
•	La institución cuenta con el uso de plataformas oficiales (SIMAT y Webcolegios), lo que garantiza la organización, trazabilidad y disponibilidad de la información académica y administrativa de todas las sedes.
•	Se dispone de archivos físicos organizados (matrículas, hojas de vida, carpetas estudiantiles y docentes), lo cual fortalece los procesos de control documental.
•	La generación de boletines periódicos y finales a través de la plataforma Webcolegios asegura coherencia y oportunidad en la entrega de información académica.
1.2. Talento humano y clima organizacional
•	La institución cuenta con las hojas de vida completas del personal docente, incluyendo soportes de formación y especialización.
•	Se realizan procesos de inducción al inicio del año escolar, socializando horarios, carga académica y orientaciones institucionales.
•	Se evidencia un alto sentido de pertenencia del cuerpo docente, reflejado en el cumplimiento de circulares, asistencia y compromiso institucional.
•	El directivo realiza seguimiento individual a docentes en período de prueba, fortaleciendo la calidad del proceso de enseñanza.
•	Existen acciones de reconocimiento y estímulo (verbales y físicos) a docentes destacados.
1.3. Bienestar institucional y gestión del riesgo
•	La institución cuenta con un programa de riesgos estructurado, con capacitaciones y simulacros realizados en todas las sedes.
•	El Programa de Alimentación Escolar (PAE) y el transporte escolar se encuentran definidos, implementados y articulados con la oferta externa, contribuyendo a la permanencia estudiantil.
•	Se desarrolla un programa de bienestar social que cumple los objetivos propuestos y fortalece el clima institucional.</t>
  </si>
  <si>
    <t>1.4. Gestión financiera y transparencia
•	El directivo mantiene registros de gastos e inversiones requeridas para el funcionamiento institucional.
•	La información contable es llevada por una contadora asignada por la Secretaría de Educación, lo que garantiza legalidad y control.
•	Se realizan procesos de rendición de cuentas y socialización de los recursos de gratuidad ante la comunidad educativa.
•	Existen soportes claros de compras, inversiones, actas de entrega y registros fotográficos.
1.5. Participación comunitaria e infraestructura
•	Se han desarrollado acciones de accesibilidad y embellecimiento con apoyo de la comunidad educativa.
•	En algunas sedes se han realizado mejoras a la planta física, con evidencias documentadas y actas de concertación.</t>
  </si>
  <si>
    <t>2. Oportunidades de mejoramiento
2.1. Planeación estratégica de infraestructura
•	No todas las sedes cuentan con infraestructura adecuada ni espacios recreativos, y no existe un plan programado de mejoramiento institucional.
•	Oportunidad de mejora:
o	Formular un plan institucional de infraestructura y mantenimiento, priorizado por sedes y articulado al PMI.
o	Fortalecer la gestión ante la Secretaría de Educación con metas, cronogramas y seguimiento.
2.2. Dotación y mantenimiento de recursos
•	La institución no cuenta con un mecanismo institucionalizado para la adquisición de material pedagógico en todas las sedes.
•	No existe un programa de mantenimiento preventivo para equipos tecnológicos.
•	Se recomienda:
o	Diseñar una política institucional de dotación, uso y mantenimiento de recursos, con inventarios actualizados y responsables.
o	Integrar estas acciones al POA y al presupuesto anual.</t>
  </si>
  <si>
    <t xml:space="preserve">2.3. Gestión institucional de necesidades
•	Aunque los docentes reportan necesidades al inicio del año, este proceso no se consolida en un sistema institucional de priorización y seguimiento.
•	Oportunidad:
o	 Sistematizar los reportes de necesidades por sede y convertirlos en insumos formales para la planeación administrativa y financiera.
2.4. Investigación e innovación institucional
•	La sede principal cuenta con un programa de investigación (ONDAS), pero no está articulado ni socializado con las demás sedes.
•	Se sugiere:
o	 Ampliar y descentralizar el programa de investigación, vinculándolo a los proyectos pedagógicos y al contexto rural.
o	 Integrar ONDAS como estrategia institucional de innovación educativa.
2.5. Seguimiento a procesos formativos y de bienestar
•	Aunque algunos docentes se encuentran en formación (pregrados y posgrados), no se evidencia una política institucional de cualificación docente.
•	Oportunidad:
o	 Diseñar un plan de desarrollo profesional docente, alineado con las necesidades pedagógicas y el PEI.
•	Las situaciones convivenciales son atendidas de forma individual por cada docente, lo que puede generar dispersión en los procedimientos.
o	 Se recomienda fortalecer rutas institucionales articuladas con el comité de convivencia.
</t>
  </si>
  <si>
    <t>1. Fortalezas del componente comunitario
1.1. Inclusión y atención a la diversidad
•	La institución reconoce y caracteriza a las poblaciones que presentan barreras para el aprendizaje y la participación, y ha diseñado planes pedagógicos coherentes con el PEI y la normatividad vigente.
•	Se destaca la existencia de un PIAR articulado al PEI, lo que evidencia avances en educación inclusiva y atención diferencial.
•	La institución conoce características del entorno y de la población estudiantil, apoyándose en información socioeconómica sistematizada (SIMPADE), lo cual favorece la toma de decisiones contextualizadas.
1.2. Acompañamiento a los estudiantes y proyecto de vida
•	Se cuenta con cronogramas y proyectos transversales orientados al acompañamiento de los estudiantes en la construcción de su proyecto de vida.
•	Se generan estímulos para identificar expectativas y necesidades de los educandos, fortaleciendo la orientación escolar y la pertinencia de las acciones institucionales.
1.3. Participación de las familias
•	La escuela de padres es coherente con el PEI, tiene respaldo pedagógico docente, amplia divulgación y una alta acogida por parte de las familias.
•	Se evidencia un incremento en la participación activa de los padres, con temáticas orientadas al desarrollo educativo y personal de los estudiantes.
•	Existen espacios consolidados de participación como la asamblea de padres, así como articulación con juntas comunales.</t>
  </si>
  <si>
    <t>1.4. Proyección comunitaria y servicio social
•	El servicio social estudiantil cuenta con proyectos que responden a necesidades reales de la comunidad y se concibe como una estrategia de proyección social.
•	La institución desarrolla actividades comunitarias orientadas a la resolución de problemáticas del contexto, fortaleciendo el vínculo escuela–comunidad.
•	Se promueve el uso comunitario de los recursos físicos de la institución, favoreciendo la integración social.
1.5. Vida escolar y participación estudiantil
•	Se han diseñado programas que fomentan la participación estudiantil y la vida escolar, respetando la diversidad.
•	Actividades como izadas de bandera, elecciones estudiantiles, interclases y la creación de la banda marcial fortalecen la identidad institucional y el sentido de pertenencia.
1.6. Prevención de riesgos y seguridad
•	La institución cuenta con proyectos transversales de prevención de riesgos físicos, coherentes con el PEI.
•	Se realizan simulacros y capacitaciones dirigidas a docentes y estudiantes.
•	Existen mecanismos como seguro estudiantil, proyectos de riesgos físicos y capacitación en primeros auxilios.</t>
  </si>
  <si>
    <t>2. Oportunidades de mejoramiento
2.1. Caracterización de grupos étnicos
•	Aunque existen políticas para grupos étnicos, la institución carece de información suficiente y sistematizada sobre estas poblaciones.
•	Oportunidad:
o	Fortalecer la caracterización étnica y cultural de la comunidad educativa y traducirla en acciones pedagógicas y comunitarias más pertinentes.
2.2. Sistematización y evaluación de acciones comunitarias
•	Muchas acciones comunitarias se describen de forma general, pero no se evidencian mecanismos claros de seguimiento, evaluación de impacto o mejora continua.
•	Se recomienda:
o	Definir indicadores de participación, impacto y sostenibilidad para escuela de padres, servicio social y proyectos comunitarios.
o	Incorporar estos análisis al PMI.</t>
  </si>
  <si>
    <t>2.3. Prevención psicosocial y ejecución de planes de acción
•	Aunque se ha recibido capacitación en prevención de riesgos y desde finales de 2024 se cuenta con una psicoorientadora, no se han ejecutado de manera sistemática planes de acción.
•	Oportunidad:
o	Diseñar e implementar planes psicosociales estructurados, con cronogramas, responsables y evaluación de resultados.
o	Articular la labor de la psicoorientación con escuela de padres, comité de convivencia y proyectos transversales.
2.4. Articulación interinstitucional
•	Las actividades de prevención propias y externas se mencionan, pero no se evidencia una red interinstitucional consolidada.
•	Se sugiere:
o	Fortalecer alianzas con entidades de salud, bienestar social, cultura y protección para ampliar el impacto comunitario.
o	Formalizar estas alianzas mediante convenios y planes de trabajo.
2.5. Participación comunitaria en la toma de decisiones
•	La participación de padres y comunidad es activa, pero se centra principalmente en actividades y apoyo logístico.
•	Oportunidad:
o	Avanzar hacia una participación más incidente, integrando a la comunidad en procesos de diagnóstico, planeación y evaluación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</si>
</sst>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18"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0" xfId="0" applyFont="1" applyAlignment="1" applyProtection="1">
      <alignment horizontal="center"/>
      <protection locked="0"/>
    </xf>
    <xf numFmtId="0" fontId="12" fillId="0" borderId="19" xfId="0" applyFont="1" applyBorder="1" applyAlignment="1" applyProtection="1">
      <alignment horizont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12" fillId="15" borderId="2" xfId="0" applyFont="1" applyFill="1" applyBorder="1" applyAlignment="1" applyProtection="1">
      <alignment horizontal="center"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29" fillId="0" borderId="2" xfId="0" applyFont="1" applyBorder="1" applyAlignment="1" applyProtection="1">
      <alignment horizontal="left" vertical="top" wrapText="1"/>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 xfId="0" applyFont="1" applyBorder="1" applyAlignment="1" applyProtection="1">
      <alignment horizontal="left" vertical="top"/>
      <protection locked="0"/>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44-49A5-AC50-DA3753DF8A71}"/>
              </c:ext>
            </c:extLst>
          </c:dPt>
          <c:dPt>
            <c:idx val="1"/>
            <c:invertIfNegative val="0"/>
            <c:bubble3D val="0"/>
            <c:spPr>
              <a:solidFill>
                <a:srgbClr val="C00000"/>
              </a:solidFill>
            </c:spPr>
            <c:extLst>
              <c:ext xmlns:c16="http://schemas.microsoft.com/office/drawing/2014/chart" uri="{C3380CC4-5D6E-409C-BE32-E72D297353CC}">
                <c16:uniqueId val="{00000001-6744-49A5-AC50-DA3753DF8A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44-49A5-AC50-DA3753DF8A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44-49A5-AC50-DA3753DF8A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6744-49A5-AC50-DA3753DF8A71}"/>
            </c:ext>
          </c:extLst>
        </c:ser>
        <c:dLbls>
          <c:showLegendKey val="0"/>
          <c:showVal val="0"/>
          <c:showCatName val="0"/>
          <c:showSerName val="0"/>
          <c:showPercent val="0"/>
          <c:showBubbleSize val="0"/>
        </c:dLbls>
        <c:gapWidth val="150"/>
        <c:shape val="box"/>
        <c:axId val="1408490639"/>
        <c:axId val="1"/>
        <c:axId val="0"/>
      </c:bar3DChart>
      <c:catAx>
        <c:axId val="1408490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906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8F-4E98-A97B-876D0B47C19A}"/>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8F-4E98-A97B-876D0B47C1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68F-4E98-A97B-876D0B47C1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3-768F-4E98-A97B-876D0B47C19A}"/>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8F-4E98-A97B-876D0B47C1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768F-4E98-A97B-876D0B47C19A}"/>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68F-4E98-A97B-876D0B47C19A}"/>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68F-4E98-A97B-876D0B47C19A}"/>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68F-4E98-A97B-876D0B47C19A}"/>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68F-4E98-A97B-876D0B47C1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768F-4E98-A97B-876D0B47C19A}"/>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68F-4E98-A97B-876D0B47C19A}"/>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68F-4E98-A97B-876D0B47C19A}"/>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68F-4E98-A97B-876D0B47C1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68F-4E98-A97B-876D0B47C19A}"/>
            </c:ext>
          </c:extLst>
        </c:ser>
        <c:dLbls>
          <c:showLegendKey val="0"/>
          <c:showVal val="0"/>
          <c:showCatName val="0"/>
          <c:showSerName val="0"/>
          <c:showPercent val="0"/>
          <c:showBubbleSize val="0"/>
        </c:dLbls>
        <c:smooth val="0"/>
        <c:axId val="1401151727"/>
        <c:axId val="1"/>
      </c:lineChart>
      <c:catAx>
        <c:axId val="1401151727"/>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51727"/>
        <c:crosses val="autoZero"/>
        <c:crossBetween val="between"/>
      </c:valAx>
    </c:plotArea>
    <c:legend>
      <c:legendPos val="r"/>
      <c:layout>
        <c:manualLayout>
          <c:xMode val="edge"/>
          <c:yMode val="edge"/>
          <c:wMode val="edge"/>
          <c:hMode val="edge"/>
          <c:x val="0.21519688378647325"/>
          <c:y val="0.896097839464982"/>
          <c:w val="0.78230400112199716"/>
          <c:h val="0.96351594821833697"/>
        </c:manualLayout>
      </c:layout>
      <c:overlay val="0"/>
      <c:txPr>
        <a:bodyPr/>
        <a:lstStyle/>
        <a:p>
          <a:pPr>
            <a:defRPr sz="77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9A1-42FB-B7AF-EB03315BFC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9A1-42FB-B7AF-EB03315BFC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2-99A1-42FB-B7AF-EB03315BFC9F}"/>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9A1-42FB-B7AF-EB03315BFC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9A1-42FB-B7AF-EB03315BFC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9A1-42FB-B7AF-EB03315BFC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9A1-42FB-B7AF-EB03315BFC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99A1-42FB-B7AF-EB03315BFC9F}"/>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9A1-42FB-B7AF-EB03315BFC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9A1-42FB-B7AF-EB03315BFC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9A1-42FB-B7AF-EB03315BFC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9A1-42FB-B7AF-EB03315BFC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99A1-42FB-B7AF-EB03315BFC9F}"/>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A1-42FB-B7AF-EB03315BFC9F}"/>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9A1-42FB-B7AF-EB03315BFC9F}"/>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9A1-42FB-B7AF-EB03315BFC9F}"/>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9A1-42FB-B7AF-EB03315BFC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9A1-42FB-B7AF-EB03315BFC9F}"/>
            </c:ext>
          </c:extLst>
        </c:ser>
        <c:dLbls>
          <c:showLegendKey val="0"/>
          <c:showVal val="0"/>
          <c:showCatName val="0"/>
          <c:showSerName val="0"/>
          <c:showPercent val="0"/>
          <c:showBubbleSize val="0"/>
        </c:dLbls>
        <c:smooth val="0"/>
        <c:axId val="1401146735"/>
        <c:axId val="1"/>
      </c:lineChart>
      <c:catAx>
        <c:axId val="14011467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6735"/>
        <c:crosses val="autoZero"/>
        <c:crossBetween val="between"/>
      </c:valAx>
    </c:plotArea>
    <c:legend>
      <c:legendPos val="r"/>
      <c:layout>
        <c:manualLayout>
          <c:xMode val="edge"/>
          <c:yMode val="edge"/>
          <c:wMode val="edge"/>
          <c:hMode val="edge"/>
          <c:x val="0.14956116154270524"/>
          <c:y val="0.87958196401920352"/>
          <c:w val="0.85047093635588544"/>
          <c:h val="0.96641963872163039"/>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FA1-4C62-9135-98C097FB360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A1-4C62-9135-98C097FB36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smooth val="0"/>
          <c:extLst>
            <c:ext xmlns:c16="http://schemas.microsoft.com/office/drawing/2014/chart" uri="{C3380CC4-5D6E-409C-BE32-E72D297353CC}">
              <c16:uniqueId val="{00000002-5FA1-4C62-9135-98C097FB3608}"/>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FA1-4C62-9135-98C097FB360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FA1-4C62-9135-98C097FB360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FA1-4C62-9135-98C097FB360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FA1-4C62-9135-98C097FB36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5FA1-4C62-9135-98C097FB3608}"/>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FA1-4C62-9135-98C097FB360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FA1-4C62-9135-98C097FB360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FA1-4C62-9135-98C097FB360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FA1-4C62-9135-98C097FB36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C-5FA1-4C62-9135-98C097FB3608}"/>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FA1-4C62-9135-98C097FB3608}"/>
            </c:ext>
          </c:extLst>
        </c:ser>
        <c:dLbls>
          <c:showLegendKey val="0"/>
          <c:showVal val="0"/>
          <c:showCatName val="0"/>
          <c:showSerName val="0"/>
          <c:showPercent val="0"/>
          <c:showBubbleSize val="0"/>
        </c:dLbls>
        <c:smooth val="0"/>
        <c:axId val="1401145071"/>
        <c:axId val="1"/>
      </c:lineChart>
      <c:catAx>
        <c:axId val="14011450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5071"/>
        <c:crosses val="autoZero"/>
        <c:crossBetween val="between"/>
      </c:valAx>
    </c:plotArea>
    <c:legend>
      <c:legendPos val="r"/>
      <c:layout>
        <c:manualLayout>
          <c:xMode val="edge"/>
          <c:yMode val="edge"/>
          <c:wMode val="edge"/>
          <c:hMode val="edge"/>
          <c:x val="0.16857331527826538"/>
          <c:y val="0.87855961860699605"/>
          <c:w val="0.83019158433221329"/>
          <c:h val="0.9661332058069011"/>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77-4091-B94F-18B64FBF3777}"/>
              </c:ext>
            </c:extLst>
          </c:dPt>
          <c:dPt>
            <c:idx val="1"/>
            <c:invertIfNegative val="0"/>
            <c:bubble3D val="0"/>
            <c:spPr>
              <a:solidFill>
                <a:srgbClr val="C00000"/>
              </a:solidFill>
            </c:spPr>
            <c:extLst>
              <c:ext xmlns:c16="http://schemas.microsoft.com/office/drawing/2014/chart" uri="{C3380CC4-5D6E-409C-BE32-E72D297353CC}">
                <c16:uniqueId val="{00000001-FA77-4091-B94F-18B64FBF37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77-4091-B94F-18B64FBF37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77-4091-B94F-18B64FBF37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A77-4091-B94F-18B64FBF3777}"/>
            </c:ext>
          </c:extLst>
        </c:ser>
        <c:dLbls>
          <c:showLegendKey val="0"/>
          <c:showVal val="0"/>
          <c:showCatName val="0"/>
          <c:showSerName val="0"/>
          <c:showPercent val="0"/>
          <c:showBubbleSize val="0"/>
        </c:dLbls>
        <c:gapWidth val="150"/>
        <c:shape val="box"/>
        <c:axId val="1401152559"/>
        <c:axId val="1"/>
        <c:axId val="0"/>
      </c:bar3DChart>
      <c:catAx>
        <c:axId val="14011525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525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139-4990-86B0-E96596BA0430}"/>
              </c:ext>
            </c:extLst>
          </c:dPt>
          <c:dPt>
            <c:idx val="1"/>
            <c:invertIfNegative val="0"/>
            <c:bubble3D val="0"/>
            <c:spPr>
              <a:solidFill>
                <a:srgbClr val="C00000"/>
              </a:solidFill>
            </c:spPr>
            <c:extLst>
              <c:ext xmlns:c16="http://schemas.microsoft.com/office/drawing/2014/chart" uri="{C3380CC4-5D6E-409C-BE32-E72D297353CC}">
                <c16:uniqueId val="{00000001-B139-4990-86B0-E96596BA04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39-4990-86B0-E96596BA04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39-4990-86B0-E96596BA04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139-4990-86B0-E96596BA0430}"/>
            </c:ext>
          </c:extLst>
        </c:ser>
        <c:dLbls>
          <c:showLegendKey val="0"/>
          <c:showVal val="0"/>
          <c:showCatName val="0"/>
          <c:showSerName val="0"/>
          <c:showPercent val="0"/>
          <c:showBubbleSize val="0"/>
        </c:dLbls>
        <c:gapWidth val="150"/>
        <c:shape val="box"/>
        <c:axId val="1401147983"/>
        <c:axId val="1"/>
        <c:axId val="0"/>
      </c:bar3DChart>
      <c:catAx>
        <c:axId val="1401147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79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7901345338"/>
          <c:y val="2.829381496804424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FB-40BB-AC68-460114306A4E}"/>
              </c:ext>
            </c:extLst>
          </c:dPt>
          <c:dPt>
            <c:idx val="1"/>
            <c:invertIfNegative val="0"/>
            <c:bubble3D val="0"/>
            <c:spPr>
              <a:solidFill>
                <a:srgbClr val="C00000"/>
              </a:solidFill>
            </c:spPr>
            <c:extLst>
              <c:ext xmlns:c16="http://schemas.microsoft.com/office/drawing/2014/chart" uri="{C3380CC4-5D6E-409C-BE32-E72D297353CC}">
                <c16:uniqueId val="{00000001-CFFB-40BB-AC68-460114306A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FB-40BB-AC68-460114306A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FB-40BB-AC68-460114306A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CFFB-40BB-AC68-460114306A4E}"/>
            </c:ext>
          </c:extLst>
        </c:ser>
        <c:dLbls>
          <c:showLegendKey val="0"/>
          <c:showVal val="0"/>
          <c:showCatName val="0"/>
          <c:showSerName val="0"/>
          <c:showPercent val="0"/>
          <c:showBubbleSize val="0"/>
        </c:dLbls>
        <c:gapWidth val="150"/>
        <c:shape val="box"/>
        <c:axId val="1401140079"/>
        <c:axId val="1"/>
        <c:axId val="0"/>
      </c:bar3DChart>
      <c:catAx>
        <c:axId val="1401140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0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9BB-40F8-9484-E04A50B2445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BB-40F8-9484-E04A50B24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39BB-40F8-9484-E04A50B24454}"/>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9BB-40F8-9484-E04A50B2445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9BB-40F8-9484-E04A50B24454}"/>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BB-40F8-9484-E04A50B24454}"/>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9BB-40F8-9484-E04A50B24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39BB-40F8-9484-E04A50B24454}"/>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9BB-40F8-9484-E04A50B2445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9BB-40F8-9484-E04A50B2445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9BB-40F8-9484-E04A50B24454}"/>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9BB-40F8-9484-E04A50B24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39BB-40F8-9484-E04A50B2445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9BB-40F8-9484-E04A50B24454}"/>
            </c:ext>
          </c:extLst>
        </c:ser>
        <c:dLbls>
          <c:showLegendKey val="0"/>
          <c:showVal val="0"/>
          <c:showCatName val="0"/>
          <c:showSerName val="0"/>
          <c:showPercent val="0"/>
          <c:showBubbleSize val="0"/>
        </c:dLbls>
        <c:smooth val="0"/>
        <c:axId val="1401150895"/>
        <c:axId val="1"/>
      </c:lineChart>
      <c:catAx>
        <c:axId val="14011508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50895"/>
        <c:crosses val="autoZero"/>
        <c:crossBetween val="between"/>
      </c:valAx>
    </c:plotArea>
    <c:legend>
      <c:legendPos val="r"/>
      <c:layout>
        <c:manualLayout>
          <c:xMode val="edge"/>
          <c:yMode val="edge"/>
          <c:wMode val="edge"/>
          <c:hMode val="edge"/>
          <c:x val="0.14956116154270524"/>
          <c:y val="0.87855975749510185"/>
          <c:w val="0.85047093635588544"/>
          <c:h val="0.9661332298251450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8312007874"/>
          <c:y val="2.834394676075326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59-4F34-9F48-BE6787409A25}"/>
              </c:ext>
            </c:extLst>
          </c:dPt>
          <c:dPt>
            <c:idx val="1"/>
            <c:invertIfNegative val="0"/>
            <c:bubble3D val="0"/>
            <c:spPr>
              <a:solidFill>
                <a:srgbClr val="C00000"/>
              </a:solidFill>
            </c:spPr>
            <c:extLst>
              <c:ext xmlns:c16="http://schemas.microsoft.com/office/drawing/2014/chart" uri="{C3380CC4-5D6E-409C-BE32-E72D297353CC}">
                <c16:uniqueId val="{00000001-FF59-4F34-9F48-BE6787409A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59-4F34-9F48-BE6787409A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59-4F34-9F48-BE6787409A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extLst>
            <c:ext xmlns:c16="http://schemas.microsoft.com/office/drawing/2014/chart" uri="{C3380CC4-5D6E-409C-BE32-E72D297353CC}">
              <c16:uniqueId val="{00000004-FF59-4F34-9F48-BE6787409A25}"/>
            </c:ext>
          </c:extLst>
        </c:ser>
        <c:dLbls>
          <c:showLegendKey val="0"/>
          <c:showVal val="0"/>
          <c:showCatName val="0"/>
          <c:showSerName val="0"/>
          <c:showPercent val="0"/>
          <c:showBubbleSize val="0"/>
        </c:dLbls>
        <c:gapWidth val="150"/>
        <c:shape val="box"/>
        <c:axId val="1401143407"/>
        <c:axId val="1"/>
        <c:axId val="0"/>
      </c:bar3DChart>
      <c:catAx>
        <c:axId val="140114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3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0DB-4BAC-89E6-6E61927EF4F6}"/>
              </c:ext>
            </c:extLst>
          </c:dPt>
          <c:dPt>
            <c:idx val="1"/>
            <c:invertIfNegative val="0"/>
            <c:bubble3D val="0"/>
            <c:spPr>
              <a:solidFill>
                <a:srgbClr val="C00000"/>
              </a:solidFill>
            </c:spPr>
            <c:extLst>
              <c:ext xmlns:c16="http://schemas.microsoft.com/office/drawing/2014/chart" uri="{C3380CC4-5D6E-409C-BE32-E72D297353CC}">
                <c16:uniqueId val="{00000001-C0DB-4BAC-89E6-6E61927EF4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DB-4BAC-89E6-6E61927EF4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DB-4BAC-89E6-6E61927EF4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C0DB-4BAC-89E6-6E61927EF4F6}"/>
            </c:ext>
          </c:extLst>
        </c:ser>
        <c:dLbls>
          <c:showLegendKey val="0"/>
          <c:showVal val="0"/>
          <c:showCatName val="0"/>
          <c:showSerName val="0"/>
          <c:showPercent val="0"/>
          <c:showBubbleSize val="0"/>
        </c:dLbls>
        <c:gapWidth val="150"/>
        <c:shape val="box"/>
        <c:axId val="1401148399"/>
        <c:axId val="1"/>
        <c:axId val="0"/>
      </c:bar3DChart>
      <c:catAx>
        <c:axId val="1401148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839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31-4A6D-9214-47816E4668CF}"/>
              </c:ext>
            </c:extLst>
          </c:dPt>
          <c:dPt>
            <c:idx val="1"/>
            <c:invertIfNegative val="0"/>
            <c:bubble3D val="0"/>
            <c:spPr>
              <a:solidFill>
                <a:srgbClr val="C00000"/>
              </a:solidFill>
            </c:spPr>
            <c:extLst>
              <c:ext xmlns:c16="http://schemas.microsoft.com/office/drawing/2014/chart" uri="{C3380CC4-5D6E-409C-BE32-E72D297353CC}">
                <c16:uniqueId val="{00000001-C731-4A6D-9214-47816E4668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31-4A6D-9214-47816E4668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31-4A6D-9214-47816E4668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0.33333333333333331</c:v>
                </c:pt>
                <c:pt idx="3">
                  <c:v>0.1111111111111111</c:v>
                </c:pt>
              </c:numCache>
            </c:numRef>
          </c:val>
          <c:extLst>
            <c:ext xmlns:c16="http://schemas.microsoft.com/office/drawing/2014/chart" uri="{C3380CC4-5D6E-409C-BE32-E72D297353CC}">
              <c16:uniqueId val="{00000004-C731-4A6D-9214-47816E4668CF}"/>
            </c:ext>
          </c:extLst>
        </c:ser>
        <c:dLbls>
          <c:showLegendKey val="0"/>
          <c:showVal val="0"/>
          <c:showCatName val="0"/>
          <c:showSerName val="0"/>
          <c:showPercent val="0"/>
          <c:showBubbleSize val="0"/>
        </c:dLbls>
        <c:gapWidth val="150"/>
        <c:shape val="box"/>
        <c:axId val="1401137167"/>
        <c:axId val="1"/>
        <c:axId val="0"/>
      </c:bar3DChart>
      <c:catAx>
        <c:axId val="1401137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37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734-4085-BF81-AFBCDA23C29B}"/>
              </c:ext>
            </c:extLst>
          </c:dPt>
          <c:dPt>
            <c:idx val="1"/>
            <c:invertIfNegative val="0"/>
            <c:bubble3D val="0"/>
            <c:spPr>
              <a:solidFill>
                <a:srgbClr val="C00000"/>
              </a:solidFill>
            </c:spPr>
            <c:extLst>
              <c:ext xmlns:c16="http://schemas.microsoft.com/office/drawing/2014/chart" uri="{C3380CC4-5D6E-409C-BE32-E72D297353CC}">
                <c16:uniqueId val="{00000001-2734-4085-BF81-AFBCDA23C2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734-4085-BF81-AFBCDA23C2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734-4085-BF81-AFBCDA23C2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2734-4085-BF81-AFBCDA23C29B}"/>
            </c:ext>
          </c:extLst>
        </c:ser>
        <c:dLbls>
          <c:showLegendKey val="0"/>
          <c:showVal val="0"/>
          <c:showCatName val="0"/>
          <c:showSerName val="0"/>
          <c:showPercent val="0"/>
          <c:showBubbleSize val="0"/>
        </c:dLbls>
        <c:gapWidth val="150"/>
        <c:shape val="box"/>
        <c:axId val="1408479407"/>
        <c:axId val="1"/>
        <c:axId val="0"/>
      </c:bar3DChart>
      <c:catAx>
        <c:axId val="1408479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79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21-42EA-B884-86A37BE0BB6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21-42EA-B884-86A37BE0BB6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smooth val="0"/>
          <c:extLst>
            <c:ext xmlns:c16="http://schemas.microsoft.com/office/drawing/2014/chart" uri="{C3380CC4-5D6E-409C-BE32-E72D297353CC}">
              <c16:uniqueId val="{00000002-E721-42EA-B884-86A37BE0BB6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21-42EA-B884-86A37BE0BB6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21-42EA-B884-86A37BE0BB6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21-42EA-B884-86A37BE0BB6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21-42EA-B884-86A37BE0BB6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E721-42EA-B884-86A37BE0BB6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21-42EA-B884-86A37BE0BB6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21-42EA-B884-86A37BE0BB6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721-42EA-B884-86A37BE0BB6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721-42EA-B884-86A37BE0BB6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0.33333333333333331</c:v>
                </c:pt>
                <c:pt idx="3">
                  <c:v>0.1111111111111111</c:v>
                </c:pt>
              </c:numCache>
            </c:numRef>
          </c:val>
          <c:smooth val="0"/>
          <c:extLst>
            <c:ext xmlns:c16="http://schemas.microsoft.com/office/drawing/2014/chart" uri="{C3380CC4-5D6E-409C-BE32-E72D297353CC}">
              <c16:uniqueId val="{0000000C-E721-42EA-B884-86A37BE0BB6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721-42EA-B884-86A37BE0BB69}"/>
            </c:ext>
          </c:extLst>
        </c:ser>
        <c:dLbls>
          <c:showLegendKey val="0"/>
          <c:showVal val="0"/>
          <c:showCatName val="0"/>
          <c:showSerName val="0"/>
          <c:showPercent val="0"/>
          <c:showBubbleSize val="0"/>
        </c:dLbls>
        <c:smooth val="0"/>
        <c:axId val="1401149231"/>
        <c:axId val="1"/>
      </c:lineChart>
      <c:catAx>
        <c:axId val="14011492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9231"/>
        <c:crosses val="autoZero"/>
        <c:crossBetween val="between"/>
      </c:valAx>
    </c:plotArea>
    <c:legend>
      <c:legendPos val="r"/>
      <c:layout>
        <c:manualLayout>
          <c:xMode val="edge"/>
          <c:yMode val="edge"/>
          <c:wMode val="edge"/>
          <c:hMode val="edge"/>
          <c:x val="0.15594533892218698"/>
          <c:y val="0.87855984465356463"/>
          <c:w val="0.8403724487797235"/>
          <c:h val="0.966133196765038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82-4695-A0EB-5FBA7E6DCCA1}"/>
              </c:ext>
            </c:extLst>
          </c:dPt>
          <c:dPt>
            <c:idx val="1"/>
            <c:invertIfNegative val="0"/>
            <c:bubble3D val="0"/>
            <c:spPr>
              <a:solidFill>
                <a:srgbClr val="C00000"/>
              </a:solidFill>
            </c:spPr>
            <c:extLst>
              <c:ext xmlns:c16="http://schemas.microsoft.com/office/drawing/2014/chart" uri="{C3380CC4-5D6E-409C-BE32-E72D297353CC}">
                <c16:uniqueId val="{00000001-7682-4695-A0EB-5FBA7E6DCC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82-4695-A0EB-5FBA7E6DCC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82-4695-A0EB-5FBA7E6DCC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682-4695-A0EB-5FBA7E6DCCA1}"/>
            </c:ext>
          </c:extLst>
        </c:ser>
        <c:dLbls>
          <c:showLegendKey val="0"/>
          <c:showVal val="0"/>
          <c:showCatName val="0"/>
          <c:showSerName val="0"/>
          <c:showPercent val="0"/>
          <c:showBubbleSize val="0"/>
        </c:dLbls>
        <c:gapWidth val="150"/>
        <c:shape val="box"/>
        <c:axId val="1401149647"/>
        <c:axId val="1"/>
        <c:axId val="0"/>
      </c:bar3DChart>
      <c:catAx>
        <c:axId val="140114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496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C7-46F4-89D9-0E3E50F83C5F}"/>
              </c:ext>
            </c:extLst>
          </c:dPt>
          <c:dPt>
            <c:idx val="1"/>
            <c:invertIfNegative val="0"/>
            <c:bubble3D val="0"/>
            <c:spPr>
              <a:solidFill>
                <a:srgbClr val="C00000"/>
              </a:solidFill>
            </c:spPr>
            <c:extLst>
              <c:ext xmlns:c16="http://schemas.microsoft.com/office/drawing/2014/chart" uri="{C3380CC4-5D6E-409C-BE32-E72D297353CC}">
                <c16:uniqueId val="{00000001-6EC7-46F4-89D9-0E3E50F83C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C7-46F4-89D9-0E3E50F83C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C7-46F4-89D9-0E3E50F83C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EC7-46F4-89D9-0E3E50F83C5F}"/>
            </c:ext>
          </c:extLst>
        </c:ser>
        <c:dLbls>
          <c:showLegendKey val="0"/>
          <c:showVal val="0"/>
          <c:showCatName val="0"/>
          <c:showSerName val="0"/>
          <c:showPercent val="0"/>
          <c:showBubbleSize val="0"/>
        </c:dLbls>
        <c:gapWidth val="150"/>
        <c:shape val="box"/>
        <c:axId val="1401152975"/>
        <c:axId val="1"/>
        <c:axId val="0"/>
      </c:bar3DChart>
      <c:catAx>
        <c:axId val="1401152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11529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BE-4EAE-9F5E-FF4DB481A9B0}"/>
              </c:ext>
            </c:extLst>
          </c:dPt>
          <c:dPt>
            <c:idx val="1"/>
            <c:invertIfNegative val="0"/>
            <c:bubble3D val="0"/>
            <c:spPr>
              <a:solidFill>
                <a:srgbClr val="C00000"/>
              </a:solidFill>
            </c:spPr>
            <c:extLst>
              <c:ext xmlns:c16="http://schemas.microsoft.com/office/drawing/2014/chart" uri="{C3380CC4-5D6E-409C-BE32-E72D297353CC}">
                <c16:uniqueId val="{00000001-CEBE-4EAE-9F5E-FF4DB481A9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BE-4EAE-9F5E-FF4DB481A9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BE-4EAE-9F5E-FF4DB481A9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0.5</c:v>
                </c:pt>
                <c:pt idx="2">
                  <c:v>0.5</c:v>
                </c:pt>
                <c:pt idx="3">
                  <c:v>0</c:v>
                </c:pt>
              </c:numCache>
            </c:numRef>
          </c:val>
          <c:extLst>
            <c:ext xmlns:c16="http://schemas.microsoft.com/office/drawing/2014/chart" uri="{C3380CC4-5D6E-409C-BE32-E72D297353CC}">
              <c16:uniqueId val="{00000004-CEBE-4EAE-9F5E-FF4DB481A9B0}"/>
            </c:ext>
          </c:extLst>
        </c:ser>
        <c:dLbls>
          <c:showLegendKey val="0"/>
          <c:showVal val="0"/>
          <c:showCatName val="0"/>
          <c:showSerName val="0"/>
          <c:showPercent val="0"/>
          <c:showBubbleSize val="0"/>
        </c:dLbls>
        <c:gapWidth val="150"/>
        <c:shape val="box"/>
        <c:axId val="1409866575"/>
        <c:axId val="1"/>
        <c:axId val="0"/>
      </c:bar3DChart>
      <c:catAx>
        <c:axId val="1409866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665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5C-4C17-93E0-E43A0441E1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5C-4C17-93E0-E43A0441E1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smooth val="0"/>
          <c:extLst>
            <c:ext xmlns:c16="http://schemas.microsoft.com/office/drawing/2014/chart" uri="{C3380CC4-5D6E-409C-BE32-E72D297353CC}">
              <c16:uniqueId val="{00000002-945C-4C17-93E0-E43A0441E17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5C-4C17-93E0-E43A0441E1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5C-4C17-93E0-E43A0441E1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5C-4C17-93E0-E43A0441E1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5C-4C17-93E0-E43A0441E1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945C-4C17-93E0-E43A0441E17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5C-4C17-93E0-E43A0441E1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5C-4C17-93E0-E43A0441E1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45C-4C17-93E0-E43A0441E1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45C-4C17-93E0-E43A0441E1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0.33333333333333331</c:v>
                </c:pt>
                <c:pt idx="3">
                  <c:v>0.1111111111111111</c:v>
                </c:pt>
              </c:numCache>
            </c:numRef>
          </c:val>
          <c:smooth val="0"/>
          <c:extLst>
            <c:ext xmlns:c16="http://schemas.microsoft.com/office/drawing/2014/chart" uri="{C3380CC4-5D6E-409C-BE32-E72D297353CC}">
              <c16:uniqueId val="{0000000C-945C-4C17-93E0-E43A0441E17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45C-4C17-93E0-E43A0441E176}"/>
            </c:ext>
          </c:extLst>
        </c:ser>
        <c:dLbls>
          <c:showLegendKey val="0"/>
          <c:showVal val="0"/>
          <c:showCatName val="0"/>
          <c:showSerName val="0"/>
          <c:showPercent val="0"/>
          <c:showBubbleSize val="0"/>
        </c:dLbls>
        <c:smooth val="0"/>
        <c:axId val="1409867823"/>
        <c:axId val="1"/>
      </c:lineChart>
      <c:catAx>
        <c:axId val="14098678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67823"/>
        <c:crosses val="autoZero"/>
        <c:crossBetween val="between"/>
      </c:valAx>
    </c:plotArea>
    <c:legend>
      <c:legendPos val="r"/>
      <c:layout>
        <c:manualLayout>
          <c:xMode val="edge"/>
          <c:yMode val="edge"/>
          <c:wMode val="edge"/>
          <c:hMode val="edge"/>
          <c:x val="0.16137427692545805"/>
          <c:y val="0.87855961860699605"/>
          <c:w val="0.83743462503305022"/>
          <c:h val="0.9661332058069011"/>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E46-468E-8D35-FDE8D8993A2A}"/>
              </c:ext>
            </c:extLst>
          </c:dPt>
          <c:dPt>
            <c:idx val="1"/>
            <c:invertIfNegative val="0"/>
            <c:bubble3D val="0"/>
            <c:spPr>
              <a:solidFill>
                <a:srgbClr val="C00000"/>
              </a:solidFill>
            </c:spPr>
            <c:extLst>
              <c:ext xmlns:c16="http://schemas.microsoft.com/office/drawing/2014/chart" uri="{C3380CC4-5D6E-409C-BE32-E72D297353CC}">
                <c16:uniqueId val="{00000001-FE46-468E-8D35-FDE8D8993A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46-468E-8D35-FDE8D8993A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46-468E-8D35-FDE8D8993A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E46-468E-8D35-FDE8D8993A2A}"/>
            </c:ext>
          </c:extLst>
        </c:ser>
        <c:dLbls>
          <c:showLegendKey val="0"/>
          <c:showVal val="0"/>
          <c:showCatName val="0"/>
          <c:showSerName val="0"/>
          <c:showPercent val="0"/>
          <c:showBubbleSize val="0"/>
        </c:dLbls>
        <c:gapWidth val="150"/>
        <c:shape val="box"/>
        <c:axId val="1409865743"/>
        <c:axId val="1"/>
        <c:axId val="0"/>
      </c:bar3DChart>
      <c:catAx>
        <c:axId val="14098657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657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6088724202"/>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6A1-4E9D-99B8-CA858B036B0C}"/>
              </c:ext>
            </c:extLst>
          </c:dPt>
          <c:dPt>
            <c:idx val="1"/>
            <c:invertIfNegative val="0"/>
            <c:bubble3D val="0"/>
            <c:spPr>
              <a:solidFill>
                <a:srgbClr val="CC0000"/>
              </a:solidFill>
            </c:spPr>
            <c:extLst>
              <c:ext xmlns:c16="http://schemas.microsoft.com/office/drawing/2014/chart" uri="{C3380CC4-5D6E-409C-BE32-E72D297353CC}">
                <c16:uniqueId val="{00000001-B6A1-4E9D-99B8-CA858B036B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A1-4E9D-99B8-CA858B036B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A1-4E9D-99B8-CA858B036B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6A1-4E9D-99B8-CA858B036B0C}"/>
            </c:ext>
          </c:extLst>
        </c:ser>
        <c:dLbls>
          <c:showLegendKey val="0"/>
          <c:showVal val="0"/>
          <c:showCatName val="0"/>
          <c:showSerName val="0"/>
          <c:showPercent val="0"/>
          <c:showBubbleSize val="0"/>
        </c:dLbls>
        <c:gapWidth val="150"/>
        <c:shape val="box"/>
        <c:axId val="1409868239"/>
        <c:axId val="1"/>
        <c:axId val="0"/>
      </c:bar3DChart>
      <c:catAx>
        <c:axId val="14098682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682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14B-45D0-AFB8-7B73958ABB52}"/>
              </c:ext>
            </c:extLst>
          </c:dPt>
          <c:dPt>
            <c:idx val="1"/>
            <c:invertIfNegative val="0"/>
            <c:bubble3D val="0"/>
            <c:spPr>
              <a:solidFill>
                <a:srgbClr val="CC0000"/>
              </a:solidFill>
            </c:spPr>
            <c:extLst>
              <c:ext xmlns:c16="http://schemas.microsoft.com/office/drawing/2014/chart" uri="{C3380CC4-5D6E-409C-BE32-E72D297353CC}">
                <c16:uniqueId val="{00000001-F14B-45D0-AFB8-7B73958ABB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4B-45D0-AFB8-7B73958ABB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4B-45D0-AFB8-7B73958ABB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F14B-45D0-AFB8-7B73958ABB52}"/>
            </c:ext>
          </c:extLst>
        </c:ser>
        <c:dLbls>
          <c:showLegendKey val="0"/>
          <c:showVal val="0"/>
          <c:showCatName val="0"/>
          <c:showSerName val="0"/>
          <c:showPercent val="0"/>
          <c:showBubbleSize val="0"/>
        </c:dLbls>
        <c:gapWidth val="150"/>
        <c:shape val="box"/>
        <c:axId val="1409852015"/>
        <c:axId val="1"/>
        <c:axId val="0"/>
      </c:bar3DChart>
      <c:catAx>
        <c:axId val="1409852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52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59317585302"/>
          <c:y val="2.849526287846497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898-4271-96A5-69FD7812C5D8}"/>
              </c:ext>
            </c:extLst>
          </c:dPt>
          <c:dPt>
            <c:idx val="1"/>
            <c:invertIfNegative val="0"/>
            <c:bubble3D val="0"/>
            <c:spPr>
              <a:solidFill>
                <a:srgbClr val="CC0000"/>
              </a:solidFill>
            </c:spPr>
            <c:extLst>
              <c:ext xmlns:c16="http://schemas.microsoft.com/office/drawing/2014/chart" uri="{C3380CC4-5D6E-409C-BE32-E72D297353CC}">
                <c16:uniqueId val="{00000001-7898-4271-96A5-69FD7812C5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898-4271-96A5-69FD7812C5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898-4271-96A5-69FD7812C5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7898-4271-96A5-69FD7812C5D8}"/>
            </c:ext>
          </c:extLst>
        </c:ser>
        <c:dLbls>
          <c:showLegendKey val="0"/>
          <c:showVal val="0"/>
          <c:showCatName val="0"/>
          <c:showSerName val="0"/>
          <c:showPercent val="0"/>
          <c:showBubbleSize val="0"/>
        </c:dLbls>
        <c:gapWidth val="150"/>
        <c:shape val="box"/>
        <c:axId val="1409840367"/>
        <c:axId val="1"/>
        <c:axId val="0"/>
      </c:bar3DChart>
      <c:catAx>
        <c:axId val="14098403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403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8F6-4B53-BEFE-1FC3F44AA9AD}"/>
              </c:ext>
            </c:extLst>
          </c:dPt>
          <c:dPt>
            <c:idx val="1"/>
            <c:invertIfNegative val="0"/>
            <c:bubble3D val="0"/>
            <c:spPr>
              <a:solidFill>
                <a:srgbClr val="CC0000"/>
              </a:solidFill>
            </c:spPr>
            <c:extLst>
              <c:ext xmlns:c16="http://schemas.microsoft.com/office/drawing/2014/chart" uri="{C3380CC4-5D6E-409C-BE32-E72D297353CC}">
                <c16:uniqueId val="{00000001-58F6-4B53-BEFE-1FC3F44AA9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F6-4B53-BEFE-1FC3F44AA9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F6-4B53-BEFE-1FC3F44AA9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58F6-4B53-BEFE-1FC3F44AA9AD}"/>
            </c:ext>
          </c:extLst>
        </c:ser>
        <c:dLbls>
          <c:showLegendKey val="0"/>
          <c:showVal val="0"/>
          <c:showCatName val="0"/>
          <c:showSerName val="0"/>
          <c:showPercent val="0"/>
          <c:showBubbleSize val="0"/>
        </c:dLbls>
        <c:gapWidth val="150"/>
        <c:shape val="box"/>
        <c:axId val="1409842863"/>
        <c:axId val="1"/>
        <c:axId val="0"/>
      </c:bar3DChart>
      <c:catAx>
        <c:axId val="14098428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42863"/>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D2-46AA-B136-D8789AC85EB9}"/>
              </c:ext>
            </c:extLst>
          </c:dPt>
          <c:dPt>
            <c:idx val="1"/>
            <c:invertIfNegative val="0"/>
            <c:bubble3D val="0"/>
            <c:spPr>
              <a:solidFill>
                <a:srgbClr val="C00000"/>
              </a:solidFill>
            </c:spPr>
            <c:extLst>
              <c:ext xmlns:c16="http://schemas.microsoft.com/office/drawing/2014/chart" uri="{C3380CC4-5D6E-409C-BE32-E72D297353CC}">
                <c16:uniqueId val="{00000001-C3D2-46AA-B136-D8789AC85E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D2-46AA-B136-D8789AC85E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D2-46AA-B136-D8789AC85E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3D2-46AA-B136-D8789AC85EB9}"/>
            </c:ext>
          </c:extLst>
        </c:ser>
        <c:dLbls>
          <c:showLegendKey val="0"/>
          <c:showVal val="0"/>
          <c:showCatName val="0"/>
          <c:showSerName val="0"/>
          <c:showPercent val="0"/>
          <c:showBubbleSize val="0"/>
        </c:dLbls>
        <c:gapWidth val="150"/>
        <c:shape val="box"/>
        <c:axId val="1408486479"/>
        <c:axId val="1"/>
        <c:axId val="0"/>
      </c:bar3DChart>
      <c:catAx>
        <c:axId val="1408486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6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A70-44CD-A45D-C49DA664BB58}"/>
              </c:ext>
            </c:extLst>
          </c:dPt>
          <c:dPt>
            <c:idx val="1"/>
            <c:invertIfNegative val="0"/>
            <c:bubble3D val="0"/>
            <c:spPr>
              <a:solidFill>
                <a:srgbClr val="CC0000"/>
              </a:solidFill>
            </c:spPr>
            <c:extLst>
              <c:ext xmlns:c16="http://schemas.microsoft.com/office/drawing/2014/chart" uri="{C3380CC4-5D6E-409C-BE32-E72D297353CC}">
                <c16:uniqueId val="{00000001-EA70-44CD-A45D-C49DA664BB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70-44CD-A45D-C49DA664BB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70-44CD-A45D-C49DA664BB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EA70-44CD-A45D-C49DA664BB58}"/>
            </c:ext>
          </c:extLst>
        </c:ser>
        <c:dLbls>
          <c:showLegendKey val="0"/>
          <c:showVal val="0"/>
          <c:showCatName val="0"/>
          <c:showSerName val="0"/>
          <c:showPercent val="0"/>
          <c:showBubbleSize val="0"/>
        </c:dLbls>
        <c:gapWidth val="150"/>
        <c:shape val="box"/>
        <c:axId val="1409852847"/>
        <c:axId val="1"/>
        <c:axId val="0"/>
      </c:bar3DChart>
      <c:catAx>
        <c:axId val="14098528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8528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E6-444F-8B72-9ABBC0B52546}"/>
              </c:ext>
            </c:extLst>
          </c:dPt>
          <c:dPt>
            <c:idx val="1"/>
            <c:invertIfNegative val="0"/>
            <c:bubble3D val="0"/>
            <c:spPr>
              <a:solidFill>
                <a:srgbClr val="C00000"/>
              </a:solidFill>
            </c:spPr>
            <c:extLst>
              <c:ext xmlns:c16="http://schemas.microsoft.com/office/drawing/2014/chart" uri="{C3380CC4-5D6E-409C-BE32-E72D297353CC}">
                <c16:uniqueId val="{00000001-59E6-444F-8B72-9ABBC0B525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E6-444F-8B72-9ABBC0B525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E6-444F-8B72-9ABBC0B525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0.6</c:v>
                </c:pt>
                <c:pt idx="2">
                  <c:v>0.2</c:v>
                </c:pt>
                <c:pt idx="3">
                  <c:v>0</c:v>
                </c:pt>
              </c:numCache>
            </c:numRef>
          </c:val>
          <c:extLst>
            <c:ext xmlns:c16="http://schemas.microsoft.com/office/drawing/2014/chart" uri="{C3380CC4-5D6E-409C-BE32-E72D297353CC}">
              <c16:uniqueId val="{00000004-59E6-444F-8B72-9ABBC0B52546}"/>
            </c:ext>
          </c:extLst>
        </c:ser>
        <c:dLbls>
          <c:showLegendKey val="0"/>
          <c:showVal val="0"/>
          <c:showCatName val="0"/>
          <c:showSerName val="0"/>
          <c:showPercent val="0"/>
          <c:showBubbleSize val="0"/>
        </c:dLbls>
        <c:gapWidth val="150"/>
        <c:shape val="box"/>
        <c:axId val="1402486607"/>
        <c:axId val="1"/>
        <c:axId val="0"/>
      </c:bar3DChart>
      <c:catAx>
        <c:axId val="14024866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866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96-4A30-8E5E-6F2CB1E0EEE0}"/>
              </c:ext>
            </c:extLst>
          </c:dPt>
          <c:dPt>
            <c:idx val="1"/>
            <c:invertIfNegative val="0"/>
            <c:bubble3D val="0"/>
            <c:spPr>
              <a:solidFill>
                <a:srgbClr val="C00000"/>
              </a:solidFill>
            </c:spPr>
            <c:extLst>
              <c:ext xmlns:c16="http://schemas.microsoft.com/office/drawing/2014/chart" uri="{C3380CC4-5D6E-409C-BE32-E72D297353CC}">
                <c16:uniqueId val="{00000001-F096-4A30-8E5E-6F2CB1E0EE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96-4A30-8E5E-6F2CB1E0EE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96-4A30-8E5E-6F2CB1E0EE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extLst>
            <c:ext xmlns:c16="http://schemas.microsoft.com/office/drawing/2014/chart" uri="{C3380CC4-5D6E-409C-BE32-E72D297353CC}">
              <c16:uniqueId val="{00000004-F096-4A30-8E5E-6F2CB1E0EEE0}"/>
            </c:ext>
          </c:extLst>
        </c:ser>
        <c:dLbls>
          <c:showLegendKey val="0"/>
          <c:showVal val="0"/>
          <c:showCatName val="0"/>
          <c:showSerName val="0"/>
          <c:showPercent val="0"/>
          <c:showBubbleSize val="0"/>
        </c:dLbls>
        <c:gapWidth val="150"/>
        <c:shape val="box"/>
        <c:axId val="1402484943"/>
        <c:axId val="1"/>
        <c:axId val="0"/>
      </c:bar3DChart>
      <c:catAx>
        <c:axId val="1402484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849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91-4047-8557-F4780E0D4B96}"/>
              </c:ext>
            </c:extLst>
          </c:dPt>
          <c:dPt>
            <c:idx val="1"/>
            <c:invertIfNegative val="0"/>
            <c:bubble3D val="0"/>
            <c:spPr>
              <a:solidFill>
                <a:srgbClr val="C00000"/>
              </a:solidFill>
            </c:spPr>
            <c:extLst>
              <c:ext xmlns:c16="http://schemas.microsoft.com/office/drawing/2014/chart" uri="{C3380CC4-5D6E-409C-BE32-E72D297353CC}">
                <c16:uniqueId val="{00000001-6C91-4047-8557-F4780E0D4B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91-4047-8557-F4780E0D4B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91-4047-8557-F4780E0D4B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c:v>
                </c:pt>
                <c:pt idx="2">
                  <c:v>0.8</c:v>
                </c:pt>
                <c:pt idx="3">
                  <c:v>0</c:v>
                </c:pt>
              </c:numCache>
            </c:numRef>
          </c:val>
          <c:extLst>
            <c:ext xmlns:c16="http://schemas.microsoft.com/office/drawing/2014/chart" uri="{C3380CC4-5D6E-409C-BE32-E72D297353CC}">
              <c16:uniqueId val="{00000004-6C91-4047-8557-F4780E0D4B96}"/>
            </c:ext>
          </c:extLst>
        </c:ser>
        <c:dLbls>
          <c:showLegendKey val="0"/>
          <c:showVal val="0"/>
          <c:showCatName val="0"/>
          <c:showSerName val="0"/>
          <c:showPercent val="0"/>
          <c:showBubbleSize val="0"/>
        </c:dLbls>
        <c:gapWidth val="150"/>
        <c:shape val="box"/>
        <c:axId val="1402487439"/>
        <c:axId val="1"/>
        <c:axId val="0"/>
      </c:bar3DChart>
      <c:catAx>
        <c:axId val="1402487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874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2B-4644-B492-439578E48BD3}"/>
              </c:ext>
            </c:extLst>
          </c:dPt>
          <c:dPt>
            <c:idx val="1"/>
            <c:invertIfNegative val="0"/>
            <c:bubble3D val="0"/>
            <c:spPr>
              <a:solidFill>
                <a:srgbClr val="C00000"/>
              </a:solidFill>
            </c:spPr>
            <c:extLst>
              <c:ext xmlns:c16="http://schemas.microsoft.com/office/drawing/2014/chart" uri="{C3380CC4-5D6E-409C-BE32-E72D297353CC}">
                <c16:uniqueId val="{00000001-AB2B-4644-B492-439578E48B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2B-4644-B492-439578E48B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2B-4644-B492-439578E48B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B2B-4644-B492-439578E48BD3}"/>
            </c:ext>
          </c:extLst>
        </c:ser>
        <c:dLbls>
          <c:showLegendKey val="0"/>
          <c:showVal val="0"/>
          <c:showCatName val="0"/>
          <c:showSerName val="0"/>
          <c:showPercent val="0"/>
          <c:showBubbleSize val="0"/>
        </c:dLbls>
        <c:gapWidth val="150"/>
        <c:shape val="box"/>
        <c:axId val="1402490351"/>
        <c:axId val="1"/>
        <c:axId val="0"/>
      </c:bar3DChart>
      <c:catAx>
        <c:axId val="1402490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903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8C-44BC-ABFB-54068348F76C}"/>
              </c:ext>
            </c:extLst>
          </c:dPt>
          <c:dPt>
            <c:idx val="1"/>
            <c:invertIfNegative val="0"/>
            <c:bubble3D val="0"/>
            <c:spPr>
              <a:solidFill>
                <a:srgbClr val="C00000"/>
              </a:solidFill>
            </c:spPr>
            <c:extLst>
              <c:ext xmlns:c16="http://schemas.microsoft.com/office/drawing/2014/chart" uri="{C3380CC4-5D6E-409C-BE32-E72D297353CC}">
                <c16:uniqueId val="{00000001-CE8C-44BC-ABFB-54068348F7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8C-44BC-ABFB-54068348F7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8C-44BC-ABFB-54068348F7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8C-44BC-ABFB-54068348F76C}"/>
            </c:ext>
          </c:extLst>
        </c:ser>
        <c:dLbls>
          <c:showLegendKey val="0"/>
          <c:showVal val="0"/>
          <c:showCatName val="0"/>
          <c:showSerName val="0"/>
          <c:showPercent val="0"/>
          <c:showBubbleSize val="0"/>
        </c:dLbls>
        <c:gapWidth val="150"/>
        <c:shape val="box"/>
        <c:axId val="1402488271"/>
        <c:axId val="1"/>
        <c:axId val="0"/>
      </c:bar3DChart>
      <c:catAx>
        <c:axId val="1402488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882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FF-4713-A0B3-86F40D5EB109}"/>
              </c:ext>
            </c:extLst>
          </c:dPt>
          <c:dPt>
            <c:idx val="1"/>
            <c:invertIfNegative val="0"/>
            <c:bubble3D val="0"/>
            <c:spPr>
              <a:solidFill>
                <a:srgbClr val="C00000"/>
              </a:solidFill>
            </c:spPr>
            <c:extLst>
              <c:ext xmlns:c16="http://schemas.microsoft.com/office/drawing/2014/chart" uri="{C3380CC4-5D6E-409C-BE32-E72D297353CC}">
                <c16:uniqueId val="{00000001-A0FF-4713-A0B3-86F40D5EB1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FF-4713-A0B3-86F40D5EB1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FF-4713-A0B3-86F40D5EB1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A0FF-4713-A0B3-86F40D5EB109}"/>
            </c:ext>
          </c:extLst>
        </c:ser>
        <c:dLbls>
          <c:showLegendKey val="0"/>
          <c:showVal val="0"/>
          <c:showCatName val="0"/>
          <c:showSerName val="0"/>
          <c:showPercent val="0"/>
          <c:showBubbleSize val="0"/>
        </c:dLbls>
        <c:gapWidth val="150"/>
        <c:shape val="box"/>
        <c:axId val="1402485775"/>
        <c:axId val="1"/>
        <c:axId val="0"/>
      </c:bar3DChart>
      <c:catAx>
        <c:axId val="1402485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857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2F-4310-86E2-B52E876A580D}"/>
              </c:ext>
            </c:extLst>
          </c:dPt>
          <c:dPt>
            <c:idx val="1"/>
            <c:invertIfNegative val="0"/>
            <c:bubble3D val="0"/>
            <c:spPr>
              <a:solidFill>
                <a:srgbClr val="C00000"/>
              </a:solidFill>
            </c:spPr>
            <c:extLst>
              <c:ext xmlns:c16="http://schemas.microsoft.com/office/drawing/2014/chart" uri="{C3380CC4-5D6E-409C-BE32-E72D297353CC}">
                <c16:uniqueId val="{00000001-832F-4310-86E2-B52E876A58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2F-4310-86E2-B52E876A58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2F-4310-86E2-B52E876A58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832F-4310-86E2-B52E876A580D}"/>
            </c:ext>
          </c:extLst>
        </c:ser>
        <c:dLbls>
          <c:showLegendKey val="0"/>
          <c:showVal val="0"/>
          <c:showCatName val="0"/>
          <c:showSerName val="0"/>
          <c:showPercent val="0"/>
          <c:showBubbleSize val="0"/>
        </c:dLbls>
        <c:gapWidth val="150"/>
        <c:shape val="box"/>
        <c:axId val="1403700303"/>
        <c:axId val="1"/>
        <c:axId val="0"/>
      </c:bar3DChart>
      <c:catAx>
        <c:axId val="1403700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7003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62-4984-BB20-43851559436C}"/>
              </c:ext>
            </c:extLst>
          </c:dPt>
          <c:dPt>
            <c:idx val="1"/>
            <c:invertIfNegative val="0"/>
            <c:bubble3D val="0"/>
            <c:spPr>
              <a:solidFill>
                <a:srgbClr val="C00000"/>
              </a:solidFill>
            </c:spPr>
            <c:extLst>
              <c:ext xmlns:c16="http://schemas.microsoft.com/office/drawing/2014/chart" uri="{C3380CC4-5D6E-409C-BE32-E72D297353CC}">
                <c16:uniqueId val="{00000001-7D62-4984-BB20-4385155943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62-4984-BB20-4385155943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62-4984-BB20-4385155943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D62-4984-BB20-43851559436C}"/>
            </c:ext>
          </c:extLst>
        </c:ser>
        <c:dLbls>
          <c:showLegendKey val="0"/>
          <c:showVal val="0"/>
          <c:showCatName val="0"/>
          <c:showSerName val="0"/>
          <c:showPercent val="0"/>
          <c:showBubbleSize val="0"/>
        </c:dLbls>
        <c:gapWidth val="150"/>
        <c:shape val="box"/>
        <c:axId val="1403701135"/>
        <c:axId val="1"/>
        <c:axId val="0"/>
      </c:bar3DChart>
      <c:catAx>
        <c:axId val="1403701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7011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0D-461A-A8B1-FD77A6427936}"/>
              </c:ext>
            </c:extLst>
          </c:dPt>
          <c:dPt>
            <c:idx val="1"/>
            <c:invertIfNegative val="0"/>
            <c:bubble3D val="0"/>
            <c:spPr>
              <a:solidFill>
                <a:srgbClr val="C00000"/>
              </a:solidFill>
            </c:spPr>
            <c:extLst>
              <c:ext xmlns:c16="http://schemas.microsoft.com/office/drawing/2014/chart" uri="{C3380CC4-5D6E-409C-BE32-E72D297353CC}">
                <c16:uniqueId val="{00000001-1E0D-461A-A8B1-FD77A64279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0D-461A-A8B1-FD77A64279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0D-461A-A8B1-FD77A64279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E0D-461A-A8B1-FD77A6427936}"/>
            </c:ext>
          </c:extLst>
        </c:ser>
        <c:dLbls>
          <c:showLegendKey val="0"/>
          <c:showVal val="0"/>
          <c:showCatName val="0"/>
          <c:showSerName val="0"/>
          <c:showPercent val="0"/>
          <c:showBubbleSize val="0"/>
        </c:dLbls>
        <c:gapWidth val="150"/>
        <c:shape val="box"/>
        <c:axId val="1403704879"/>
        <c:axId val="1"/>
        <c:axId val="0"/>
      </c:bar3DChart>
      <c:catAx>
        <c:axId val="140370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704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4D-4E92-AEEE-F896703A48C8}"/>
              </c:ext>
            </c:extLst>
          </c:dPt>
          <c:dPt>
            <c:idx val="1"/>
            <c:invertIfNegative val="0"/>
            <c:bubble3D val="0"/>
            <c:spPr>
              <a:solidFill>
                <a:srgbClr val="C00000"/>
              </a:solidFill>
            </c:spPr>
            <c:extLst>
              <c:ext xmlns:c16="http://schemas.microsoft.com/office/drawing/2014/chart" uri="{C3380CC4-5D6E-409C-BE32-E72D297353CC}">
                <c16:uniqueId val="{00000001-804D-4E92-AEEE-F896703A48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4D-4E92-AEEE-F896703A48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4D-4E92-AEEE-F896703A48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extLst>
            <c:ext xmlns:c16="http://schemas.microsoft.com/office/drawing/2014/chart" uri="{C3380CC4-5D6E-409C-BE32-E72D297353CC}">
              <c16:uniqueId val="{00000004-804D-4E92-AEEE-F896703A48C8}"/>
            </c:ext>
          </c:extLst>
        </c:ser>
        <c:dLbls>
          <c:showLegendKey val="0"/>
          <c:showVal val="0"/>
          <c:showCatName val="0"/>
          <c:showSerName val="0"/>
          <c:showPercent val="0"/>
          <c:showBubbleSize val="0"/>
        </c:dLbls>
        <c:gapWidth val="150"/>
        <c:shape val="box"/>
        <c:axId val="1408481487"/>
        <c:axId val="1"/>
        <c:axId val="0"/>
      </c:bar3DChart>
      <c:catAx>
        <c:axId val="140848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1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AF3-40EA-94BF-28D34C448F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AF3-40EA-94BF-28D34C448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0.6</c:v>
                </c:pt>
                <c:pt idx="2">
                  <c:v>0.2</c:v>
                </c:pt>
                <c:pt idx="3">
                  <c:v>0</c:v>
                </c:pt>
              </c:numCache>
            </c:numRef>
          </c:val>
          <c:smooth val="0"/>
          <c:extLst>
            <c:ext xmlns:c16="http://schemas.microsoft.com/office/drawing/2014/chart" uri="{C3380CC4-5D6E-409C-BE32-E72D297353CC}">
              <c16:uniqueId val="{00000002-EAF3-40EA-94BF-28D34C448FF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AF3-40EA-94BF-28D34C448F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AF3-40EA-94BF-28D34C448F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AF3-40EA-94BF-28D34C448F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AF3-40EA-94BF-28D34C448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7-EAF3-40EA-94BF-28D34C448FFA}"/>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AF3-40EA-94BF-28D34C448F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AF3-40EA-94BF-28D34C448F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AF3-40EA-94BF-28D34C448F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AF3-40EA-94BF-28D34C448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C-EAF3-40EA-94BF-28D34C448FFA}"/>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AF3-40EA-94BF-28D34C448FFA}"/>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AF3-40EA-94BF-28D34C448FFA}"/>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AF3-40EA-94BF-28D34C448FFA}"/>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AF3-40EA-94BF-28D34C448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AF3-40EA-94BF-28D34C448FFA}"/>
            </c:ext>
          </c:extLst>
        </c:ser>
        <c:dLbls>
          <c:showLegendKey val="0"/>
          <c:showVal val="0"/>
          <c:showCatName val="0"/>
          <c:showSerName val="0"/>
          <c:showPercent val="0"/>
          <c:showBubbleSize val="0"/>
        </c:dLbls>
        <c:smooth val="0"/>
        <c:axId val="1403703215"/>
        <c:axId val="1"/>
      </c:lineChart>
      <c:catAx>
        <c:axId val="1403703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703215"/>
        <c:crosses val="autoZero"/>
        <c:crossBetween val="between"/>
      </c:valAx>
    </c:plotArea>
    <c:legend>
      <c:legendPos val="r"/>
      <c:layout>
        <c:manualLayout>
          <c:xMode val="edge"/>
          <c:yMode val="edge"/>
          <c:wMode val="edge"/>
          <c:hMode val="edge"/>
          <c:x val="0.14956116684652995"/>
          <c:y val="0.87890244353258662"/>
          <c:w val="0.85047097539203531"/>
          <c:h val="0.9662293445713652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2B2-4FE5-AF80-F84FCB8EC2C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2B2-4FE5-AF80-F84FCB8EC2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22B2-4FE5-AF80-F84FCB8EC2C0}"/>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2B2-4FE5-AF80-F84FCB8EC2C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2B2-4FE5-AF80-F84FCB8EC2C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2B2-4FE5-AF80-F84FCB8EC2C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2B2-4FE5-AF80-F84FCB8EC2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22B2-4FE5-AF80-F84FCB8EC2C0}"/>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2B2-4FE5-AF80-F84FCB8EC2C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2B2-4FE5-AF80-F84FCB8EC2C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2B2-4FE5-AF80-F84FCB8EC2C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2B2-4FE5-AF80-F84FCB8EC2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2B2-4FE5-AF80-F84FCB8EC2C0}"/>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2B2-4FE5-AF80-F84FCB8EC2C0}"/>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2B2-4FE5-AF80-F84FCB8EC2C0}"/>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2B2-4FE5-AF80-F84FCB8EC2C0}"/>
            </c:ext>
          </c:extLst>
        </c:ser>
        <c:dLbls>
          <c:showLegendKey val="0"/>
          <c:showVal val="0"/>
          <c:showCatName val="0"/>
          <c:showSerName val="0"/>
          <c:showPercent val="0"/>
          <c:showBubbleSize val="0"/>
        </c:dLbls>
        <c:smooth val="0"/>
        <c:axId val="1403704463"/>
        <c:axId val="1"/>
      </c:lineChart>
      <c:catAx>
        <c:axId val="1403704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704463"/>
        <c:crosses val="autoZero"/>
        <c:crossBetween val="between"/>
      </c:valAx>
    </c:plotArea>
    <c:legend>
      <c:legendPos val="r"/>
      <c:layout>
        <c:manualLayout>
          <c:xMode val="edge"/>
          <c:yMode val="edge"/>
          <c:wMode val="edge"/>
          <c:hMode val="edge"/>
          <c:x val="0.14937194162516759"/>
          <c:y val="0.87958196401920352"/>
          <c:w val="0.84939472870073751"/>
          <c:h val="0.96641963872163039"/>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096-4525-B559-F621DF7164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096-4525-B559-F621DF7164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1096-4525-B559-F621DF71641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096-4525-B559-F621DF7164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096-4525-B559-F621DF7164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096-4525-B559-F621DF7164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096-4525-B559-F621DF7164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1096-4525-B559-F621DF716417}"/>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096-4525-B559-F621DF7164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096-4525-B559-F621DF7164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096-4525-B559-F621DF7164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096-4525-B559-F621DF7164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1096-4525-B559-F621DF716417}"/>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6-4525-B559-F621DF716417}"/>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6-4525-B559-F621DF716417}"/>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6-4525-B559-F621DF716417}"/>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6-4525-B559-F621DF716417}"/>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6-4525-B559-F621DF716417}"/>
            </c:ext>
          </c:extLst>
        </c:ser>
        <c:dLbls>
          <c:showLegendKey val="0"/>
          <c:showVal val="0"/>
          <c:showCatName val="0"/>
          <c:showSerName val="0"/>
          <c:showPercent val="0"/>
          <c:showBubbleSize val="0"/>
        </c:dLbls>
        <c:smooth val="0"/>
        <c:axId val="1403701967"/>
        <c:axId val="1"/>
      </c:lineChart>
      <c:catAx>
        <c:axId val="1403701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701967"/>
        <c:crosses val="autoZero"/>
        <c:crossBetween val="between"/>
      </c:valAx>
    </c:plotArea>
    <c:legend>
      <c:legendPos val="r"/>
      <c:layout>
        <c:manualLayout>
          <c:xMode val="edge"/>
          <c:yMode val="edge"/>
          <c:wMode val="edge"/>
          <c:hMode val="edge"/>
          <c:x val="0.1470262600423678"/>
          <c:y val="0.87821485238074048"/>
          <c:w val="0.84793606858787318"/>
          <c:h val="0.96603644883372619"/>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A-4D1B-B815-3E4497997E84}"/>
              </c:ext>
            </c:extLst>
          </c:dPt>
          <c:dPt>
            <c:idx val="1"/>
            <c:invertIfNegative val="0"/>
            <c:bubble3D val="0"/>
            <c:spPr>
              <a:solidFill>
                <a:srgbClr val="C00000"/>
              </a:solidFill>
            </c:spPr>
            <c:extLst>
              <c:ext xmlns:c16="http://schemas.microsoft.com/office/drawing/2014/chart" uri="{C3380CC4-5D6E-409C-BE32-E72D297353CC}">
                <c16:uniqueId val="{00000001-A27A-4D1B-B815-3E4497997E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A-4D1B-B815-3E4497997E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A-4D1B-B815-3E4497997E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27A-4D1B-B815-3E4497997E84}"/>
            </c:ext>
          </c:extLst>
        </c:ser>
        <c:dLbls>
          <c:showLegendKey val="0"/>
          <c:showVal val="0"/>
          <c:showCatName val="0"/>
          <c:showSerName val="0"/>
          <c:showPercent val="0"/>
          <c:showBubbleSize val="0"/>
        </c:dLbls>
        <c:gapWidth val="150"/>
        <c:shape val="box"/>
        <c:axId val="1404584031"/>
        <c:axId val="1"/>
        <c:axId val="0"/>
      </c:bar3DChart>
      <c:catAx>
        <c:axId val="1404584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45840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37-475F-91A3-63EE16DED641}"/>
              </c:ext>
            </c:extLst>
          </c:dPt>
          <c:dPt>
            <c:idx val="1"/>
            <c:invertIfNegative val="0"/>
            <c:bubble3D val="0"/>
            <c:spPr>
              <a:solidFill>
                <a:srgbClr val="C00000"/>
              </a:solidFill>
            </c:spPr>
            <c:extLst>
              <c:ext xmlns:c16="http://schemas.microsoft.com/office/drawing/2014/chart" uri="{C3380CC4-5D6E-409C-BE32-E72D297353CC}">
                <c16:uniqueId val="{00000001-8E37-475F-91A3-63EE16DED64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37-475F-91A3-63EE16DED6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37-475F-91A3-63EE16DED6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E37-475F-91A3-63EE16DED641}"/>
            </c:ext>
          </c:extLst>
        </c:ser>
        <c:dLbls>
          <c:showLegendKey val="0"/>
          <c:showVal val="0"/>
          <c:showCatName val="0"/>
          <c:showSerName val="0"/>
          <c:showPercent val="0"/>
          <c:showBubbleSize val="0"/>
        </c:dLbls>
        <c:gapWidth val="150"/>
        <c:shape val="box"/>
        <c:axId val="1404585695"/>
        <c:axId val="1"/>
        <c:axId val="0"/>
      </c:bar3DChart>
      <c:catAx>
        <c:axId val="1404585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45856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98-416E-8648-73AC36F985DC}"/>
              </c:ext>
            </c:extLst>
          </c:dPt>
          <c:dPt>
            <c:idx val="1"/>
            <c:invertIfNegative val="0"/>
            <c:bubble3D val="0"/>
            <c:spPr>
              <a:solidFill>
                <a:srgbClr val="C00000"/>
              </a:solidFill>
            </c:spPr>
            <c:extLst>
              <c:ext xmlns:c16="http://schemas.microsoft.com/office/drawing/2014/chart" uri="{C3380CC4-5D6E-409C-BE32-E72D297353CC}">
                <c16:uniqueId val="{00000001-FF98-416E-8648-73AC36F985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98-416E-8648-73AC36F985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98-416E-8648-73AC36F985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FF98-416E-8648-73AC36F985DC}"/>
            </c:ext>
          </c:extLst>
        </c:ser>
        <c:dLbls>
          <c:showLegendKey val="0"/>
          <c:showVal val="0"/>
          <c:showCatName val="0"/>
          <c:showSerName val="0"/>
          <c:showPercent val="0"/>
          <c:showBubbleSize val="0"/>
        </c:dLbls>
        <c:gapWidth val="150"/>
        <c:shape val="box"/>
        <c:axId val="1404584447"/>
        <c:axId val="1"/>
        <c:axId val="0"/>
      </c:bar3DChart>
      <c:catAx>
        <c:axId val="1404584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45844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EEE-4CFF-8D9B-25CA3221F1B1}"/>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EE-4CFF-8D9B-25CA3221F1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EEE-4CFF-8D9B-25CA3221F1B1}"/>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EEE-4CFF-8D9B-25CA3221F1B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EEE-4CFF-8D9B-25CA3221F1B1}"/>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EEE-4CFF-8D9B-25CA3221F1B1}"/>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EEE-4CFF-8D9B-25CA3221F1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BEEE-4CFF-8D9B-25CA3221F1B1}"/>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EEE-4CFF-8D9B-25CA3221F1B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EEE-4CFF-8D9B-25CA3221F1B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EEE-4CFF-8D9B-25CA3221F1B1}"/>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EEE-4CFF-8D9B-25CA3221F1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BEEE-4CFF-8D9B-25CA3221F1B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EEE-4CFF-8D9B-25CA3221F1B1}"/>
            </c:ext>
          </c:extLst>
        </c:ser>
        <c:dLbls>
          <c:showLegendKey val="0"/>
          <c:showVal val="0"/>
          <c:showCatName val="0"/>
          <c:showSerName val="0"/>
          <c:showPercent val="0"/>
          <c:showBubbleSize val="0"/>
        </c:dLbls>
        <c:smooth val="0"/>
        <c:axId val="1404586527"/>
        <c:axId val="1"/>
      </c:lineChart>
      <c:catAx>
        <c:axId val="1404586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4586527"/>
        <c:crosses val="autoZero"/>
        <c:crossBetween val="between"/>
      </c:valAx>
    </c:plotArea>
    <c:legend>
      <c:legendPos val="r"/>
      <c:layout>
        <c:manualLayout>
          <c:xMode val="edge"/>
          <c:yMode val="edge"/>
          <c:wMode val="edge"/>
          <c:hMode val="edge"/>
          <c:x val="0.14829379671449697"/>
          <c:y val="0.87890235630658531"/>
          <c:w val="0.84920360526000227"/>
          <c:h val="0.9662290984694329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3D8-4E00-A18D-801FF47091F6}"/>
              </c:ext>
            </c:extLst>
          </c:dPt>
          <c:dPt>
            <c:idx val="1"/>
            <c:invertIfNegative val="0"/>
            <c:bubble3D val="0"/>
            <c:spPr>
              <a:solidFill>
                <a:srgbClr val="C00000"/>
              </a:solidFill>
            </c:spPr>
            <c:extLst>
              <c:ext xmlns:c16="http://schemas.microsoft.com/office/drawing/2014/chart" uri="{C3380CC4-5D6E-409C-BE32-E72D297353CC}">
                <c16:uniqueId val="{00000001-93D8-4E00-A18D-801FF4709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D8-4E00-A18D-801FF4709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D8-4E00-A18D-801FF4709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3D8-4E00-A18D-801FF47091F6}"/>
            </c:ext>
          </c:extLst>
        </c:ser>
        <c:dLbls>
          <c:showLegendKey val="0"/>
          <c:showVal val="0"/>
          <c:showCatName val="0"/>
          <c:showSerName val="0"/>
          <c:showPercent val="0"/>
          <c:showBubbleSize val="0"/>
        </c:dLbls>
        <c:gapWidth val="150"/>
        <c:shape val="box"/>
        <c:axId val="1404587775"/>
        <c:axId val="1"/>
        <c:axId val="0"/>
      </c:bar3DChart>
      <c:catAx>
        <c:axId val="14045877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45877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A19-4808-BDEA-9791C9772487}"/>
              </c:ext>
            </c:extLst>
          </c:dPt>
          <c:dPt>
            <c:idx val="1"/>
            <c:invertIfNegative val="0"/>
            <c:bubble3D val="0"/>
            <c:spPr>
              <a:solidFill>
                <a:srgbClr val="C00000"/>
              </a:solidFill>
            </c:spPr>
            <c:extLst>
              <c:ext xmlns:c16="http://schemas.microsoft.com/office/drawing/2014/chart" uri="{C3380CC4-5D6E-409C-BE32-E72D297353CC}">
                <c16:uniqueId val="{00000001-3A19-4808-BDEA-9791C97724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19-4808-BDEA-9791C97724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19-4808-BDEA-9791C9772487}"/>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A19-4808-BDEA-9791C9772487}"/>
            </c:ext>
          </c:extLst>
        </c:ser>
        <c:dLbls>
          <c:showLegendKey val="0"/>
          <c:showVal val="0"/>
          <c:showCatName val="0"/>
          <c:showSerName val="0"/>
          <c:showPercent val="0"/>
          <c:showBubbleSize val="0"/>
        </c:dLbls>
        <c:gapWidth val="150"/>
        <c:shape val="box"/>
        <c:axId val="1404590687"/>
        <c:axId val="1"/>
        <c:axId val="0"/>
      </c:bar3DChart>
      <c:catAx>
        <c:axId val="14045906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45906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5C0-472E-98A5-7A1760A5DC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5C0-472E-98A5-7A1760A5DC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5C0-472E-98A5-7A1760A5DC18}"/>
            </c:ext>
          </c:extLst>
        </c:ser>
        <c:dLbls>
          <c:showLegendKey val="0"/>
          <c:showVal val="0"/>
          <c:showCatName val="0"/>
          <c:showSerName val="0"/>
          <c:showPercent val="0"/>
          <c:showBubbleSize val="0"/>
        </c:dLbls>
        <c:gapWidth val="150"/>
        <c:shape val="box"/>
        <c:axId val="1405098239"/>
        <c:axId val="1"/>
        <c:axId val="0"/>
      </c:bar3DChart>
      <c:catAx>
        <c:axId val="14050982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0982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99-43A1-812E-1533DF9A3DDA}"/>
              </c:ext>
            </c:extLst>
          </c:dPt>
          <c:dPt>
            <c:idx val="1"/>
            <c:invertIfNegative val="0"/>
            <c:bubble3D val="0"/>
            <c:spPr>
              <a:solidFill>
                <a:srgbClr val="C00000"/>
              </a:solidFill>
            </c:spPr>
            <c:extLst>
              <c:ext xmlns:c16="http://schemas.microsoft.com/office/drawing/2014/chart" uri="{C3380CC4-5D6E-409C-BE32-E72D297353CC}">
                <c16:uniqueId val="{00000001-4199-43A1-812E-1533DF9A3D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99-43A1-812E-1533DF9A3D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99-43A1-812E-1533DF9A3D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4199-43A1-812E-1533DF9A3DDA}"/>
            </c:ext>
          </c:extLst>
        </c:ser>
        <c:dLbls>
          <c:showLegendKey val="0"/>
          <c:showVal val="0"/>
          <c:showCatName val="0"/>
          <c:showSerName val="0"/>
          <c:showPercent val="0"/>
          <c:showBubbleSize val="0"/>
        </c:dLbls>
        <c:gapWidth val="150"/>
        <c:shape val="box"/>
        <c:axId val="1408481903"/>
        <c:axId val="1"/>
        <c:axId val="0"/>
      </c:bar3DChart>
      <c:catAx>
        <c:axId val="1408481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19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34E-447A-B64B-4BB47DA2CA72}"/>
              </c:ext>
            </c:extLst>
          </c:dPt>
          <c:dPt>
            <c:idx val="1"/>
            <c:invertIfNegative val="0"/>
            <c:bubble3D val="0"/>
            <c:spPr>
              <a:solidFill>
                <a:srgbClr val="C00000"/>
              </a:solidFill>
            </c:spPr>
            <c:extLst>
              <c:ext xmlns:c16="http://schemas.microsoft.com/office/drawing/2014/chart" uri="{C3380CC4-5D6E-409C-BE32-E72D297353CC}">
                <c16:uniqueId val="{00000001-F34E-447A-B64B-4BB47DA2CA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4E-447A-B64B-4BB47DA2CA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4E-447A-B64B-4BB47DA2CA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34E-447A-B64B-4BB47DA2CA72}"/>
            </c:ext>
          </c:extLst>
        </c:ser>
        <c:dLbls>
          <c:showLegendKey val="0"/>
          <c:showVal val="0"/>
          <c:showCatName val="0"/>
          <c:showSerName val="0"/>
          <c:showPercent val="0"/>
          <c:showBubbleSize val="0"/>
        </c:dLbls>
        <c:gapWidth val="150"/>
        <c:shape val="box"/>
        <c:axId val="1405101983"/>
        <c:axId val="1"/>
        <c:axId val="0"/>
      </c:bar3DChart>
      <c:catAx>
        <c:axId val="14051019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19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03-4611-BCD9-55603C1CD1E5}"/>
              </c:ext>
            </c:extLst>
          </c:dPt>
          <c:dPt>
            <c:idx val="1"/>
            <c:invertIfNegative val="0"/>
            <c:bubble3D val="0"/>
            <c:spPr>
              <a:solidFill>
                <a:srgbClr val="C00000"/>
              </a:solidFill>
            </c:spPr>
            <c:extLst>
              <c:ext xmlns:c16="http://schemas.microsoft.com/office/drawing/2014/chart" uri="{C3380CC4-5D6E-409C-BE32-E72D297353CC}">
                <c16:uniqueId val="{00000001-C603-4611-BCD9-55603C1CD1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03-4611-BCD9-55603C1CD1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03-4611-BCD9-55603C1CD1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C603-4611-BCD9-55603C1CD1E5}"/>
            </c:ext>
          </c:extLst>
        </c:ser>
        <c:dLbls>
          <c:showLegendKey val="0"/>
          <c:showVal val="0"/>
          <c:showCatName val="0"/>
          <c:showSerName val="0"/>
          <c:showPercent val="0"/>
          <c:showBubbleSize val="0"/>
        </c:dLbls>
        <c:gapWidth val="150"/>
        <c:shape val="box"/>
        <c:axId val="1405106975"/>
        <c:axId val="1"/>
        <c:axId val="0"/>
      </c:bar3DChart>
      <c:catAx>
        <c:axId val="1405106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69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65-4DA6-B8D4-176FAD8D42CA}"/>
              </c:ext>
            </c:extLst>
          </c:dPt>
          <c:dPt>
            <c:idx val="1"/>
            <c:invertIfNegative val="0"/>
            <c:bubble3D val="0"/>
            <c:spPr>
              <a:solidFill>
                <a:srgbClr val="C00000"/>
              </a:solidFill>
            </c:spPr>
            <c:extLst>
              <c:ext xmlns:c16="http://schemas.microsoft.com/office/drawing/2014/chart" uri="{C3380CC4-5D6E-409C-BE32-E72D297353CC}">
                <c16:uniqueId val="{00000001-8865-4DA6-B8D4-176FAD8D42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65-4DA6-B8D4-176FAD8D42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65-4DA6-B8D4-176FAD8D42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8865-4DA6-B8D4-176FAD8D42CA}"/>
            </c:ext>
          </c:extLst>
        </c:ser>
        <c:dLbls>
          <c:showLegendKey val="0"/>
          <c:showVal val="0"/>
          <c:showCatName val="0"/>
          <c:showSerName val="0"/>
          <c:showPercent val="0"/>
          <c:showBubbleSize val="0"/>
        </c:dLbls>
        <c:gapWidth val="150"/>
        <c:shape val="box"/>
        <c:axId val="1405104895"/>
        <c:axId val="1"/>
        <c:axId val="0"/>
      </c:bar3DChart>
      <c:catAx>
        <c:axId val="1405104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4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45-42AF-BAC8-046421DA92C5}"/>
              </c:ext>
            </c:extLst>
          </c:dPt>
          <c:dPt>
            <c:idx val="1"/>
            <c:invertIfNegative val="0"/>
            <c:bubble3D val="0"/>
            <c:spPr>
              <a:solidFill>
                <a:srgbClr val="C00000"/>
              </a:solidFill>
            </c:spPr>
            <c:extLst>
              <c:ext xmlns:c16="http://schemas.microsoft.com/office/drawing/2014/chart" uri="{C3380CC4-5D6E-409C-BE32-E72D297353CC}">
                <c16:uniqueId val="{00000001-5145-42AF-BAC8-046421DA92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45-42AF-BAC8-046421DA92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45-42AF-BAC8-046421DA92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145-42AF-BAC8-046421DA92C5}"/>
            </c:ext>
          </c:extLst>
        </c:ser>
        <c:dLbls>
          <c:showLegendKey val="0"/>
          <c:showVal val="0"/>
          <c:showCatName val="0"/>
          <c:showSerName val="0"/>
          <c:showPercent val="0"/>
          <c:showBubbleSize val="0"/>
        </c:dLbls>
        <c:gapWidth val="150"/>
        <c:shape val="box"/>
        <c:axId val="1405095327"/>
        <c:axId val="1"/>
        <c:axId val="0"/>
      </c:bar3DChart>
      <c:catAx>
        <c:axId val="1405095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0953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37-4C80-8171-17437C24CFA8}"/>
              </c:ext>
            </c:extLst>
          </c:dPt>
          <c:dPt>
            <c:idx val="1"/>
            <c:invertIfNegative val="0"/>
            <c:bubble3D val="0"/>
            <c:spPr>
              <a:solidFill>
                <a:srgbClr val="C00000"/>
              </a:solidFill>
            </c:spPr>
            <c:extLst>
              <c:ext xmlns:c16="http://schemas.microsoft.com/office/drawing/2014/chart" uri="{C3380CC4-5D6E-409C-BE32-E72D297353CC}">
                <c16:uniqueId val="{00000001-8C37-4C80-8171-17437C24CF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37-4C80-8171-17437C24CF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37-4C80-8171-17437C24CF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8C37-4C80-8171-17437C24CFA8}"/>
            </c:ext>
          </c:extLst>
        </c:ser>
        <c:dLbls>
          <c:showLegendKey val="0"/>
          <c:showVal val="0"/>
          <c:showCatName val="0"/>
          <c:showSerName val="0"/>
          <c:showPercent val="0"/>
          <c:showBubbleSize val="0"/>
        </c:dLbls>
        <c:gapWidth val="150"/>
        <c:shape val="box"/>
        <c:axId val="1405099903"/>
        <c:axId val="1"/>
        <c:axId val="0"/>
      </c:bar3DChart>
      <c:catAx>
        <c:axId val="140509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0999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BD-42F5-BE64-F7A3AC83DC84}"/>
              </c:ext>
            </c:extLst>
          </c:dPt>
          <c:dPt>
            <c:idx val="1"/>
            <c:invertIfNegative val="0"/>
            <c:bubble3D val="0"/>
            <c:spPr>
              <a:solidFill>
                <a:srgbClr val="C00000"/>
              </a:solidFill>
            </c:spPr>
            <c:extLst>
              <c:ext xmlns:c16="http://schemas.microsoft.com/office/drawing/2014/chart" uri="{C3380CC4-5D6E-409C-BE32-E72D297353CC}">
                <c16:uniqueId val="{00000001-A1BD-42F5-BE64-F7A3AC83DC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BD-42F5-BE64-F7A3AC83DC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BD-42F5-BE64-F7A3AC83DC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A1BD-42F5-BE64-F7A3AC83DC84}"/>
            </c:ext>
          </c:extLst>
        </c:ser>
        <c:dLbls>
          <c:showLegendKey val="0"/>
          <c:showVal val="0"/>
          <c:showCatName val="0"/>
          <c:showSerName val="0"/>
          <c:showPercent val="0"/>
          <c:showBubbleSize val="0"/>
        </c:dLbls>
        <c:gapWidth val="150"/>
        <c:shape val="box"/>
        <c:axId val="1405105727"/>
        <c:axId val="1"/>
        <c:axId val="0"/>
      </c:bar3DChart>
      <c:catAx>
        <c:axId val="1405105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5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4C-4F5A-8313-E84591564DF5}"/>
              </c:ext>
            </c:extLst>
          </c:dPt>
          <c:dPt>
            <c:idx val="1"/>
            <c:invertIfNegative val="0"/>
            <c:bubble3D val="0"/>
            <c:spPr>
              <a:solidFill>
                <a:srgbClr val="C00000"/>
              </a:solidFill>
            </c:spPr>
            <c:extLst>
              <c:ext xmlns:c16="http://schemas.microsoft.com/office/drawing/2014/chart" uri="{C3380CC4-5D6E-409C-BE32-E72D297353CC}">
                <c16:uniqueId val="{00000001-634C-4F5A-8313-E84591564D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4C-4F5A-8313-E84591564D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4C-4F5A-8313-E84591564D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634C-4F5A-8313-E84591564DF5}"/>
            </c:ext>
          </c:extLst>
        </c:ser>
        <c:dLbls>
          <c:showLegendKey val="0"/>
          <c:showVal val="0"/>
          <c:showCatName val="0"/>
          <c:showSerName val="0"/>
          <c:showPercent val="0"/>
          <c:showBubbleSize val="0"/>
        </c:dLbls>
        <c:gapWidth val="150"/>
        <c:shape val="box"/>
        <c:axId val="1405102399"/>
        <c:axId val="1"/>
        <c:axId val="0"/>
      </c:bar3DChart>
      <c:catAx>
        <c:axId val="1405102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23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CE-47F4-A898-DBB2CC625D08}"/>
              </c:ext>
            </c:extLst>
          </c:dPt>
          <c:dPt>
            <c:idx val="1"/>
            <c:invertIfNegative val="0"/>
            <c:bubble3D val="0"/>
            <c:spPr>
              <a:solidFill>
                <a:srgbClr val="C00000"/>
              </a:solidFill>
            </c:spPr>
            <c:extLst>
              <c:ext xmlns:c16="http://schemas.microsoft.com/office/drawing/2014/chart" uri="{C3380CC4-5D6E-409C-BE32-E72D297353CC}">
                <c16:uniqueId val="{00000001-2ACE-47F4-A898-DBB2CC625D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CE-47F4-A898-DBB2CC625D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CE-47F4-A898-DBB2CC625D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2ACE-47F4-A898-DBB2CC625D08}"/>
            </c:ext>
          </c:extLst>
        </c:ser>
        <c:dLbls>
          <c:showLegendKey val="0"/>
          <c:showVal val="0"/>
          <c:showCatName val="0"/>
          <c:showSerName val="0"/>
          <c:showPercent val="0"/>
          <c:showBubbleSize val="0"/>
        </c:dLbls>
        <c:gapWidth val="150"/>
        <c:shape val="box"/>
        <c:axId val="1405101567"/>
        <c:axId val="1"/>
        <c:axId val="0"/>
      </c:bar3DChart>
      <c:catAx>
        <c:axId val="1405101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15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A-484D-8B52-00494C06404C}"/>
              </c:ext>
            </c:extLst>
          </c:dPt>
          <c:dPt>
            <c:idx val="1"/>
            <c:invertIfNegative val="0"/>
            <c:bubble3D val="0"/>
            <c:spPr>
              <a:solidFill>
                <a:srgbClr val="C00000"/>
              </a:solidFill>
            </c:spPr>
            <c:extLst>
              <c:ext xmlns:c16="http://schemas.microsoft.com/office/drawing/2014/chart" uri="{C3380CC4-5D6E-409C-BE32-E72D297353CC}">
                <c16:uniqueId val="{00000001-AADA-484D-8B52-00494C0640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A-484D-8B52-00494C0640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A-484D-8B52-00494C0640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AADA-484D-8B52-00494C06404C}"/>
            </c:ext>
          </c:extLst>
        </c:ser>
        <c:dLbls>
          <c:showLegendKey val="0"/>
          <c:showVal val="0"/>
          <c:showCatName val="0"/>
          <c:showSerName val="0"/>
          <c:showPercent val="0"/>
          <c:showBubbleSize val="0"/>
        </c:dLbls>
        <c:gapWidth val="150"/>
        <c:shape val="box"/>
        <c:axId val="1405097823"/>
        <c:axId val="1"/>
        <c:axId val="0"/>
      </c:bar3DChart>
      <c:catAx>
        <c:axId val="1405097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0978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23-4828-AC99-6C1B46330A4B}"/>
              </c:ext>
            </c:extLst>
          </c:dPt>
          <c:dPt>
            <c:idx val="1"/>
            <c:invertIfNegative val="0"/>
            <c:bubble3D val="0"/>
            <c:spPr>
              <a:solidFill>
                <a:srgbClr val="C00000"/>
              </a:solidFill>
            </c:spPr>
            <c:extLst>
              <c:ext xmlns:c16="http://schemas.microsoft.com/office/drawing/2014/chart" uri="{C3380CC4-5D6E-409C-BE32-E72D297353CC}">
                <c16:uniqueId val="{00000001-2A23-4828-AC99-6C1B46330A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23-4828-AC99-6C1B46330A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23-4828-AC99-6C1B46330A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2A23-4828-AC99-6C1B46330A4B}"/>
            </c:ext>
          </c:extLst>
        </c:ser>
        <c:dLbls>
          <c:showLegendKey val="0"/>
          <c:showVal val="0"/>
          <c:showCatName val="0"/>
          <c:showSerName val="0"/>
          <c:showPercent val="0"/>
          <c:showBubbleSize val="0"/>
        </c:dLbls>
        <c:gapWidth val="150"/>
        <c:shape val="box"/>
        <c:axId val="1405103231"/>
        <c:axId val="1"/>
        <c:axId val="0"/>
      </c:bar3DChart>
      <c:catAx>
        <c:axId val="1405103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103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37-43D0-BF7E-64EF7C1AFDA5}"/>
              </c:ext>
            </c:extLst>
          </c:dPt>
          <c:dPt>
            <c:idx val="1"/>
            <c:invertIfNegative val="0"/>
            <c:bubble3D val="0"/>
            <c:spPr>
              <a:solidFill>
                <a:srgbClr val="C00000"/>
              </a:solidFill>
            </c:spPr>
            <c:extLst>
              <c:ext xmlns:c16="http://schemas.microsoft.com/office/drawing/2014/chart" uri="{C3380CC4-5D6E-409C-BE32-E72D297353CC}">
                <c16:uniqueId val="{00000001-EC37-43D0-BF7E-64EF7C1AFDA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37-43D0-BF7E-64EF7C1AFD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37-43D0-BF7E-64EF7C1AFDA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EC37-43D0-BF7E-64EF7C1AFDA5}"/>
            </c:ext>
          </c:extLst>
        </c:ser>
        <c:dLbls>
          <c:showLegendKey val="0"/>
          <c:showVal val="0"/>
          <c:showCatName val="0"/>
          <c:showSerName val="0"/>
          <c:showPercent val="0"/>
          <c:showBubbleSize val="0"/>
        </c:dLbls>
        <c:gapWidth val="150"/>
        <c:shape val="box"/>
        <c:axId val="1408487311"/>
        <c:axId val="1"/>
        <c:axId val="0"/>
      </c:bar3DChart>
      <c:catAx>
        <c:axId val="1408487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73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23A-401C-82D1-4BDA0ECFF5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23A-401C-82D1-4BDA0ECFF5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323A-401C-82D1-4BDA0ECFF52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23A-401C-82D1-4BDA0ECFF5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23A-401C-82D1-4BDA0ECFF52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23A-401C-82D1-4BDA0ECFF52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23A-401C-82D1-4BDA0ECFF5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323A-401C-82D1-4BDA0ECFF52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23A-401C-82D1-4BDA0ECFF5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23A-401C-82D1-4BDA0ECFF52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23A-401C-82D1-4BDA0ECFF52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23A-401C-82D1-4BDA0ECFF5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323A-401C-82D1-4BDA0ECFF52D}"/>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3A-401C-82D1-4BDA0ECFF52D}"/>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23A-401C-82D1-4BDA0ECFF52D}"/>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23A-401C-82D1-4BDA0ECFF52D}"/>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323A-401C-82D1-4BDA0ECFF52D}"/>
            </c:ext>
          </c:extLst>
        </c:ser>
        <c:dLbls>
          <c:showLegendKey val="0"/>
          <c:showVal val="0"/>
          <c:showCatName val="0"/>
          <c:showSerName val="0"/>
          <c:showPercent val="0"/>
          <c:showBubbleSize val="0"/>
        </c:dLbls>
        <c:smooth val="0"/>
        <c:axId val="1405092831"/>
        <c:axId val="1"/>
      </c:lineChart>
      <c:catAx>
        <c:axId val="14050928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092831"/>
        <c:crosses val="autoZero"/>
        <c:crossBetween val="between"/>
      </c:valAx>
    </c:plotArea>
    <c:legend>
      <c:legendPos val="r"/>
      <c:layout>
        <c:manualLayout>
          <c:xMode val="edge"/>
          <c:yMode val="edge"/>
          <c:wMode val="edge"/>
          <c:hMode val="edge"/>
          <c:x val="0.16835989607762911"/>
          <c:y val="0.87924328120956707"/>
          <c:w val="0.82914101041552324"/>
          <c:h val="0.96632471997338354"/>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A1-45BD-A85E-057F9875BC5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A1-45BD-A85E-057F9875BC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2-03A1-45BD-A85E-057F9875BC5F}"/>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A1-45BD-A85E-057F9875BC5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3A1-45BD-A85E-057F9875BC5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A1-45BD-A85E-057F9875BC5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A1-45BD-A85E-057F9875BC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03A1-45BD-A85E-057F9875BC5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3A1-45BD-A85E-057F9875BC5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3A1-45BD-A85E-057F9875BC5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3A1-45BD-A85E-057F9875BC5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3A1-45BD-A85E-057F9875BC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3A1-45BD-A85E-057F9875BC5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A1-45BD-A85E-057F9875BC5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A1-45BD-A85E-057F9875BC5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3A1-45BD-A85E-057F9875BC5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3A1-45BD-A85E-057F9875BC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3A1-45BD-A85E-057F9875BC5F}"/>
            </c:ext>
          </c:extLst>
        </c:ser>
        <c:dLbls>
          <c:showLegendKey val="0"/>
          <c:showVal val="0"/>
          <c:showCatName val="0"/>
          <c:showSerName val="0"/>
          <c:showPercent val="0"/>
          <c:showBubbleSize val="0"/>
        </c:dLbls>
        <c:smooth val="0"/>
        <c:axId val="1405094079"/>
        <c:axId val="1"/>
      </c:lineChart>
      <c:catAx>
        <c:axId val="14050940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5094079"/>
        <c:crosses val="autoZero"/>
        <c:crossBetween val="between"/>
      </c:valAx>
    </c:plotArea>
    <c:legend>
      <c:legendPos val="r"/>
      <c:layout>
        <c:manualLayout>
          <c:xMode val="edge"/>
          <c:yMode val="edge"/>
          <c:wMode val="edge"/>
          <c:hMode val="edge"/>
          <c:x val="0.16857321768789052"/>
          <c:y val="0.88189803329378347"/>
          <c:w val="0.83019155441864179"/>
          <c:h val="0.967065760615539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35-4009-BBD8-5DF1273465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35-4009-BBD8-5DF1273465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2435-4009-BBD8-5DF1273465E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35-4009-BBD8-5DF1273465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35-4009-BBD8-5DF1273465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35-4009-BBD8-5DF1273465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35-4009-BBD8-5DF1273465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2435-4009-BBD8-5DF1273465E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35-4009-BBD8-5DF1273465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35-4009-BBD8-5DF1273465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435-4009-BBD8-5DF1273465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435-4009-BBD8-5DF1273465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2435-4009-BBD8-5DF1273465EB}"/>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435-4009-BBD8-5DF1273465EB}"/>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435-4009-BBD8-5DF1273465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435-4009-BBD8-5DF1273465EB}"/>
            </c:ext>
          </c:extLst>
        </c:ser>
        <c:dLbls>
          <c:showLegendKey val="0"/>
          <c:showVal val="0"/>
          <c:showCatName val="0"/>
          <c:showSerName val="0"/>
          <c:showPercent val="0"/>
          <c:showBubbleSize val="0"/>
        </c:dLbls>
        <c:smooth val="0"/>
        <c:axId val="740230271"/>
        <c:axId val="1"/>
      </c:lineChart>
      <c:catAx>
        <c:axId val="7402302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230271"/>
        <c:crosses val="autoZero"/>
        <c:crossBetween val="between"/>
      </c:valAx>
    </c:plotArea>
    <c:legend>
      <c:legendPos val="r"/>
      <c:layout>
        <c:manualLayout>
          <c:xMode val="edge"/>
          <c:yMode val="edge"/>
          <c:wMode val="edge"/>
          <c:hMode val="edge"/>
          <c:x val="0.16857321768789052"/>
          <c:y val="0.87821485133055244"/>
          <c:w val="0.83019155441864179"/>
          <c:h val="0.96603652234688786"/>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3F-49E7-B46A-CE53F9FD8423}"/>
              </c:ext>
            </c:extLst>
          </c:dPt>
          <c:dPt>
            <c:idx val="1"/>
            <c:invertIfNegative val="0"/>
            <c:bubble3D val="0"/>
            <c:spPr>
              <a:solidFill>
                <a:srgbClr val="C00000"/>
              </a:solidFill>
            </c:spPr>
            <c:extLst>
              <c:ext xmlns:c16="http://schemas.microsoft.com/office/drawing/2014/chart" uri="{C3380CC4-5D6E-409C-BE32-E72D297353CC}">
                <c16:uniqueId val="{00000001-103F-49E7-B46A-CE53F9FD84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3F-49E7-B46A-CE53F9FD84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3F-49E7-B46A-CE53F9FD84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0.7</c:v>
                </c:pt>
                <c:pt idx="2">
                  <c:v>0.3</c:v>
                </c:pt>
                <c:pt idx="3">
                  <c:v>0</c:v>
                </c:pt>
              </c:numCache>
            </c:numRef>
          </c:val>
          <c:extLst>
            <c:ext xmlns:c16="http://schemas.microsoft.com/office/drawing/2014/chart" uri="{C3380CC4-5D6E-409C-BE32-E72D297353CC}">
              <c16:uniqueId val="{00000004-103F-49E7-B46A-CE53F9FD8423}"/>
            </c:ext>
          </c:extLst>
        </c:ser>
        <c:dLbls>
          <c:showLegendKey val="0"/>
          <c:showVal val="0"/>
          <c:showCatName val="0"/>
          <c:showSerName val="0"/>
          <c:showPercent val="0"/>
          <c:showBubbleSize val="0"/>
        </c:dLbls>
        <c:gapWidth val="150"/>
        <c:shape val="box"/>
        <c:axId val="1406169759"/>
        <c:axId val="1"/>
        <c:axId val="0"/>
      </c:bar3DChart>
      <c:catAx>
        <c:axId val="1406169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697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99-46C8-A445-A6D8D3393431}"/>
              </c:ext>
            </c:extLst>
          </c:dPt>
          <c:dPt>
            <c:idx val="1"/>
            <c:invertIfNegative val="0"/>
            <c:bubble3D val="0"/>
            <c:spPr>
              <a:solidFill>
                <a:srgbClr val="C00000"/>
              </a:solidFill>
            </c:spPr>
            <c:extLst>
              <c:ext xmlns:c16="http://schemas.microsoft.com/office/drawing/2014/chart" uri="{C3380CC4-5D6E-409C-BE32-E72D297353CC}">
                <c16:uniqueId val="{00000001-0199-46C8-A445-A6D8D33934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99-46C8-A445-A6D8D33934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99-46C8-A445-A6D8D33934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extLst>
            <c:ext xmlns:c16="http://schemas.microsoft.com/office/drawing/2014/chart" uri="{C3380CC4-5D6E-409C-BE32-E72D297353CC}">
              <c16:uniqueId val="{00000004-0199-46C8-A445-A6D8D3393431}"/>
            </c:ext>
          </c:extLst>
        </c:ser>
        <c:dLbls>
          <c:showLegendKey val="0"/>
          <c:showVal val="0"/>
          <c:showCatName val="0"/>
          <c:showSerName val="0"/>
          <c:showPercent val="0"/>
          <c:showBubbleSize val="0"/>
        </c:dLbls>
        <c:gapWidth val="150"/>
        <c:shape val="box"/>
        <c:axId val="1406164767"/>
        <c:axId val="1"/>
        <c:axId val="0"/>
      </c:bar3DChart>
      <c:catAx>
        <c:axId val="1406164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647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D1-4C11-BED2-1113F876DDCA}"/>
              </c:ext>
            </c:extLst>
          </c:dPt>
          <c:dPt>
            <c:idx val="1"/>
            <c:invertIfNegative val="0"/>
            <c:bubble3D val="0"/>
            <c:spPr>
              <a:solidFill>
                <a:srgbClr val="C00000"/>
              </a:solidFill>
            </c:spPr>
            <c:extLst>
              <c:ext xmlns:c16="http://schemas.microsoft.com/office/drawing/2014/chart" uri="{C3380CC4-5D6E-409C-BE32-E72D297353CC}">
                <c16:uniqueId val="{00000001-7CD1-4C11-BED2-1113F876DD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D1-4C11-BED2-1113F876DD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D1-4C11-BED2-1113F876DD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extLst>
            <c:ext xmlns:c16="http://schemas.microsoft.com/office/drawing/2014/chart" uri="{C3380CC4-5D6E-409C-BE32-E72D297353CC}">
              <c16:uniqueId val="{00000004-7CD1-4C11-BED2-1113F876DDCA}"/>
            </c:ext>
          </c:extLst>
        </c:ser>
        <c:dLbls>
          <c:showLegendKey val="0"/>
          <c:showVal val="0"/>
          <c:showCatName val="0"/>
          <c:showSerName val="0"/>
          <c:showPercent val="0"/>
          <c:showBubbleSize val="0"/>
        </c:dLbls>
        <c:gapWidth val="150"/>
        <c:shape val="box"/>
        <c:axId val="1406168927"/>
        <c:axId val="1"/>
        <c:axId val="0"/>
      </c:bar3DChart>
      <c:catAx>
        <c:axId val="1406168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689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726-4D38-984A-6EF95FCF54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726-4D38-984A-6EF95FCF54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5726-4D38-984A-6EF95FCF545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726-4D38-984A-6EF95FCF54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726-4D38-984A-6EF95FCF54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726-4D38-984A-6EF95FCF54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726-4D38-984A-6EF95FCF54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5726-4D38-984A-6EF95FCF545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726-4D38-984A-6EF95FCF54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726-4D38-984A-6EF95FCF54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726-4D38-984A-6EF95FCF54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726-4D38-984A-6EF95FCF54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5726-4D38-984A-6EF95FCF5452}"/>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726-4D38-984A-6EF95FCF5452}"/>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726-4D38-984A-6EF95FCF5452}"/>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726-4D38-984A-6EF95FCF5452}"/>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726-4D38-984A-6EF95FCF54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726-4D38-984A-6EF95FCF5452}"/>
            </c:ext>
          </c:extLst>
        </c:ser>
        <c:dLbls>
          <c:showLegendKey val="0"/>
          <c:showVal val="0"/>
          <c:showCatName val="0"/>
          <c:showSerName val="0"/>
          <c:showPercent val="0"/>
          <c:showBubbleSize val="0"/>
        </c:dLbls>
        <c:smooth val="0"/>
        <c:axId val="1406171423"/>
        <c:axId val="1"/>
      </c:lineChart>
      <c:catAx>
        <c:axId val="14061714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1423"/>
        <c:crosses val="autoZero"/>
        <c:crossBetween val="between"/>
      </c:valAx>
    </c:plotArea>
    <c:legend>
      <c:legendPos val="r"/>
      <c:layout>
        <c:manualLayout>
          <c:xMode val="edge"/>
          <c:yMode val="edge"/>
          <c:wMode val="edge"/>
          <c:hMode val="edge"/>
          <c:x val="0.14956116684652995"/>
          <c:y val="0.87855975749510185"/>
          <c:w val="0.85047097539203531"/>
          <c:h val="0.9661332298251450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F1-4E88-894C-F3CE97A1BC31}"/>
              </c:ext>
            </c:extLst>
          </c:dPt>
          <c:dPt>
            <c:idx val="1"/>
            <c:invertIfNegative val="0"/>
            <c:bubble3D val="0"/>
            <c:spPr>
              <a:solidFill>
                <a:srgbClr val="C00000"/>
              </a:solidFill>
            </c:spPr>
            <c:extLst>
              <c:ext xmlns:c16="http://schemas.microsoft.com/office/drawing/2014/chart" uri="{C3380CC4-5D6E-409C-BE32-E72D297353CC}">
                <c16:uniqueId val="{00000001-28F1-4E88-894C-F3CE97A1BC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F1-4E88-894C-F3CE97A1BC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F1-4E88-894C-F3CE97A1BC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8F1-4E88-894C-F3CE97A1BC31}"/>
            </c:ext>
          </c:extLst>
        </c:ser>
        <c:dLbls>
          <c:showLegendKey val="0"/>
          <c:showVal val="0"/>
          <c:showCatName val="0"/>
          <c:showSerName val="0"/>
          <c:showPercent val="0"/>
          <c:showBubbleSize val="0"/>
        </c:dLbls>
        <c:gapWidth val="150"/>
        <c:shape val="box"/>
        <c:axId val="1406168095"/>
        <c:axId val="1"/>
        <c:axId val="0"/>
      </c:bar3DChart>
      <c:catAx>
        <c:axId val="1406168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680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FC-4552-99F9-9F9F67C13BC7}"/>
              </c:ext>
            </c:extLst>
          </c:dPt>
          <c:dPt>
            <c:idx val="1"/>
            <c:invertIfNegative val="0"/>
            <c:bubble3D val="0"/>
            <c:spPr>
              <a:solidFill>
                <a:srgbClr val="C00000"/>
              </a:solidFill>
            </c:spPr>
            <c:extLst>
              <c:ext xmlns:c16="http://schemas.microsoft.com/office/drawing/2014/chart" uri="{C3380CC4-5D6E-409C-BE32-E72D297353CC}">
                <c16:uniqueId val="{00000001-C2FC-4552-99F9-9F9F67C13B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FC-4552-99F9-9F9F67C13B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FC-4552-99F9-9F9F67C13B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2FC-4552-99F9-9F9F67C13BC7}"/>
            </c:ext>
          </c:extLst>
        </c:ser>
        <c:dLbls>
          <c:showLegendKey val="0"/>
          <c:showVal val="0"/>
          <c:showCatName val="0"/>
          <c:showSerName val="0"/>
          <c:showPercent val="0"/>
          <c:showBubbleSize val="0"/>
        </c:dLbls>
        <c:gapWidth val="150"/>
        <c:shape val="box"/>
        <c:axId val="1406176415"/>
        <c:axId val="1"/>
        <c:axId val="0"/>
      </c:bar3DChart>
      <c:catAx>
        <c:axId val="1406176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64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A0-448D-B6D1-3029923491EA}"/>
              </c:ext>
            </c:extLst>
          </c:dPt>
          <c:dPt>
            <c:idx val="1"/>
            <c:invertIfNegative val="0"/>
            <c:bubble3D val="0"/>
            <c:spPr>
              <a:solidFill>
                <a:srgbClr val="C00000"/>
              </a:solidFill>
            </c:spPr>
            <c:extLst>
              <c:ext xmlns:c16="http://schemas.microsoft.com/office/drawing/2014/chart" uri="{C3380CC4-5D6E-409C-BE32-E72D297353CC}">
                <c16:uniqueId val="{00000001-5AA0-448D-B6D1-3029923491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A0-448D-B6D1-3029923491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A0-448D-B6D1-3029923491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AA0-448D-B6D1-3029923491EA}"/>
            </c:ext>
          </c:extLst>
        </c:ser>
        <c:dLbls>
          <c:showLegendKey val="0"/>
          <c:showVal val="0"/>
          <c:showCatName val="0"/>
          <c:showSerName val="0"/>
          <c:showPercent val="0"/>
          <c:showBubbleSize val="0"/>
        </c:dLbls>
        <c:gapWidth val="150"/>
        <c:shape val="box"/>
        <c:axId val="1406173087"/>
        <c:axId val="1"/>
        <c:axId val="0"/>
      </c:bar3DChart>
      <c:catAx>
        <c:axId val="1406173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3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BD8-4453-9679-CDB454E81E7D}"/>
              </c:ext>
            </c:extLst>
          </c:dPt>
          <c:dPt>
            <c:idx val="1"/>
            <c:invertIfNegative val="0"/>
            <c:bubble3D val="0"/>
            <c:spPr>
              <a:solidFill>
                <a:srgbClr val="C00000"/>
              </a:solidFill>
            </c:spPr>
            <c:extLst>
              <c:ext xmlns:c16="http://schemas.microsoft.com/office/drawing/2014/chart" uri="{C3380CC4-5D6E-409C-BE32-E72D297353CC}">
                <c16:uniqueId val="{00000001-3BD8-4453-9679-CDB454E81E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D8-4453-9679-CDB454E81E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D8-4453-9679-CDB454E81E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extLst>
            <c:ext xmlns:c16="http://schemas.microsoft.com/office/drawing/2014/chart" uri="{C3380CC4-5D6E-409C-BE32-E72D297353CC}">
              <c16:uniqueId val="{00000004-3BD8-4453-9679-CDB454E81E7D}"/>
            </c:ext>
          </c:extLst>
        </c:ser>
        <c:dLbls>
          <c:showLegendKey val="0"/>
          <c:showVal val="0"/>
          <c:showCatName val="0"/>
          <c:showSerName val="0"/>
          <c:showPercent val="0"/>
          <c:showBubbleSize val="0"/>
        </c:dLbls>
        <c:gapWidth val="150"/>
        <c:shape val="box"/>
        <c:axId val="1408488975"/>
        <c:axId val="1"/>
        <c:axId val="0"/>
      </c:bar3DChart>
      <c:catAx>
        <c:axId val="1408488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89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415-4DC5-BA52-B56AA3D717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415-4DC5-BA52-B56AA3D717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5415-4DC5-BA52-B56AA3D7170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415-4DC5-BA52-B56AA3D717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415-4DC5-BA52-B56AA3D717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415-4DC5-BA52-B56AA3D717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415-4DC5-BA52-B56AA3D717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5415-4DC5-BA52-B56AA3D7170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415-4DC5-BA52-B56AA3D717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415-4DC5-BA52-B56AA3D717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415-4DC5-BA52-B56AA3D717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415-4DC5-BA52-B56AA3D717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5415-4DC5-BA52-B56AA3D71709}"/>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415-4DC5-BA52-B56AA3D71709}"/>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415-4DC5-BA52-B56AA3D71709}"/>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415-4DC5-BA52-B56AA3D71709}"/>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415-4DC5-BA52-B56AA3D717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415-4DC5-BA52-B56AA3D71709}"/>
            </c:ext>
          </c:extLst>
        </c:ser>
        <c:dLbls>
          <c:showLegendKey val="0"/>
          <c:showVal val="0"/>
          <c:showCatName val="0"/>
          <c:showSerName val="0"/>
          <c:showPercent val="0"/>
          <c:showBubbleSize val="0"/>
        </c:dLbls>
        <c:smooth val="0"/>
        <c:axId val="1406171007"/>
        <c:axId val="1"/>
      </c:lineChart>
      <c:catAx>
        <c:axId val="14061710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1007"/>
        <c:crosses val="autoZero"/>
        <c:crossBetween val="between"/>
      </c:valAx>
    </c:plotArea>
    <c:legend>
      <c:legendPos val="r"/>
      <c:layout>
        <c:manualLayout>
          <c:xMode val="edge"/>
          <c:yMode val="edge"/>
          <c:wMode val="edge"/>
          <c:hMode val="edge"/>
          <c:x val="0.14956116684652995"/>
          <c:y val="0.87855961860699605"/>
          <c:w val="0.85047097539203531"/>
          <c:h val="0.9661332058069011"/>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AB4-42CA-8001-0D982D8D83DD}"/>
              </c:ext>
            </c:extLst>
          </c:dPt>
          <c:dPt>
            <c:idx val="1"/>
            <c:invertIfNegative val="0"/>
            <c:bubble3D val="0"/>
            <c:spPr>
              <a:solidFill>
                <a:srgbClr val="C00000"/>
              </a:solidFill>
            </c:spPr>
            <c:extLst>
              <c:ext xmlns:c16="http://schemas.microsoft.com/office/drawing/2014/chart" uri="{C3380CC4-5D6E-409C-BE32-E72D297353CC}">
                <c16:uniqueId val="{00000001-EAB4-42CA-8001-0D982D8D83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B4-42CA-8001-0D982D8D83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B4-42CA-8001-0D982D8D83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AB4-42CA-8001-0D982D8D83DD}"/>
            </c:ext>
          </c:extLst>
        </c:ser>
        <c:dLbls>
          <c:showLegendKey val="0"/>
          <c:showVal val="0"/>
          <c:showCatName val="0"/>
          <c:showSerName val="0"/>
          <c:showPercent val="0"/>
          <c:showBubbleSize val="0"/>
        </c:dLbls>
        <c:gapWidth val="150"/>
        <c:shape val="box"/>
        <c:axId val="1406178079"/>
        <c:axId val="1"/>
        <c:axId val="0"/>
      </c:bar3DChart>
      <c:catAx>
        <c:axId val="14061780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80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782-4EB2-8D1E-E1D71FFBBA1A}"/>
              </c:ext>
            </c:extLst>
          </c:dPt>
          <c:dPt>
            <c:idx val="1"/>
            <c:invertIfNegative val="0"/>
            <c:bubble3D val="0"/>
            <c:spPr>
              <a:solidFill>
                <a:srgbClr val="C00000"/>
              </a:solidFill>
            </c:spPr>
            <c:extLst>
              <c:ext xmlns:c16="http://schemas.microsoft.com/office/drawing/2014/chart" uri="{C3380CC4-5D6E-409C-BE32-E72D297353CC}">
                <c16:uniqueId val="{00000001-7782-4EB2-8D1E-E1D71FFBBA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82-4EB2-8D1E-E1D71FFBBA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82-4EB2-8D1E-E1D71FFBBA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782-4EB2-8D1E-E1D71FFBBA1A}"/>
            </c:ext>
          </c:extLst>
        </c:ser>
        <c:dLbls>
          <c:showLegendKey val="0"/>
          <c:showVal val="0"/>
          <c:showCatName val="0"/>
          <c:showSerName val="0"/>
          <c:showPercent val="0"/>
          <c:showBubbleSize val="0"/>
        </c:dLbls>
        <c:gapWidth val="150"/>
        <c:shape val="box"/>
        <c:axId val="1406166847"/>
        <c:axId val="1"/>
        <c:axId val="0"/>
      </c:bar3DChart>
      <c:catAx>
        <c:axId val="14061668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668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5FA-4844-9F87-457395A3BD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5FA-4844-9F87-457395A3BD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F5FA-4844-9F87-457395A3BD15}"/>
            </c:ext>
          </c:extLst>
        </c:ser>
        <c:dLbls>
          <c:showLegendKey val="0"/>
          <c:showVal val="0"/>
          <c:showCatName val="0"/>
          <c:showSerName val="0"/>
          <c:showPercent val="0"/>
          <c:showBubbleSize val="0"/>
        </c:dLbls>
        <c:gapWidth val="150"/>
        <c:shape val="box"/>
        <c:axId val="1406172671"/>
        <c:axId val="1"/>
        <c:axId val="0"/>
      </c:bar3DChart>
      <c:catAx>
        <c:axId val="140617267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26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F8A-4A10-868F-94012C0BA9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F8A-4A10-868F-94012C0BA9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F8A-4A10-868F-94012C0BA9BB}"/>
            </c:ext>
          </c:extLst>
        </c:ser>
        <c:dLbls>
          <c:showLegendKey val="0"/>
          <c:showVal val="0"/>
          <c:showCatName val="0"/>
          <c:showSerName val="0"/>
          <c:showPercent val="0"/>
          <c:showBubbleSize val="0"/>
        </c:dLbls>
        <c:gapWidth val="150"/>
        <c:shape val="box"/>
        <c:axId val="1406173919"/>
        <c:axId val="1"/>
        <c:axId val="0"/>
      </c:bar3DChart>
      <c:catAx>
        <c:axId val="1406173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73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720-4C55-81EA-BF4D656C1FA4}"/>
              </c:ext>
            </c:extLst>
          </c:dPt>
          <c:dPt>
            <c:idx val="1"/>
            <c:invertIfNegative val="0"/>
            <c:bubble3D val="0"/>
            <c:spPr>
              <a:solidFill>
                <a:srgbClr val="C00000"/>
              </a:solidFill>
            </c:spPr>
            <c:extLst>
              <c:ext xmlns:c16="http://schemas.microsoft.com/office/drawing/2014/chart" uri="{C3380CC4-5D6E-409C-BE32-E72D297353CC}">
                <c16:uniqueId val="{00000001-5720-4C55-81EA-BF4D656C1F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20-4C55-81EA-BF4D656C1F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20-4C55-81EA-BF4D656C1F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5720-4C55-81EA-BF4D656C1FA4}"/>
            </c:ext>
          </c:extLst>
        </c:ser>
        <c:dLbls>
          <c:showLegendKey val="0"/>
          <c:showVal val="0"/>
          <c:showCatName val="0"/>
          <c:showSerName val="0"/>
          <c:showPercent val="0"/>
          <c:showBubbleSize val="0"/>
        </c:dLbls>
        <c:gapWidth val="150"/>
        <c:shape val="box"/>
        <c:axId val="1406167679"/>
        <c:axId val="1"/>
        <c:axId val="0"/>
      </c:bar3DChart>
      <c:catAx>
        <c:axId val="14061676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1676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B2-490A-88EE-F7EDB806DFBE}"/>
              </c:ext>
            </c:extLst>
          </c:dPt>
          <c:dPt>
            <c:idx val="1"/>
            <c:invertIfNegative val="0"/>
            <c:bubble3D val="0"/>
            <c:spPr>
              <a:solidFill>
                <a:srgbClr val="C00000"/>
              </a:solidFill>
            </c:spPr>
            <c:extLst>
              <c:ext xmlns:c16="http://schemas.microsoft.com/office/drawing/2014/chart" uri="{C3380CC4-5D6E-409C-BE32-E72D297353CC}">
                <c16:uniqueId val="{00000001-40B2-490A-88EE-F7EDB806DF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B2-490A-88EE-F7EDB806DF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B2-490A-88EE-F7EDB806DF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40B2-490A-88EE-F7EDB806DFBE}"/>
            </c:ext>
          </c:extLst>
        </c:ser>
        <c:dLbls>
          <c:showLegendKey val="0"/>
          <c:showVal val="0"/>
          <c:showCatName val="0"/>
          <c:showSerName val="0"/>
          <c:showPercent val="0"/>
          <c:showBubbleSize val="0"/>
        </c:dLbls>
        <c:gapWidth val="150"/>
        <c:shape val="box"/>
        <c:axId val="1407286271"/>
        <c:axId val="1"/>
        <c:axId val="0"/>
      </c:bar3DChart>
      <c:catAx>
        <c:axId val="1407286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6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18-4E6F-87CE-BE0B14C8EF2D}"/>
              </c:ext>
            </c:extLst>
          </c:dPt>
          <c:dPt>
            <c:idx val="1"/>
            <c:invertIfNegative val="0"/>
            <c:bubble3D val="0"/>
            <c:spPr>
              <a:solidFill>
                <a:srgbClr val="C00000"/>
              </a:solidFill>
            </c:spPr>
            <c:extLst>
              <c:ext xmlns:c16="http://schemas.microsoft.com/office/drawing/2014/chart" uri="{C3380CC4-5D6E-409C-BE32-E72D297353CC}">
                <c16:uniqueId val="{00000001-1F18-4E6F-87CE-BE0B14C8EF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18-4E6F-87CE-BE0B14C8EF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18-4E6F-87CE-BE0B14C8EF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F18-4E6F-87CE-BE0B14C8EF2D}"/>
            </c:ext>
          </c:extLst>
        </c:ser>
        <c:dLbls>
          <c:showLegendKey val="0"/>
          <c:showVal val="0"/>
          <c:showCatName val="0"/>
          <c:showSerName val="0"/>
          <c:showPercent val="0"/>
          <c:showBubbleSize val="0"/>
        </c:dLbls>
        <c:gapWidth val="150"/>
        <c:shape val="box"/>
        <c:axId val="1407281279"/>
        <c:axId val="1"/>
        <c:axId val="0"/>
      </c:bar3DChart>
      <c:catAx>
        <c:axId val="1407281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12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528-44B6-9458-4568C0B2B2BC}"/>
              </c:ext>
            </c:extLst>
          </c:dPt>
          <c:dPt>
            <c:idx val="1"/>
            <c:invertIfNegative val="0"/>
            <c:bubble3D val="0"/>
            <c:spPr>
              <a:solidFill>
                <a:srgbClr val="C00000"/>
              </a:solidFill>
            </c:spPr>
            <c:extLst>
              <c:ext xmlns:c16="http://schemas.microsoft.com/office/drawing/2014/chart" uri="{C3380CC4-5D6E-409C-BE32-E72D297353CC}">
                <c16:uniqueId val="{00000001-2528-44B6-9458-4568C0B2B2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28-44B6-9458-4568C0B2B2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28-44B6-9458-4568C0B2B2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2528-44B6-9458-4568C0B2B2BC}"/>
            </c:ext>
          </c:extLst>
        </c:ser>
        <c:dLbls>
          <c:showLegendKey val="0"/>
          <c:showVal val="0"/>
          <c:showCatName val="0"/>
          <c:showSerName val="0"/>
          <c:showPercent val="0"/>
          <c:showBubbleSize val="0"/>
        </c:dLbls>
        <c:gapWidth val="150"/>
        <c:shape val="box"/>
        <c:axId val="1407279615"/>
        <c:axId val="1"/>
        <c:axId val="0"/>
      </c:bar3DChart>
      <c:catAx>
        <c:axId val="1407279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796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3D-4C0F-9287-B3C2C74E63ED}"/>
              </c:ext>
            </c:extLst>
          </c:dPt>
          <c:dPt>
            <c:idx val="1"/>
            <c:invertIfNegative val="0"/>
            <c:bubble3D val="0"/>
            <c:spPr>
              <a:solidFill>
                <a:srgbClr val="C00000"/>
              </a:solidFill>
            </c:spPr>
            <c:extLst>
              <c:ext xmlns:c16="http://schemas.microsoft.com/office/drawing/2014/chart" uri="{C3380CC4-5D6E-409C-BE32-E72D297353CC}">
                <c16:uniqueId val="{00000001-823D-4C0F-9287-B3C2C74E63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3D-4C0F-9287-B3C2C74E63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3D-4C0F-9287-B3C2C74E63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823D-4C0F-9287-B3C2C74E63ED}"/>
            </c:ext>
          </c:extLst>
        </c:ser>
        <c:dLbls>
          <c:showLegendKey val="0"/>
          <c:showVal val="0"/>
          <c:showCatName val="0"/>
          <c:showSerName val="0"/>
          <c:showPercent val="0"/>
          <c:showBubbleSize val="0"/>
        </c:dLbls>
        <c:gapWidth val="150"/>
        <c:shape val="box"/>
        <c:axId val="1407290431"/>
        <c:axId val="1"/>
        <c:axId val="0"/>
      </c:bar3DChart>
      <c:catAx>
        <c:axId val="1407290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904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B9-42B4-AC51-8FE74C011B62}"/>
              </c:ext>
            </c:extLst>
          </c:dPt>
          <c:dPt>
            <c:idx val="1"/>
            <c:invertIfNegative val="0"/>
            <c:bubble3D val="0"/>
            <c:spPr>
              <a:solidFill>
                <a:srgbClr val="C00000"/>
              </a:solidFill>
            </c:spPr>
            <c:extLst>
              <c:ext xmlns:c16="http://schemas.microsoft.com/office/drawing/2014/chart" uri="{C3380CC4-5D6E-409C-BE32-E72D297353CC}">
                <c16:uniqueId val="{00000001-8BB9-42B4-AC51-8FE74C011B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B9-42B4-AC51-8FE74C011B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B9-42B4-AC51-8FE74C011B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8BB9-42B4-AC51-8FE74C011B62}"/>
            </c:ext>
          </c:extLst>
        </c:ser>
        <c:dLbls>
          <c:showLegendKey val="0"/>
          <c:showVal val="0"/>
          <c:showCatName val="0"/>
          <c:showSerName val="0"/>
          <c:showPercent val="0"/>
          <c:showBubbleSize val="0"/>
        </c:dLbls>
        <c:gapWidth val="150"/>
        <c:shape val="box"/>
        <c:axId val="740227359"/>
        <c:axId val="1"/>
        <c:axId val="0"/>
      </c:bar3DChart>
      <c:catAx>
        <c:axId val="740227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2273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BB-4637-852C-B7E9CDE4F947}"/>
              </c:ext>
            </c:extLst>
          </c:dPt>
          <c:dPt>
            <c:idx val="1"/>
            <c:invertIfNegative val="0"/>
            <c:bubble3D val="0"/>
            <c:spPr>
              <a:solidFill>
                <a:srgbClr val="C00000"/>
              </a:solidFill>
            </c:spPr>
            <c:extLst>
              <c:ext xmlns:c16="http://schemas.microsoft.com/office/drawing/2014/chart" uri="{C3380CC4-5D6E-409C-BE32-E72D297353CC}">
                <c16:uniqueId val="{00000001-8ABB-4637-852C-B7E9CDE4F9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BB-4637-852C-B7E9CDE4F9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BB-4637-852C-B7E9CDE4F9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8ABB-4637-852C-B7E9CDE4F947}"/>
            </c:ext>
          </c:extLst>
        </c:ser>
        <c:dLbls>
          <c:showLegendKey val="0"/>
          <c:showVal val="0"/>
          <c:showCatName val="0"/>
          <c:showSerName val="0"/>
          <c:showPercent val="0"/>
          <c:showBubbleSize val="0"/>
        </c:dLbls>
        <c:gapWidth val="150"/>
        <c:shape val="box"/>
        <c:axId val="1407286687"/>
        <c:axId val="1"/>
        <c:axId val="0"/>
      </c:bar3DChart>
      <c:catAx>
        <c:axId val="140728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66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E2-473E-A18A-D59E46A85711}"/>
              </c:ext>
            </c:extLst>
          </c:dPt>
          <c:dPt>
            <c:idx val="1"/>
            <c:invertIfNegative val="0"/>
            <c:bubble3D val="0"/>
            <c:spPr>
              <a:solidFill>
                <a:srgbClr val="C00000"/>
              </a:solidFill>
            </c:spPr>
            <c:extLst>
              <c:ext xmlns:c16="http://schemas.microsoft.com/office/drawing/2014/chart" uri="{C3380CC4-5D6E-409C-BE32-E72D297353CC}">
                <c16:uniqueId val="{00000001-0FE2-473E-A18A-D59E46A857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E2-473E-A18A-D59E46A857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E2-473E-A18A-D59E46A857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FE2-473E-A18A-D59E46A85711}"/>
            </c:ext>
          </c:extLst>
        </c:ser>
        <c:dLbls>
          <c:showLegendKey val="0"/>
          <c:showVal val="0"/>
          <c:showCatName val="0"/>
          <c:showSerName val="0"/>
          <c:showPercent val="0"/>
          <c:showBubbleSize val="0"/>
        </c:dLbls>
        <c:gapWidth val="150"/>
        <c:shape val="box"/>
        <c:axId val="1407285023"/>
        <c:axId val="1"/>
        <c:axId val="0"/>
      </c:bar3DChart>
      <c:catAx>
        <c:axId val="1407285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5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2-4F9A-BE0D-764AEFD053F3}"/>
              </c:ext>
            </c:extLst>
          </c:dPt>
          <c:dPt>
            <c:idx val="1"/>
            <c:invertIfNegative val="0"/>
            <c:bubble3D val="0"/>
            <c:spPr>
              <a:solidFill>
                <a:srgbClr val="C00000"/>
              </a:solidFill>
            </c:spPr>
            <c:extLst>
              <c:ext xmlns:c16="http://schemas.microsoft.com/office/drawing/2014/chart" uri="{C3380CC4-5D6E-409C-BE32-E72D297353CC}">
                <c16:uniqueId val="{00000001-9502-4F9A-BE0D-764AEFD053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2-4F9A-BE0D-764AEFD053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2-4F9A-BE0D-764AEFD053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9502-4F9A-BE0D-764AEFD053F3}"/>
            </c:ext>
          </c:extLst>
        </c:ser>
        <c:dLbls>
          <c:showLegendKey val="0"/>
          <c:showVal val="0"/>
          <c:showCatName val="0"/>
          <c:showSerName val="0"/>
          <c:showPercent val="0"/>
          <c:showBubbleSize val="0"/>
        </c:dLbls>
        <c:gapWidth val="150"/>
        <c:shape val="box"/>
        <c:axId val="1407288767"/>
        <c:axId val="1"/>
        <c:axId val="0"/>
      </c:bar3DChart>
      <c:catAx>
        <c:axId val="1407288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87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53-4A7B-A95E-3997D0406D00}"/>
              </c:ext>
            </c:extLst>
          </c:dPt>
          <c:dPt>
            <c:idx val="1"/>
            <c:invertIfNegative val="0"/>
            <c:bubble3D val="0"/>
            <c:spPr>
              <a:solidFill>
                <a:srgbClr val="C00000"/>
              </a:solidFill>
            </c:spPr>
            <c:extLst>
              <c:ext xmlns:c16="http://schemas.microsoft.com/office/drawing/2014/chart" uri="{C3380CC4-5D6E-409C-BE32-E72D297353CC}">
                <c16:uniqueId val="{00000001-5F53-4A7B-A95E-3997D0406D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53-4A7B-A95E-3997D0406D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53-4A7B-A95E-3997D0406D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5F53-4A7B-A95E-3997D0406D00}"/>
            </c:ext>
          </c:extLst>
        </c:ser>
        <c:dLbls>
          <c:showLegendKey val="0"/>
          <c:showVal val="0"/>
          <c:showCatName val="0"/>
          <c:showSerName val="0"/>
          <c:showPercent val="0"/>
          <c:showBubbleSize val="0"/>
        </c:dLbls>
        <c:gapWidth val="150"/>
        <c:shape val="box"/>
        <c:axId val="1407280863"/>
        <c:axId val="1"/>
        <c:axId val="0"/>
      </c:bar3DChart>
      <c:catAx>
        <c:axId val="1407280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08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A9-4D45-9771-818A007DCE0C}"/>
              </c:ext>
            </c:extLst>
          </c:dPt>
          <c:dPt>
            <c:idx val="1"/>
            <c:invertIfNegative val="0"/>
            <c:bubble3D val="0"/>
            <c:spPr>
              <a:solidFill>
                <a:srgbClr val="C00000"/>
              </a:solidFill>
            </c:spPr>
            <c:extLst>
              <c:ext xmlns:c16="http://schemas.microsoft.com/office/drawing/2014/chart" uri="{C3380CC4-5D6E-409C-BE32-E72D297353CC}">
                <c16:uniqueId val="{00000001-05A9-4D45-9771-818A007DCE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A9-4D45-9771-818A007DCE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A9-4D45-9771-818A007DCE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05A9-4D45-9771-818A007DCE0C}"/>
            </c:ext>
          </c:extLst>
        </c:ser>
        <c:dLbls>
          <c:showLegendKey val="0"/>
          <c:showVal val="0"/>
          <c:showCatName val="0"/>
          <c:showSerName val="0"/>
          <c:showPercent val="0"/>
          <c:showBubbleSize val="0"/>
        </c:dLbls>
        <c:gapWidth val="150"/>
        <c:shape val="box"/>
        <c:axId val="1407287935"/>
        <c:axId val="1"/>
        <c:axId val="0"/>
      </c:bar3DChart>
      <c:catAx>
        <c:axId val="1407287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79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34C-455F-9070-D220DF5C4F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34C-455F-9070-D220DF5C4F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34C-455F-9070-D220DF5C4FC5}"/>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34C-455F-9070-D220DF5C4F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34C-455F-9070-D220DF5C4F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34C-455F-9070-D220DF5C4F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34C-455F-9070-D220DF5C4F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34C-455F-9070-D220DF5C4FC5}"/>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34C-455F-9070-D220DF5C4F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34C-455F-9070-D220DF5C4F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34C-455F-9070-D220DF5C4F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34C-455F-9070-D220DF5C4F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834C-455F-9070-D220DF5C4FC5}"/>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34C-455F-9070-D220DF5C4FC5}"/>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34C-455F-9070-D220DF5C4FC5}"/>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34C-455F-9070-D220DF5C4FC5}"/>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34C-455F-9070-D220DF5C4F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34C-455F-9070-D220DF5C4FC5}"/>
            </c:ext>
          </c:extLst>
        </c:ser>
        <c:dLbls>
          <c:showLegendKey val="0"/>
          <c:showVal val="0"/>
          <c:showCatName val="0"/>
          <c:showSerName val="0"/>
          <c:showPercent val="0"/>
          <c:showBubbleSize val="0"/>
        </c:dLbls>
        <c:smooth val="0"/>
        <c:axId val="1407290015"/>
        <c:axId val="1"/>
      </c:lineChart>
      <c:catAx>
        <c:axId val="1407290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90015"/>
        <c:crosses val="autoZero"/>
        <c:crossBetween val="between"/>
      </c:valAx>
    </c:plotArea>
    <c:legend>
      <c:legendPos val="r"/>
      <c:layout>
        <c:manualLayout>
          <c:xMode val="edge"/>
          <c:yMode val="edge"/>
          <c:wMode val="edge"/>
          <c:hMode val="edge"/>
          <c:x val="0.14937194162516759"/>
          <c:y val="0.87890244353258662"/>
          <c:w val="0.84939472870073751"/>
          <c:h val="0.9662293445713652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BC-45CA-AAD7-69CA171D0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BC-45CA-AAD7-69CA171D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34BC-45CA-AAD7-69CA171D0A9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BC-45CA-AAD7-69CA171D0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BC-45CA-AAD7-69CA171D0A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BC-45CA-AAD7-69CA171D0A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BC-45CA-AAD7-69CA171D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34BC-45CA-AAD7-69CA171D0A9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BC-45CA-AAD7-69CA171D0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BC-45CA-AAD7-69CA171D0A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4BC-45CA-AAD7-69CA171D0A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4BC-45CA-AAD7-69CA171D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34BC-45CA-AAD7-69CA171D0A99}"/>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BC-45CA-AAD7-69CA171D0A99}"/>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BC-45CA-AAD7-69CA171D0A99}"/>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BC-45CA-AAD7-69CA171D0A99}"/>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4BC-45CA-AAD7-69CA171D0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4BC-45CA-AAD7-69CA171D0A99}"/>
            </c:ext>
          </c:extLst>
        </c:ser>
        <c:dLbls>
          <c:showLegendKey val="0"/>
          <c:showVal val="0"/>
          <c:showCatName val="0"/>
          <c:showSerName val="0"/>
          <c:showPercent val="0"/>
          <c:showBubbleSize val="0"/>
        </c:dLbls>
        <c:smooth val="0"/>
        <c:axId val="1407290847"/>
        <c:axId val="1"/>
      </c:lineChart>
      <c:catAx>
        <c:axId val="14072908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90847"/>
        <c:crosses val="autoZero"/>
        <c:crossBetween val="between"/>
      </c:valAx>
    </c:plotArea>
    <c:legend>
      <c:legendPos val="r"/>
      <c:layout>
        <c:manualLayout>
          <c:xMode val="edge"/>
          <c:yMode val="edge"/>
          <c:wMode val="edge"/>
          <c:hMode val="edge"/>
          <c:x val="0.14956116684652995"/>
          <c:y val="0.88189803329378347"/>
          <c:w val="0.85047097539203531"/>
          <c:h val="0.967065760615539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56-4F39-8283-87820EE9D9A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56-4F39-8283-87820EE9D9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F556-4F39-8283-87820EE9D9AC}"/>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56-4F39-8283-87820EE9D9A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56-4F39-8283-87820EE9D9A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56-4F39-8283-87820EE9D9A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56-4F39-8283-87820EE9D9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F556-4F39-8283-87820EE9D9AC}"/>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56-4F39-8283-87820EE9D9A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56-4F39-8283-87820EE9D9A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56-4F39-8283-87820EE9D9A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56-4F39-8283-87820EE9D9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F556-4F39-8283-87820EE9D9AC}"/>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56-4F39-8283-87820EE9D9AC}"/>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56-4F39-8283-87820EE9D9AC}"/>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56-4F39-8283-87820EE9D9AC}"/>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56-4F39-8283-87820EE9D9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56-4F39-8283-87820EE9D9AC}"/>
            </c:ext>
          </c:extLst>
        </c:ser>
        <c:dLbls>
          <c:showLegendKey val="0"/>
          <c:showVal val="0"/>
          <c:showCatName val="0"/>
          <c:showSerName val="0"/>
          <c:showPercent val="0"/>
          <c:showBubbleSize val="0"/>
        </c:dLbls>
        <c:smooth val="0"/>
        <c:axId val="1407280447"/>
        <c:axId val="1"/>
      </c:lineChart>
      <c:catAx>
        <c:axId val="14072804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0447"/>
        <c:crosses val="autoZero"/>
        <c:crossBetween val="between"/>
      </c:valAx>
    </c:plotArea>
    <c:legend>
      <c:legendPos val="r"/>
      <c:layout>
        <c:manualLayout>
          <c:xMode val="edge"/>
          <c:yMode val="edge"/>
          <c:wMode val="edge"/>
          <c:hMode val="edge"/>
          <c:x val="0.14956116684652995"/>
          <c:y val="0.87855961860699605"/>
          <c:w val="0.85047097539203531"/>
          <c:h val="0.9661332058069011"/>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CE-4C2B-8A93-B94198A5B0FF}"/>
              </c:ext>
            </c:extLst>
          </c:dPt>
          <c:dPt>
            <c:idx val="1"/>
            <c:invertIfNegative val="0"/>
            <c:bubble3D val="0"/>
            <c:spPr>
              <a:solidFill>
                <a:srgbClr val="C00000"/>
              </a:solidFill>
            </c:spPr>
            <c:extLst>
              <c:ext xmlns:c16="http://schemas.microsoft.com/office/drawing/2014/chart" uri="{C3380CC4-5D6E-409C-BE32-E72D297353CC}">
                <c16:uniqueId val="{00000001-4BCE-4C2B-8A93-B94198A5B0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CE-4C2B-8A93-B94198A5B0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CE-4C2B-8A93-B94198A5B0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4BCE-4C2B-8A93-B94198A5B0FF}"/>
            </c:ext>
          </c:extLst>
        </c:ser>
        <c:dLbls>
          <c:showLegendKey val="0"/>
          <c:showVal val="0"/>
          <c:showCatName val="0"/>
          <c:showSerName val="0"/>
          <c:showPercent val="0"/>
          <c:showBubbleSize val="0"/>
        </c:dLbls>
        <c:gapWidth val="150"/>
        <c:shape val="box"/>
        <c:axId val="1407282111"/>
        <c:axId val="1"/>
        <c:axId val="0"/>
      </c:bar3DChart>
      <c:catAx>
        <c:axId val="1407282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821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A5-4074-9644-C74B9AE061B0}"/>
              </c:ext>
            </c:extLst>
          </c:dPt>
          <c:dPt>
            <c:idx val="1"/>
            <c:invertIfNegative val="0"/>
            <c:bubble3D val="0"/>
            <c:spPr>
              <a:solidFill>
                <a:srgbClr val="C00000"/>
              </a:solidFill>
            </c:spPr>
            <c:extLst>
              <c:ext xmlns:c16="http://schemas.microsoft.com/office/drawing/2014/chart" uri="{C3380CC4-5D6E-409C-BE32-E72D297353CC}">
                <c16:uniqueId val="{00000001-56A5-4074-9644-C74B9AE061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A5-4074-9644-C74B9AE061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A5-4074-9644-C74B9AE061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56A5-4074-9644-C74B9AE061B0}"/>
            </c:ext>
          </c:extLst>
        </c:ser>
        <c:dLbls>
          <c:showLegendKey val="0"/>
          <c:showVal val="0"/>
          <c:showCatName val="0"/>
          <c:showSerName val="0"/>
          <c:showPercent val="0"/>
          <c:showBubbleSize val="0"/>
        </c:dLbls>
        <c:gapWidth val="150"/>
        <c:shape val="box"/>
        <c:axId val="740228191"/>
        <c:axId val="1"/>
        <c:axId val="0"/>
      </c:bar3DChart>
      <c:catAx>
        <c:axId val="740228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2281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24-46E0-8D06-B006FC19ACC4}"/>
              </c:ext>
            </c:extLst>
          </c:dPt>
          <c:dPt>
            <c:idx val="1"/>
            <c:invertIfNegative val="0"/>
            <c:bubble3D val="0"/>
            <c:spPr>
              <a:solidFill>
                <a:srgbClr val="C00000"/>
              </a:solidFill>
            </c:spPr>
            <c:extLst>
              <c:ext xmlns:c16="http://schemas.microsoft.com/office/drawing/2014/chart" uri="{C3380CC4-5D6E-409C-BE32-E72D297353CC}">
                <c16:uniqueId val="{00000001-5924-46E0-8D06-B006FC19AC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24-46E0-8D06-B006FC19AC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24-46E0-8D06-B006FC19AC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5924-46E0-8D06-B006FC19ACC4}"/>
            </c:ext>
          </c:extLst>
        </c:ser>
        <c:dLbls>
          <c:showLegendKey val="0"/>
          <c:showVal val="0"/>
          <c:showCatName val="0"/>
          <c:showSerName val="0"/>
          <c:showPercent val="0"/>
          <c:showBubbleSize val="0"/>
        </c:dLbls>
        <c:gapWidth val="150"/>
        <c:shape val="box"/>
        <c:axId val="1402485359"/>
        <c:axId val="1"/>
        <c:axId val="0"/>
      </c:bar3DChart>
      <c:catAx>
        <c:axId val="1402485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2485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7A-4972-9AEC-5B97C1E27F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1-7B7A-4972-9AEC-5B97C1E27FE8}"/>
            </c:ext>
          </c:extLst>
        </c:ser>
        <c:dLbls>
          <c:showLegendKey val="0"/>
          <c:showVal val="0"/>
          <c:showCatName val="0"/>
          <c:showSerName val="0"/>
          <c:showPercent val="0"/>
          <c:showBubbleSize val="0"/>
        </c:dLbls>
        <c:gapWidth val="150"/>
        <c:shape val="box"/>
        <c:axId val="1408482319"/>
        <c:axId val="1"/>
        <c:axId val="0"/>
      </c:bar3DChart>
      <c:catAx>
        <c:axId val="1408482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23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186-4962-A88E-A9BCE952E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186-4962-A88E-A9BCE952E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E186-4962-A88E-A9BCE952EC0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186-4962-A88E-A9BCE952E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186-4962-A88E-A9BCE952EC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186-4962-A88E-A9BCE952EC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186-4962-A88E-A9BCE952E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E186-4962-A88E-A9BCE952EC03}"/>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186-4962-A88E-A9BCE952E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186-4962-A88E-A9BCE952EC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186-4962-A88E-A9BCE952EC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186-4962-A88E-A9BCE952E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E186-4962-A88E-A9BCE952EC03}"/>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186-4962-A88E-A9BCE952EC03}"/>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186-4962-A88E-A9BCE952EC03}"/>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86-4962-A88E-A9BCE952EC03}"/>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186-4962-A88E-A9BCE952E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186-4962-A88E-A9BCE952EC03}"/>
            </c:ext>
          </c:extLst>
        </c:ser>
        <c:dLbls>
          <c:showLegendKey val="0"/>
          <c:showVal val="0"/>
          <c:showCatName val="0"/>
          <c:showSerName val="0"/>
          <c:showPercent val="0"/>
          <c:showBubbleSize val="0"/>
        </c:dLbls>
        <c:smooth val="0"/>
        <c:axId val="1408482735"/>
        <c:axId val="1"/>
      </c:lineChart>
      <c:catAx>
        <c:axId val="14084827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2735"/>
        <c:crosses val="autoZero"/>
        <c:crossBetween val="between"/>
      </c:valAx>
    </c:plotArea>
    <c:legend>
      <c:legendPos val="r"/>
      <c:layout>
        <c:manualLayout>
          <c:xMode val="edge"/>
          <c:yMode val="edge"/>
          <c:wMode val="edge"/>
          <c:hMode val="edge"/>
          <c:x val="0.14956116684652995"/>
          <c:y val="0.87855975749510185"/>
          <c:w val="0.85047097539203531"/>
          <c:h val="0.96613322982514505"/>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179-4525-90B0-00A82ABA9582}"/>
              </c:ext>
            </c:extLst>
          </c:dPt>
          <c:dPt>
            <c:idx val="1"/>
            <c:invertIfNegative val="0"/>
            <c:bubble3D val="0"/>
            <c:spPr>
              <a:solidFill>
                <a:srgbClr val="C00000"/>
              </a:solidFill>
            </c:spPr>
            <c:extLst>
              <c:ext xmlns:c16="http://schemas.microsoft.com/office/drawing/2014/chart" uri="{C3380CC4-5D6E-409C-BE32-E72D297353CC}">
                <c16:uniqueId val="{00000001-B179-4525-90B0-00A82ABA95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79-4525-90B0-00A82ABA95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79-4525-90B0-00A82ABA95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179-4525-90B0-00A82ABA9582}"/>
            </c:ext>
          </c:extLst>
        </c:ser>
        <c:dLbls>
          <c:showLegendKey val="0"/>
          <c:showVal val="0"/>
          <c:showCatName val="0"/>
          <c:showSerName val="0"/>
          <c:showPercent val="0"/>
          <c:showBubbleSize val="0"/>
        </c:dLbls>
        <c:gapWidth val="150"/>
        <c:shape val="box"/>
        <c:axId val="1408476495"/>
        <c:axId val="1"/>
        <c:axId val="0"/>
      </c:bar3DChart>
      <c:catAx>
        <c:axId val="14084764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764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E2B-4E75-9732-B152BF4A90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E2B-4E75-9732-B152BF4A90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0E2B-4E75-9732-B152BF4A908E}"/>
            </c:ext>
          </c:extLst>
        </c:ser>
        <c:dLbls>
          <c:showLegendKey val="0"/>
          <c:showVal val="0"/>
          <c:showCatName val="0"/>
          <c:showSerName val="0"/>
          <c:showPercent val="0"/>
          <c:showBubbleSize val="0"/>
        </c:dLbls>
        <c:gapWidth val="150"/>
        <c:shape val="box"/>
        <c:axId val="1408484815"/>
        <c:axId val="1"/>
        <c:axId val="0"/>
      </c:bar3DChart>
      <c:catAx>
        <c:axId val="14084848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48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059-4287-B872-9405FE8764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059-4287-B872-9405FE8764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059-4287-B872-9405FE876437}"/>
            </c:ext>
          </c:extLst>
        </c:ser>
        <c:dLbls>
          <c:showLegendKey val="0"/>
          <c:showVal val="0"/>
          <c:showCatName val="0"/>
          <c:showSerName val="0"/>
          <c:showPercent val="0"/>
          <c:showBubbleSize val="0"/>
        </c:dLbls>
        <c:gapWidth val="150"/>
        <c:shape val="box"/>
        <c:axId val="1408479823"/>
        <c:axId val="1"/>
        <c:axId val="0"/>
      </c:bar3DChart>
      <c:catAx>
        <c:axId val="14084798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798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19088754685"/>
          <c:y val="2.83976155522932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8D4-410E-B723-34679C78E4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8D4-410E-B723-34679C78E4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8D4-410E-B723-34679C78E440}"/>
            </c:ext>
          </c:extLst>
        </c:ser>
        <c:dLbls>
          <c:showLegendKey val="0"/>
          <c:showVal val="0"/>
          <c:showCatName val="0"/>
          <c:showSerName val="0"/>
          <c:showPercent val="0"/>
          <c:showBubbleSize val="0"/>
        </c:dLbls>
        <c:gapWidth val="150"/>
        <c:shape val="box"/>
        <c:axId val="1408486063"/>
        <c:axId val="1"/>
        <c:axId val="0"/>
      </c:bar3DChart>
      <c:catAx>
        <c:axId val="14084860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4860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image" Target="../media/image7.png"/><Relationship Id="rId18" Type="http://schemas.openxmlformats.org/officeDocument/2006/relationships/hyperlink" Target="#Admon!A5"/><Relationship Id="rId26" Type="http://schemas.openxmlformats.org/officeDocument/2006/relationships/hyperlink" Target="#Comunidad!A5"/><Relationship Id="rId3" Type="http://schemas.openxmlformats.org/officeDocument/2006/relationships/hyperlink" Target="#Directiva!A5"/><Relationship Id="rId21" Type="http://schemas.openxmlformats.org/officeDocument/2006/relationships/image" Target="../media/image10.png"/><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4"/><Relationship Id="rId25" Type="http://schemas.openxmlformats.org/officeDocument/2006/relationships/hyperlink" Target="#Comunidad!A4"/><Relationship Id="rId33" Type="http://schemas.openxmlformats.org/officeDocument/2006/relationships/image" Target="../media/image14.jpeg"/><Relationship Id="rId2" Type="http://schemas.openxmlformats.org/officeDocument/2006/relationships/image" Target="../media/image3.png"/><Relationship Id="rId16" Type="http://schemas.openxmlformats.org/officeDocument/2006/relationships/hyperlink" Target="#Academica!A7"/><Relationship Id="rId20" Type="http://schemas.openxmlformats.org/officeDocument/2006/relationships/hyperlink" Target="#Admon!A6"/><Relationship Id="rId29" Type="http://schemas.openxmlformats.org/officeDocument/2006/relationships/hyperlink" Target="#Comunidad!A7"/><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Admon!A8"/><Relationship Id="rId32" Type="http://schemas.openxmlformats.org/officeDocument/2006/relationships/hyperlink" Target="#Directiva!A1"/><Relationship Id="rId5" Type="http://schemas.openxmlformats.org/officeDocument/2006/relationships/hyperlink" Target="#Directiva!A6"/><Relationship Id="rId15" Type="http://schemas.openxmlformats.org/officeDocument/2006/relationships/image" Target="../media/image8.png"/><Relationship Id="rId23" Type="http://schemas.openxmlformats.org/officeDocument/2006/relationships/image" Target="../media/image11.png"/><Relationship Id="rId28" Type="http://schemas.openxmlformats.org/officeDocument/2006/relationships/hyperlink" Target="#Comunidad!A6"/><Relationship Id="rId10" Type="http://schemas.openxmlformats.org/officeDocument/2006/relationships/image" Target="../media/image6.png"/><Relationship Id="rId19" Type="http://schemas.openxmlformats.org/officeDocument/2006/relationships/image" Target="../media/image9.png"/><Relationship Id="rId31" Type="http://schemas.openxmlformats.org/officeDocument/2006/relationships/image" Target="../media/image13.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6"/><Relationship Id="rId22" Type="http://schemas.openxmlformats.org/officeDocument/2006/relationships/hyperlink" Target="#Admon!A7"/><Relationship Id="rId27" Type="http://schemas.openxmlformats.org/officeDocument/2006/relationships/image" Target="../media/image12.png"/><Relationship Id="rId30" Type="http://schemas.openxmlformats.org/officeDocument/2006/relationships/hyperlink" Target="#Instituci&#243;n!A1"/><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1</xdr:col>
      <xdr:colOff>739140</xdr:colOff>
      <xdr:row>2</xdr:row>
      <xdr:rowOff>91440</xdr:rowOff>
    </xdr:to>
    <xdr:pic>
      <xdr:nvPicPr>
        <xdr:cNvPr id="27565599" name="1 Imagen" descr="Secretaría de Educación">
          <a:extLst>
            <a:ext uri="{FF2B5EF4-FFF2-40B4-BE49-F238E27FC236}">
              <a16:creationId xmlns:a16="http://schemas.microsoft.com/office/drawing/2014/main" id="{00000000-0008-0000-0000-00001F9E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5260"/>
          <a:ext cx="148590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137160</xdr:colOff>
      <xdr:row>0</xdr:row>
      <xdr:rowOff>114300</xdr:rowOff>
    </xdr:from>
    <xdr:to>
      <xdr:col>10</xdr:col>
      <xdr:colOff>853440</xdr:colOff>
      <xdr:row>2</xdr:row>
      <xdr:rowOff>220980</xdr:rowOff>
    </xdr:to>
    <xdr:pic>
      <xdr:nvPicPr>
        <xdr:cNvPr id="2756560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209E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74480" y="1143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2849880</xdr:colOff>
      <xdr:row>5</xdr:row>
      <xdr:rowOff>7620</xdr:rowOff>
    </xdr:from>
    <xdr:to>
      <xdr:col>3</xdr:col>
      <xdr:colOff>38100</xdr:colOff>
      <xdr:row>6</xdr:row>
      <xdr:rowOff>30480</xdr:rowOff>
    </xdr:to>
    <xdr:pic>
      <xdr:nvPicPr>
        <xdr:cNvPr id="61068124" name="2 Imagen">
          <a:hlinkClick xmlns:r="http://schemas.openxmlformats.org/officeDocument/2006/relationships" r:id="rId1" tooltip="IR A RESUMEN"/>
          <a:extLst>
            <a:ext uri="{FF2B5EF4-FFF2-40B4-BE49-F238E27FC236}">
              <a16:creationId xmlns:a16="http://schemas.microsoft.com/office/drawing/2014/main" id="{00000000-0008-0000-0100-00005CD3A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9420" y="121158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xdr:row>
      <xdr:rowOff>7620</xdr:rowOff>
    </xdr:from>
    <xdr:to>
      <xdr:col>3</xdr:col>
      <xdr:colOff>30480</xdr:colOff>
      <xdr:row>12</xdr:row>
      <xdr:rowOff>22860</xdr:rowOff>
    </xdr:to>
    <xdr:pic>
      <xdr:nvPicPr>
        <xdr:cNvPr id="61068125" name="3 Imagen">
          <a:hlinkClick xmlns:r="http://schemas.openxmlformats.org/officeDocument/2006/relationships" r:id="rId3" tooltip="IR A RESUMEN"/>
          <a:extLst>
            <a:ext uri="{FF2B5EF4-FFF2-40B4-BE49-F238E27FC236}">
              <a16:creationId xmlns:a16="http://schemas.microsoft.com/office/drawing/2014/main" id="{00000000-0008-0000-0100-00005D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35204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18</xdr:row>
      <xdr:rowOff>7620</xdr:rowOff>
    </xdr:from>
    <xdr:to>
      <xdr:col>3</xdr:col>
      <xdr:colOff>30480</xdr:colOff>
      <xdr:row>19</xdr:row>
      <xdr:rowOff>22860</xdr:rowOff>
    </xdr:to>
    <xdr:pic>
      <xdr:nvPicPr>
        <xdr:cNvPr id="61068126" name="4 Imagen">
          <a:hlinkClick xmlns:r="http://schemas.openxmlformats.org/officeDocument/2006/relationships" r:id="rId5" tooltip="IR A RESUMEN"/>
          <a:extLst>
            <a:ext uri="{FF2B5EF4-FFF2-40B4-BE49-F238E27FC236}">
              <a16:creationId xmlns:a16="http://schemas.microsoft.com/office/drawing/2014/main" id="{00000000-0008-0000-0100-00005ED3A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56560" y="6347460"/>
          <a:ext cx="2667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28</xdr:row>
      <xdr:rowOff>7620</xdr:rowOff>
    </xdr:from>
    <xdr:to>
      <xdr:col>3</xdr:col>
      <xdr:colOff>45720</xdr:colOff>
      <xdr:row>29</xdr:row>
      <xdr:rowOff>22860</xdr:rowOff>
    </xdr:to>
    <xdr:pic>
      <xdr:nvPicPr>
        <xdr:cNvPr id="61068127" name="5 Imagen">
          <a:hlinkClick xmlns:r="http://schemas.openxmlformats.org/officeDocument/2006/relationships" r:id="rId7" tooltip="IR A RESUMEN"/>
          <a:extLst>
            <a:ext uri="{FF2B5EF4-FFF2-40B4-BE49-F238E27FC236}">
              <a16:creationId xmlns:a16="http://schemas.microsoft.com/office/drawing/2014/main" id="{00000000-0008-0000-0100-00005F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106832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34</xdr:row>
      <xdr:rowOff>15240</xdr:rowOff>
    </xdr:from>
    <xdr:to>
      <xdr:col>3</xdr:col>
      <xdr:colOff>7620</xdr:colOff>
      <xdr:row>35</xdr:row>
      <xdr:rowOff>30480</xdr:rowOff>
    </xdr:to>
    <xdr:pic>
      <xdr:nvPicPr>
        <xdr:cNvPr id="61068128" name="7 Imagen">
          <a:hlinkClick xmlns:r="http://schemas.openxmlformats.org/officeDocument/2006/relationships" r:id="rId8" tooltip="IR A RESUMEN"/>
          <a:extLst>
            <a:ext uri="{FF2B5EF4-FFF2-40B4-BE49-F238E27FC236}">
              <a16:creationId xmlns:a16="http://schemas.microsoft.com/office/drawing/2014/main" id="{00000000-0008-0000-0100-000060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48940" y="130378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45</xdr:row>
      <xdr:rowOff>7620</xdr:rowOff>
    </xdr:from>
    <xdr:to>
      <xdr:col>3</xdr:col>
      <xdr:colOff>22860</xdr:colOff>
      <xdr:row>46</xdr:row>
      <xdr:rowOff>30480</xdr:rowOff>
    </xdr:to>
    <xdr:pic>
      <xdr:nvPicPr>
        <xdr:cNvPr id="61068129" name="8 Imagen">
          <a:hlinkClick xmlns:r="http://schemas.openxmlformats.org/officeDocument/2006/relationships" r:id="rId9" tooltip="IR A RESUMEN"/>
          <a:extLst>
            <a:ext uri="{FF2B5EF4-FFF2-40B4-BE49-F238E27FC236}">
              <a16:creationId xmlns:a16="http://schemas.microsoft.com/office/drawing/2014/main" id="{00000000-0008-0000-0100-000061D3A303}"/>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56560" y="1786128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53</xdr:row>
      <xdr:rowOff>7620</xdr:rowOff>
    </xdr:from>
    <xdr:to>
      <xdr:col>3</xdr:col>
      <xdr:colOff>38100</xdr:colOff>
      <xdr:row>54</xdr:row>
      <xdr:rowOff>22860</xdr:rowOff>
    </xdr:to>
    <xdr:pic>
      <xdr:nvPicPr>
        <xdr:cNvPr id="61068130" name="9 Imagen">
          <a:hlinkClick xmlns:r="http://schemas.openxmlformats.org/officeDocument/2006/relationships" r:id="rId11" tooltip="IR A RESUMEN"/>
          <a:extLst>
            <a:ext uri="{FF2B5EF4-FFF2-40B4-BE49-F238E27FC236}">
              <a16:creationId xmlns:a16="http://schemas.microsoft.com/office/drawing/2014/main" id="{00000000-0008-0000-0100-000062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2091690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59</xdr:row>
      <xdr:rowOff>76200</xdr:rowOff>
    </xdr:from>
    <xdr:to>
      <xdr:col>3</xdr:col>
      <xdr:colOff>7620</xdr:colOff>
      <xdr:row>61</xdr:row>
      <xdr:rowOff>7620</xdr:rowOff>
    </xdr:to>
    <xdr:pic>
      <xdr:nvPicPr>
        <xdr:cNvPr id="61068131" name="10 Imagen">
          <a:hlinkClick xmlns:r="http://schemas.openxmlformats.org/officeDocument/2006/relationships" r:id="rId12" tooltip="IR A RESUMEN"/>
          <a:extLst>
            <a:ext uri="{FF2B5EF4-FFF2-40B4-BE49-F238E27FC236}">
              <a16:creationId xmlns:a16="http://schemas.microsoft.com/office/drawing/2014/main" id="{00000000-0008-0000-0100-000063D3A30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2948940" y="2311146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66</xdr:row>
      <xdr:rowOff>15240</xdr:rowOff>
    </xdr:from>
    <xdr:to>
      <xdr:col>3</xdr:col>
      <xdr:colOff>22860</xdr:colOff>
      <xdr:row>67</xdr:row>
      <xdr:rowOff>30480</xdr:rowOff>
    </xdr:to>
    <xdr:pic>
      <xdr:nvPicPr>
        <xdr:cNvPr id="61068132" name="11 Imagen">
          <a:hlinkClick xmlns:r="http://schemas.openxmlformats.org/officeDocument/2006/relationships" r:id="rId14" tooltip="IR A RESUMEN"/>
          <a:extLst>
            <a:ext uri="{FF2B5EF4-FFF2-40B4-BE49-F238E27FC236}">
              <a16:creationId xmlns:a16="http://schemas.microsoft.com/office/drawing/2014/main" id="{00000000-0008-0000-0100-000064D3A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56560" y="24993600"/>
          <a:ext cx="25908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72</xdr:row>
      <xdr:rowOff>0</xdr:rowOff>
    </xdr:from>
    <xdr:to>
      <xdr:col>3</xdr:col>
      <xdr:colOff>45720</xdr:colOff>
      <xdr:row>73</xdr:row>
      <xdr:rowOff>22860</xdr:rowOff>
    </xdr:to>
    <xdr:pic>
      <xdr:nvPicPr>
        <xdr:cNvPr id="61068133" name="12 Imagen">
          <a:hlinkClick xmlns:r="http://schemas.openxmlformats.org/officeDocument/2006/relationships" r:id="rId16" tooltip="IR A RESUMEN"/>
          <a:extLst>
            <a:ext uri="{FF2B5EF4-FFF2-40B4-BE49-F238E27FC236}">
              <a16:creationId xmlns:a16="http://schemas.microsoft.com/office/drawing/2014/main" id="{00000000-0008-0000-0100-000065D3A303}"/>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79420" y="2682240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82</xdr:row>
      <xdr:rowOff>7620</xdr:rowOff>
    </xdr:from>
    <xdr:to>
      <xdr:col>3</xdr:col>
      <xdr:colOff>30480</xdr:colOff>
      <xdr:row>83</xdr:row>
      <xdr:rowOff>30480</xdr:rowOff>
    </xdr:to>
    <xdr:pic>
      <xdr:nvPicPr>
        <xdr:cNvPr id="61068134" name="13 Imagen">
          <a:hlinkClick xmlns:r="http://schemas.openxmlformats.org/officeDocument/2006/relationships" r:id="rId17" tooltip="IR A RESUMEN"/>
          <a:extLst>
            <a:ext uri="{FF2B5EF4-FFF2-40B4-BE49-F238E27FC236}">
              <a16:creationId xmlns:a16="http://schemas.microsoft.com/office/drawing/2014/main" id="{00000000-0008-0000-0100-000066D3A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3012186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685800</xdr:colOff>
      <xdr:row>86</xdr:row>
      <xdr:rowOff>68580</xdr:rowOff>
    </xdr:from>
    <xdr:to>
      <xdr:col>4</xdr:col>
      <xdr:colOff>929640</xdr:colOff>
      <xdr:row>87</xdr:row>
      <xdr:rowOff>53340</xdr:rowOff>
    </xdr:to>
    <xdr:pic>
      <xdr:nvPicPr>
        <xdr:cNvPr id="61068135" name="14 Imagen">
          <a:hlinkClick xmlns:r="http://schemas.openxmlformats.org/officeDocument/2006/relationships" r:id="rId18" tooltip="IR A RESUMEN"/>
          <a:extLst>
            <a:ext uri="{FF2B5EF4-FFF2-40B4-BE49-F238E27FC236}">
              <a16:creationId xmlns:a16="http://schemas.microsoft.com/office/drawing/2014/main" id="{00000000-0008-0000-0100-000067D3A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678680" y="31546800"/>
          <a:ext cx="2438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655320</xdr:colOff>
      <xdr:row>96</xdr:row>
      <xdr:rowOff>7620</xdr:rowOff>
    </xdr:from>
    <xdr:to>
      <xdr:col>4</xdr:col>
      <xdr:colOff>914400</xdr:colOff>
      <xdr:row>97</xdr:row>
      <xdr:rowOff>22860</xdr:rowOff>
    </xdr:to>
    <xdr:pic>
      <xdr:nvPicPr>
        <xdr:cNvPr id="61068136" name="15 Imagen">
          <a:hlinkClick xmlns:r="http://schemas.openxmlformats.org/officeDocument/2006/relationships" r:id="rId20" tooltip="IR A RESUMEN"/>
          <a:extLst>
            <a:ext uri="{FF2B5EF4-FFF2-40B4-BE49-F238E27FC236}">
              <a16:creationId xmlns:a16="http://schemas.microsoft.com/office/drawing/2014/main" id="{00000000-0008-0000-0100-000068D3A303}"/>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648200" y="34701480"/>
          <a:ext cx="25908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100</xdr:row>
      <xdr:rowOff>15240</xdr:rowOff>
    </xdr:from>
    <xdr:to>
      <xdr:col>2</xdr:col>
      <xdr:colOff>3032760</xdr:colOff>
      <xdr:row>101</xdr:row>
      <xdr:rowOff>30480</xdr:rowOff>
    </xdr:to>
    <xdr:pic>
      <xdr:nvPicPr>
        <xdr:cNvPr id="61068137" name="16 Imagen">
          <a:hlinkClick xmlns:r="http://schemas.openxmlformats.org/officeDocument/2006/relationships" r:id="rId22" tooltip="IR A RESUMEN"/>
          <a:extLst>
            <a:ext uri="{FF2B5EF4-FFF2-40B4-BE49-F238E27FC236}">
              <a16:creationId xmlns:a16="http://schemas.microsoft.com/office/drawing/2014/main" id="{00000000-0008-0000-0100-000069D3A30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910840" y="369112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112</xdr:row>
      <xdr:rowOff>15240</xdr:rowOff>
    </xdr:from>
    <xdr:to>
      <xdr:col>3</xdr:col>
      <xdr:colOff>30480</xdr:colOff>
      <xdr:row>113</xdr:row>
      <xdr:rowOff>30480</xdr:rowOff>
    </xdr:to>
    <xdr:pic>
      <xdr:nvPicPr>
        <xdr:cNvPr id="61068138" name="17 Imagen">
          <a:hlinkClick xmlns:r="http://schemas.openxmlformats.org/officeDocument/2006/relationships" r:id="rId24" tooltip="IR A RESUMEN"/>
          <a:extLst>
            <a:ext uri="{FF2B5EF4-FFF2-40B4-BE49-F238E27FC236}">
              <a16:creationId xmlns:a16="http://schemas.microsoft.com/office/drawing/2014/main" id="{00000000-0008-0000-0100-00006A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10032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120</xdr:row>
      <xdr:rowOff>7620</xdr:rowOff>
    </xdr:from>
    <xdr:to>
      <xdr:col>3</xdr:col>
      <xdr:colOff>30480</xdr:colOff>
      <xdr:row>121</xdr:row>
      <xdr:rowOff>22860</xdr:rowOff>
    </xdr:to>
    <xdr:pic>
      <xdr:nvPicPr>
        <xdr:cNvPr id="61068139" name="18 Imagen">
          <a:hlinkClick xmlns:r="http://schemas.openxmlformats.org/officeDocument/2006/relationships" r:id="rId25" tooltip="IR A RESUMEN"/>
          <a:extLst>
            <a:ext uri="{FF2B5EF4-FFF2-40B4-BE49-F238E27FC236}">
              <a16:creationId xmlns:a16="http://schemas.microsoft.com/office/drawing/2014/main" id="{00000000-0008-0000-0100-00006B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322826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125</xdr:row>
      <xdr:rowOff>106680</xdr:rowOff>
    </xdr:from>
    <xdr:to>
      <xdr:col>3</xdr:col>
      <xdr:colOff>38100</xdr:colOff>
      <xdr:row>127</xdr:row>
      <xdr:rowOff>7620</xdr:rowOff>
    </xdr:to>
    <xdr:pic>
      <xdr:nvPicPr>
        <xdr:cNvPr id="61068140" name="19 Imagen">
          <a:hlinkClick xmlns:r="http://schemas.openxmlformats.org/officeDocument/2006/relationships" r:id="rId26" tooltip="IR A RESUMEN"/>
          <a:extLst>
            <a:ext uri="{FF2B5EF4-FFF2-40B4-BE49-F238E27FC236}">
              <a16:creationId xmlns:a16="http://schemas.microsoft.com/office/drawing/2014/main" id="{00000000-0008-0000-0100-00006CD3A3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2979420" y="45178980"/>
          <a:ext cx="25146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132</xdr:row>
      <xdr:rowOff>7620</xdr:rowOff>
    </xdr:from>
    <xdr:to>
      <xdr:col>3</xdr:col>
      <xdr:colOff>38100</xdr:colOff>
      <xdr:row>133</xdr:row>
      <xdr:rowOff>22860</xdr:rowOff>
    </xdr:to>
    <xdr:pic>
      <xdr:nvPicPr>
        <xdr:cNvPr id="61068141" name="20 Imagen">
          <a:hlinkClick xmlns:r="http://schemas.openxmlformats.org/officeDocument/2006/relationships" r:id="rId28" tooltip="IR A RESUMEN"/>
          <a:extLst>
            <a:ext uri="{FF2B5EF4-FFF2-40B4-BE49-F238E27FC236}">
              <a16:creationId xmlns:a16="http://schemas.microsoft.com/office/drawing/2014/main" id="{00000000-0008-0000-0100-00006D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470458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137</xdr:row>
      <xdr:rowOff>15240</xdr:rowOff>
    </xdr:from>
    <xdr:to>
      <xdr:col>3</xdr:col>
      <xdr:colOff>45720</xdr:colOff>
      <xdr:row>138</xdr:row>
      <xdr:rowOff>30480</xdr:rowOff>
    </xdr:to>
    <xdr:pic>
      <xdr:nvPicPr>
        <xdr:cNvPr id="61068142" name="21 Imagen">
          <a:hlinkClick xmlns:r="http://schemas.openxmlformats.org/officeDocument/2006/relationships" r:id="rId29" tooltip="IR A RESUMEN"/>
          <a:extLst>
            <a:ext uri="{FF2B5EF4-FFF2-40B4-BE49-F238E27FC236}">
              <a16:creationId xmlns:a16="http://schemas.microsoft.com/office/drawing/2014/main" id="{00000000-0008-0000-0100-00006ED3A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485317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91440</xdr:colOff>
      <xdr:row>0</xdr:row>
      <xdr:rowOff>7620</xdr:rowOff>
    </xdr:from>
    <xdr:to>
      <xdr:col>2</xdr:col>
      <xdr:colOff>381000</xdr:colOff>
      <xdr:row>0</xdr:row>
      <xdr:rowOff>381000</xdr:rowOff>
    </xdr:to>
    <xdr:pic>
      <xdr:nvPicPr>
        <xdr:cNvPr id="61068143" name="Picture 3995" descr="MB900431547">
          <a:hlinkClick xmlns:r="http://schemas.openxmlformats.org/officeDocument/2006/relationships" r:id="rId30" tooltip="Regresar"/>
          <a:extLst>
            <a:ext uri="{FF2B5EF4-FFF2-40B4-BE49-F238E27FC236}">
              <a16:creationId xmlns:a16="http://schemas.microsoft.com/office/drawing/2014/main" id="{00000000-0008-0000-0100-00006FD3A303}"/>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1920" y="7620"/>
          <a:ext cx="388620" cy="373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480060</xdr:colOff>
      <xdr:row>0</xdr:row>
      <xdr:rowOff>22860</xdr:rowOff>
    </xdr:from>
    <xdr:to>
      <xdr:col>2</xdr:col>
      <xdr:colOff>868680</xdr:colOff>
      <xdr:row>0</xdr:row>
      <xdr:rowOff>403860</xdr:rowOff>
    </xdr:to>
    <xdr:pic>
      <xdr:nvPicPr>
        <xdr:cNvPr id="61068144" name="Picture 3995" descr="MB900431547">
          <a:hlinkClick xmlns:r="http://schemas.openxmlformats.org/officeDocument/2006/relationships" r:id="rId32" tooltip="Ir a directiva"/>
          <a:extLst>
            <a:ext uri="{FF2B5EF4-FFF2-40B4-BE49-F238E27FC236}">
              <a16:creationId xmlns:a16="http://schemas.microsoft.com/office/drawing/2014/main" id="{00000000-0008-0000-0100-000070D3A303}"/>
            </a:ext>
          </a:extLst>
        </xdr:cNvPr>
        <xdr:cNvPicPr>
          <a:picLocks noChangeAspect="1" noChangeArrowheads="1"/>
        </xdr:cNvPicPr>
      </xdr:nvPicPr>
      <xdr:blipFill>
        <a:blip xmlns:r="http://schemas.openxmlformats.org/officeDocument/2006/relationships" r:embed="rId3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22860"/>
          <a:ext cx="3886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3329804" name="1 Gráfico">
          <a:extLst>
            <a:ext uri="{FF2B5EF4-FFF2-40B4-BE49-F238E27FC236}">
              <a16:creationId xmlns:a16="http://schemas.microsoft.com/office/drawing/2014/main" id="{00000000-0008-0000-0200-00000C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3329805" name="2 Gráfico">
          <a:extLst>
            <a:ext uri="{FF2B5EF4-FFF2-40B4-BE49-F238E27FC236}">
              <a16:creationId xmlns:a16="http://schemas.microsoft.com/office/drawing/2014/main" id="{00000000-0008-0000-0200-00000D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3329806" name="3 Gráfico">
          <a:extLst>
            <a:ext uri="{FF2B5EF4-FFF2-40B4-BE49-F238E27FC236}">
              <a16:creationId xmlns:a16="http://schemas.microsoft.com/office/drawing/2014/main" id="{00000000-0008-0000-0200-00000E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3329807" name="4 Gráfico">
          <a:extLst>
            <a:ext uri="{FF2B5EF4-FFF2-40B4-BE49-F238E27FC236}">
              <a16:creationId xmlns:a16="http://schemas.microsoft.com/office/drawing/2014/main" id="{00000000-0008-0000-0200-00000F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3329808" name="5 Gráfico">
          <a:extLst>
            <a:ext uri="{FF2B5EF4-FFF2-40B4-BE49-F238E27FC236}">
              <a16:creationId xmlns:a16="http://schemas.microsoft.com/office/drawing/2014/main" id="{00000000-0008-0000-0200-000010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3329809" name="6 Gráfico">
          <a:extLst>
            <a:ext uri="{FF2B5EF4-FFF2-40B4-BE49-F238E27FC236}">
              <a16:creationId xmlns:a16="http://schemas.microsoft.com/office/drawing/2014/main" id="{00000000-0008-0000-0200-000011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3329810" name="7 Gráfico">
          <a:extLst>
            <a:ext uri="{FF2B5EF4-FFF2-40B4-BE49-F238E27FC236}">
              <a16:creationId xmlns:a16="http://schemas.microsoft.com/office/drawing/2014/main" id="{00000000-0008-0000-0200-000012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3329811" name="8 Gráfico">
          <a:extLst>
            <a:ext uri="{FF2B5EF4-FFF2-40B4-BE49-F238E27FC236}">
              <a16:creationId xmlns:a16="http://schemas.microsoft.com/office/drawing/2014/main" id="{00000000-0008-0000-0200-000013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3329812" name="9 Gráfico">
          <a:extLst>
            <a:ext uri="{FF2B5EF4-FFF2-40B4-BE49-F238E27FC236}">
              <a16:creationId xmlns:a16="http://schemas.microsoft.com/office/drawing/2014/main" id="{00000000-0008-0000-0200-000014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350520</xdr:colOff>
      <xdr:row>2</xdr:row>
      <xdr:rowOff>0</xdr:rowOff>
    </xdr:from>
    <xdr:to>
      <xdr:col>52</xdr:col>
      <xdr:colOff>91440</xdr:colOff>
      <xdr:row>8</xdr:row>
      <xdr:rowOff>0</xdr:rowOff>
    </xdr:to>
    <xdr:graphicFrame macro="">
      <xdr:nvGraphicFramePr>
        <xdr:cNvPr id="63329813" name="10 Gráfico">
          <a:extLst>
            <a:ext uri="{FF2B5EF4-FFF2-40B4-BE49-F238E27FC236}">
              <a16:creationId xmlns:a16="http://schemas.microsoft.com/office/drawing/2014/main" id="{00000000-0008-0000-0200-000015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708660</xdr:colOff>
      <xdr:row>8</xdr:row>
      <xdr:rowOff>403860</xdr:rowOff>
    </xdr:from>
    <xdr:to>
      <xdr:col>52</xdr:col>
      <xdr:colOff>441960</xdr:colOff>
      <xdr:row>14</xdr:row>
      <xdr:rowOff>609600</xdr:rowOff>
    </xdr:to>
    <xdr:graphicFrame macro="">
      <xdr:nvGraphicFramePr>
        <xdr:cNvPr id="63329814" name="11 Gráfico">
          <a:extLst>
            <a:ext uri="{FF2B5EF4-FFF2-40B4-BE49-F238E27FC236}">
              <a16:creationId xmlns:a16="http://schemas.microsoft.com/office/drawing/2014/main" id="{00000000-0008-0000-0200-000016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777240</xdr:colOff>
      <xdr:row>15</xdr:row>
      <xdr:rowOff>7620</xdr:rowOff>
    </xdr:from>
    <xdr:to>
      <xdr:col>52</xdr:col>
      <xdr:colOff>510540</xdr:colOff>
      <xdr:row>19</xdr:row>
      <xdr:rowOff>106680</xdr:rowOff>
    </xdr:to>
    <xdr:graphicFrame macro="">
      <xdr:nvGraphicFramePr>
        <xdr:cNvPr id="63329815" name="12 Gráfico">
          <a:extLst>
            <a:ext uri="{FF2B5EF4-FFF2-40B4-BE49-F238E27FC236}">
              <a16:creationId xmlns:a16="http://schemas.microsoft.com/office/drawing/2014/main" id="{00000000-0008-0000-0200-000017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3329816" name="7 Gráfico">
          <a:extLst>
            <a:ext uri="{FF2B5EF4-FFF2-40B4-BE49-F238E27FC236}">
              <a16:creationId xmlns:a16="http://schemas.microsoft.com/office/drawing/2014/main" id="{00000000-0008-0000-0200-000018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63329817" name="8 Gráfico">
          <a:extLst>
            <a:ext uri="{FF2B5EF4-FFF2-40B4-BE49-F238E27FC236}">
              <a16:creationId xmlns:a16="http://schemas.microsoft.com/office/drawing/2014/main" id="{00000000-0008-0000-0200-000019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63329818" name="9 Gráfico">
          <a:extLst>
            <a:ext uri="{FF2B5EF4-FFF2-40B4-BE49-F238E27FC236}">
              <a16:creationId xmlns:a16="http://schemas.microsoft.com/office/drawing/2014/main" id="{00000000-0008-0000-0200-00001A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739140</xdr:colOff>
      <xdr:row>19</xdr:row>
      <xdr:rowOff>152400</xdr:rowOff>
    </xdr:from>
    <xdr:to>
      <xdr:col>52</xdr:col>
      <xdr:colOff>472440</xdr:colOff>
      <xdr:row>25</xdr:row>
      <xdr:rowOff>220980</xdr:rowOff>
    </xdr:to>
    <xdr:graphicFrame macro="">
      <xdr:nvGraphicFramePr>
        <xdr:cNvPr id="63329819" name="16 Gráfico">
          <a:extLst>
            <a:ext uri="{FF2B5EF4-FFF2-40B4-BE49-F238E27FC236}">
              <a16:creationId xmlns:a16="http://schemas.microsoft.com/office/drawing/2014/main" id="{00000000-0008-0000-0200-00001B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373380</xdr:rowOff>
    </xdr:from>
    <xdr:to>
      <xdr:col>27</xdr:col>
      <xdr:colOff>0</xdr:colOff>
      <xdr:row>30</xdr:row>
      <xdr:rowOff>281940</xdr:rowOff>
    </xdr:to>
    <xdr:graphicFrame macro="">
      <xdr:nvGraphicFramePr>
        <xdr:cNvPr id="63329820" name="7 Gráfico">
          <a:extLst>
            <a:ext uri="{FF2B5EF4-FFF2-40B4-BE49-F238E27FC236}">
              <a16:creationId xmlns:a16="http://schemas.microsoft.com/office/drawing/2014/main" id="{00000000-0008-0000-0200-00001C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373380</xdr:rowOff>
    </xdr:from>
    <xdr:to>
      <xdr:col>32</xdr:col>
      <xdr:colOff>762000</xdr:colOff>
      <xdr:row>30</xdr:row>
      <xdr:rowOff>281940</xdr:rowOff>
    </xdr:to>
    <xdr:graphicFrame macro="">
      <xdr:nvGraphicFramePr>
        <xdr:cNvPr id="63329821" name="8 Gráfico">
          <a:extLst>
            <a:ext uri="{FF2B5EF4-FFF2-40B4-BE49-F238E27FC236}">
              <a16:creationId xmlns:a16="http://schemas.microsoft.com/office/drawing/2014/main" id="{00000000-0008-0000-0200-00001D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373380</xdr:rowOff>
    </xdr:from>
    <xdr:to>
      <xdr:col>38</xdr:col>
      <xdr:colOff>754380</xdr:colOff>
      <xdr:row>30</xdr:row>
      <xdr:rowOff>297180</xdr:rowOff>
    </xdr:to>
    <xdr:graphicFrame macro="">
      <xdr:nvGraphicFramePr>
        <xdr:cNvPr id="63329822" name="9 Gráfico">
          <a:extLst>
            <a:ext uri="{FF2B5EF4-FFF2-40B4-BE49-F238E27FC236}">
              <a16:creationId xmlns:a16="http://schemas.microsoft.com/office/drawing/2014/main" id="{00000000-0008-0000-0200-00001E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670560</xdr:colOff>
      <xdr:row>25</xdr:row>
      <xdr:rowOff>373380</xdr:rowOff>
    </xdr:from>
    <xdr:to>
      <xdr:col>52</xdr:col>
      <xdr:colOff>548640</xdr:colOff>
      <xdr:row>30</xdr:row>
      <xdr:rowOff>304800</xdr:rowOff>
    </xdr:to>
    <xdr:graphicFrame macro="">
      <xdr:nvGraphicFramePr>
        <xdr:cNvPr id="63329823" name="16 Gráfico">
          <a:extLst>
            <a:ext uri="{FF2B5EF4-FFF2-40B4-BE49-F238E27FC236}">
              <a16:creationId xmlns:a16="http://schemas.microsoft.com/office/drawing/2014/main" id="{00000000-0008-0000-0200-00001F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777240</xdr:colOff>
      <xdr:row>31</xdr:row>
      <xdr:rowOff>121920</xdr:rowOff>
    </xdr:from>
    <xdr:to>
      <xdr:col>26</xdr:col>
      <xdr:colOff>777240</xdr:colOff>
      <xdr:row>35</xdr:row>
      <xdr:rowOff>198120</xdr:rowOff>
    </xdr:to>
    <xdr:graphicFrame macro="">
      <xdr:nvGraphicFramePr>
        <xdr:cNvPr id="63329824" name="7 Gráfico">
          <a:extLst>
            <a:ext uri="{FF2B5EF4-FFF2-40B4-BE49-F238E27FC236}">
              <a16:creationId xmlns:a16="http://schemas.microsoft.com/office/drawing/2014/main" id="{00000000-0008-0000-0200-000020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129540</xdr:colOff>
      <xdr:row>31</xdr:row>
      <xdr:rowOff>121920</xdr:rowOff>
    </xdr:from>
    <xdr:to>
      <xdr:col>32</xdr:col>
      <xdr:colOff>754380</xdr:colOff>
      <xdr:row>35</xdr:row>
      <xdr:rowOff>198120</xdr:rowOff>
    </xdr:to>
    <xdr:graphicFrame macro="">
      <xdr:nvGraphicFramePr>
        <xdr:cNvPr id="63329825" name="8 Gráfico">
          <a:extLst>
            <a:ext uri="{FF2B5EF4-FFF2-40B4-BE49-F238E27FC236}">
              <a16:creationId xmlns:a16="http://schemas.microsoft.com/office/drawing/2014/main" id="{00000000-0008-0000-0200-000021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106680</xdr:colOff>
      <xdr:row>31</xdr:row>
      <xdr:rowOff>121920</xdr:rowOff>
    </xdr:from>
    <xdr:to>
      <xdr:col>38</xdr:col>
      <xdr:colOff>746760</xdr:colOff>
      <xdr:row>35</xdr:row>
      <xdr:rowOff>205740</xdr:rowOff>
    </xdr:to>
    <xdr:graphicFrame macro="">
      <xdr:nvGraphicFramePr>
        <xdr:cNvPr id="63329826" name="9 Gráfico">
          <a:extLst>
            <a:ext uri="{FF2B5EF4-FFF2-40B4-BE49-F238E27FC236}">
              <a16:creationId xmlns:a16="http://schemas.microsoft.com/office/drawing/2014/main" id="{00000000-0008-0000-0200-000022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670560</xdr:colOff>
      <xdr:row>31</xdr:row>
      <xdr:rowOff>76200</xdr:rowOff>
    </xdr:from>
    <xdr:to>
      <xdr:col>52</xdr:col>
      <xdr:colOff>624840</xdr:colOff>
      <xdr:row>35</xdr:row>
      <xdr:rowOff>175260</xdr:rowOff>
    </xdr:to>
    <xdr:graphicFrame macro="">
      <xdr:nvGraphicFramePr>
        <xdr:cNvPr id="63329827" name="16 Gráfico">
          <a:extLst>
            <a:ext uri="{FF2B5EF4-FFF2-40B4-BE49-F238E27FC236}">
              <a16:creationId xmlns:a16="http://schemas.microsoft.com/office/drawing/2014/main" id="{00000000-0008-0000-0200-000023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7620</xdr:colOff>
      <xdr:row>0</xdr:row>
      <xdr:rowOff>38100</xdr:rowOff>
    </xdr:from>
    <xdr:to>
      <xdr:col>21</xdr:col>
      <xdr:colOff>723900</xdr:colOff>
      <xdr:row>3</xdr:row>
      <xdr:rowOff>53340</xdr:rowOff>
    </xdr:to>
    <xdr:pic>
      <xdr:nvPicPr>
        <xdr:cNvPr id="63329828"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2456C6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269980" y="381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198120</xdr:colOff>
      <xdr:row>3</xdr:row>
      <xdr:rowOff>91440</xdr:rowOff>
    </xdr:from>
    <xdr:to>
      <xdr:col>21</xdr:col>
      <xdr:colOff>586740</xdr:colOff>
      <xdr:row>4</xdr:row>
      <xdr:rowOff>30480</xdr:rowOff>
    </xdr:to>
    <xdr:pic>
      <xdr:nvPicPr>
        <xdr:cNvPr id="63329829" name="2 Imagen">
          <a:hlinkClick xmlns:r="http://schemas.openxmlformats.org/officeDocument/2006/relationships" r:id="rId25" tooltip="Ir a academica"/>
          <a:extLst>
            <a:ext uri="{FF2B5EF4-FFF2-40B4-BE49-F238E27FC236}">
              <a16:creationId xmlns:a16="http://schemas.microsoft.com/office/drawing/2014/main" id="{00000000-0008-0000-0200-00002556C6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460480" y="762000"/>
          <a:ext cx="3886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213360</xdr:colOff>
      <xdr:row>2</xdr:row>
      <xdr:rowOff>0</xdr:rowOff>
    </xdr:from>
    <xdr:to>
      <xdr:col>44</xdr:col>
      <xdr:colOff>213360</xdr:colOff>
      <xdr:row>8</xdr:row>
      <xdr:rowOff>0</xdr:rowOff>
    </xdr:to>
    <xdr:graphicFrame macro="">
      <xdr:nvGraphicFramePr>
        <xdr:cNvPr id="63329830" name="1 Gráfico">
          <a:extLst>
            <a:ext uri="{FF2B5EF4-FFF2-40B4-BE49-F238E27FC236}">
              <a16:creationId xmlns:a16="http://schemas.microsoft.com/office/drawing/2014/main" id="{00000000-0008-0000-0200-000026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205740</xdr:colOff>
      <xdr:row>8</xdr:row>
      <xdr:rowOff>335280</xdr:rowOff>
    </xdr:from>
    <xdr:to>
      <xdr:col>44</xdr:col>
      <xdr:colOff>182880</xdr:colOff>
      <xdr:row>14</xdr:row>
      <xdr:rowOff>556260</xdr:rowOff>
    </xdr:to>
    <xdr:graphicFrame macro="">
      <xdr:nvGraphicFramePr>
        <xdr:cNvPr id="63329831" name="4 Gráfico">
          <a:extLst>
            <a:ext uri="{FF2B5EF4-FFF2-40B4-BE49-F238E27FC236}">
              <a16:creationId xmlns:a16="http://schemas.microsoft.com/office/drawing/2014/main" id="{00000000-0008-0000-0200-000027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205740</xdr:colOff>
      <xdr:row>15</xdr:row>
      <xdr:rowOff>0</xdr:rowOff>
    </xdr:from>
    <xdr:to>
      <xdr:col>44</xdr:col>
      <xdr:colOff>205740</xdr:colOff>
      <xdr:row>19</xdr:row>
      <xdr:rowOff>83820</xdr:rowOff>
    </xdr:to>
    <xdr:graphicFrame macro="">
      <xdr:nvGraphicFramePr>
        <xdr:cNvPr id="63329832" name="5 Gráfico">
          <a:extLst>
            <a:ext uri="{FF2B5EF4-FFF2-40B4-BE49-F238E27FC236}">
              <a16:creationId xmlns:a16="http://schemas.microsoft.com/office/drawing/2014/main" id="{00000000-0008-0000-0200-000028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213360</xdr:colOff>
      <xdr:row>20</xdr:row>
      <xdr:rowOff>22860</xdr:rowOff>
    </xdr:from>
    <xdr:to>
      <xdr:col>44</xdr:col>
      <xdr:colOff>236220</xdr:colOff>
      <xdr:row>25</xdr:row>
      <xdr:rowOff>274320</xdr:rowOff>
    </xdr:to>
    <xdr:graphicFrame macro="">
      <xdr:nvGraphicFramePr>
        <xdr:cNvPr id="63329833" name="6 Gráfico">
          <a:extLst>
            <a:ext uri="{FF2B5EF4-FFF2-40B4-BE49-F238E27FC236}">
              <a16:creationId xmlns:a16="http://schemas.microsoft.com/office/drawing/2014/main" id="{00000000-0008-0000-0200-000029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213360</xdr:colOff>
      <xdr:row>25</xdr:row>
      <xdr:rowOff>411480</xdr:rowOff>
    </xdr:from>
    <xdr:to>
      <xdr:col>44</xdr:col>
      <xdr:colOff>243840</xdr:colOff>
      <xdr:row>30</xdr:row>
      <xdr:rowOff>281940</xdr:rowOff>
    </xdr:to>
    <xdr:graphicFrame macro="">
      <xdr:nvGraphicFramePr>
        <xdr:cNvPr id="63329834" name="7 Gráfico">
          <a:extLst>
            <a:ext uri="{FF2B5EF4-FFF2-40B4-BE49-F238E27FC236}">
              <a16:creationId xmlns:a16="http://schemas.microsoft.com/office/drawing/2014/main" id="{00000000-0008-0000-0200-00002A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274320</xdr:colOff>
      <xdr:row>31</xdr:row>
      <xdr:rowOff>114300</xdr:rowOff>
    </xdr:from>
    <xdr:to>
      <xdr:col>44</xdr:col>
      <xdr:colOff>266700</xdr:colOff>
      <xdr:row>35</xdr:row>
      <xdr:rowOff>220980</xdr:rowOff>
    </xdr:to>
    <xdr:graphicFrame macro="">
      <xdr:nvGraphicFramePr>
        <xdr:cNvPr id="63329835" name="8 Gráfico">
          <a:extLst>
            <a:ext uri="{FF2B5EF4-FFF2-40B4-BE49-F238E27FC236}">
              <a16:creationId xmlns:a16="http://schemas.microsoft.com/office/drawing/2014/main" id="{00000000-0008-0000-0200-00002B56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2771689" name="1 Gráfico">
          <a:extLst>
            <a:ext uri="{FF2B5EF4-FFF2-40B4-BE49-F238E27FC236}">
              <a16:creationId xmlns:a16="http://schemas.microsoft.com/office/drawing/2014/main" id="{00000000-0008-0000-0300-0000E9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2771690" name="2 Gráfico">
          <a:extLst>
            <a:ext uri="{FF2B5EF4-FFF2-40B4-BE49-F238E27FC236}">
              <a16:creationId xmlns:a16="http://schemas.microsoft.com/office/drawing/2014/main" id="{00000000-0008-0000-0300-0000EA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2771691" name="3 Gráfico">
          <a:extLst>
            <a:ext uri="{FF2B5EF4-FFF2-40B4-BE49-F238E27FC236}">
              <a16:creationId xmlns:a16="http://schemas.microsoft.com/office/drawing/2014/main" id="{00000000-0008-0000-0300-0000EB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2771692" name="4 Gráfico">
          <a:extLst>
            <a:ext uri="{FF2B5EF4-FFF2-40B4-BE49-F238E27FC236}">
              <a16:creationId xmlns:a16="http://schemas.microsoft.com/office/drawing/2014/main" id="{00000000-0008-0000-0300-0000EC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2771693" name="5 Gráfico">
          <a:extLst>
            <a:ext uri="{FF2B5EF4-FFF2-40B4-BE49-F238E27FC236}">
              <a16:creationId xmlns:a16="http://schemas.microsoft.com/office/drawing/2014/main" id="{00000000-0008-0000-0300-0000ED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2771694" name="6 Gráfico">
          <a:extLst>
            <a:ext uri="{FF2B5EF4-FFF2-40B4-BE49-F238E27FC236}">
              <a16:creationId xmlns:a16="http://schemas.microsoft.com/office/drawing/2014/main" id="{00000000-0008-0000-0300-0000EE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2771695" name="7 Gráfico">
          <a:extLst>
            <a:ext uri="{FF2B5EF4-FFF2-40B4-BE49-F238E27FC236}">
              <a16:creationId xmlns:a16="http://schemas.microsoft.com/office/drawing/2014/main" id="{00000000-0008-0000-0300-0000EF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2771696" name="8 Gráfico">
          <a:extLst>
            <a:ext uri="{FF2B5EF4-FFF2-40B4-BE49-F238E27FC236}">
              <a16:creationId xmlns:a16="http://schemas.microsoft.com/office/drawing/2014/main" id="{00000000-0008-0000-0300-0000F0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2771697" name="9 Gráfico">
          <a:extLst>
            <a:ext uri="{FF2B5EF4-FFF2-40B4-BE49-F238E27FC236}">
              <a16:creationId xmlns:a16="http://schemas.microsoft.com/office/drawing/2014/main" id="{00000000-0008-0000-0300-0000F1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335280</xdr:colOff>
      <xdr:row>1</xdr:row>
      <xdr:rowOff>274320</xdr:rowOff>
    </xdr:from>
    <xdr:to>
      <xdr:col>52</xdr:col>
      <xdr:colOff>68580</xdr:colOff>
      <xdr:row>7</xdr:row>
      <xdr:rowOff>464820</xdr:rowOff>
    </xdr:to>
    <xdr:graphicFrame macro="">
      <xdr:nvGraphicFramePr>
        <xdr:cNvPr id="62771698" name="10 Gráfico">
          <a:extLst>
            <a:ext uri="{FF2B5EF4-FFF2-40B4-BE49-F238E27FC236}">
              <a16:creationId xmlns:a16="http://schemas.microsoft.com/office/drawing/2014/main" id="{00000000-0008-0000-0300-0000F2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350520</xdr:colOff>
      <xdr:row>8</xdr:row>
      <xdr:rowOff>327660</xdr:rowOff>
    </xdr:from>
    <xdr:to>
      <xdr:col>52</xdr:col>
      <xdr:colOff>91440</xdr:colOff>
      <xdr:row>14</xdr:row>
      <xdr:rowOff>533400</xdr:rowOff>
    </xdr:to>
    <xdr:graphicFrame macro="">
      <xdr:nvGraphicFramePr>
        <xdr:cNvPr id="62771699" name="11 Gráfico">
          <a:extLst>
            <a:ext uri="{FF2B5EF4-FFF2-40B4-BE49-F238E27FC236}">
              <a16:creationId xmlns:a16="http://schemas.microsoft.com/office/drawing/2014/main" id="{00000000-0008-0000-0300-0000F3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403860</xdr:colOff>
      <xdr:row>15</xdr:row>
      <xdr:rowOff>0</xdr:rowOff>
    </xdr:from>
    <xdr:to>
      <xdr:col>52</xdr:col>
      <xdr:colOff>137160</xdr:colOff>
      <xdr:row>19</xdr:row>
      <xdr:rowOff>91440</xdr:rowOff>
    </xdr:to>
    <xdr:graphicFrame macro="">
      <xdr:nvGraphicFramePr>
        <xdr:cNvPr id="62771700" name="12 Gráfico">
          <a:extLst>
            <a:ext uri="{FF2B5EF4-FFF2-40B4-BE49-F238E27FC236}">
              <a16:creationId xmlns:a16="http://schemas.microsoft.com/office/drawing/2014/main" id="{00000000-0008-0000-0300-0000F4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2771701" name="7 Gráfico">
          <a:extLst>
            <a:ext uri="{FF2B5EF4-FFF2-40B4-BE49-F238E27FC236}">
              <a16:creationId xmlns:a16="http://schemas.microsoft.com/office/drawing/2014/main" id="{00000000-0008-0000-0300-0000F5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62771702" name="8 Gráfico">
          <a:extLst>
            <a:ext uri="{FF2B5EF4-FFF2-40B4-BE49-F238E27FC236}">
              <a16:creationId xmlns:a16="http://schemas.microsoft.com/office/drawing/2014/main" id="{00000000-0008-0000-0300-0000F6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62771703" name="9 Gráfico">
          <a:extLst>
            <a:ext uri="{FF2B5EF4-FFF2-40B4-BE49-F238E27FC236}">
              <a16:creationId xmlns:a16="http://schemas.microsoft.com/office/drawing/2014/main" id="{00000000-0008-0000-0300-0000F7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396240</xdr:colOff>
      <xdr:row>20</xdr:row>
      <xdr:rowOff>7620</xdr:rowOff>
    </xdr:from>
    <xdr:to>
      <xdr:col>52</xdr:col>
      <xdr:colOff>129540</xdr:colOff>
      <xdr:row>25</xdr:row>
      <xdr:rowOff>289560</xdr:rowOff>
    </xdr:to>
    <xdr:graphicFrame macro="">
      <xdr:nvGraphicFramePr>
        <xdr:cNvPr id="62771704" name="16 Gráfico">
          <a:extLst>
            <a:ext uri="{FF2B5EF4-FFF2-40B4-BE49-F238E27FC236}">
              <a16:creationId xmlns:a16="http://schemas.microsoft.com/office/drawing/2014/main" id="{00000000-0008-0000-0300-0000F8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754380</xdr:colOff>
      <xdr:row>3</xdr:row>
      <xdr:rowOff>53340</xdr:rowOff>
    </xdr:to>
    <xdr:pic>
      <xdr:nvPicPr>
        <xdr:cNvPr id="6277170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F9D1BD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353800" y="381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236220</xdr:colOff>
      <xdr:row>3</xdr:row>
      <xdr:rowOff>83820</xdr:rowOff>
    </xdr:from>
    <xdr:to>
      <xdr:col>21</xdr:col>
      <xdr:colOff>617220</xdr:colOff>
      <xdr:row>4</xdr:row>
      <xdr:rowOff>0</xdr:rowOff>
    </xdr:to>
    <xdr:pic>
      <xdr:nvPicPr>
        <xdr:cNvPr id="62771706" name="2 Imagen">
          <a:hlinkClick xmlns:r="http://schemas.openxmlformats.org/officeDocument/2006/relationships" r:id="rId17" tooltip="Ir a administrativa"/>
          <a:extLst>
            <a:ext uri="{FF2B5EF4-FFF2-40B4-BE49-F238E27FC236}">
              <a16:creationId xmlns:a16="http://schemas.microsoft.com/office/drawing/2014/main" id="{00000000-0008-0000-0300-0000FAD1BD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551920" y="754380"/>
          <a:ext cx="38100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137160</xdr:colOff>
      <xdr:row>2</xdr:row>
      <xdr:rowOff>0</xdr:rowOff>
    </xdr:from>
    <xdr:to>
      <xdr:col>44</xdr:col>
      <xdr:colOff>129540</xdr:colOff>
      <xdr:row>8</xdr:row>
      <xdr:rowOff>0</xdr:rowOff>
    </xdr:to>
    <xdr:graphicFrame macro="">
      <xdr:nvGraphicFramePr>
        <xdr:cNvPr id="62771707" name="1 Gráfico">
          <a:extLst>
            <a:ext uri="{FF2B5EF4-FFF2-40B4-BE49-F238E27FC236}">
              <a16:creationId xmlns:a16="http://schemas.microsoft.com/office/drawing/2014/main" id="{00000000-0008-0000-0300-0000FB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182880</xdr:colOff>
      <xdr:row>8</xdr:row>
      <xdr:rowOff>342900</xdr:rowOff>
    </xdr:from>
    <xdr:to>
      <xdr:col>44</xdr:col>
      <xdr:colOff>182880</xdr:colOff>
      <xdr:row>14</xdr:row>
      <xdr:rowOff>541020</xdr:rowOff>
    </xdr:to>
    <xdr:graphicFrame macro="">
      <xdr:nvGraphicFramePr>
        <xdr:cNvPr id="62771708" name="2 Gráfico">
          <a:extLst>
            <a:ext uri="{FF2B5EF4-FFF2-40B4-BE49-F238E27FC236}">
              <a16:creationId xmlns:a16="http://schemas.microsoft.com/office/drawing/2014/main" id="{00000000-0008-0000-0300-0000FC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182880</xdr:colOff>
      <xdr:row>15</xdr:row>
      <xdr:rowOff>15240</xdr:rowOff>
    </xdr:from>
    <xdr:to>
      <xdr:col>44</xdr:col>
      <xdr:colOff>198120</xdr:colOff>
      <xdr:row>19</xdr:row>
      <xdr:rowOff>91440</xdr:rowOff>
    </xdr:to>
    <xdr:graphicFrame macro="">
      <xdr:nvGraphicFramePr>
        <xdr:cNvPr id="62771709" name="3 Gráfico">
          <a:extLst>
            <a:ext uri="{FF2B5EF4-FFF2-40B4-BE49-F238E27FC236}">
              <a16:creationId xmlns:a16="http://schemas.microsoft.com/office/drawing/2014/main" id="{00000000-0008-0000-0300-0000FD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167640</xdr:colOff>
      <xdr:row>20</xdr:row>
      <xdr:rowOff>7620</xdr:rowOff>
    </xdr:from>
    <xdr:to>
      <xdr:col>44</xdr:col>
      <xdr:colOff>198120</xdr:colOff>
      <xdr:row>25</xdr:row>
      <xdr:rowOff>259080</xdr:rowOff>
    </xdr:to>
    <xdr:graphicFrame macro="">
      <xdr:nvGraphicFramePr>
        <xdr:cNvPr id="62771710" name="4 Gráfico">
          <a:extLst>
            <a:ext uri="{FF2B5EF4-FFF2-40B4-BE49-F238E27FC236}">
              <a16:creationId xmlns:a16="http://schemas.microsoft.com/office/drawing/2014/main" id="{00000000-0008-0000-0300-0000FE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4839715" name="1 Gráfico">
          <a:extLst>
            <a:ext uri="{FF2B5EF4-FFF2-40B4-BE49-F238E27FC236}">
              <a16:creationId xmlns:a16="http://schemas.microsoft.com/office/drawing/2014/main" id="{00000000-0008-0000-0400-000023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4839716" name="2 Gráfico">
          <a:extLst>
            <a:ext uri="{FF2B5EF4-FFF2-40B4-BE49-F238E27FC236}">
              <a16:creationId xmlns:a16="http://schemas.microsoft.com/office/drawing/2014/main" id="{00000000-0008-0000-0400-000024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4839717" name="3 Gráfico">
          <a:extLst>
            <a:ext uri="{FF2B5EF4-FFF2-40B4-BE49-F238E27FC236}">
              <a16:creationId xmlns:a16="http://schemas.microsoft.com/office/drawing/2014/main" id="{00000000-0008-0000-0400-000025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4839718" name="4 Gráfico">
          <a:extLst>
            <a:ext uri="{FF2B5EF4-FFF2-40B4-BE49-F238E27FC236}">
              <a16:creationId xmlns:a16="http://schemas.microsoft.com/office/drawing/2014/main" id="{00000000-0008-0000-0400-000026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4839719" name="5 Gráfico">
          <a:extLst>
            <a:ext uri="{FF2B5EF4-FFF2-40B4-BE49-F238E27FC236}">
              <a16:creationId xmlns:a16="http://schemas.microsoft.com/office/drawing/2014/main" id="{00000000-0008-0000-0400-000027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4839720" name="6 Gráfico">
          <a:extLst>
            <a:ext uri="{FF2B5EF4-FFF2-40B4-BE49-F238E27FC236}">
              <a16:creationId xmlns:a16="http://schemas.microsoft.com/office/drawing/2014/main" id="{00000000-0008-0000-0400-000028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4839721" name="7 Gráfico">
          <a:extLst>
            <a:ext uri="{FF2B5EF4-FFF2-40B4-BE49-F238E27FC236}">
              <a16:creationId xmlns:a16="http://schemas.microsoft.com/office/drawing/2014/main" id="{00000000-0008-0000-0400-000029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4839722" name="8 Gráfico">
          <a:extLst>
            <a:ext uri="{FF2B5EF4-FFF2-40B4-BE49-F238E27FC236}">
              <a16:creationId xmlns:a16="http://schemas.microsoft.com/office/drawing/2014/main" id="{00000000-0008-0000-0400-00002A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4839723" name="9 Gráfico">
          <a:extLst>
            <a:ext uri="{FF2B5EF4-FFF2-40B4-BE49-F238E27FC236}">
              <a16:creationId xmlns:a16="http://schemas.microsoft.com/office/drawing/2014/main" id="{00000000-0008-0000-0400-00002B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213360</xdr:colOff>
      <xdr:row>2</xdr:row>
      <xdr:rowOff>7620</xdr:rowOff>
    </xdr:from>
    <xdr:to>
      <xdr:col>52</xdr:col>
      <xdr:colOff>739140</xdr:colOff>
      <xdr:row>8</xdr:row>
      <xdr:rowOff>7620</xdr:rowOff>
    </xdr:to>
    <xdr:graphicFrame macro="">
      <xdr:nvGraphicFramePr>
        <xdr:cNvPr id="64839724" name="10 Gráfico">
          <a:extLst>
            <a:ext uri="{FF2B5EF4-FFF2-40B4-BE49-F238E27FC236}">
              <a16:creationId xmlns:a16="http://schemas.microsoft.com/office/drawing/2014/main" id="{00000000-0008-0000-0400-00002C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266700</xdr:colOff>
      <xdr:row>8</xdr:row>
      <xdr:rowOff>365760</xdr:rowOff>
    </xdr:from>
    <xdr:to>
      <xdr:col>53</xdr:col>
      <xdr:colOff>0</xdr:colOff>
      <xdr:row>14</xdr:row>
      <xdr:rowOff>571500</xdr:rowOff>
    </xdr:to>
    <xdr:graphicFrame macro="">
      <xdr:nvGraphicFramePr>
        <xdr:cNvPr id="64839725" name="11 Gráfico">
          <a:extLst>
            <a:ext uri="{FF2B5EF4-FFF2-40B4-BE49-F238E27FC236}">
              <a16:creationId xmlns:a16="http://schemas.microsoft.com/office/drawing/2014/main" id="{00000000-0008-0000-0400-00002D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373380</xdr:colOff>
      <xdr:row>14</xdr:row>
      <xdr:rowOff>754380</xdr:rowOff>
    </xdr:from>
    <xdr:to>
      <xdr:col>53</xdr:col>
      <xdr:colOff>106680</xdr:colOff>
      <xdr:row>19</xdr:row>
      <xdr:rowOff>83820</xdr:rowOff>
    </xdr:to>
    <xdr:graphicFrame macro="">
      <xdr:nvGraphicFramePr>
        <xdr:cNvPr id="64839726" name="12 Gráfico">
          <a:extLst>
            <a:ext uri="{FF2B5EF4-FFF2-40B4-BE49-F238E27FC236}">
              <a16:creationId xmlns:a16="http://schemas.microsoft.com/office/drawing/2014/main" id="{00000000-0008-0000-0400-00002E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4839727" name="7 Gráfico">
          <a:extLst>
            <a:ext uri="{FF2B5EF4-FFF2-40B4-BE49-F238E27FC236}">
              <a16:creationId xmlns:a16="http://schemas.microsoft.com/office/drawing/2014/main" id="{00000000-0008-0000-0400-00002F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64839728" name="8 Gráfico">
          <a:extLst>
            <a:ext uri="{FF2B5EF4-FFF2-40B4-BE49-F238E27FC236}">
              <a16:creationId xmlns:a16="http://schemas.microsoft.com/office/drawing/2014/main" id="{00000000-0008-0000-0400-000030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64839729" name="9 Gráfico">
          <a:extLst>
            <a:ext uri="{FF2B5EF4-FFF2-40B4-BE49-F238E27FC236}">
              <a16:creationId xmlns:a16="http://schemas.microsoft.com/office/drawing/2014/main" id="{00000000-0008-0000-0400-000031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396240</xdr:colOff>
      <xdr:row>20</xdr:row>
      <xdr:rowOff>38100</xdr:rowOff>
    </xdr:from>
    <xdr:to>
      <xdr:col>53</xdr:col>
      <xdr:colOff>129540</xdr:colOff>
      <xdr:row>25</xdr:row>
      <xdr:rowOff>312420</xdr:rowOff>
    </xdr:to>
    <xdr:graphicFrame macro="">
      <xdr:nvGraphicFramePr>
        <xdr:cNvPr id="64839730" name="16 Gráfico">
          <a:extLst>
            <a:ext uri="{FF2B5EF4-FFF2-40B4-BE49-F238E27FC236}">
              <a16:creationId xmlns:a16="http://schemas.microsoft.com/office/drawing/2014/main" id="{00000000-0008-0000-0400-000032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373380</xdr:rowOff>
    </xdr:from>
    <xdr:to>
      <xdr:col>27</xdr:col>
      <xdr:colOff>0</xdr:colOff>
      <xdr:row>30</xdr:row>
      <xdr:rowOff>281940</xdr:rowOff>
    </xdr:to>
    <xdr:graphicFrame macro="">
      <xdr:nvGraphicFramePr>
        <xdr:cNvPr id="64839731" name="7 Gráfico">
          <a:extLst>
            <a:ext uri="{FF2B5EF4-FFF2-40B4-BE49-F238E27FC236}">
              <a16:creationId xmlns:a16="http://schemas.microsoft.com/office/drawing/2014/main" id="{00000000-0008-0000-0400-000033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373380</xdr:rowOff>
    </xdr:from>
    <xdr:to>
      <xdr:col>32</xdr:col>
      <xdr:colOff>762000</xdr:colOff>
      <xdr:row>30</xdr:row>
      <xdr:rowOff>281940</xdr:rowOff>
    </xdr:to>
    <xdr:graphicFrame macro="">
      <xdr:nvGraphicFramePr>
        <xdr:cNvPr id="64839732" name="8 Gráfico">
          <a:extLst>
            <a:ext uri="{FF2B5EF4-FFF2-40B4-BE49-F238E27FC236}">
              <a16:creationId xmlns:a16="http://schemas.microsoft.com/office/drawing/2014/main" id="{00000000-0008-0000-0400-000034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373380</xdr:rowOff>
    </xdr:from>
    <xdr:to>
      <xdr:col>39</xdr:col>
      <xdr:colOff>7620</xdr:colOff>
      <xdr:row>30</xdr:row>
      <xdr:rowOff>297180</xdr:rowOff>
    </xdr:to>
    <xdr:graphicFrame macro="">
      <xdr:nvGraphicFramePr>
        <xdr:cNvPr id="64839733" name="9 Gráfico">
          <a:extLst>
            <a:ext uri="{FF2B5EF4-FFF2-40B4-BE49-F238E27FC236}">
              <a16:creationId xmlns:a16="http://schemas.microsoft.com/office/drawing/2014/main" id="{00000000-0008-0000-0400-000035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396240</xdr:colOff>
      <xdr:row>25</xdr:row>
      <xdr:rowOff>411480</xdr:rowOff>
    </xdr:from>
    <xdr:to>
      <xdr:col>53</xdr:col>
      <xdr:colOff>129540</xdr:colOff>
      <xdr:row>31</xdr:row>
      <xdr:rowOff>30480</xdr:rowOff>
    </xdr:to>
    <xdr:graphicFrame macro="">
      <xdr:nvGraphicFramePr>
        <xdr:cNvPr id="64839734" name="16 Gráfico">
          <a:extLst>
            <a:ext uri="{FF2B5EF4-FFF2-40B4-BE49-F238E27FC236}">
              <a16:creationId xmlns:a16="http://schemas.microsoft.com/office/drawing/2014/main" id="{00000000-0008-0000-0400-000036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868680</xdr:colOff>
      <xdr:row>3</xdr:row>
      <xdr:rowOff>68580</xdr:rowOff>
    </xdr:to>
    <xdr:pic>
      <xdr:nvPicPr>
        <xdr:cNvPr id="64839735"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3760DD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66220" y="38100"/>
          <a:ext cx="71628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350520</xdr:colOff>
      <xdr:row>3</xdr:row>
      <xdr:rowOff>121920</xdr:rowOff>
    </xdr:from>
    <xdr:to>
      <xdr:col>21</xdr:col>
      <xdr:colOff>701040</xdr:colOff>
      <xdr:row>4</xdr:row>
      <xdr:rowOff>0</xdr:rowOff>
    </xdr:to>
    <xdr:pic>
      <xdr:nvPicPr>
        <xdr:cNvPr id="64839736" name="2 Imagen">
          <a:hlinkClick xmlns:r="http://schemas.openxmlformats.org/officeDocument/2006/relationships" r:id="rId23" tooltip="Ir a comunidad"/>
          <a:extLst>
            <a:ext uri="{FF2B5EF4-FFF2-40B4-BE49-F238E27FC236}">
              <a16:creationId xmlns:a16="http://schemas.microsoft.com/office/drawing/2014/main" id="{00000000-0008-0000-0400-00003860DD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864340" y="792480"/>
          <a:ext cx="3505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198120</xdr:colOff>
      <xdr:row>1</xdr:row>
      <xdr:rowOff>289560</xdr:rowOff>
    </xdr:from>
    <xdr:to>
      <xdr:col>44</xdr:col>
      <xdr:colOff>182880</xdr:colOff>
      <xdr:row>8</xdr:row>
      <xdr:rowOff>0</xdr:rowOff>
    </xdr:to>
    <xdr:graphicFrame macro="">
      <xdr:nvGraphicFramePr>
        <xdr:cNvPr id="64839737" name="3 Gráfico">
          <a:extLst>
            <a:ext uri="{FF2B5EF4-FFF2-40B4-BE49-F238E27FC236}">
              <a16:creationId xmlns:a16="http://schemas.microsoft.com/office/drawing/2014/main" id="{00000000-0008-0000-0400-000039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182880</xdr:colOff>
      <xdr:row>8</xdr:row>
      <xdr:rowOff>350520</xdr:rowOff>
    </xdr:from>
    <xdr:to>
      <xdr:col>44</xdr:col>
      <xdr:colOff>198120</xdr:colOff>
      <xdr:row>14</xdr:row>
      <xdr:rowOff>556260</xdr:rowOff>
    </xdr:to>
    <xdr:graphicFrame macro="">
      <xdr:nvGraphicFramePr>
        <xdr:cNvPr id="64839738" name="4 Gráfico">
          <a:extLst>
            <a:ext uri="{FF2B5EF4-FFF2-40B4-BE49-F238E27FC236}">
              <a16:creationId xmlns:a16="http://schemas.microsoft.com/office/drawing/2014/main" id="{00000000-0008-0000-0400-00003A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251460</xdr:colOff>
      <xdr:row>14</xdr:row>
      <xdr:rowOff>762000</xdr:rowOff>
    </xdr:from>
    <xdr:to>
      <xdr:col>44</xdr:col>
      <xdr:colOff>236220</xdr:colOff>
      <xdr:row>19</xdr:row>
      <xdr:rowOff>83820</xdr:rowOff>
    </xdr:to>
    <xdr:graphicFrame macro="">
      <xdr:nvGraphicFramePr>
        <xdr:cNvPr id="64839739" name="5 Gráfico">
          <a:extLst>
            <a:ext uri="{FF2B5EF4-FFF2-40B4-BE49-F238E27FC236}">
              <a16:creationId xmlns:a16="http://schemas.microsoft.com/office/drawing/2014/main" id="{00000000-0008-0000-0400-00003B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198120</xdr:colOff>
      <xdr:row>20</xdr:row>
      <xdr:rowOff>7620</xdr:rowOff>
    </xdr:from>
    <xdr:to>
      <xdr:col>44</xdr:col>
      <xdr:colOff>251460</xdr:colOff>
      <xdr:row>25</xdr:row>
      <xdr:rowOff>243840</xdr:rowOff>
    </xdr:to>
    <xdr:graphicFrame macro="">
      <xdr:nvGraphicFramePr>
        <xdr:cNvPr id="64839740" name="6 Gráfico">
          <a:extLst>
            <a:ext uri="{FF2B5EF4-FFF2-40B4-BE49-F238E27FC236}">
              <a16:creationId xmlns:a16="http://schemas.microsoft.com/office/drawing/2014/main" id="{00000000-0008-0000-0400-00003C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205740</xdr:colOff>
      <xdr:row>25</xdr:row>
      <xdr:rowOff>381000</xdr:rowOff>
    </xdr:from>
    <xdr:to>
      <xdr:col>44</xdr:col>
      <xdr:colOff>304800</xdr:colOff>
      <xdr:row>30</xdr:row>
      <xdr:rowOff>297180</xdr:rowOff>
    </xdr:to>
    <xdr:graphicFrame macro="">
      <xdr:nvGraphicFramePr>
        <xdr:cNvPr id="64839741" name="1 Gráfico">
          <a:extLst>
            <a:ext uri="{FF2B5EF4-FFF2-40B4-BE49-F238E27FC236}">
              <a16:creationId xmlns:a16="http://schemas.microsoft.com/office/drawing/2014/main" id="{00000000-0008-0000-0400-00003D60D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1254441" name="1 Gráfico">
          <a:extLst>
            <a:ext uri="{FF2B5EF4-FFF2-40B4-BE49-F238E27FC236}">
              <a16:creationId xmlns:a16="http://schemas.microsoft.com/office/drawing/2014/main" id="{00000000-0008-0000-0500-000029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1254442" name="2 Gráfico">
          <a:extLst>
            <a:ext uri="{FF2B5EF4-FFF2-40B4-BE49-F238E27FC236}">
              <a16:creationId xmlns:a16="http://schemas.microsoft.com/office/drawing/2014/main" id="{00000000-0008-0000-0500-00002A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1254443" name="3 Gráfico">
          <a:extLst>
            <a:ext uri="{FF2B5EF4-FFF2-40B4-BE49-F238E27FC236}">
              <a16:creationId xmlns:a16="http://schemas.microsoft.com/office/drawing/2014/main" id="{00000000-0008-0000-0500-00002B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1254444" name="4 Gráfico">
          <a:extLst>
            <a:ext uri="{FF2B5EF4-FFF2-40B4-BE49-F238E27FC236}">
              <a16:creationId xmlns:a16="http://schemas.microsoft.com/office/drawing/2014/main" id="{00000000-0008-0000-0500-00002C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1254445" name="5 Gráfico">
          <a:extLst>
            <a:ext uri="{FF2B5EF4-FFF2-40B4-BE49-F238E27FC236}">
              <a16:creationId xmlns:a16="http://schemas.microsoft.com/office/drawing/2014/main" id="{00000000-0008-0000-0500-00002D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1254446" name="6 Gráfico">
          <a:extLst>
            <a:ext uri="{FF2B5EF4-FFF2-40B4-BE49-F238E27FC236}">
              <a16:creationId xmlns:a16="http://schemas.microsoft.com/office/drawing/2014/main" id="{00000000-0008-0000-0500-00002E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1254447" name="7 Gráfico">
          <a:extLst>
            <a:ext uri="{FF2B5EF4-FFF2-40B4-BE49-F238E27FC236}">
              <a16:creationId xmlns:a16="http://schemas.microsoft.com/office/drawing/2014/main" id="{00000000-0008-0000-0500-00002F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1254448" name="8 Gráfico">
          <a:extLst>
            <a:ext uri="{FF2B5EF4-FFF2-40B4-BE49-F238E27FC236}">
              <a16:creationId xmlns:a16="http://schemas.microsoft.com/office/drawing/2014/main" id="{00000000-0008-0000-0500-000030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1254449" name="9 Gráfico">
          <a:extLst>
            <a:ext uri="{FF2B5EF4-FFF2-40B4-BE49-F238E27FC236}">
              <a16:creationId xmlns:a16="http://schemas.microsoft.com/office/drawing/2014/main" id="{00000000-0008-0000-0500-000031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419100</xdr:colOff>
      <xdr:row>1</xdr:row>
      <xdr:rowOff>228600</xdr:rowOff>
    </xdr:from>
    <xdr:to>
      <xdr:col>52</xdr:col>
      <xdr:colOff>160020</xdr:colOff>
      <xdr:row>7</xdr:row>
      <xdr:rowOff>419100</xdr:rowOff>
    </xdr:to>
    <xdr:graphicFrame macro="">
      <xdr:nvGraphicFramePr>
        <xdr:cNvPr id="61254450" name="10 Gráfico">
          <a:extLst>
            <a:ext uri="{FF2B5EF4-FFF2-40B4-BE49-F238E27FC236}">
              <a16:creationId xmlns:a16="http://schemas.microsoft.com/office/drawing/2014/main" id="{00000000-0008-0000-0500-000032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464820</xdr:colOff>
      <xdr:row>8</xdr:row>
      <xdr:rowOff>365760</xdr:rowOff>
    </xdr:from>
    <xdr:to>
      <xdr:col>52</xdr:col>
      <xdr:colOff>198120</xdr:colOff>
      <xdr:row>14</xdr:row>
      <xdr:rowOff>571500</xdr:rowOff>
    </xdr:to>
    <xdr:graphicFrame macro="">
      <xdr:nvGraphicFramePr>
        <xdr:cNvPr id="61254451" name="11 Gráfico">
          <a:extLst>
            <a:ext uri="{FF2B5EF4-FFF2-40B4-BE49-F238E27FC236}">
              <a16:creationId xmlns:a16="http://schemas.microsoft.com/office/drawing/2014/main" id="{00000000-0008-0000-0500-000033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472440</xdr:colOff>
      <xdr:row>15</xdr:row>
      <xdr:rowOff>7620</xdr:rowOff>
    </xdr:from>
    <xdr:to>
      <xdr:col>52</xdr:col>
      <xdr:colOff>205740</xdr:colOff>
      <xdr:row>19</xdr:row>
      <xdr:rowOff>106680</xdr:rowOff>
    </xdr:to>
    <xdr:graphicFrame macro="">
      <xdr:nvGraphicFramePr>
        <xdr:cNvPr id="61254452" name="12 Gráfico">
          <a:extLst>
            <a:ext uri="{FF2B5EF4-FFF2-40B4-BE49-F238E27FC236}">
              <a16:creationId xmlns:a16="http://schemas.microsoft.com/office/drawing/2014/main" id="{00000000-0008-0000-0500-000034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1254453" name="7 Gráfico">
          <a:extLst>
            <a:ext uri="{FF2B5EF4-FFF2-40B4-BE49-F238E27FC236}">
              <a16:creationId xmlns:a16="http://schemas.microsoft.com/office/drawing/2014/main" id="{00000000-0008-0000-0500-000035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61254454" name="8 Gráfico">
          <a:extLst>
            <a:ext uri="{FF2B5EF4-FFF2-40B4-BE49-F238E27FC236}">
              <a16:creationId xmlns:a16="http://schemas.microsoft.com/office/drawing/2014/main" id="{00000000-0008-0000-0500-000036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61254455" name="9 Gráfico">
          <a:extLst>
            <a:ext uri="{FF2B5EF4-FFF2-40B4-BE49-F238E27FC236}">
              <a16:creationId xmlns:a16="http://schemas.microsoft.com/office/drawing/2014/main" id="{00000000-0008-0000-0500-000037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480060</xdr:colOff>
      <xdr:row>20</xdr:row>
      <xdr:rowOff>38100</xdr:rowOff>
    </xdr:from>
    <xdr:to>
      <xdr:col>52</xdr:col>
      <xdr:colOff>213360</xdr:colOff>
      <xdr:row>25</xdr:row>
      <xdr:rowOff>312420</xdr:rowOff>
    </xdr:to>
    <xdr:graphicFrame macro="">
      <xdr:nvGraphicFramePr>
        <xdr:cNvPr id="61254456" name="16 Gráfico">
          <a:extLst>
            <a:ext uri="{FF2B5EF4-FFF2-40B4-BE49-F238E27FC236}">
              <a16:creationId xmlns:a16="http://schemas.microsoft.com/office/drawing/2014/main" id="{00000000-0008-0000-0500-000038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91440</xdr:colOff>
      <xdr:row>0</xdr:row>
      <xdr:rowOff>45720</xdr:rowOff>
    </xdr:from>
    <xdr:to>
      <xdr:col>21</xdr:col>
      <xdr:colOff>723900</xdr:colOff>
      <xdr:row>3</xdr:row>
      <xdr:rowOff>0</xdr:rowOff>
    </xdr:to>
    <xdr:pic>
      <xdr:nvPicPr>
        <xdr:cNvPr id="61254457"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9ABA6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89080" y="45720"/>
          <a:ext cx="632460"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228600</xdr:colOff>
      <xdr:row>2</xdr:row>
      <xdr:rowOff>7620</xdr:rowOff>
    </xdr:from>
    <xdr:to>
      <xdr:col>44</xdr:col>
      <xdr:colOff>182880</xdr:colOff>
      <xdr:row>8</xdr:row>
      <xdr:rowOff>0</xdr:rowOff>
    </xdr:to>
    <xdr:graphicFrame macro="">
      <xdr:nvGraphicFramePr>
        <xdr:cNvPr id="61254458" name="1 Gráfico">
          <a:extLst>
            <a:ext uri="{FF2B5EF4-FFF2-40B4-BE49-F238E27FC236}">
              <a16:creationId xmlns:a16="http://schemas.microsoft.com/office/drawing/2014/main" id="{00000000-0008-0000-0500-00003A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205740</xdr:colOff>
      <xdr:row>8</xdr:row>
      <xdr:rowOff>350520</xdr:rowOff>
    </xdr:from>
    <xdr:to>
      <xdr:col>44</xdr:col>
      <xdr:colOff>228600</xdr:colOff>
      <xdr:row>14</xdr:row>
      <xdr:rowOff>563880</xdr:rowOff>
    </xdr:to>
    <xdr:graphicFrame macro="">
      <xdr:nvGraphicFramePr>
        <xdr:cNvPr id="61254459" name="2 Gráfico">
          <a:extLst>
            <a:ext uri="{FF2B5EF4-FFF2-40B4-BE49-F238E27FC236}">
              <a16:creationId xmlns:a16="http://schemas.microsoft.com/office/drawing/2014/main" id="{00000000-0008-0000-0500-00003B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205740</xdr:colOff>
      <xdr:row>14</xdr:row>
      <xdr:rowOff>716280</xdr:rowOff>
    </xdr:from>
    <xdr:to>
      <xdr:col>44</xdr:col>
      <xdr:colOff>251460</xdr:colOff>
      <xdr:row>19</xdr:row>
      <xdr:rowOff>91440</xdr:rowOff>
    </xdr:to>
    <xdr:graphicFrame macro="">
      <xdr:nvGraphicFramePr>
        <xdr:cNvPr id="61254460" name="3 Gráfico">
          <a:extLst>
            <a:ext uri="{FF2B5EF4-FFF2-40B4-BE49-F238E27FC236}">
              <a16:creationId xmlns:a16="http://schemas.microsoft.com/office/drawing/2014/main" id="{00000000-0008-0000-0500-00003C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198120</xdr:colOff>
      <xdr:row>19</xdr:row>
      <xdr:rowOff>198120</xdr:rowOff>
    </xdr:from>
    <xdr:to>
      <xdr:col>44</xdr:col>
      <xdr:colOff>205740</xdr:colOff>
      <xdr:row>25</xdr:row>
      <xdr:rowOff>259080</xdr:rowOff>
    </xdr:to>
    <xdr:graphicFrame macro="">
      <xdr:nvGraphicFramePr>
        <xdr:cNvPr id="61254461" name="4 Gráfico">
          <a:extLst>
            <a:ext uri="{FF2B5EF4-FFF2-40B4-BE49-F238E27FC236}">
              <a16:creationId xmlns:a16="http://schemas.microsoft.com/office/drawing/2014/main" id="{00000000-0008-0000-0500-00003DAB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F8" sqref="F8:G8"/>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441406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61"/>
      <c r="B1" s="162"/>
      <c r="C1" s="169" t="s">
        <v>169</v>
      </c>
      <c r="D1" s="170"/>
      <c r="E1" s="170"/>
      <c r="F1" s="170"/>
      <c r="G1" s="170"/>
      <c r="H1" s="167" t="s">
        <v>170</v>
      </c>
      <c r="I1" s="168"/>
    </row>
    <row r="2" spans="1:13" ht="18.75" customHeight="1" x14ac:dyDescent="0.3">
      <c r="A2" s="163"/>
      <c r="B2" s="164"/>
      <c r="C2" s="169" t="s">
        <v>171</v>
      </c>
      <c r="D2" s="170"/>
      <c r="E2" s="170"/>
      <c r="F2" s="170"/>
      <c r="G2" s="170"/>
      <c r="H2" s="44">
        <v>41241</v>
      </c>
      <c r="I2" s="45" t="s">
        <v>175</v>
      </c>
    </row>
    <row r="3" spans="1:13" ht="21" customHeight="1" x14ac:dyDescent="0.3">
      <c r="A3" s="165"/>
      <c r="B3" s="166"/>
      <c r="C3" s="169" t="s">
        <v>172</v>
      </c>
      <c r="D3" s="170"/>
      <c r="E3" s="170"/>
      <c r="F3" s="170"/>
      <c r="G3" s="170"/>
      <c r="H3" s="167" t="s">
        <v>173</v>
      </c>
      <c r="I3" s="168"/>
    </row>
    <row r="4" spans="1:13" ht="5.25" customHeight="1" x14ac:dyDescent="0.25"/>
    <row r="5" spans="1:13" ht="34.5" customHeight="1" x14ac:dyDescent="0.25">
      <c r="A5" s="196" t="s">
        <v>164</v>
      </c>
      <c r="B5" s="196"/>
      <c r="C5" s="196"/>
      <c r="D5" s="196"/>
      <c r="E5" s="196"/>
      <c r="F5" s="196"/>
      <c r="G5" s="196"/>
      <c r="H5" s="196"/>
      <c r="I5" s="196"/>
      <c r="K5" s="197" t="s">
        <v>140</v>
      </c>
      <c r="L5" s="197"/>
      <c r="M5" s="197"/>
    </row>
    <row r="6" spans="1:13" ht="23.25" customHeight="1" x14ac:dyDescent="0.25">
      <c r="A6" s="198" t="s">
        <v>162</v>
      </c>
      <c r="B6" s="199"/>
      <c r="C6" s="199"/>
      <c r="D6" s="199"/>
      <c r="E6" s="199"/>
      <c r="F6" s="174" t="s">
        <v>141</v>
      </c>
      <c r="G6" s="175"/>
      <c r="H6" s="175"/>
      <c r="I6" s="175"/>
      <c r="K6" s="47" t="s">
        <v>142</v>
      </c>
      <c r="L6" s="48" t="s">
        <v>143</v>
      </c>
      <c r="M6" s="49" t="s">
        <v>144</v>
      </c>
    </row>
    <row r="7" spans="1:13" ht="20.100000000000001" customHeight="1" x14ac:dyDescent="0.25">
      <c r="A7" s="200" t="s">
        <v>511</v>
      </c>
      <c r="B7" s="201"/>
      <c r="C7" s="201"/>
      <c r="D7" s="201"/>
      <c r="E7" s="201"/>
      <c r="F7" s="176">
        <v>46031</v>
      </c>
      <c r="G7" s="176"/>
      <c r="H7" s="176"/>
      <c r="I7" s="176"/>
      <c r="K7" s="202" t="s">
        <v>166</v>
      </c>
      <c r="L7" s="57" t="s">
        <v>145</v>
      </c>
      <c r="M7" s="203" t="s">
        <v>146</v>
      </c>
    </row>
    <row r="8" spans="1:13" ht="33.75" customHeight="1" x14ac:dyDescent="0.25">
      <c r="A8" s="200"/>
      <c r="B8" s="201"/>
      <c r="C8" s="201"/>
      <c r="D8" s="201"/>
      <c r="E8" s="201"/>
      <c r="F8" s="204" t="s">
        <v>160</v>
      </c>
      <c r="G8" s="205"/>
      <c r="H8" s="206">
        <v>254810000670</v>
      </c>
      <c r="I8" s="207"/>
      <c r="K8" s="203"/>
      <c r="L8" s="57" t="s">
        <v>159</v>
      </c>
      <c r="M8" s="203"/>
    </row>
    <row r="9" spans="1:13" ht="20.100000000000001" customHeight="1" x14ac:dyDescent="0.25">
      <c r="A9" s="42" t="s">
        <v>147</v>
      </c>
      <c r="B9" s="43"/>
      <c r="C9" s="180" t="s">
        <v>513</v>
      </c>
      <c r="D9" s="180"/>
      <c r="E9" s="181"/>
      <c r="F9" s="182" t="s">
        <v>163</v>
      </c>
      <c r="G9" s="183"/>
      <c r="H9" s="210" t="s">
        <v>512</v>
      </c>
      <c r="I9" s="211"/>
      <c r="K9" s="203"/>
      <c r="L9" s="57" t="s">
        <v>148</v>
      </c>
      <c r="M9" s="203" t="s">
        <v>149</v>
      </c>
    </row>
    <row r="10" spans="1:13" ht="20.100000000000001" customHeight="1" x14ac:dyDescent="0.25">
      <c r="A10" s="178" t="s">
        <v>168</v>
      </c>
      <c r="B10" s="179"/>
      <c r="C10" s="180" t="s">
        <v>515</v>
      </c>
      <c r="D10" s="180"/>
      <c r="E10" s="180"/>
      <c r="F10" s="181"/>
      <c r="G10" s="46" t="s">
        <v>150</v>
      </c>
      <c r="H10" s="208">
        <v>3228365243</v>
      </c>
      <c r="I10" s="209"/>
      <c r="K10" s="203"/>
      <c r="L10" s="57" t="s">
        <v>151</v>
      </c>
      <c r="M10" s="203"/>
    </row>
    <row r="11" spans="1:13" ht="20.100000000000001" customHeight="1" x14ac:dyDescent="0.25">
      <c r="A11" s="178" t="s">
        <v>165</v>
      </c>
      <c r="B11" s="179"/>
      <c r="C11" s="180" t="s">
        <v>514</v>
      </c>
      <c r="D11" s="180"/>
      <c r="E11" s="180"/>
      <c r="F11" s="181"/>
      <c r="G11" s="46" t="s">
        <v>174</v>
      </c>
      <c r="H11" s="190"/>
      <c r="I11" s="191"/>
      <c r="K11" s="192"/>
      <c r="L11" s="58"/>
      <c r="M11" s="58"/>
    </row>
    <row r="12" spans="1:13" ht="19.5" customHeight="1" x14ac:dyDescent="0.25">
      <c r="A12" s="193" t="s">
        <v>152</v>
      </c>
      <c r="B12" s="194"/>
      <c r="C12" s="194"/>
      <c r="D12" s="194"/>
      <c r="E12" s="194"/>
      <c r="F12" s="194"/>
      <c r="G12" s="194"/>
      <c r="H12" s="194"/>
      <c r="I12" s="195"/>
      <c r="K12" s="189"/>
      <c r="L12" s="58"/>
      <c r="M12" s="189"/>
    </row>
    <row r="13" spans="1:13" ht="20.100000000000001" customHeight="1" x14ac:dyDescent="0.25">
      <c r="A13" s="186" t="s">
        <v>153</v>
      </c>
      <c r="B13" s="186"/>
      <c r="C13" s="186"/>
      <c r="D13" s="186" t="s">
        <v>154</v>
      </c>
      <c r="E13" s="186"/>
      <c r="F13" s="186"/>
      <c r="G13" s="186" t="s">
        <v>161</v>
      </c>
      <c r="H13" s="186"/>
      <c r="I13" s="186"/>
      <c r="K13" s="189"/>
      <c r="L13" s="58"/>
      <c r="M13" s="189"/>
    </row>
    <row r="14" spans="1:13" ht="20.100000000000001" customHeight="1" x14ac:dyDescent="0.25">
      <c r="A14" s="177" t="s">
        <v>514</v>
      </c>
      <c r="B14" s="177"/>
      <c r="C14" s="177"/>
      <c r="D14" s="177" t="s">
        <v>516</v>
      </c>
      <c r="E14" s="177"/>
      <c r="F14" s="177"/>
      <c r="G14" s="177" t="s">
        <v>515</v>
      </c>
      <c r="H14" s="177"/>
      <c r="I14" s="177"/>
      <c r="K14" s="189"/>
      <c r="L14" s="58"/>
      <c r="M14" s="189"/>
    </row>
    <row r="15" spans="1:13" ht="20.100000000000001" customHeight="1" x14ac:dyDescent="0.25">
      <c r="A15" s="177" t="s">
        <v>517</v>
      </c>
      <c r="B15" s="177"/>
      <c r="C15" s="177"/>
      <c r="D15" s="177" t="s">
        <v>518</v>
      </c>
      <c r="E15" s="177"/>
      <c r="F15" s="177"/>
      <c r="G15" s="177" t="s">
        <v>519</v>
      </c>
      <c r="H15" s="177"/>
      <c r="I15" s="177"/>
      <c r="K15" s="189"/>
      <c r="L15" s="58"/>
      <c r="M15" s="58"/>
    </row>
    <row r="16" spans="1:13" ht="20.100000000000001" customHeight="1" x14ac:dyDescent="0.25">
      <c r="A16" s="177" t="s">
        <v>624</v>
      </c>
      <c r="B16" s="177"/>
      <c r="C16" s="177"/>
      <c r="D16" s="177" t="s">
        <v>518</v>
      </c>
      <c r="E16" s="177"/>
      <c r="F16" s="177"/>
      <c r="G16" s="177" t="s">
        <v>627</v>
      </c>
      <c r="H16" s="177"/>
      <c r="I16" s="177"/>
      <c r="K16" s="189"/>
      <c r="L16" s="58"/>
      <c r="M16" s="58"/>
    </row>
    <row r="17" spans="1:13" ht="20.100000000000001" customHeight="1" x14ac:dyDescent="0.25">
      <c r="A17" s="177" t="s">
        <v>625</v>
      </c>
      <c r="B17" s="177"/>
      <c r="C17" s="177"/>
      <c r="D17" s="177" t="s">
        <v>518</v>
      </c>
      <c r="E17" s="177"/>
      <c r="F17" s="177"/>
      <c r="G17" s="177" t="s">
        <v>626</v>
      </c>
      <c r="H17" s="177"/>
      <c r="I17" s="177"/>
      <c r="K17" s="189"/>
      <c r="L17" s="58"/>
      <c r="M17" s="58"/>
    </row>
    <row r="18" spans="1:13" ht="20.100000000000001" customHeight="1" x14ac:dyDescent="0.25">
      <c r="A18" s="177"/>
      <c r="B18" s="177"/>
      <c r="C18" s="177"/>
      <c r="D18" s="177"/>
      <c r="E18" s="177"/>
      <c r="F18" s="177"/>
      <c r="G18" s="177"/>
      <c r="H18" s="177"/>
      <c r="I18" s="177"/>
      <c r="K18" s="188"/>
      <c r="L18" s="58"/>
      <c r="M18" s="58"/>
    </row>
    <row r="19" spans="1:13" ht="20.100000000000001" customHeight="1" x14ac:dyDescent="0.25">
      <c r="A19" s="177"/>
      <c r="B19" s="177"/>
      <c r="C19" s="177"/>
      <c r="D19" s="177"/>
      <c r="E19" s="177"/>
      <c r="F19" s="177"/>
      <c r="G19" s="177"/>
      <c r="H19" s="177"/>
      <c r="I19" s="177"/>
      <c r="K19" s="189"/>
      <c r="L19" s="58"/>
      <c r="M19" s="58"/>
    </row>
    <row r="20" spans="1:13" ht="20.100000000000001" customHeight="1" x14ac:dyDescent="0.25">
      <c r="A20" s="177"/>
      <c r="B20" s="177"/>
      <c r="C20" s="177"/>
      <c r="D20" s="177"/>
      <c r="E20" s="177"/>
      <c r="F20" s="177"/>
      <c r="G20" s="177"/>
      <c r="H20" s="177"/>
      <c r="I20" s="177"/>
      <c r="K20" s="189"/>
      <c r="L20" s="58"/>
      <c r="M20" s="58"/>
    </row>
    <row r="21" spans="1:13" ht="20.100000000000001" customHeight="1" x14ac:dyDescent="0.25">
      <c r="A21" s="177"/>
      <c r="B21" s="177"/>
      <c r="C21" s="177"/>
      <c r="D21" s="177"/>
      <c r="E21" s="177"/>
      <c r="F21" s="177"/>
      <c r="G21" s="177"/>
      <c r="H21" s="177"/>
      <c r="I21" s="177"/>
      <c r="K21" s="189"/>
      <c r="L21" s="58"/>
      <c r="M21" s="59"/>
    </row>
    <row r="22" spans="1:13" ht="20.100000000000001" customHeight="1" x14ac:dyDescent="0.25">
      <c r="A22" s="177"/>
      <c r="B22" s="177"/>
      <c r="C22" s="177"/>
      <c r="D22" s="177"/>
      <c r="E22" s="177"/>
      <c r="F22" s="177"/>
      <c r="G22" s="177"/>
      <c r="H22" s="177"/>
      <c r="I22" s="177"/>
    </row>
    <row r="23" spans="1:13" s="19" customFormat="1" ht="21" x14ac:dyDescent="0.4">
      <c r="A23" s="187"/>
      <c r="B23" s="187"/>
      <c r="C23" s="187"/>
      <c r="D23" s="187"/>
      <c r="E23" s="187"/>
      <c r="F23" s="187"/>
      <c r="G23" s="187"/>
      <c r="H23" s="187"/>
      <c r="I23" s="187"/>
      <c r="K23" s="184"/>
      <c r="L23" s="184"/>
    </row>
    <row r="24" spans="1:13" ht="30" customHeight="1" x14ac:dyDescent="0.25">
      <c r="A24" s="185" t="s">
        <v>155</v>
      </c>
      <c r="B24" s="185"/>
      <c r="C24" s="185"/>
      <c r="D24" s="185"/>
      <c r="E24" s="185"/>
      <c r="F24" s="185"/>
      <c r="G24" s="185"/>
      <c r="H24" s="185"/>
      <c r="I24" s="185"/>
      <c r="K24" s="20"/>
      <c r="L24" s="20"/>
    </row>
    <row r="25" spans="1:13" ht="33.75" customHeight="1" x14ac:dyDescent="0.25">
      <c r="A25" s="186" t="s">
        <v>153</v>
      </c>
      <c r="B25" s="186"/>
      <c r="C25" s="186"/>
      <c r="D25" s="186" t="s">
        <v>154</v>
      </c>
      <c r="E25" s="186"/>
      <c r="F25" s="186"/>
      <c r="G25" s="186" t="s">
        <v>23</v>
      </c>
      <c r="H25" s="186"/>
      <c r="I25" s="186"/>
      <c r="K25" s="21"/>
      <c r="L25" s="22"/>
      <c r="M25" s="18" t="s">
        <v>156</v>
      </c>
    </row>
    <row r="26" spans="1:13" ht="20.100000000000001" customHeight="1" x14ac:dyDescent="0.25">
      <c r="A26" s="177" t="s">
        <v>514</v>
      </c>
      <c r="B26" s="177"/>
      <c r="C26" s="177"/>
      <c r="D26" s="177" t="s">
        <v>516</v>
      </c>
      <c r="E26" s="177"/>
      <c r="F26" s="177"/>
      <c r="G26" s="177" t="s">
        <v>515</v>
      </c>
      <c r="H26" s="177"/>
      <c r="I26" s="177"/>
      <c r="K26" s="21"/>
      <c r="L26" s="22"/>
    </row>
    <row r="27" spans="1:13" ht="20.100000000000001" customHeight="1" x14ac:dyDescent="0.25">
      <c r="A27" s="177" t="s">
        <v>517</v>
      </c>
      <c r="B27" s="177"/>
      <c r="C27" s="177"/>
      <c r="D27" s="177" t="s">
        <v>518</v>
      </c>
      <c r="E27" s="177"/>
      <c r="F27" s="177"/>
      <c r="G27" s="177" t="s">
        <v>519</v>
      </c>
      <c r="H27" s="177"/>
      <c r="I27" s="177"/>
      <c r="K27" s="21"/>
      <c r="L27" s="23"/>
    </row>
    <row r="28" spans="1:13" ht="20.100000000000001" customHeight="1" x14ac:dyDescent="0.25">
      <c r="A28" s="177" t="s">
        <v>624</v>
      </c>
      <c r="B28" s="177"/>
      <c r="C28" s="177"/>
      <c r="D28" s="177" t="s">
        <v>518</v>
      </c>
      <c r="E28" s="177"/>
      <c r="F28" s="177"/>
      <c r="G28" s="177" t="s">
        <v>627</v>
      </c>
      <c r="H28" s="177"/>
      <c r="I28" s="177"/>
      <c r="K28" s="21"/>
      <c r="L28" s="23"/>
    </row>
    <row r="29" spans="1:13" ht="20.100000000000001" customHeight="1" x14ac:dyDescent="0.25">
      <c r="A29" s="177" t="s">
        <v>625</v>
      </c>
      <c r="B29" s="177"/>
      <c r="C29" s="177"/>
      <c r="D29" s="177" t="s">
        <v>518</v>
      </c>
      <c r="E29" s="177"/>
      <c r="F29" s="177"/>
      <c r="G29" s="177" t="s">
        <v>626</v>
      </c>
      <c r="H29" s="177"/>
      <c r="I29" s="177"/>
      <c r="K29" s="21"/>
      <c r="L29" s="22"/>
    </row>
    <row r="30" spans="1:13" ht="20.100000000000001" customHeight="1" x14ac:dyDescent="0.25">
      <c r="A30" s="177"/>
      <c r="B30" s="177"/>
      <c r="C30" s="177"/>
      <c r="D30" s="177"/>
      <c r="E30" s="177"/>
      <c r="F30" s="177"/>
      <c r="G30" s="177"/>
      <c r="H30" s="177"/>
      <c r="I30" s="177"/>
      <c r="K30" s="21"/>
      <c r="L30" s="23"/>
    </row>
    <row r="31" spans="1:13" ht="20.100000000000001" customHeight="1" x14ac:dyDescent="0.25">
      <c r="A31" s="177"/>
      <c r="B31" s="177"/>
      <c r="C31" s="177"/>
      <c r="D31" s="177"/>
      <c r="E31" s="177"/>
      <c r="F31" s="177"/>
      <c r="G31" s="177"/>
      <c r="H31" s="177"/>
      <c r="I31" s="177"/>
      <c r="K31" s="21"/>
      <c r="L31" s="24"/>
    </row>
    <row r="32" spans="1:13" ht="20.100000000000001" customHeight="1" x14ac:dyDescent="0.25">
      <c r="A32" s="177"/>
      <c r="B32" s="177"/>
      <c r="C32" s="177"/>
      <c r="D32" s="177"/>
      <c r="E32" s="177"/>
      <c r="F32" s="177"/>
      <c r="G32" s="177"/>
      <c r="H32" s="177"/>
      <c r="I32" s="177"/>
      <c r="K32" s="171"/>
      <c r="L32" s="22"/>
    </row>
    <row r="33" spans="11:12" ht="15" x14ac:dyDescent="0.25">
      <c r="K33" s="171"/>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2" t="s">
        <v>29</v>
      </c>
      <c r="B65526" s="172"/>
      <c r="C65526" s="172"/>
      <c r="D65526" s="172"/>
      <c r="E65526" s="172"/>
    </row>
    <row r="65527" spans="1:5" x14ac:dyDescent="0.25">
      <c r="A65527" s="173" t="s">
        <v>30</v>
      </c>
      <c r="B65527" s="173"/>
      <c r="C65527" s="173"/>
      <c r="D65527" s="173"/>
      <c r="E65527" s="173"/>
    </row>
    <row r="65528" spans="1:5" x14ac:dyDescent="0.25">
      <c r="A65528" s="173" t="s">
        <v>31</v>
      </c>
      <c r="B65528" s="173"/>
      <c r="C65528" s="173"/>
      <c r="D65528" s="173"/>
      <c r="E65528" s="173"/>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12" zoomScale="50" zoomScaleNormal="50" workbookViewId="0">
      <selection activeCell="K139" sqref="K139:L141"/>
    </sheetView>
  </sheetViews>
  <sheetFormatPr baseColWidth="10" defaultColWidth="11.44140625" defaultRowHeight="13.8" x14ac:dyDescent="0.25"/>
  <cols>
    <col min="1" max="1" width="0.44140625" style="86" customWidth="1"/>
    <col min="2" max="2" width="1.44140625" style="86" customWidth="1"/>
    <col min="3" max="3" width="44.6640625" style="86" customWidth="1"/>
    <col min="4" max="4" width="11.6640625" style="139" customWidth="1"/>
    <col min="5" max="6" width="33.6640625" style="121" customWidth="1"/>
    <col min="7" max="7" width="11.6640625" style="139" customWidth="1"/>
    <col min="8" max="9" width="33.6640625" style="121" customWidth="1"/>
    <col min="10" max="10" width="11.6640625" style="139" customWidth="1"/>
    <col min="11" max="12" width="33.6640625" style="121" customWidth="1"/>
    <col min="13" max="13" width="11.6640625" style="139" customWidth="1"/>
    <col min="14" max="15" width="33.6640625" style="121" customWidth="1"/>
    <col min="16" max="16" width="3.109375" style="86" customWidth="1"/>
    <col min="17" max="17" width="2.44140625" style="86" customWidth="1"/>
    <col min="18" max="18" width="7.44140625" style="86" hidden="1" customWidth="1"/>
    <col min="19" max="20" width="7.109375" style="86" hidden="1" customWidth="1"/>
    <col min="21" max="21" width="7" style="86" hidden="1" customWidth="1"/>
    <col min="22" max="22" width="11.44140625" style="86"/>
    <col min="23" max="23" width="13" style="86" customWidth="1"/>
    <col min="24" max="24" width="15.88671875" style="86" customWidth="1"/>
    <col min="25" max="25" width="13" style="86" customWidth="1"/>
    <col min="26" max="27" width="11.44140625" style="86" customWidth="1"/>
    <col min="28" max="16384" width="11.44140625" style="86"/>
  </cols>
  <sheetData>
    <row r="1" spans="1:21" ht="33" customHeight="1" x14ac:dyDescent="0.25">
      <c r="B1" s="225" t="s">
        <v>124</v>
      </c>
      <c r="C1" s="225"/>
      <c r="D1" s="225"/>
      <c r="E1" s="225"/>
      <c r="F1" s="225"/>
      <c r="G1" s="225"/>
      <c r="H1" s="225"/>
      <c r="I1" s="225"/>
      <c r="J1" s="226"/>
      <c r="K1" s="226"/>
      <c r="L1" s="87"/>
      <c r="M1" s="87"/>
      <c r="N1" s="87"/>
      <c r="O1" s="87"/>
    </row>
    <row r="2" spans="1:21" ht="15.6" x14ac:dyDescent="0.25">
      <c r="B2" s="227" t="s">
        <v>27</v>
      </c>
      <c r="C2" s="227"/>
      <c r="D2" s="275" t="s">
        <v>176</v>
      </c>
      <c r="E2" s="275"/>
      <c r="F2" s="275"/>
      <c r="G2" s="276" t="s">
        <v>177</v>
      </c>
      <c r="H2" s="276"/>
      <c r="I2" s="276"/>
      <c r="J2" s="277" t="s">
        <v>178</v>
      </c>
      <c r="K2" s="277"/>
      <c r="L2" s="277"/>
      <c r="M2" s="215" t="s">
        <v>179</v>
      </c>
      <c r="N2" s="215"/>
      <c r="O2" s="215"/>
      <c r="Q2" s="86">
        <v>1</v>
      </c>
    </row>
    <row r="3" spans="1:21" ht="15" customHeight="1" x14ac:dyDescent="0.25">
      <c r="B3" s="227"/>
      <c r="C3" s="227"/>
      <c r="D3" s="278" t="s">
        <v>34</v>
      </c>
      <c r="E3" s="274" t="s">
        <v>122</v>
      </c>
      <c r="F3" s="274" t="s">
        <v>125</v>
      </c>
      <c r="G3" s="216" t="s">
        <v>34</v>
      </c>
      <c r="H3" s="274" t="s">
        <v>122</v>
      </c>
      <c r="I3" s="274" t="s">
        <v>125</v>
      </c>
      <c r="J3" s="216" t="s">
        <v>34</v>
      </c>
      <c r="K3" s="218" t="s">
        <v>122</v>
      </c>
      <c r="L3" s="220" t="s">
        <v>125</v>
      </c>
      <c r="M3" s="216" t="s">
        <v>34</v>
      </c>
      <c r="N3" s="218" t="s">
        <v>122</v>
      </c>
      <c r="O3" s="220" t="s">
        <v>125</v>
      </c>
      <c r="Q3" s="86">
        <v>2</v>
      </c>
    </row>
    <row r="4" spans="1:21" ht="15.75" customHeight="1" x14ac:dyDescent="0.25">
      <c r="B4" s="227"/>
      <c r="C4" s="227"/>
      <c r="D4" s="279"/>
      <c r="E4" s="220"/>
      <c r="F4" s="220"/>
      <c r="G4" s="217"/>
      <c r="H4" s="220"/>
      <c r="I4" s="220"/>
      <c r="J4" s="217"/>
      <c r="K4" s="219"/>
      <c r="L4" s="221"/>
      <c r="M4" s="217"/>
      <c r="N4" s="219"/>
      <c r="O4" s="221"/>
      <c r="Q4" s="86">
        <v>3</v>
      </c>
    </row>
    <row r="5" spans="1:21" ht="15.6" x14ac:dyDescent="0.25">
      <c r="B5" s="227"/>
      <c r="C5" s="227"/>
      <c r="D5" s="88"/>
      <c r="E5" s="89"/>
      <c r="F5" s="89"/>
      <c r="G5" s="90"/>
      <c r="H5" s="91"/>
      <c r="I5" s="91"/>
      <c r="J5" s="90"/>
      <c r="K5" s="92"/>
      <c r="L5" s="91"/>
      <c r="M5" s="90"/>
      <c r="N5" s="92"/>
      <c r="O5" s="91"/>
      <c r="Q5" s="86">
        <v>4</v>
      </c>
    </row>
    <row r="6" spans="1:21" ht="17.399999999999999" x14ac:dyDescent="0.25">
      <c r="A6" s="280"/>
      <c r="B6" s="245"/>
      <c r="C6" s="93" t="s">
        <v>73</v>
      </c>
      <c r="D6" s="94"/>
      <c r="E6" s="94"/>
      <c r="F6" s="94"/>
      <c r="G6" s="94"/>
      <c r="H6" s="94"/>
      <c r="I6" s="94"/>
      <c r="J6" s="94"/>
      <c r="K6" s="94"/>
      <c r="L6" s="95"/>
      <c r="M6" s="94"/>
      <c r="N6" s="94"/>
      <c r="O6" s="95"/>
    </row>
    <row r="7" spans="1:21" ht="39.9" customHeight="1" x14ac:dyDescent="0.25">
      <c r="A7" s="280"/>
      <c r="B7" s="246"/>
      <c r="C7" s="96" t="s">
        <v>33</v>
      </c>
      <c r="D7" s="26">
        <v>3</v>
      </c>
      <c r="E7" s="60" t="s">
        <v>180</v>
      </c>
      <c r="F7" s="60" t="s">
        <v>184</v>
      </c>
      <c r="G7" s="79">
        <v>3</v>
      </c>
      <c r="H7" s="61" t="s">
        <v>188</v>
      </c>
      <c r="I7" s="61" t="s">
        <v>192</v>
      </c>
      <c r="J7" s="82">
        <v>3</v>
      </c>
      <c r="K7" s="62" t="s">
        <v>520</v>
      </c>
      <c r="L7" s="63" t="s">
        <v>521</v>
      </c>
      <c r="M7" s="84"/>
      <c r="N7" s="64"/>
      <c r="O7" s="65"/>
      <c r="R7" s="86">
        <f>COUNTIF(D7:D10,"1")</f>
        <v>1</v>
      </c>
      <c r="S7" s="86">
        <f>COUNTIF(G7:G10,"1")</f>
        <v>0</v>
      </c>
      <c r="T7" s="86">
        <f>COUNTIF(J7:J10,"1")</f>
        <v>0</v>
      </c>
      <c r="U7" s="86">
        <f>COUNTIF(M7:M10,"1")</f>
        <v>0</v>
      </c>
    </row>
    <row r="8" spans="1:21" ht="39.9" customHeight="1" x14ac:dyDescent="0.25">
      <c r="A8" s="280"/>
      <c r="B8" s="246"/>
      <c r="C8" s="97" t="s">
        <v>35</v>
      </c>
      <c r="D8" s="26">
        <v>3</v>
      </c>
      <c r="E8" s="60" t="s">
        <v>181</v>
      </c>
      <c r="F8" s="60" t="s">
        <v>185</v>
      </c>
      <c r="G8" s="79">
        <v>3</v>
      </c>
      <c r="H8" s="66" t="s">
        <v>189</v>
      </c>
      <c r="I8" s="61" t="s">
        <v>192</v>
      </c>
      <c r="J8" s="82">
        <v>3</v>
      </c>
      <c r="K8" s="67" t="s">
        <v>522</v>
      </c>
      <c r="L8" s="63" t="s">
        <v>523</v>
      </c>
      <c r="M8" s="84"/>
      <c r="N8" s="68"/>
      <c r="O8" s="65"/>
      <c r="R8" s="86">
        <f>COUNTIF(D7:D10,"2")</f>
        <v>1</v>
      </c>
      <c r="S8" s="86">
        <f>COUNTIF(G7:G10,"2")</f>
        <v>2</v>
      </c>
      <c r="T8" s="86">
        <f>COUNTIF(J7:J10,"2")</f>
        <v>1</v>
      </c>
      <c r="U8" s="86">
        <f>COUNTIF(M7:M10,"2")</f>
        <v>0</v>
      </c>
    </row>
    <row r="9" spans="1:21" ht="39.9" customHeight="1" x14ac:dyDescent="0.25">
      <c r="A9" s="280"/>
      <c r="B9" s="246"/>
      <c r="C9" s="98" t="s">
        <v>36</v>
      </c>
      <c r="D9" s="26">
        <v>2</v>
      </c>
      <c r="E9" s="60" t="s">
        <v>182</v>
      </c>
      <c r="F9" s="60" t="s">
        <v>186</v>
      </c>
      <c r="G9" s="79">
        <v>2</v>
      </c>
      <c r="H9" s="66" t="s">
        <v>190</v>
      </c>
      <c r="I9" s="61" t="s">
        <v>193</v>
      </c>
      <c r="J9" s="82">
        <v>3</v>
      </c>
      <c r="K9" s="67" t="s">
        <v>524</v>
      </c>
      <c r="L9" s="63" t="s">
        <v>525</v>
      </c>
      <c r="M9" s="84"/>
      <c r="N9" s="68"/>
      <c r="O9" s="65"/>
      <c r="R9" s="86">
        <f>COUNTIF(D7:D10,"3")</f>
        <v>2</v>
      </c>
      <c r="S9" s="86">
        <f>COUNTIF(G7:G10,"3")</f>
        <v>2</v>
      </c>
      <c r="T9" s="86">
        <f>COUNTIF(J7:J10,"3")</f>
        <v>3</v>
      </c>
      <c r="U9" s="86">
        <f>COUNTIF(M7:M10,"3")</f>
        <v>0</v>
      </c>
    </row>
    <row r="10" spans="1:21" ht="39.9" customHeight="1" x14ac:dyDescent="0.25">
      <c r="A10" s="280"/>
      <c r="B10" s="247"/>
      <c r="C10" s="98" t="s">
        <v>37</v>
      </c>
      <c r="D10" s="26">
        <v>1</v>
      </c>
      <c r="E10" s="60" t="s">
        <v>183</v>
      </c>
      <c r="F10" s="60" t="s">
        <v>187</v>
      </c>
      <c r="G10" s="79">
        <v>2</v>
      </c>
      <c r="H10" s="66" t="s">
        <v>191</v>
      </c>
      <c r="I10" s="61" t="s">
        <v>194</v>
      </c>
      <c r="J10" s="82">
        <v>2</v>
      </c>
      <c r="K10" s="67" t="s">
        <v>527</v>
      </c>
      <c r="L10" s="63" t="s">
        <v>526</v>
      </c>
      <c r="M10" s="84"/>
      <c r="N10" s="68"/>
      <c r="O10" s="65"/>
      <c r="R10" s="86">
        <f>COUNTIF(D7:D10,"4")</f>
        <v>0</v>
      </c>
      <c r="S10" s="86">
        <f>COUNTIF(G7:G10,"4")</f>
        <v>0</v>
      </c>
      <c r="T10" s="86">
        <f>COUNTIF(J7:J10,"4")</f>
        <v>0</v>
      </c>
      <c r="U10" s="86">
        <f>COUNTIF(M7:M10,"4")</f>
        <v>0</v>
      </c>
    </row>
    <row r="11" spans="1:21" ht="6" customHeight="1" x14ac:dyDescent="0.25">
      <c r="B11" s="236"/>
      <c r="C11" s="237"/>
      <c r="D11" s="237"/>
      <c r="E11" s="237"/>
      <c r="F11" s="237"/>
      <c r="G11" s="237"/>
      <c r="H11" s="237"/>
      <c r="I11" s="237"/>
      <c r="J11" s="237"/>
      <c r="K11" s="238"/>
      <c r="L11" s="99"/>
      <c r="M11" s="100"/>
      <c r="N11" s="99"/>
      <c r="O11" s="99"/>
      <c r="Q11" s="86">
        <f>COUNTIF(D7:D10,"1")</f>
        <v>1</v>
      </c>
      <c r="R11" s="86">
        <f>COUNTIF(D7:D10,"1")</f>
        <v>1</v>
      </c>
      <c r="S11" s="86">
        <f>COUNTIF(D7:D10,"3")</f>
        <v>2</v>
      </c>
    </row>
    <row r="12" spans="1:21" ht="17.399999999999999" x14ac:dyDescent="0.25">
      <c r="A12" s="280"/>
      <c r="B12" s="212"/>
      <c r="C12" s="101" t="s">
        <v>72</v>
      </c>
      <c r="D12" s="102"/>
      <c r="E12" s="102"/>
      <c r="F12" s="102"/>
      <c r="G12" s="102"/>
      <c r="H12" s="102"/>
      <c r="I12" s="102"/>
      <c r="J12" s="102"/>
      <c r="K12" s="103"/>
      <c r="L12" s="104"/>
      <c r="M12" s="102"/>
      <c r="N12" s="103"/>
      <c r="O12" s="104"/>
    </row>
    <row r="13" spans="1:21" ht="39.9" customHeight="1" x14ac:dyDescent="0.25">
      <c r="A13" s="280"/>
      <c r="B13" s="213"/>
      <c r="C13" s="105" t="s">
        <v>38</v>
      </c>
      <c r="D13" s="27">
        <v>3</v>
      </c>
      <c r="E13" s="60" t="s">
        <v>195</v>
      </c>
      <c r="F13" s="69" t="s">
        <v>200</v>
      </c>
      <c r="G13" s="80">
        <v>3</v>
      </c>
      <c r="H13" s="61" t="s">
        <v>195</v>
      </c>
      <c r="I13" s="61" t="s">
        <v>207</v>
      </c>
      <c r="J13" s="83">
        <v>3</v>
      </c>
      <c r="K13" s="70" t="s">
        <v>529</v>
      </c>
      <c r="L13" s="71" t="s">
        <v>528</v>
      </c>
      <c r="M13" s="85"/>
      <c r="N13" s="72"/>
      <c r="O13" s="73"/>
      <c r="R13" s="86">
        <f>COUNTIF(D13:D17,"1")</f>
        <v>0</v>
      </c>
      <c r="S13" s="86">
        <f>COUNTIF(G13:G17,"1")</f>
        <v>0</v>
      </c>
      <c r="T13" s="86">
        <f>COUNTIF(J13:J17,"1")</f>
        <v>0</v>
      </c>
      <c r="U13" s="86">
        <f>COUNTIF(M13:M17,"1")</f>
        <v>0</v>
      </c>
    </row>
    <row r="14" spans="1:21" ht="39.9" customHeight="1" x14ac:dyDescent="0.25">
      <c r="A14" s="280"/>
      <c r="B14" s="213"/>
      <c r="C14" s="97" t="s">
        <v>39</v>
      </c>
      <c r="D14" s="27">
        <v>2</v>
      </c>
      <c r="E14" s="74" t="s">
        <v>196</v>
      </c>
      <c r="F14" s="69" t="s">
        <v>201</v>
      </c>
      <c r="G14" s="80">
        <v>2</v>
      </c>
      <c r="H14" s="66" t="s">
        <v>196</v>
      </c>
      <c r="I14" s="61" t="s">
        <v>201</v>
      </c>
      <c r="J14" s="83">
        <v>3</v>
      </c>
      <c r="K14" s="71" t="s">
        <v>531</v>
      </c>
      <c r="L14" s="71" t="s">
        <v>530</v>
      </c>
      <c r="M14" s="85"/>
      <c r="N14" s="73"/>
      <c r="O14" s="73"/>
      <c r="R14" s="86">
        <f>COUNTIF(D13:D17,"2")</f>
        <v>3</v>
      </c>
      <c r="S14" s="86">
        <f>COUNTIF(G13:G17,"2")</f>
        <v>1</v>
      </c>
      <c r="T14" s="86">
        <f>COUNTIF(J13:J17,"2")</f>
        <v>0</v>
      </c>
      <c r="U14" s="86">
        <f>COUNTIF(M13:M17,"2")</f>
        <v>0</v>
      </c>
    </row>
    <row r="15" spans="1:21" ht="39.9" customHeight="1" x14ac:dyDescent="0.25">
      <c r="A15" s="280"/>
      <c r="B15" s="213"/>
      <c r="C15" s="97" t="s">
        <v>40</v>
      </c>
      <c r="D15" s="27">
        <v>3</v>
      </c>
      <c r="E15" s="74" t="s">
        <v>197</v>
      </c>
      <c r="F15" s="69" t="s">
        <v>202</v>
      </c>
      <c r="G15" s="80">
        <v>3</v>
      </c>
      <c r="H15" s="66" t="s">
        <v>197</v>
      </c>
      <c r="I15" s="61" t="s">
        <v>208</v>
      </c>
      <c r="J15" s="83">
        <v>3</v>
      </c>
      <c r="K15" s="71" t="s">
        <v>532</v>
      </c>
      <c r="L15" s="71" t="s">
        <v>533</v>
      </c>
      <c r="M15" s="85"/>
      <c r="N15" s="73"/>
      <c r="O15" s="73"/>
      <c r="R15" s="86">
        <f>COUNTIF(D13:D17,"3")</f>
        <v>2</v>
      </c>
      <c r="S15" s="86">
        <f>COUNTIF(G13:G17,"3")</f>
        <v>4</v>
      </c>
      <c r="T15" s="86">
        <f>COUNTIF(J13:J17,"3")</f>
        <v>5</v>
      </c>
      <c r="U15" s="86">
        <f>COUNTIF(M13:M17,"3")</f>
        <v>0</v>
      </c>
    </row>
    <row r="16" spans="1:21" ht="39.9" customHeight="1" x14ac:dyDescent="0.25">
      <c r="A16" s="280"/>
      <c r="B16" s="213"/>
      <c r="C16" s="98" t="s">
        <v>41</v>
      </c>
      <c r="D16" s="27">
        <v>2</v>
      </c>
      <c r="E16" s="74" t="s">
        <v>198</v>
      </c>
      <c r="F16" s="69" t="s">
        <v>203</v>
      </c>
      <c r="G16" s="80">
        <v>3</v>
      </c>
      <c r="H16" s="66" t="s">
        <v>205</v>
      </c>
      <c r="I16" s="61" t="s">
        <v>209</v>
      </c>
      <c r="J16" s="83">
        <v>3</v>
      </c>
      <c r="K16" s="71" t="s">
        <v>535</v>
      </c>
      <c r="L16" s="71" t="s">
        <v>534</v>
      </c>
      <c r="M16" s="85"/>
      <c r="N16" s="73"/>
      <c r="O16" s="73"/>
      <c r="R16" s="86">
        <f>COUNTIF(D13:D17,"4")</f>
        <v>0</v>
      </c>
      <c r="S16" s="86">
        <f>COUNTIF(G13:G17,"4")</f>
        <v>0</v>
      </c>
      <c r="T16" s="86">
        <f>COUNTIF(J13:J17,"4")</f>
        <v>0</v>
      </c>
      <c r="U16" s="86">
        <f>COUNTIF(M13:M17,"4")</f>
        <v>0</v>
      </c>
    </row>
    <row r="17" spans="1:21" ht="39.9" customHeight="1" x14ac:dyDescent="0.25">
      <c r="A17" s="280"/>
      <c r="B17" s="214"/>
      <c r="C17" s="97" t="s">
        <v>42</v>
      </c>
      <c r="D17" s="27">
        <v>2</v>
      </c>
      <c r="E17" s="74" t="s">
        <v>199</v>
      </c>
      <c r="F17" s="69" t="s">
        <v>204</v>
      </c>
      <c r="G17" s="80">
        <v>3</v>
      </c>
      <c r="H17" s="66" t="s">
        <v>206</v>
      </c>
      <c r="I17" s="61" t="s">
        <v>210</v>
      </c>
      <c r="J17" s="83">
        <v>3</v>
      </c>
      <c r="K17" s="71" t="s">
        <v>537</v>
      </c>
      <c r="L17" s="71" t="s">
        <v>536</v>
      </c>
      <c r="M17" s="85"/>
      <c r="N17" s="73"/>
      <c r="O17" s="73"/>
    </row>
    <row r="18" spans="1:21" ht="7.5" customHeight="1" x14ac:dyDescent="0.25">
      <c r="B18" s="248"/>
      <c r="C18" s="249"/>
      <c r="D18" s="249"/>
      <c r="E18" s="249"/>
      <c r="F18" s="249"/>
      <c r="G18" s="249"/>
      <c r="H18" s="249"/>
      <c r="I18" s="249"/>
      <c r="J18" s="249"/>
      <c r="K18" s="250"/>
      <c r="L18" s="99"/>
      <c r="M18" s="100"/>
      <c r="N18" s="99"/>
      <c r="O18" s="99"/>
    </row>
    <row r="19" spans="1:21" ht="17.399999999999999" x14ac:dyDescent="0.25">
      <c r="A19" s="280"/>
      <c r="B19" s="212"/>
      <c r="C19" s="101" t="s">
        <v>43</v>
      </c>
      <c r="D19" s="102"/>
      <c r="E19" s="102"/>
      <c r="F19" s="102"/>
      <c r="G19" s="102"/>
      <c r="H19" s="102"/>
      <c r="I19" s="102"/>
      <c r="J19" s="102"/>
      <c r="K19" s="103"/>
      <c r="L19" s="104"/>
      <c r="M19" s="102"/>
      <c r="N19" s="103"/>
      <c r="O19" s="104"/>
    </row>
    <row r="20" spans="1:21" ht="39.9" customHeight="1" x14ac:dyDescent="0.25">
      <c r="A20" s="280"/>
      <c r="B20" s="251"/>
      <c r="C20" s="106" t="s">
        <v>44</v>
      </c>
      <c r="D20" s="27">
        <v>2</v>
      </c>
      <c r="E20" s="60" t="s">
        <v>211</v>
      </c>
      <c r="F20" s="60" t="s">
        <v>218</v>
      </c>
      <c r="G20" s="80">
        <v>3</v>
      </c>
      <c r="H20" s="61" t="s">
        <v>226</v>
      </c>
      <c r="I20" s="61" t="s">
        <v>234</v>
      </c>
      <c r="J20" s="83">
        <v>4</v>
      </c>
      <c r="K20" s="75" t="s">
        <v>539</v>
      </c>
      <c r="L20" s="76" t="s">
        <v>538</v>
      </c>
      <c r="M20" s="85"/>
      <c r="N20" s="77"/>
      <c r="O20" s="78"/>
      <c r="R20" s="86">
        <f>COUNTIF(D20:D27,"1")</f>
        <v>0</v>
      </c>
      <c r="S20" s="86">
        <f>COUNTIF(G20:G27,"1")</f>
        <v>0</v>
      </c>
      <c r="T20" s="86">
        <f>COUNTIF(J20:J27,"1")</f>
        <v>0</v>
      </c>
      <c r="U20" s="86">
        <f>COUNTIF(M20:M27,"1")</f>
        <v>0</v>
      </c>
    </row>
    <row r="21" spans="1:21" ht="39.9" customHeight="1" x14ac:dyDescent="0.25">
      <c r="A21" s="280"/>
      <c r="B21" s="251"/>
      <c r="C21" s="107" t="s">
        <v>45</v>
      </c>
      <c r="D21" s="27">
        <v>2</v>
      </c>
      <c r="E21" s="74" t="s">
        <v>212</v>
      </c>
      <c r="F21" s="60" t="s">
        <v>219</v>
      </c>
      <c r="G21" s="80">
        <v>3</v>
      </c>
      <c r="H21" s="66" t="s">
        <v>227</v>
      </c>
      <c r="I21" s="61" t="s">
        <v>235</v>
      </c>
      <c r="J21" s="83">
        <v>3</v>
      </c>
      <c r="K21" s="76" t="s">
        <v>541</v>
      </c>
      <c r="L21" s="76" t="s">
        <v>540</v>
      </c>
      <c r="M21" s="85"/>
      <c r="N21" s="78"/>
      <c r="O21" s="78"/>
      <c r="R21" s="86">
        <f>COUNTIF(D20:D27,"2")</f>
        <v>5</v>
      </c>
      <c r="S21" s="86">
        <f>COUNTIF(G20:G27,"2")</f>
        <v>3</v>
      </c>
      <c r="T21" s="86">
        <f>COUNTIF(J20:J27,"2")</f>
        <v>1</v>
      </c>
      <c r="U21" s="86">
        <f>COUNTIF(M20:M27,"2")</f>
        <v>0</v>
      </c>
    </row>
    <row r="22" spans="1:21" ht="39.9" customHeight="1" x14ac:dyDescent="0.25">
      <c r="A22" s="280"/>
      <c r="B22" s="251"/>
      <c r="C22" s="107" t="s">
        <v>46</v>
      </c>
      <c r="D22" s="27">
        <v>2</v>
      </c>
      <c r="E22" s="74" t="s">
        <v>213</v>
      </c>
      <c r="F22" s="60" t="s">
        <v>220</v>
      </c>
      <c r="G22" s="80">
        <v>2</v>
      </c>
      <c r="H22" s="66" t="s">
        <v>228</v>
      </c>
      <c r="I22" s="61" t="s">
        <v>236</v>
      </c>
      <c r="J22" s="83">
        <v>3</v>
      </c>
      <c r="K22" s="76" t="s">
        <v>542</v>
      </c>
      <c r="L22" s="76" t="s">
        <v>543</v>
      </c>
      <c r="M22" s="85"/>
      <c r="N22" s="78"/>
      <c r="O22" s="78"/>
      <c r="R22" s="86">
        <f>COUNTIF(D20:D27,"3")</f>
        <v>3</v>
      </c>
      <c r="S22" s="86">
        <f>COUNTIF(G20:G27,"3")</f>
        <v>5</v>
      </c>
      <c r="T22" s="86">
        <f>COUNTIF(J20:J27,"3")</f>
        <v>6</v>
      </c>
      <c r="U22" s="86">
        <f>COUNTIF(M20:M27,"3")</f>
        <v>0</v>
      </c>
    </row>
    <row r="23" spans="1:21" ht="39.9" customHeight="1" x14ac:dyDescent="0.25">
      <c r="A23" s="280"/>
      <c r="B23" s="251"/>
      <c r="C23" s="107" t="s">
        <v>47</v>
      </c>
      <c r="D23" s="27">
        <v>3</v>
      </c>
      <c r="E23" s="74" t="s">
        <v>206</v>
      </c>
      <c r="F23" s="60" t="s">
        <v>221</v>
      </c>
      <c r="G23" s="80">
        <v>3</v>
      </c>
      <c r="H23" s="66" t="s">
        <v>229</v>
      </c>
      <c r="I23" s="61" t="s">
        <v>237</v>
      </c>
      <c r="J23" s="83">
        <v>3</v>
      </c>
      <c r="K23" s="76" t="s">
        <v>229</v>
      </c>
      <c r="L23" s="76" t="s">
        <v>544</v>
      </c>
      <c r="M23" s="85"/>
      <c r="N23" s="78"/>
      <c r="O23" s="78"/>
      <c r="R23" s="86">
        <f>COUNTIF(D20:D27,"4")</f>
        <v>0</v>
      </c>
      <c r="S23" s="86">
        <f>COUNTIF(G20:G27,"4")</f>
        <v>0</v>
      </c>
      <c r="T23" s="86">
        <f>COUNTIF(J20:J27,"4")</f>
        <v>1</v>
      </c>
      <c r="U23" s="86">
        <f>COUNTIF(M20:M27,"4")</f>
        <v>0</v>
      </c>
    </row>
    <row r="24" spans="1:21" ht="39.9" customHeight="1" x14ac:dyDescent="0.25">
      <c r="A24" s="280"/>
      <c r="B24" s="251"/>
      <c r="C24" s="107" t="s">
        <v>48</v>
      </c>
      <c r="D24" s="27">
        <v>2</v>
      </c>
      <c r="E24" s="74" t="s">
        <v>214</v>
      </c>
      <c r="F24" s="60" t="s">
        <v>222</v>
      </c>
      <c r="G24" s="80">
        <v>2</v>
      </c>
      <c r="H24" s="66" t="s">
        <v>230</v>
      </c>
      <c r="I24" s="61" t="s">
        <v>238</v>
      </c>
      <c r="J24" s="83">
        <v>2</v>
      </c>
      <c r="K24" s="76" t="s">
        <v>230</v>
      </c>
      <c r="L24" s="76" t="s">
        <v>545</v>
      </c>
      <c r="M24" s="85"/>
      <c r="N24" s="78"/>
      <c r="O24" s="78"/>
    </row>
    <row r="25" spans="1:21" ht="39.9" customHeight="1" x14ac:dyDescent="0.25">
      <c r="A25" s="280"/>
      <c r="B25" s="251"/>
      <c r="C25" s="107" t="s">
        <v>49</v>
      </c>
      <c r="D25" s="27">
        <v>3</v>
      </c>
      <c r="E25" s="74" t="s">
        <v>215</v>
      </c>
      <c r="F25" s="60" t="s">
        <v>223</v>
      </c>
      <c r="G25" s="80">
        <v>3</v>
      </c>
      <c r="H25" s="66" t="s">
        <v>231</v>
      </c>
      <c r="I25" s="61" t="s">
        <v>239</v>
      </c>
      <c r="J25" s="83">
        <v>3</v>
      </c>
      <c r="K25" s="76" t="s">
        <v>546</v>
      </c>
      <c r="L25" s="76" t="s">
        <v>547</v>
      </c>
      <c r="M25" s="85"/>
      <c r="N25" s="78"/>
      <c r="O25" s="78"/>
    </row>
    <row r="26" spans="1:21" ht="39.9" customHeight="1" x14ac:dyDescent="0.25">
      <c r="A26" s="280"/>
      <c r="B26" s="251"/>
      <c r="C26" s="107" t="s">
        <v>50</v>
      </c>
      <c r="D26" s="27">
        <v>3</v>
      </c>
      <c r="E26" s="74" t="s">
        <v>216</v>
      </c>
      <c r="F26" s="60" t="s">
        <v>224</v>
      </c>
      <c r="G26" s="80">
        <v>3</v>
      </c>
      <c r="H26" s="66" t="s">
        <v>232</v>
      </c>
      <c r="I26" s="61" t="s">
        <v>240</v>
      </c>
      <c r="J26" s="83">
        <v>3</v>
      </c>
      <c r="K26" s="76" t="s">
        <v>232</v>
      </c>
      <c r="L26" s="76" t="s">
        <v>240</v>
      </c>
      <c r="M26" s="85"/>
      <c r="N26" s="78"/>
      <c r="O26" s="78"/>
    </row>
    <row r="27" spans="1:21" ht="39.9" customHeight="1" x14ac:dyDescent="0.25">
      <c r="A27" s="280"/>
      <c r="B27" s="252"/>
      <c r="C27" s="107" t="s">
        <v>51</v>
      </c>
      <c r="D27" s="27">
        <v>2</v>
      </c>
      <c r="E27" s="74" t="s">
        <v>217</v>
      </c>
      <c r="F27" s="60" t="s">
        <v>225</v>
      </c>
      <c r="G27" s="80">
        <v>2</v>
      </c>
      <c r="H27" s="66" t="s">
        <v>233</v>
      </c>
      <c r="I27" s="61" t="s">
        <v>241</v>
      </c>
      <c r="J27" s="83">
        <v>3</v>
      </c>
      <c r="K27" s="76" t="s">
        <v>548</v>
      </c>
      <c r="L27" s="76" t="s">
        <v>549</v>
      </c>
      <c r="M27" s="85"/>
      <c r="N27" s="78"/>
      <c r="O27" s="78"/>
    </row>
    <row r="28" spans="1:21" ht="7.5" customHeight="1" x14ac:dyDescent="0.25">
      <c r="B28" s="253"/>
      <c r="C28" s="254"/>
      <c r="D28" s="254"/>
      <c r="E28" s="254"/>
      <c r="F28" s="254"/>
      <c r="G28" s="254"/>
      <c r="H28" s="254"/>
      <c r="I28" s="254"/>
      <c r="J28" s="254"/>
      <c r="K28" s="255"/>
      <c r="L28" s="99"/>
      <c r="M28" s="100"/>
      <c r="N28" s="99"/>
      <c r="O28" s="99"/>
    </row>
    <row r="29" spans="1:21" ht="17.399999999999999" x14ac:dyDescent="0.25">
      <c r="A29" s="280"/>
      <c r="B29" s="212"/>
      <c r="C29" s="101" t="s">
        <v>52</v>
      </c>
      <c r="D29" s="102"/>
      <c r="E29" s="102"/>
      <c r="F29" s="102"/>
      <c r="G29" s="102"/>
      <c r="H29" s="102"/>
      <c r="I29" s="102"/>
      <c r="J29" s="102"/>
      <c r="K29" s="103"/>
      <c r="L29" s="104"/>
      <c r="M29" s="102"/>
      <c r="N29" s="103"/>
      <c r="O29" s="104"/>
    </row>
    <row r="30" spans="1:21" ht="39.9" customHeight="1" x14ac:dyDescent="0.25">
      <c r="A30" s="280"/>
      <c r="B30" s="213"/>
      <c r="C30" s="105" t="s">
        <v>53</v>
      </c>
      <c r="D30" s="27">
        <v>3</v>
      </c>
      <c r="E30" s="60" t="s">
        <v>242</v>
      </c>
      <c r="F30" s="60" t="s">
        <v>246</v>
      </c>
      <c r="G30" s="80">
        <v>3</v>
      </c>
      <c r="H30" s="61" t="s">
        <v>250</v>
      </c>
      <c r="I30" s="61" t="s">
        <v>246</v>
      </c>
      <c r="J30" s="83">
        <v>3</v>
      </c>
      <c r="K30" s="75" t="s">
        <v>250</v>
      </c>
      <c r="L30" s="76" t="s">
        <v>550</v>
      </c>
      <c r="M30" s="85"/>
      <c r="N30" s="77"/>
      <c r="O30" s="78"/>
      <c r="R30" s="86">
        <f>COUNTIF(D30:D33,"1")</f>
        <v>0</v>
      </c>
      <c r="S30" s="86">
        <f>COUNTIF(G30:G33,"1")</f>
        <v>0</v>
      </c>
      <c r="T30" s="86">
        <f>COUNTIF(J30:J33,"1")</f>
        <v>0</v>
      </c>
      <c r="U30" s="86">
        <f>COUNTIF(M30:M33,"1")</f>
        <v>0</v>
      </c>
    </row>
    <row r="31" spans="1:21" ht="39.9" customHeight="1" x14ac:dyDescent="0.25">
      <c r="A31" s="280"/>
      <c r="B31" s="213"/>
      <c r="C31" s="97" t="s">
        <v>54</v>
      </c>
      <c r="D31" s="27">
        <v>3</v>
      </c>
      <c r="E31" s="74" t="s">
        <v>243</v>
      </c>
      <c r="F31" s="60" t="s">
        <v>247</v>
      </c>
      <c r="G31" s="80">
        <v>3</v>
      </c>
      <c r="H31" s="66" t="s">
        <v>251</v>
      </c>
      <c r="I31" s="61" t="s">
        <v>247</v>
      </c>
      <c r="J31" s="83">
        <v>4</v>
      </c>
      <c r="K31" s="76" t="s">
        <v>552</v>
      </c>
      <c r="L31" s="76" t="s">
        <v>551</v>
      </c>
      <c r="M31" s="85"/>
      <c r="N31" s="78"/>
      <c r="O31" s="78"/>
      <c r="R31" s="86">
        <f>COUNTIF(D30:D33,"2")</f>
        <v>1</v>
      </c>
      <c r="S31" s="86">
        <f>COUNTIF(G30:G33,"2")</f>
        <v>1</v>
      </c>
      <c r="T31" s="86">
        <f>COUNTIF(J30:J33,"2")</f>
        <v>0</v>
      </c>
      <c r="U31" s="86">
        <f>COUNTIF(M30:M33,"2")</f>
        <v>0</v>
      </c>
    </row>
    <row r="32" spans="1:21" ht="39.9" customHeight="1" x14ac:dyDescent="0.25">
      <c r="A32" s="280"/>
      <c r="B32" s="213"/>
      <c r="C32" s="97" t="s">
        <v>55</v>
      </c>
      <c r="D32" s="27">
        <v>2</v>
      </c>
      <c r="E32" s="74" t="s">
        <v>244</v>
      </c>
      <c r="F32" s="60" t="s">
        <v>248</v>
      </c>
      <c r="G32" s="80">
        <v>2</v>
      </c>
      <c r="H32" s="66" t="s">
        <v>252</v>
      </c>
      <c r="I32" s="61" t="s">
        <v>248</v>
      </c>
      <c r="J32" s="83">
        <v>3</v>
      </c>
      <c r="K32" s="76" t="s">
        <v>554</v>
      </c>
      <c r="L32" s="76" t="s">
        <v>553</v>
      </c>
      <c r="M32" s="85"/>
      <c r="N32" s="78"/>
      <c r="O32" s="78"/>
      <c r="R32" s="86">
        <f>COUNTIF(D30:D33,"3")</f>
        <v>3</v>
      </c>
      <c r="S32" s="86">
        <f>COUNTIF(G30:G33,"3")</f>
        <v>3</v>
      </c>
      <c r="T32" s="86">
        <f>COUNTIF(J30:J33,"31")</f>
        <v>0</v>
      </c>
      <c r="U32" s="86">
        <f>COUNTIF(M30:M33,"3")</f>
        <v>0</v>
      </c>
    </row>
    <row r="33" spans="1:21" ht="39.9" customHeight="1" x14ac:dyDescent="0.25">
      <c r="A33" s="280"/>
      <c r="B33" s="214"/>
      <c r="C33" s="97" t="s">
        <v>56</v>
      </c>
      <c r="D33" s="27">
        <v>3</v>
      </c>
      <c r="E33" s="74" t="s">
        <v>245</v>
      </c>
      <c r="F33" s="60" t="s">
        <v>249</v>
      </c>
      <c r="G33" s="80">
        <v>3</v>
      </c>
      <c r="H33" s="66" t="s">
        <v>253</v>
      </c>
      <c r="I33" s="61" t="s">
        <v>254</v>
      </c>
      <c r="J33" s="83">
        <v>3</v>
      </c>
      <c r="K33" s="76" t="s">
        <v>556</v>
      </c>
      <c r="L33" s="76" t="s">
        <v>555</v>
      </c>
      <c r="M33" s="85"/>
      <c r="N33" s="78"/>
      <c r="O33" s="78"/>
      <c r="R33" s="86">
        <f>COUNTIF(D30:D33,"4")</f>
        <v>0</v>
      </c>
      <c r="S33" s="86">
        <f>COUNTIF(G30:G33,"4")</f>
        <v>0</v>
      </c>
      <c r="T33" s="86">
        <f>COUNTIF(J30:J33,"4")</f>
        <v>1</v>
      </c>
      <c r="U33" s="86">
        <f>COUNTIF(M30:M33,"4")</f>
        <v>0</v>
      </c>
    </row>
    <row r="34" spans="1:21" ht="9" customHeight="1" x14ac:dyDescent="0.25">
      <c r="B34" s="248"/>
      <c r="C34" s="249"/>
      <c r="D34" s="249"/>
      <c r="E34" s="249"/>
      <c r="F34" s="249"/>
      <c r="G34" s="249"/>
      <c r="H34" s="249"/>
      <c r="I34" s="249"/>
      <c r="J34" s="249"/>
      <c r="K34" s="250"/>
      <c r="L34" s="99"/>
      <c r="M34" s="100"/>
      <c r="N34" s="99"/>
      <c r="O34" s="99"/>
    </row>
    <row r="35" spans="1:21" ht="17.399999999999999" x14ac:dyDescent="0.25">
      <c r="A35" s="280"/>
      <c r="B35" s="212"/>
      <c r="C35" s="108" t="s">
        <v>57</v>
      </c>
      <c r="D35" s="256"/>
      <c r="E35" s="256"/>
      <c r="F35" s="256"/>
      <c r="G35" s="256"/>
      <c r="H35" s="256"/>
      <c r="I35" s="256"/>
      <c r="J35" s="256"/>
      <c r="K35" s="256"/>
      <c r="L35" s="109"/>
      <c r="M35" s="110"/>
      <c r="N35" s="110"/>
      <c r="O35" s="109"/>
    </row>
    <row r="36" spans="1:21" ht="39.9" customHeight="1" x14ac:dyDescent="0.25">
      <c r="A36" s="280"/>
      <c r="B36" s="213"/>
      <c r="C36" s="105" t="s">
        <v>58</v>
      </c>
      <c r="D36" s="27">
        <v>3</v>
      </c>
      <c r="E36" s="60" t="s">
        <v>255</v>
      </c>
      <c r="F36" s="60" t="s">
        <v>264</v>
      </c>
      <c r="G36" s="80">
        <v>3</v>
      </c>
      <c r="H36" s="61" t="s">
        <v>276</v>
      </c>
      <c r="I36" s="61" t="s">
        <v>272</v>
      </c>
      <c r="J36" s="83">
        <v>3</v>
      </c>
      <c r="K36" s="75" t="s">
        <v>558</v>
      </c>
      <c r="L36" s="76" t="s">
        <v>557</v>
      </c>
      <c r="M36" s="85"/>
      <c r="N36" s="77"/>
      <c r="O36" s="78"/>
      <c r="R36" s="86">
        <f>COUNTIF(D36:D44,"1")</f>
        <v>1</v>
      </c>
      <c r="S36" s="86">
        <f>COUNTIF(G36:G44,"1")</f>
        <v>0</v>
      </c>
      <c r="T36" s="86">
        <f>COUNTIF(J36:J44,"1")</f>
        <v>0</v>
      </c>
      <c r="U36" s="86">
        <f>COUNTIF(M36:M44,"1")</f>
        <v>0</v>
      </c>
    </row>
    <row r="37" spans="1:21" ht="39.9" customHeight="1" x14ac:dyDescent="0.25">
      <c r="A37" s="280"/>
      <c r="B37" s="213"/>
      <c r="C37" s="97" t="s">
        <v>59</v>
      </c>
      <c r="D37" s="27">
        <v>2</v>
      </c>
      <c r="E37" s="74" t="s">
        <v>256</v>
      </c>
      <c r="F37" s="60" t="s">
        <v>265</v>
      </c>
      <c r="G37" s="80">
        <v>2</v>
      </c>
      <c r="H37" s="66" t="s">
        <v>277</v>
      </c>
      <c r="I37" s="61" t="s">
        <v>273</v>
      </c>
      <c r="J37" s="83">
        <v>2</v>
      </c>
      <c r="K37" s="76" t="s">
        <v>560</v>
      </c>
      <c r="L37" s="76" t="s">
        <v>559</v>
      </c>
      <c r="M37" s="85"/>
      <c r="N37" s="78"/>
      <c r="O37" s="78"/>
      <c r="R37" s="86">
        <f>COUNTIF(D36:D44,"2")</f>
        <v>5</v>
      </c>
      <c r="S37" s="86">
        <f>COUNTIF(G36:G44,"2")</f>
        <v>6</v>
      </c>
      <c r="T37" s="86">
        <f>COUNTIF(J36:J44,"2")</f>
        <v>5</v>
      </c>
      <c r="U37" s="86">
        <f>COUNTIF(M36:M44,"2")</f>
        <v>0</v>
      </c>
    </row>
    <row r="38" spans="1:21" ht="39.9" customHeight="1" x14ac:dyDescent="0.25">
      <c r="A38" s="280"/>
      <c r="B38" s="213"/>
      <c r="C38" s="97" t="s">
        <v>60</v>
      </c>
      <c r="D38" s="27">
        <v>1</v>
      </c>
      <c r="E38" s="74" t="s">
        <v>257</v>
      </c>
      <c r="F38" s="60" t="s">
        <v>266</v>
      </c>
      <c r="G38" s="80">
        <v>2</v>
      </c>
      <c r="H38" s="66" t="s">
        <v>278</v>
      </c>
      <c r="I38" s="61" t="s">
        <v>275</v>
      </c>
      <c r="J38" s="83">
        <v>2</v>
      </c>
      <c r="K38" s="76" t="s">
        <v>562</v>
      </c>
      <c r="L38" s="76" t="s">
        <v>561</v>
      </c>
      <c r="M38" s="85"/>
      <c r="N38" s="78"/>
      <c r="O38" s="78"/>
      <c r="R38" s="86">
        <f>COUNTIF(D36:D44,"3")</f>
        <v>3</v>
      </c>
      <c r="S38" s="86">
        <f>COUNTIF(G36:G44,"3")</f>
        <v>3</v>
      </c>
      <c r="T38" s="86">
        <f>COUNTIF(J36:J44,"3")</f>
        <v>3</v>
      </c>
      <c r="U38" s="86">
        <f>COUNTIF(M36:M44,"3")</f>
        <v>0</v>
      </c>
    </row>
    <row r="39" spans="1:21" ht="39.9" customHeight="1" x14ac:dyDescent="0.25">
      <c r="A39" s="280"/>
      <c r="B39" s="213"/>
      <c r="C39" s="97" t="s">
        <v>61</v>
      </c>
      <c r="D39" s="27">
        <v>2</v>
      </c>
      <c r="E39" s="74" t="s">
        <v>258</v>
      </c>
      <c r="F39" s="60" t="s">
        <v>267</v>
      </c>
      <c r="G39" s="80">
        <v>2</v>
      </c>
      <c r="H39" s="66" t="s">
        <v>279</v>
      </c>
      <c r="I39" s="61" t="s">
        <v>274</v>
      </c>
      <c r="J39" s="83">
        <v>3</v>
      </c>
      <c r="K39" s="76" t="s">
        <v>563</v>
      </c>
      <c r="L39" s="76" t="s">
        <v>564</v>
      </c>
      <c r="M39" s="85"/>
      <c r="N39" s="78"/>
      <c r="O39" s="78"/>
      <c r="R39" s="86">
        <f>COUNTIF(D36:D44,"4")</f>
        <v>0</v>
      </c>
      <c r="S39" s="86">
        <f>COUNTIF(G36:G44,"4")</f>
        <v>0</v>
      </c>
      <c r="T39" s="86">
        <f>COUNTIF(J36:J44,"4")</f>
        <v>1</v>
      </c>
      <c r="U39" s="86">
        <f>COUNTIF(M36:M44,"4")</f>
        <v>0</v>
      </c>
    </row>
    <row r="40" spans="1:21" ht="39.9" customHeight="1" x14ac:dyDescent="0.25">
      <c r="A40" s="280"/>
      <c r="B40" s="213"/>
      <c r="C40" s="97" t="s">
        <v>62</v>
      </c>
      <c r="D40" s="27">
        <v>3</v>
      </c>
      <c r="E40" s="74" t="s">
        <v>259</v>
      </c>
      <c r="F40" s="60" t="s">
        <v>268</v>
      </c>
      <c r="G40" s="80">
        <v>3</v>
      </c>
      <c r="H40" s="66" t="s">
        <v>280</v>
      </c>
      <c r="I40" s="61" t="s">
        <v>281</v>
      </c>
      <c r="J40" s="83">
        <v>4</v>
      </c>
      <c r="K40" s="76" t="s">
        <v>566</v>
      </c>
      <c r="L40" s="76" t="s">
        <v>565</v>
      </c>
      <c r="M40" s="85"/>
      <c r="N40" s="78"/>
      <c r="O40" s="78"/>
    </row>
    <row r="41" spans="1:21" ht="39.9" customHeight="1" x14ac:dyDescent="0.25">
      <c r="A41" s="280"/>
      <c r="B41" s="213"/>
      <c r="C41" s="97" t="s">
        <v>63</v>
      </c>
      <c r="D41" s="27">
        <v>3</v>
      </c>
      <c r="E41" s="74" t="s">
        <v>260</v>
      </c>
      <c r="F41" s="60" t="s">
        <v>269</v>
      </c>
      <c r="G41" s="80">
        <v>3</v>
      </c>
      <c r="H41" s="66" t="s">
        <v>282</v>
      </c>
      <c r="I41" s="61" t="s">
        <v>283</v>
      </c>
      <c r="J41" s="83">
        <v>3</v>
      </c>
      <c r="K41" s="76" t="s">
        <v>568</v>
      </c>
      <c r="L41" s="76" t="s">
        <v>567</v>
      </c>
      <c r="M41" s="85"/>
      <c r="N41" s="78"/>
      <c r="O41" s="78"/>
    </row>
    <row r="42" spans="1:21" ht="39.9" customHeight="1" x14ac:dyDescent="0.25">
      <c r="A42" s="280"/>
      <c r="B42" s="213"/>
      <c r="C42" s="97" t="s">
        <v>64</v>
      </c>
      <c r="D42" s="27">
        <v>2</v>
      </c>
      <c r="E42" s="74" t="s">
        <v>261</v>
      </c>
      <c r="F42" s="60" t="s">
        <v>270</v>
      </c>
      <c r="G42" s="80">
        <v>2</v>
      </c>
      <c r="H42" s="66" t="s">
        <v>284</v>
      </c>
      <c r="I42" s="61" t="s">
        <v>285</v>
      </c>
      <c r="J42" s="83">
        <v>2</v>
      </c>
      <c r="K42" s="76" t="s">
        <v>569</v>
      </c>
      <c r="L42" s="76" t="s">
        <v>570</v>
      </c>
      <c r="M42" s="85"/>
      <c r="N42" s="78"/>
      <c r="O42" s="78"/>
    </row>
    <row r="43" spans="1:21" ht="39.9" customHeight="1" x14ac:dyDescent="0.25">
      <c r="A43" s="280"/>
      <c r="B43" s="213"/>
      <c r="C43" s="97" t="s">
        <v>65</v>
      </c>
      <c r="D43" s="27">
        <v>2</v>
      </c>
      <c r="E43" s="74" t="s">
        <v>262</v>
      </c>
      <c r="F43" s="60" t="s">
        <v>271</v>
      </c>
      <c r="G43" s="80">
        <v>2</v>
      </c>
      <c r="H43" s="66" t="s">
        <v>286</v>
      </c>
      <c r="I43" s="61" t="s">
        <v>287</v>
      </c>
      <c r="J43" s="83">
        <v>2</v>
      </c>
      <c r="K43" s="76" t="s">
        <v>286</v>
      </c>
      <c r="L43" s="76" t="s">
        <v>571</v>
      </c>
      <c r="M43" s="85"/>
      <c r="N43" s="78"/>
      <c r="O43" s="78"/>
    </row>
    <row r="44" spans="1:21" ht="39.9" customHeight="1" x14ac:dyDescent="0.25">
      <c r="A44" s="280"/>
      <c r="B44" s="214"/>
      <c r="C44" s="97" t="s">
        <v>66</v>
      </c>
      <c r="D44" s="27">
        <v>2</v>
      </c>
      <c r="E44" s="74" t="s">
        <v>263</v>
      </c>
      <c r="F44" s="60" t="s">
        <v>272</v>
      </c>
      <c r="G44" s="80">
        <v>2</v>
      </c>
      <c r="H44" s="66" t="s">
        <v>288</v>
      </c>
      <c r="I44" s="61" t="s">
        <v>272</v>
      </c>
      <c r="J44" s="83">
        <v>2</v>
      </c>
      <c r="K44" s="76" t="s">
        <v>288</v>
      </c>
      <c r="L44" s="76" t="s">
        <v>572</v>
      </c>
      <c r="M44" s="85"/>
      <c r="N44" s="78"/>
      <c r="O44" s="78"/>
    </row>
    <row r="45" spans="1:21" ht="6.75" customHeight="1" x14ac:dyDescent="0.25">
      <c r="B45" s="248"/>
      <c r="C45" s="249"/>
      <c r="D45" s="249"/>
      <c r="E45" s="249"/>
      <c r="F45" s="249"/>
      <c r="G45" s="249"/>
      <c r="H45" s="249"/>
      <c r="I45" s="249"/>
      <c r="J45" s="249"/>
      <c r="K45" s="250"/>
      <c r="L45" s="99"/>
      <c r="M45" s="100"/>
      <c r="N45" s="99"/>
      <c r="O45" s="99"/>
    </row>
    <row r="46" spans="1:21" ht="17.399999999999999" x14ac:dyDescent="0.25">
      <c r="A46" s="280"/>
      <c r="B46" s="212"/>
      <c r="C46" s="101" t="s">
        <v>67</v>
      </c>
      <c r="D46" s="102"/>
      <c r="E46" s="102"/>
      <c r="F46" s="102"/>
      <c r="G46" s="102"/>
      <c r="H46" s="102"/>
      <c r="I46" s="102"/>
      <c r="J46" s="102"/>
      <c r="K46" s="103"/>
      <c r="L46" s="104"/>
      <c r="M46" s="102"/>
      <c r="N46" s="103"/>
      <c r="O46" s="104"/>
    </row>
    <row r="47" spans="1:21" ht="39.9" customHeight="1" x14ac:dyDescent="0.25">
      <c r="A47" s="280"/>
      <c r="B47" s="213"/>
      <c r="C47" s="105" t="s">
        <v>68</v>
      </c>
      <c r="D47" s="27">
        <v>2</v>
      </c>
      <c r="E47" s="30" t="s">
        <v>289</v>
      </c>
      <c r="F47" s="30" t="s">
        <v>293</v>
      </c>
      <c r="G47" s="28">
        <v>2</v>
      </c>
      <c r="H47" s="32" t="s">
        <v>296</v>
      </c>
      <c r="I47" s="32" t="s">
        <v>300</v>
      </c>
      <c r="J47" s="29">
        <v>3</v>
      </c>
      <c r="K47" s="34" t="s">
        <v>574</v>
      </c>
      <c r="L47" s="35" t="s">
        <v>573</v>
      </c>
      <c r="M47" s="52"/>
      <c r="N47" s="50"/>
      <c r="O47" s="51"/>
      <c r="R47" s="86">
        <f>COUNTIF(D47:D50,"1")</f>
        <v>0</v>
      </c>
      <c r="S47" s="86">
        <f>COUNTIF(G47:G50,"1")</f>
        <v>0</v>
      </c>
      <c r="T47" s="86">
        <f>COUNTIF(J47:J50,"1")</f>
        <v>0</v>
      </c>
      <c r="U47" s="86">
        <f>COUNTIF(M47:M50,"1")</f>
        <v>0</v>
      </c>
    </row>
    <row r="48" spans="1:21" ht="39.9" customHeight="1" x14ac:dyDescent="0.25">
      <c r="A48" s="280"/>
      <c r="B48" s="213"/>
      <c r="C48" s="97" t="s">
        <v>69</v>
      </c>
      <c r="D48" s="27">
        <v>3</v>
      </c>
      <c r="E48" s="31" t="s">
        <v>290</v>
      </c>
      <c r="F48" s="30" t="s">
        <v>294</v>
      </c>
      <c r="G48" s="28">
        <v>3</v>
      </c>
      <c r="H48" s="33" t="s">
        <v>297</v>
      </c>
      <c r="I48" s="32" t="s">
        <v>294</v>
      </c>
      <c r="J48" s="29">
        <v>3</v>
      </c>
      <c r="K48" s="35" t="s">
        <v>575</v>
      </c>
      <c r="L48" s="35" t="s">
        <v>576</v>
      </c>
      <c r="M48" s="52"/>
      <c r="N48" s="51"/>
      <c r="O48" s="51"/>
      <c r="R48" s="86">
        <f>COUNTIF(D47:D50,"2")</f>
        <v>3</v>
      </c>
      <c r="S48" s="86">
        <f>COUNTIF(G47:G50,"2")</f>
        <v>3</v>
      </c>
      <c r="T48" s="86">
        <f>COUNTIF(J47:J50,"2")</f>
        <v>2</v>
      </c>
      <c r="U48" s="86">
        <f>COUNTIF(M47:M50,"2")</f>
        <v>0</v>
      </c>
    </row>
    <row r="49" spans="1:21" ht="39.9" customHeight="1" x14ac:dyDescent="0.25">
      <c r="A49" s="280"/>
      <c r="B49" s="213"/>
      <c r="C49" s="97" t="s">
        <v>70</v>
      </c>
      <c r="D49" s="27">
        <v>2</v>
      </c>
      <c r="E49" s="31" t="s">
        <v>291</v>
      </c>
      <c r="F49" s="30" t="s">
        <v>295</v>
      </c>
      <c r="G49" s="28">
        <v>2</v>
      </c>
      <c r="H49" s="33" t="s">
        <v>298</v>
      </c>
      <c r="I49" s="32" t="s">
        <v>295</v>
      </c>
      <c r="J49" s="29">
        <v>2</v>
      </c>
      <c r="K49" s="35" t="s">
        <v>298</v>
      </c>
      <c r="L49" s="35" t="s">
        <v>577</v>
      </c>
      <c r="M49" s="52"/>
      <c r="N49" s="51"/>
      <c r="O49" s="51"/>
      <c r="R49" s="86">
        <f>COUNTIF(D47:D50,"3")</f>
        <v>1</v>
      </c>
      <c r="S49" s="86">
        <f>COUNTIF(G47:G50,"3")</f>
        <v>1</v>
      </c>
      <c r="T49" s="86">
        <f>COUNTIF(J47:J50,"3")</f>
        <v>2</v>
      </c>
      <c r="U49" s="86">
        <f>COUNTIF(M47:M50,"3")</f>
        <v>0</v>
      </c>
    </row>
    <row r="50" spans="1:21" ht="39.9" customHeight="1" x14ac:dyDescent="0.25">
      <c r="A50" s="280"/>
      <c r="B50" s="214"/>
      <c r="C50" s="97" t="s">
        <v>71</v>
      </c>
      <c r="D50" s="27">
        <v>2</v>
      </c>
      <c r="E50" s="31" t="s">
        <v>292</v>
      </c>
      <c r="F50" s="30" t="s">
        <v>296</v>
      </c>
      <c r="G50" s="28">
        <v>2</v>
      </c>
      <c r="H50" s="33" t="s">
        <v>299</v>
      </c>
      <c r="I50" s="32" t="s">
        <v>296</v>
      </c>
      <c r="J50" s="29">
        <v>2</v>
      </c>
      <c r="K50" s="35" t="s">
        <v>299</v>
      </c>
      <c r="L50" s="35" t="s">
        <v>578</v>
      </c>
      <c r="M50" s="52"/>
      <c r="N50" s="51"/>
      <c r="O50" s="51"/>
      <c r="R50" s="86">
        <f>COUNTIF(D47:D50,"4")</f>
        <v>0</v>
      </c>
      <c r="S50" s="86">
        <f>COUNTIF(G47:G50,"4")</f>
        <v>0</v>
      </c>
      <c r="T50" s="86">
        <f>COUNTIF(J47:J50,"4")</f>
        <v>0</v>
      </c>
      <c r="U50" s="86">
        <f>COUNTIF(M47:M50,"4")</f>
        <v>0</v>
      </c>
    </row>
    <row r="51" spans="1:21" ht="8.25" customHeight="1" x14ac:dyDescent="0.25">
      <c r="B51" s="248"/>
      <c r="C51" s="249"/>
      <c r="D51" s="249"/>
      <c r="E51" s="249"/>
      <c r="F51" s="249"/>
      <c r="G51" s="249"/>
      <c r="H51" s="249"/>
      <c r="I51" s="249"/>
      <c r="J51" s="249"/>
      <c r="K51" s="250"/>
      <c r="L51" s="99"/>
      <c r="M51" s="100"/>
      <c r="N51" s="99"/>
      <c r="O51" s="99"/>
    </row>
    <row r="52" spans="1:21" ht="24" customHeight="1" x14ac:dyDescent="0.25">
      <c r="B52" s="228" t="s">
        <v>26</v>
      </c>
      <c r="C52" s="229"/>
      <c r="D52" s="264">
        <v>2023</v>
      </c>
      <c r="E52" s="265"/>
      <c r="F52" s="266"/>
      <c r="G52" s="239">
        <v>2024</v>
      </c>
      <c r="H52" s="240"/>
      <c r="I52" s="241"/>
      <c r="J52" s="242">
        <v>2025</v>
      </c>
      <c r="K52" s="243"/>
      <c r="L52" s="244"/>
      <c r="M52" s="222">
        <v>2026</v>
      </c>
      <c r="N52" s="223"/>
      <c r="O52" s="224"/>
    </row>
    <row r="53" spans="1:21" ht="33" customHeight="1" x14ac:dyDescent="0.25">
      <c r="B53" s="230"/>
      <c r="C53" s="231"/>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80"/>
      <c r="B54" s="114"/>
      <c r="C54" s="267" t="s">
        <v>74</v>
      </c>
      <c r="D54" s="258"/>
      <c r="E54" s="258"/>
      <c r="F54" s="258"/>
      <c r="G54" s="258"/>
      <c r="H54" s="258"/>
      <c r="I54" s="258"/>
      <c r="J54" s="258"/>
      <c r="K54" s="258"/>
      <c r="L54" s="115"/>
      <c r="M54" s="116"/>
      <c r="N54" s="116"/>
      <c r="O54" s="115"/>
    </row>
    <row r="55" spans="1:21" ht="30" customHeight="1" x14ac:dyDescent="0.25">
      <c r="A55" s="280"/>
      <c r="B55" s="117"/>
      <c r="C55" s="105" t="s">
        <v>75</v>
      </c>
      <c r="D55" s="27">
        <v>3</v>
      </c>
      <c r="E55" s="60" t="s">
        <v>306</v>
      </c>
      <c r="F55" s="60" t="s">
        <v>311</v>
      </c>
      <c r="G55" s="80">
        <v>3</v>
      </c>
      <c r="H55" s="61" t="s">
        <v>306</v>
      </c>
      <c r="I55" s="61" t="s">
        <v>311</v>
      </c>
      <c r="J55" s="83">
        <v>3</v>
      </c>
      <c r="K55" s="75" t="s">
        <v>306</v>
      </c>
      <c r="L55" s="76" t="s">
        <v>584</v>
      </c>
      <c r="M55" s="85"/>
      <c r="N55" s="77"/>
      <c r="O55" s="78"/>
      <c r="R55" s="86">
        <f>COUNTIF(D55:D59,"1")</f>
        <v>1</v>
      </c>
      <c r="S55" s="86">
        <f>COUNTIF(G55:G59,"1")</f>
        <v>1</v>
      </c>
      <c r="T55" s="86">
        <f>COUNTIF(J55:J59,"1")</f>
        <v>1</v>
      </c>
      <c r="U55" s="86">
        <f>COUNTIF(M55:M59,"1")</f>
        <v>0</v>
      </c>
    </row>
    <row r="56" spans="1:21" ht="30" customHeight="1" x14ac:dyDescent="0.25">
      <c r="A56" s="280"/>
      <c r="B56" s="117"/>
      <c r="C56" s="97" t="s">
        <v>76</v>
      </c>
      <c r="D56" s="27">
        <v>2</v>
      </c>
      <c r="E56" s="74" t="s">
        <v>307</v>
      </c>
      <c r="F56" s="60" t="s">
        <v>312</v>
      </c>
      <c r="G56" s="80">
        <v>3</v>
      </c>
      <c r="H56" s="66" t="s">
        <v>316</v>
      </c>
      <c r="I56" s="61" t="s">
        <v>320</v>
      </c>
      <c r="J56" s="83">
        <v>3</v>
      </c>
      <c r="K56" s="76" t="s">
        <v>316</v>
      </c>
      <c r="L56" s="76" t="s">
        <v>585</v>
      </c>
      <c r="M56" s="85"/>
      <c r="N56" s="78"/>
      <c r="O56" s="78"/>
      <c r="R56" s="86">
        <f>COUNTIF(D55:D59,"2")</f>
        <v>3</v>
      </c>
      <c r="S56" s="86">
        <f>COUNTIF(G55:G59,"2")</f>
        <v>1</v>
      </c>
      <c r="T56" s="86">
        <f>COUNTIF(J55:J59,"2")</f>
        <v>0</v>
      </c>
      <c r="U56" s="86">
        <f>COUNTIF(M55:M59,"2")</f>
        <v>0</v>
      </c>
    </row>
    <row r="57" spans="1:21" ht="30" customHeight="1" x14ac:dyDescent="0.25">
      <c r="A57" s="280"/>
      <c r="B57" s="117"/>
      <c r="C57" s="97" t="s">
        <v>77</v>
      </c>
      <c r="D57" s="27">
        <v>1</v>
      </c>
      <c r="E57" s="74" t="s">
        <v>308</v>
      </c>
      <c r="F57" s="60" t="s">
        <v>313</v>
      </c>
      <c r="G57" s="80">
        <v>1</v>
      </c>
      <c r="H57" s="66" t="s">
        <v>317</v>
      </c>
      <c r="I57" s="61" t="s">
        <v>313</v>
      </c>
      <c r="J57" s="83">
        <v>1</v>
      </c>
      <c r="K57" s="76" t="s">
        <v>586</v>
      </c>
      <c r="L57" s="76" t="s">
        <v>587</v>
      </c>
      <c r="M57" s="85"/>
      <c r="N57" s="78"/>
      <c r="O57" s="78"/>
      <c r="R57" s="86">
        <f>COUNTIF(D55:D59,"3")</f>
        <v>1</v>
      </c>
      <c r="S57" s="86">
        <f>COUNTIF(G55:G59,"3")</f>
        <v>3</v>
      </c>
      <c r="T57" s="86">
        <f>COUNTIF(J55:J59,"3")</f>
        <v>4</v>
      </c>
      <c r="U57" s="86">
        <f>COUNTIF(M55:M59,"3")</f>
        <v>0</v>
      </c>
    </row>
    <row r="58" spans="1:21" ht="30" customHeight="1" x14ac:dyDescent="0.25">
      <c r="A58" s="280"/>
      <c r="B58" s="117"/>
      <c r="C58" s="97" t="s">
        <v>78</v>
      </c>
      <c r="D58" s="27">
        <v>2</v>
      </c>
      <c r="E58" s="74" t="s">
        <v>309</v>
      </c>
      <c r="F58" s="60" t="s">
        <v>314</v>
      </c>
      <c r="G58" s="80">
        <v>3</v>
      </c>
      <c r="H58" s="66" t="s">
        <v>318</v>
      </c>
      <c r="I58" s="61" t="s">
        <v>321</v>
      </c>
      <c r="J58" s="83">
        <v>3</v>
      </c>
      <c r="K58" s="76" t="s">
        <v>318</v>
      </c>
      <c r="L58" s="76" t="s">
        <v>588</v>
      </c>
      <c r="M58" s="85"/>
      <c r="N58" s="78"/>
      <c r="O58" s="78"/>
      <c r="R58" s="86">
        <f>COUNTIF(D55:D59,"4")</f>
        <v>0</v>
      </c>
      <c r="S58" s="86">
        <f>COUNTIF(G55:G59,"4")</f>
        <v>0</v>
      </c>
      <c r="T58" s="86">
        <f>COUNTIF(J55:J59,"4")</f>
        <v>0</v>
      </c>
      <c r="U58" s="86">
        <f>COUNTIF(M55:M59,"4")</f>
        <v>0</v>
      </c>
    </row>
    <row r="59" spans="1:21" ht="30" customHeight="1" x14ac:dyDescent="0.25">
      <c r="A59" s="280"/>
      <c r="B59" s="118"/>
      <c r="C59" s="97" t="s">
        <v>79</v>
      </c>
      <c r="D59" s="27">
        <v>2</v>
      </c>
      <c r="E59" s="74" t="s">
        <v>310</v>
      </c>
      <c r="F59" s="60" t="s">
        <v>315</v>
      </c>
      <c r="G59" s="80">
        <v>2</v>
      </c>
      <c r="H59" s="66" t="s">
        <v>319</v>
      </c>
      <c r="I59" s="61" t="s">
        <v>315</v>
      </c>
      <c r="J59" s="83">
        <v>3</v>
      </c>
      <c r="K59" s="76" t="s">
        <v>589</v>
      </c>
      <c r="L59" s="76" t="s">
        <v>590</v>
      </c>
      <c r="M59" s="85"/>
      <c r="N59" s="78"/>
      <c r="O59" s="78"/>
    </row>
    <row r="60" spans="1:21" ht="6.75" customHeight="1" x14ac:dyDescent="0.25">
      <c r="B60" s="260"/>
      <c r="C60" s="261"/>
      <c r="D60" s="119"/>
      <c r="E60" s="120"/>
      <c r="F60" s="120"/>
      <c r="G60" s="119"/>
      <c r="H60" s="120"/>
      <c r="I60" s="120"/>
      <c r="J60" s="119"/>
      <c r="K60" s="120"/>
      <c r="M60" s="119"/>
      <c r="N60" s="120"/>
    </row>
    <row r="61" spans="1:21" ht="17.399999999999999" x14ac:dyDescent="0.25">
      <c r="A61" s="280"/>
      <c r="B61" s="114"/>
      <c r="C61" s="267" t="s">
        <v>80</v>
      </c>
      <c r="D61" s="258"/>
      <c r="E61" s="258"/>
      <c r="F61" s="258"/>
      <c r="G61" s="258"/>
      <c r="H61" s="258"/>
      <c r="I61" s="258"/>
      <c r="J61" s="258"/>
      <c r="K61" s="259"/>
      <c r="L61" s="116"/>
      <c r="M61" s="116"/>
      <c r="N61" s="116"/>
      <c r="O61" s="116"/>
    </row>
    <row r="62" spans="1:21" ht="30" customHeight="1" x14ac:dyDescent="0.25">
      <c r="A62" s="280"/>
      <c r="B62" s="122"/>
      <c r="C62" s="96" t="s">
        <v>81</v>
      </c>
      <c r="D62" s="27">
        <v>3</v>
      </c>
      <c r="E62" s="60" t="s">
        <v>322</v>
      </c>
      <c r="F62" s="60" t="s">
        <v>326</v>
      </c>
      <c r="G62" s="80">
        <v>3</v>
      </c>
      <c r="H62" s="61" t="s">
        <v>322</v>
      </c>
      <c r="I62" s="61" t="s">
        <v>326</v>
      </c>
      <c r="J62" s="83">
        <v>3</v>
      </c>
      <c r="K62" s="76" t="s">
        <v>591</v>
      </c>
      <c r="L62" s="76" t="s">
        <v>592</v>
      </c>
      <c r="M62" s="85"/>
      <c r="N62" s="78"/>
      <c r="O62" s="78"/>
      <c r="R62" s="86">
        <f>COUNTIF(D62:D65,"1")</f>
        <v>1</v>
      </c>
      <c r="S62" s="86">
        <f>COUNTIF(G62:G65,"1")</f>
        <v>0</v>
      </c>
      <c r="T62" s="86">
        <f>COUNTIF(J62:J65,"1")</f>
        <v>0</v>
      </c>
      <c r="U62" s="86">
        <f>COUNTIF(M62:M65,"1")</f>
        <v>0</v>
      </c>
    </row>
    <row r="63" spans="1:21" ht="30" customHeight="1" x14ac:dyDescent="0.25">
      <c r="A63" s="280"/>
      <c r="B63" s="117"/>
      <c r="C63" s="97" t="s">
        <v>82</v>
      </c>
      <c r="D63" s="27">
        <v>3</v>
      </c>
      <c r="E63" s="74" t="s">
        <v>323</v>
      </c>
      <c r="F63" s="60" t="s">
        <v>327</v>
      </c>
      <c r="G63" s="80">
        <v>3</v>
      </c>
      <c r="H63" s="66" t="s">
        <v>330</v>
      </c>
      <c r="I63" s="61" t="s">
        <v>333</v>
      </c>
      <c r="J63" s="83">
        <v>3</v>
      </c>
      <c r="K63" s="76" t="s">
        <v>593</v>
      </c>
      <c r="L63" s="76" t="s">
        <v>594</v>
      </c>
      <c r="M63" s="85"/>
      <c r="N63" s="78"/>
      <c r="O63" s="78"/>
      <c r="R63" s="86">
        <f>COUNTIF(D62:D65,"2")</f>
        <v>0</v>
      </c>
      <c r="S63" s="86">
        <f>COUNTIF(G62:G65,"2")</f>
        <v>1</v>
      </c>
      <c r="T63" s="86">
        <f>COUNTIF(J62:J65,"2")</f>
        <v>0</v>
      </c>
      <c r="U63" s="86">
        <f>COUNTIF(M62:M65,"2")</f>
        <v>0</v>
      </c>
    </row>
    <row r="64" spans="1:21" ht="30" customHeight="1" x14ac:dyDescent="0.25">
      <c r="A64" s="280"/>
      <c r="B64" s="117"/>
      <c r="C64" s="97" t="s">
        <v>83</v>
      </c>
      <c r="D64" s="27">
        <v>3</v>
      </c>
      <c r="E64" s="74" t="s">
        <v>324</v>
      </c>
      <c r="F64" s="60" t="s">
        <v>328</v>
      </c>
      <c r="G64" s="80">
        <v>3</v>
      </c>
      <c r="H64" s="66" t="s">
        <v>331</v>
      </c>
      <c r="I64" s="61" t="s">
        <v>328</v>
      </c>
      <c r="J64" s="83">
        <v>3</v>
      </c>
      <c r="K64" s="76" t="s">
        <v>595</v>
      </c>
      <c r="L64" s="76" t="s">
        <v>596</v>
      </c>
      <c r="M64" s="85"/>
      <c r="N64" s="78"/>
      <c r="O64" s="78"/>
      <c r="R64" s="86">
        <f>COUNTIF(D62:D65,"3")</f>
        <v>3</v>
      </c>
      <c r="S64" s="86">
        <f>COUNTIF(G62:G65,"3")</f>
        <v>3</v>
      </c>
      <c r="T64" s="86">
        <f>COUNTIF(J62:J65,"3")</f>
        <v>4</v>
      </c>
      <c r="U64" s="86">
        <f>COUNTIF(M62:M65,"3")</f>
        <v>0</v>
      </c>
    </row>
    <row r="65" spans="1:21" ht="30" customHeight="1" x14ac:dyDescent="0.25">
      <c r="A65" s="280"/>
      <c r="B65" s="118"/>
      <c r="C65" s="97" t="s">
        <v>84</v>
      </c>
      <c r="D65" s="27">
        <v>1</v>
      </c>
      <c r="E65" s="74" t="s">
        <v>325</v>
      </c>
      <c r="F65" s="60" t="s">
        <v>329</v>
      </c>
      <c r="G65" s="80">
        <v>2</v>
      </c>
      <c r="H65" s="66" t="s">
        <v>332</v>
      </c>
      <c r="I65" s="61" t="s">
        <v>334</v>
      </c>
      <c r="J65" s="83">
        <v>3</v>
      </c>
      <c r="K65" s="76" t="s">
        <v>597</v>
      </c>
      <c r="L65" s="76" t="s">
        <v>598</v>
      </c>
      <c r="M65" s="85"/>
      <c r="N65" s="78"/>
      <c r="O65" s="78"/>
      <c r="R65" s="86">
        <f>COUNTIF(D62:D65,"4")</f>
        <v>0</v>
      </c>
      <c r="S65" s="86">
        <f>COUNTIF(G62:G65,"4")</f>
        <v>0</v>
      </c>
      <c r="T65" s="86">
        <f>COUNTIF(J62:J65,"4")</f>
        <v>0</v>
      </c>
      <c r="U65" s="86">
        <f>COUNTIF(M62:M65,"4")</f>
        <v>0</v>
      </c>
    </row>
    <row r="66" spans="1:21" ht="9" customHeight="1" x14ac:dyDescent="0.25">
      <c r="B66" s="253"/>
      <c r="C66" s="254"/>
      <c r="D66" s="254"/>
      <c r="E66" s="254"/>
      <c r="F66" s="254"/>
      <c r="G66" s="254"/>
      <c r="H66" s="254"/>
      <c r="I66" s="254"/>
      <c r="J66" s="254"/>
      <c r="K66" s="263"/>
      <c r="L66" s="99"/>
      <c r="M66" s="100"/>
      <c r="N66" s="99"/>
      <c r="O66" s="99"/>
    </row>
    <row r="67" spans="1:21" ht="17.399999999999999" x14ac:dyDescent="0.25">
      <c r="A67" s="280"/>
      <c r="B67" s="114"/>
      <c r="C67" s="267" t="s">
        <v>167</v>
      </c>
      <c r="D67" s="258"/>
      <c r="E67" s="258"/>
      <c r="F67" s="258"/>
      <c r="G67" s="258"/>
      <c r="H67" s="258"/>
      <c r="I67" s="258"/>
      <c r="J67" s="258"/>
      <c r="K67" s="259"/>
      <c r="L67" s="123"/>
      <c r="M67" s="123"/>
      <c r="N67" s="123"/>
      <c r="O67" s="123"/>
    </row>
    <row r="68" spans="1:21" ht="30" customHeight="1" x14ac:dyDescent="0.25">
      <c r="A68" s="280"/>
      <c r="B68" s="117"/>
      <c r="C68" s="105" t="s">
        <v>85</v>
      </c>
      <c r="D68" s="27">
        <v>3</v>
      </c>
      <c r="E68" s="69" t="s">
        <v>335</v>
      </c>
      <c r="F68" s="60" t="s">
        <v>62</v>
      </c>
      <c r="G68" s="80">
        <v>3</v>
      </c>
      <c r="H68" s="61" t="s">
        <v>335</v>
      </c>
      <c r="I68" s="61" t="s">
        <v>62</v>
      </c>
      <c r="J68" s="83">
        <v>3</v>
      </c>
      <c r="K68" s="76" t="s">
        <v>599</v>
      </c>
      <c r="L68" s="76" t="s">
        <v>600</v>
      </c>
      <c r="M68" s="85"/>
      <c r="N68" s="78"/>
      <c r="O68" s="78"/>
      <c r="R68" s="86">
        <f>COUNTIF(D68:D71,"1")</f>
        <v>1</v>
      </c>
      <c r="S68" s="86">
        <f>COUNTIF(G68:G71,"1")</f>
        <v>0</v>
      </c>
      <c r="T68" s="86">
        <f>COUNTIF(J68:J71,"1")</f>
        <v>0</v>
      </c>
      <c r="U68" s="86">
        <f>COUNTIF(M68:M71,"1")</f>
        <v>0</v>
      </c>
    </row>
    <row r="69" spans="1:21" ht="30" customHeight="1" x14ac:dyDescent="0.25">
      <c r="A69" s="280"/>
      <c r="B69" s="117"/>
      <c r="C69" s="97" t="s">
        <v>86</v>
      </c>
      <c r="D69" s="27">
        <v>3</v>
      </c>
      <c r="E69" s="81" t="s">
        <v>336</v>
      </c>
      <c r="F69" s="60" t="s">
        <v>339</v>
      </c>
      <c r="G69" s="80">
        <v>3</v>
      </c>
      <c r="H69" s="66" t="s">
        <v>336</v>
      </c>
      <c r="I69" s="61" t="s">
        <v>344</v>
      </c>
      <c r="J69" s="83">
        <v>3</v>
      </c>
      <c r="K69" s="76" t="s">
        <v>601</v>
      </c>
      <c r="L69" s="76" t="s">
        <v>602</v>
      </c>
      <c r="M69" s="85"/>
      <c r="N69" s="78"/>
      <c r="O69" s="78"/>
      <c r="R69" s="86">
        <f>COUNTIF(D68:D71,"2")</f>
        <v>0</v>
      </c>
      <c r="S69" s="86">
        <f>COUNTIF(G68:G71,"2")</f>
        <v>1</v>
      </c>
      <c r="T69" s="86">
        <f>COUNTIF(J68:J71,"2")</f>
        <v>1</v>
      </c>
      <c r="U69" s="86">
        <f>COUNTIF(M68:M71,"2")</f>
        <v>0</v>
      </c>
    </row>
    <row r="70" spans="1:21" ht="30" customHeight="1" x14ac:dyDescent="0.25">
      <c r="A70" s="280"/>
      <c r="B70" s="117"/>
      <c r="C70" s="97" t="s">
        <v>87</v>
      </c>
      <c r="D70" s="27">
        <v>3</v>
      </c>
      <c r="E70" s="81" t="s">
        <v>337</v>
      </c>
      <c r="F70" s="60" t="s">
        <v>340</v>
      </c>
      <c r="G70" s="80">
        <v>3</v>
      </c>
      <c r="H70" s="66" t="s">
        <v>342</v>
      </c>
      <c r="I70" s="61" t="s">
        <v>340</v>
      </c>
      <c r="J70" s="83">
        <v>3</v>
      </c>
      <c r="K70" s="76" t="s">
        <v>342</v>
      </c>
      <c r="L70" s="76" t="s">
        <v>602</v>
      </c>
      <c r="M70" s="85"/>
      <c r="N70" s="78"/>
      <c r="O70" s="78"/>
      <c r="R70" s="86">
        <f>COUNTIF(D68:D71,"3")</f>
        <v>3</v>
      </c>
      <c r="S70" s="86">
        <f>COUNTIF(G68:G71,"3")</f>
        <v>3</v>
      </c>
      <c r="T70" s="86">
        <f>COUNTIF(J68:J71,"3")</f>
        <v>3</v>
      </c>
      <c r="U70" s="86">
        <f>COUNTIF(M68:M71,"3")</f>
        <v>0</v>
      </c>
    </row>
    <row r="71" spans="1:21" ht="30" customHeight="1" x14ac:dyDescent="0.25">
      <c r="A71" s="280"/>
      <c r="B71" s="118"/>
      <c r="C71" s="97" t="s">
        <v>88</v>
      </c>
      <c r="D71" s="27">
        <v>1</v>
      </c>
      <c r="E71" s="81" t="s">
        <v>338</v>
      </c>
      <c r="F71" s="60" t="s">
        <v>341</v>
      </c>
      <c r="G71" s="80">
        <v>2</v>
      </c>
      <c r="H71" s="66" t="s">
        <v>343</v>
      </c>
      <c r="I71" s="61" t="s">
        <v>345</v>
      </c>
      <c r="J71" s="83">
        <v>2</v>
      </c>
      <c r="K71" s="76" t="s">
        <v>603</v>
      </c>
      <c r="L71" s="76" t="s">
        <v>604</v>
      </c>
      <c r="M71" s="85"/>
      <c r="N71" s="78"/>
      <c r="O71" s="78"/>
      <c r="R71" s="86">
        <f>COUNTIF(D68:D71,"4")</f>
        <v>0</v>
      </c>
      <c r="S71" s="86">
        <f>COUNTIF(G68:G71,"4")</f>
        <v>0</v>
      </c>
      <c r="T71" s="86">
        <f>COUNTIF(J68:J71,"4")</f>
        <v>0</v>
      </c>
      <c r="U71" s="86">
        <f>COUNTIF(M68:M71,"4")</f>
        <v>0</v>
      </c>
    </row>
    <row r="72" spans="1:21" ht="8.25" customHeight="1" x14ac:dyDescent="0.25">
      <c r="B72" s="253"/>
      <c r="C72" s="254"/>
      <c r="D72" s="254"/>
      <c r="E72" s="254"/>
      <c r="F72" s="254"/>
      <c r="G72" s="254"/>
      <c r="H72" s="254"/>
      <c r="I72" s="254"/>
      <c r="J72" s="254"/>
      <c r="K72" s="263"/>
      <c r="L72" s="99"/>
      <c r="M72" s="100"/>
      <c r="N72" s="99"/>
      <c r="O72" s="99"/>
    </row>
    <row r="73" spans="1:21" ht="17.399999999999999" x14ac:dyDescent="0.25">
      <c r="A73" s="280"/>
      <c r="B73" s="114"/>
      <c r="C73" s="267" t="s">
        <v>89</v>
      </c>
      <c r="D73" s="258"/>
      <c r="E73" s="258"/>
      <c r="F73" s="258"/>
      <c r="G73" s="258"/>
      <c r="H73" s="258"/>
      <c r="I73" s="258"/>
      <c r="J73" s="258"/>
      <c r="K73" s="259"/>
      <c r="L73" s="116"/>
      <c r="M73" s="116"/>
      <c r="N73" s="116"/>
      <c r="O73" s="116"/>
    </row>
    <row r="74" spans="1:21" ht="30" customHeight="1" x14ac:dyDescent="0.25">
      <c r="A74" s="280"/>
      <c r="B74" s="117"/>
      <c r="C74" s="105" t="s">
        <v>90</v>
      </c>
      <c r="D74" s="27">
        <v>3</v>
      </c>
      <c r="E74" s="60" t="s">
        <v>346</v>
      </c>
      <c r="F74" s="60" t="s">
        <v>351</v>
      </c>
      <c r="G74" s="80">
        <v>3</v>
      </c>
      <c r="H74" s="61" t="s">
        <v>346</v>
      </c>
      <c r="I74" s="61" t="s">
        <v>359</v>
      </c>
      <c r="J74" s="83">
        <v>3</v>
      </c>
      <c r="K74" s="76" t="s">
        <v>605</v>
      </c>
      <c r="L74" s="76" t="s">
        <v>606</v>
      </c>
      <c r="M74" s="85"/>
      <c r="N74" s="78"/>
      <c r="O74" s="78"/>
      <c r="R74" s="86">
        <f>COUNTIF(D74:D79,"1")</f>
        <v>0</v>
      </c>
      <c r="S74" s="86">
        <f>COUNTIF(G74:G79,"1")</f>
        <v>0</v>
      </c>
      <c r="T74" s="86">
        <f>COUNTIF(J74:J79,"1")</f>
        <v>0</v>
      </c>
      <c r="U74" s="86">
        <f>COUNTIF(M74:M79,"1")</f>
        <v>0</v>
      </c>
    </row>
    <row r="75" spans="1:21" ht="30" customHeight="1" x14ac:dyDescent="0.25">
      <c r="A75" s="280"/>
      <c r="B75" s="117"/>
      <c r="C75" s="97" t="s">
        <v>91</v>
      </c>
      <c r="D75" s="27">
        <v>3</v>
      </c>
      <c r="E75" s="74" t="s">
        <v>347</v>
      </c>
      <c r="F75" s="60" t="s">
        <v>352</v>
      </c>
      <c r="G75" s="80">
        <v>3</v>
      </c>
      <c r="H75" s="66" t="s">
        <v>347</v>
      </c>
      <c r="I75" s="61" t="s">
        <v>352</v>
      </c>
      <c r="J75" s="83">
        <v>3</v>
      </c>
      <c r="K75" s="76" t="s">
        <v>607</v>
      </c>
      <c r="L75" s="76" t="s">
        <v>608</v>
      </c>
      <c r="M75" s="85"/>
      <c r="N75" s="78"/>
      <c r="O75" s="78"/>
      <c r="R75" s="86">
        <f>COUNTIF(D74:D79,"2")</f>
        <v>2</v>
      </c>
      <c r="S75" s="86">
        <f>COUNTIF(G74:G79,"2")</f>
        <v>2</v>
      </c>
      <c r="T75" s="86">
        <f>COUNTIF(J74:J79,"2")</f>
        <v>2</v>
      </c>
      <c r="U75" s="86">
        <f>COUNTIF(M74:M79,"2")</f>
        <v>0</v>
      </c>
    </row>
    <row r="76" spans="1:21" ht="30" customHeight="1" x14ac:dyDescent="0.25">
      <c r="A76" s="280"/>
      <c r="B76" s="117"/>
      <c r="C76" s="97" t="s">
        <v>92</v>
      </c>
      <c r="D76" s="27">
        <v>3</v>
      </c>
      <c r="E76" s="74" t="s">
        <v>348</v>
      </c>
      <c r="F76" s="60" t="s">
        <v>353</v>
      </c>
      <c r="G76" s="80">
        <v>3</v>
      </c>
      <c r="H76" s="66" t="s">
        <v>357</v>
      </c>
      <c r="I76" s="61" t="s">
        <v>353</v>
      </c>
      <c r="J76" s="83">
        <v>3</v>
      </c>
      <c r="K76" s="76" t="s">
        <v>609</v>
      </c>
      <c r="L76" s="76" t="s">
        <v>610</v>
      </c>
      <c r="M76" s="85"/>
      <c r="N76" s="78"/>
      <c r="O76" s="78"/>
      <c r="R76" s="86">
        <f>COUNTIF(D74:D79,"2")</f>
        <v>2</v>
      </c>
      <c r="S76" s="86">
        <f>COUNTIF(G74:G79,"3")</f>
        <v>4</v>
      </c>
      <c r="T76" s="86">
        <f>COUNTIF(J74:J79,"3")</f>
        <v>4</v>
      </c>
      <c r="U76" s="86">
        <f>COUNTIF(M74:M79,"3")</f>
        <v>0</v>
      </c>
    </row>
    <row r="77" spans="1:21" ht="30" customHeight="1" x14ac:dyDescent="0.25">
      <c r="A77" s="280"/>
      <c r="B77" s="117"/>
      <c r="C77" s="97" t="s">
        <v>93</v>
      </c>
      <c r="D77" s="27">
        <v>3</v>
      </c>
      <c r="E77" s="74" t="s">
        <v>349</v>
      </c>
      <c r="F77" s="60" t="s">
        <v>354</v>
      </c>
      <c r="G77" s="80">
        <v>3</v>
      </c>
      <c r="H77" s="66" t="s">
        <v>358</v>
      </c>
      <c r="I77" s="61" t="s">
        <v>354</v>
      </c>
      <c r="J77" s="83">
        <v>3</v>
      </c>
      <c r="K77" s="76" t="s">
        <v>611</v>
      </c>
      <c r="L77" s="76" t="s">
        <v>612</v>
      </c>
      <c r="M77" s="85"/>
      <c r="N77" s="78"/>
      <c r="O77" s="78"/>
      <c r="R77" s="86">
        <f>COUNTIF(D74:D79,"4")</f>
        <v>0</v>
      </c>
      <c r="S77" s="86">
        <f>COUNTIF(G74:G79,"4")</f>
        <v>0</v>
      </c>
      <c r="T77" s="86">
        <f>COUNTIF(J74:J79,"4")</f>
        <v>0</v>
      </c>
      <c r="U77" s="86">
        <f>COUNTIF(M74:M79,"4")</f>
        <v>0</v>
      </c>
    </row>
    <row r="78" spans="1:21" ht="30" customHeight="1" x14ac:dyDescent="0.25">
      <c r="A78" s="280"/>
      <c r="B78" s="122"/>
      <c r="C78" s="98" t="s">
        <v>94</v>
      </c>
      <c r="D78" s="27">
        <v>2</v>
      </c>
      <c r="E78" s="74" t="s">
        <v>350</v>
      </c>
      <c r="F78" s="60" t="s">
        <v>355</v>
      </c>
      <c r="G78" s="80">
        <v>2</v>
      </c>
      <c r="H78" s="66" t="s">
        <v>350</v>
      </c>
      <c r="I78" s="61" t="s">
        <v>355</v>
      </c>
      <c r="J78" s="83">
        <v>2</v>
      </c>
      <c r="K78" s="76" t="s">
        <v>613</v>
      </c>
      <c r="L78" s="76" t="s">
        <v>614</v>
      </c>
      <c r="M78" s="85"/>
      <c r="N78" s="78"/>
      <c r="O78" s="78"/>
    </row>
    <row r="79" spans="1:21" ht="30" customHeight="1" x14ac:dyDescent="0.25">
      <c r="A79" s="280"/>
      <c r="B79" s="118"/>
      <c r="C79" s="97" t="s">
        <v>95</v>
      </c>
      <c r="D79" s="27">
        <v>2</v>
      </c>
      <c r="E79" s="74" t="s">
        <v>319</v>
      </c>
      <c r="F79" s="60" t="s">
        <v>356</v>
      </c>
      <c r="G79" s="80">
        <v>2</v>
      </c>
      <c r="H79" s="66" t="s">
        <v>319</v>
      </c>
      <c r="I79" s="61" t="s">
        <v>356</v>
      </c>
      <c r="J79" s="83">
        <v>2</v>
      </c>
      <c r="K79" s="76" t="s">
        <v>615</v>
      </c>
      <c r="L79" s="76" t="s">
        <v>616</v>
      </c>
      <c r="M79" s="85"/>
      <c r="N79" s="78"/>
      <c r="O79" s="78"/>
    </row>
    <row r="80" spans="1:21" ht="9" customHeight="1" x14ac:dyDescent="0.25">
      <c r="B80" s="260"/>
      <c r="C80" s="261"/>
      <c r="D80" s="119"/>
      <c r="E80" s="120"/>
      <c r="F80" s="120"/>
      <c r="G80" s="119"/>
      <c r="H80" s="120"/>
      <c r="I80" s="120"/>
      <c r="J80" s="119"/>
      <c r="K80" s="124"/>
      <c r="M80" s="119"/>
      <c r="N80" s="124"/>
    </row>
    <row r="81" spans="1:21" ht="18.75" customHeight="1" x14ac:dyDescent="0.25">
      <c r="B81" s="232" t="s">
        <v>96</v>
      </c>
      <c r="C81" s="233"/>
      <c r="D81" s="264">
        <v>2023</v>
      </c>
      <c r="E81" s="265"/>
      <c r="F81" s="266"/>
      <c r="G81" s="239">
        <v>2024</v>
      </c>
      <c r="H81" s="240"/>
      <c r="I81" s="241"/>
      <c r="J81" s="242">
        <v>2025</v>
      </c>
      <c r="K81" s="243"/>
      <c r="L81" s="244"/>
      <c r="M81" s="222">
        <v>2026</v>
      </c>
      <c r="N81" s="223"/>
      <c r="O81" s="224"/>
    </row>
    <row r="82" spans="1:21" ht="34.5" customHeight="1" x14ac:dyDescent="0.25">
      <c r="B82" s="234"/>
      <c r="C82" s="235"/>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7.399999999999999" x14ac:dyDescent="0.25">
      <c r="A83" s="280"/>
      <c r="B83" s="125"/>
      <c r="C83" s="258" t="s">
        <v>97</v>
      </c>
      <c r="D83" s="258"/>
      <c r="E83" s="258"/>
      <c r="F83" s="258"/>
      <c r="G83" s="258"/>
      <c r="H83" s="258"/>
      <c r="I83" s="258"/>
      <c r="J83" s="258"/>
      <c r="K83" s="258"/>
      <c r="L83" s="126"/>
      <c r="M83" s="127"/>
      <c r="N83" s="127"/>
      <c r="O83" s="126"/>
    </row>
    <row r="84" spans="1:21" ht="30" customHeight="1" x14ac:dyDescent="0.25">
      <c r="A84" s="280"/>
      <c r="B84" s="118"/>
      <c r="C84" s="105" t="s">
        <v>98</v>
      </c>
      <c r="D84" s="27">
        <v>2</v>
      </c>
      <c r="E84" s="74" t="s">
        <v>360</v>
      </c>
      <c r="F84" s="60" t="s">
        <v>363</v>
      </c>
      <c r="G84" s="80">
        <v>2</v>
      </c>
      <c r="H84" s="66" t="s">
        <v>366</v>
      </c>
      <c r="I84" s="61" t="s">
        <v>363</v>
      </c>
      <c r="J84" s="83">
        <v>2</v>
      </c>
      <c r="K84" s="66" t="s">
        <v>617</v>
      </c>
      <c r="L84" s="61" t="s">
        <v>363</v>
      </c>
      <c r="M84" s="85"/>
      <c r="N84" s="78"/>
      <c r="O84" s="78"/>
      <c r="R84" s="86">
        <f>COUNTIF(D84:D86,"1")</f>
        <v>0</v>
      </c>
      <c r="S84" s="86">
        <f>COUNTIF(G84:G86,"1")</f>
        <v>0</v>
      </c>
      <c r="T84" s="86">
        <f>COUNTIF(J84:J86,"1")</f>
        <v>0</v>
      </c>
      <c r="U84" s="86">
        <f>COUNTIF(M84:M86,"1")</f>
        <v>0</v>
      </c>
    </row>
    <row r="85" spans="1:21" ht="30" customHeight="1" x14ac:dyDescent="0.25">
      <c r="A85" s="280"/>
      <c r="B85" s="125"/>
      <c r="C85" s="97" t="s">
        <v>99</v>
      </c>
      <c r="D85" s="27">
        <v>2</v>
      </c>
      <c r="E85" s="74" t="s">
        <v>361</v>
      </c>
      <c r="F85" s="60" t="s">
        <v>364</v>
      </c>
      <c r="G85" s="80">
        <v>3</v>
      </c>
      <c r="H85" s="66" t="s">
        <v>367</v>
      </c>
      <c r="I85" s="61" t="s">
        <v>364</v>
      </c>
      <c r="J85" s="83">
        <v>3</v>
      </c>
      <c r="K85" s="66" t="s">
        <v>367</v>
      </c>
      <c r="L85" s="61" t="s">
        <v>364</v>
      </c>
      <c r="M85" s="85"/>
      <c r="N85" s="78"/>
      <c r="O85" s="78"/>
      <c r="R85" s="86">
        <f>COUNTIF(D84:D86,"2")</f>
        <v>3</v>
      </c>
      <c r="S85" s="86">
        <f>COUNTIF(G84:G86,"2")</f>
        <v>2</v>
      </c>
      <c r="T85" s="86">
        <f>COUNTIF(J84:J86,"2")</f>
        <v>2</v>
      </c>
      <c r="U85" s="86">
        <f>COUNTIF(M84:M86,"2")</f>
        <v>0</v>
      </c>
    </row>
    <row r="86" spans="1:21" ht="30" customHeight="1" x14ac:dyDescent="0.25">
      <c r="A86" s="280"/>
      <c r="B86" s="125"/>
      <c r="C86" s="97" t="s">
        <v>100</v>
      </c>
      <c r="D86" s="27">
        <v>2</v>
      </c>
      <c r="E86" s="74" t="s">
        <v>362</v>
      </c>
      <c r="F86" s="60" t="s">
        <v>365</v>
      </c>
      <c r="G86" s="80">
        <v>2</v>
      </c>
      <c r="H86" s="66" t="s">
        <v>362</v>
      </c>
      <c r="I86" s="61" t="s">
        <v>365</v>
      </c>
      <c r="J86" s="83">
        <v>2</v>
      </c>
      <c r="K86" s="66" t="s">
        <v>362</v>
      </c>
      <c r="L86" s="61" t="s">
        <v>365</v>
      </c>
      <c r="M86" s="85"/>
      <c r="N86" s="78"/>
      <c r="O86" s="78"/>
      <c r="R86" s="86">
        <f>COUNTIF(D84:D86,"3")</f>
        <v>0</v>
      </c>
      <c r="S86" s="86">
        <f>COUNTIF(G84:G86,"3")</f>
        <v>1</v>
      </c>
      <c r="T86" s="86">
        <f>COUNTIF(J84:J86,"3")</f>
        <v>1</v>
      </c>
      <c r="U86" s="86">
        <f>COUNTIF(M84:M86,"3")</f>
        <v>0</v>
      </c>
    </row>
    <row r="87" spans="1:21" ht="21" customHeight="1" x14ac:dyDescent="0.25">
      <c r="B87" s="260"/>
      <c r="C87" s="261"/>
      <c r="D87" s="119"/>
      <c r="E87" s="120"/>
      <c r="F87" s="120"/>
      <c r="G87" s="119"/>
      <c r="H87" s="120"/>
      <c r="I87" s="120"/>
      <c r="J87" s="119"/>
      <c r="K87" s="120"/>
      <c r="M87" s="119"/>
      <c r="N87" s="120"/>
      <c r="R87" s="86">
        <f>COUNTIF(D84:D86,"4")</f>
        <v>0</v>
      </c>
      <c r="S87" s="86">
        <f>COUNTIF(G84:G86,"4")</f>
        <v>0</v>
      </c>
      <c r="T87" s="86">
        <f>COUNTIF(J84:J86,"4")</f>
        <v>0</v>
      </c>
      <c r="U87" s="86">
        <f>COUNTIF(M84:M86,"4")</f>
        <v>0</v>
      </c>
    </row>
    <row r="88" spans="1:21" ht="17.399999999999999" x14ac:dyDescent="0.3">
      <c r="A88" s="280"/>
      <c r="B88" s="128"/>
      <c r="C88" s="271" t="s">
        <v>101</v>
      </c>
      <c r="D88" s="272"/>
      <c r="E88" s="272"/>
      <c r="F88" s="272"/>
      <c r="G88" s="272"/>
      <c r="H88" s="272"/>
      <c r="I88" s="272"/>
      <c r="J88" s="272"/>
      <c r="K88" s="273"/>
      <c r="L88" s="116"/>
      <c r="M88" s="116"/>
      <c r="N88" s="116"/>
      <c r="O88" s="116"/>
    </row>
    <row r="89" spans="1:21" ht="30" customHeight="1" x14ac:dyDescent="0.25">
      <c r="A89" s="280"/>
      <c r="B89" s="118"/>
      <c r="C89" s="96" t="s">
        <v>102</v>
      </c>
      <c r="D89" s="27">
        <v>1</v>
      </c>
      <c r="E89" s="60" t="s">
        <v>368</v>
      </c>
      <c r="F89" s="60" t="s">
        <v>375</v>
      </c>
      <c r="G89" s="80">
        <v>1</v>
      </c>
      <c r="H89" s="61" t="s">
        <v>382</v>
      </c>
      <c r="I89" s="61" t="s">
        <v>388</v>
      </c>
      <c r="J89" s="83">
        <v>1</v>
      </c>
      <c r="K89" s="61" t="s">
        <v>382</v>
      </c>
      <c r="L89" s="61" t="s">
        <v>388</v>
      </c>
      <c r="M89" s="85"/>
      <c r="N89" s="78"/>
      <c r="O89" s="78"/>
      <c r="R89" s="86">
        <f>COUNTIF(D89:D95,"1")</f>
        <v>5</v>
      </c>
      <c r="S89" s="86">
        <f>COUNTIF(G89:G95,"1")</f>
        <v>4</v>
      </c>
      <c r="T89" s="86">
        <f>COUNTIF(J89:J95,"1")</f>
        <v>4</v>
      </c>
      <c r="U89" s="86">
        <f>COUNTIF(M89:M95,"1")</f>
        <v>0</v>
      </c>
    </row>
    <row r="90" spans="1:21" ht="30" customHeight="1" x14ac:dyDescent="0.25">
      <c r="A90" s="280"/>
      <c r="B90" s="129"/>
      <c r="C90" s="98" t="s">
        <v>103</v>
      </c>
      <c r="D90" s="27">
        <v>2</v>
      </c>
      <c r="E90" s="74" t="s">
        <v>369</v>
      </c>
      <c r="F90" s="60" t="s">
        <v>376</v>
      </c>
      <c r="G90" s="80">
        <v>2</v>
      </c>
      <c r="H90" s="66" t="s">
        <v>383</v>
      </c>
      <c r="I90" s="61" t="s">
        <v>389</v>
      </c>
      <c r="J90" s="83">
        <v>2</v>
      </c>
      <c r="K90" s="66" t="s">
        <v>383</v>
      </c>
      <c r="L90" s="61" t="s">
        <v>389</v>
      </c>
      <c r="M90" s="85"/>
      <c r="N90" s="78"/>
      <c r="O90" s="78"/>
      <c r="R90" s="86">
        <f>COUNTIF(D89:D95,"2")</f>
        <v>2</v>
      </c>
      <c r="S90" s="86">
        <f>COUNTIF(G89:G95,"2")</f>
        <v>3</v>
      </c>
      <c r="T90" s="86">
        <f>COUNTIF(J89:J95,"2")</f>
        <v>3</v>
      </c>
      <c r="U90" s="86">
        <f>COUNTIF(M89:M95,"2")</f>
        <v>0</v>
      </c>
    </row>
    <row r="91" spans="1:21" ht="30" customHeight="1" x14ac:dyDescent="0.25">
      <c r="A91" s="280"/>
      <c r="B91" s="125"/>
      <c r="C91" s="97" t="s">
        <v>104</v>
      </c>
      <c r="D91" s="27">
        <v>1</v>
      </c>
      <c r="E91" s="74" t="s">
        <v>370</v>
      </c>
      <c r="F91" s="60" t="s">
        <v>377</v>
      </c>
      <c r="G91" s="80">
        <v>1</v>
      </c>
      <c r="H91" s="66" t="s">
        <v>384</v>
      </c>
      <c r="I91" s="61" t="s">
        <v>390</v>
      </c>
      <c r="J91" s="83">
        <v>1</v>
      </c>
      <c r="K91" s="66" t="s">
        <v>384</v>
      </c>
      <c r="L91" s="61" t="s">
        <v>390</v>
      </c>
      <c r="M91" s="85"/>
      <c r="N91" s="78"/>
      <c r="O91" s="78"/>
      <c r="R91" s="86">
        <f>COUNTIF(D89:D95,"3")</f>
        <v>0</v>
      </c>
      <c r="S91" s="86">
        <f>COUNTIF(G89:G95,"3")</f>
        <v>0</v>
      </c>
      <c r="T91" s="86">
        <f>COUNTIF(J89:J95,"3")</f>
        <v>0</v>
      </c>
      <c r="U91" s="86">
        <f>COUNTIF(M89:M95,"3")</f>
        <v>0</v>
      </c>
    </row>
    <row r="92" spans="1:21" ht="30" customHeight="1" x14ac:dyDescent="0.25">
      <c r="A92" s="280"/>
      <c r="B92" s="125"/>
      <c r="C92" s="98" t="s">
        <v>105</v>
      </c>
      <c r="D92" s="27">
        <v>1</v>
      </c>
      <c r="E92" s="74" t="s">
        <v>371</v>
      </c>
      <c r="F92" s="60" t="s">
        <v>378</v>
      </c>
      <c r="G92" s="80">
        <v>1</v>
      </c>
      <c r="H92" s="66" t="s">
        <v>385</v>
      </c>
      <c r="I92" s="61" t="s">
        <v>378</v>
      </c>
      <c r="J92" s="83">
        <v>1</v>
      </c>
      <c r="K92" s="66" t="s">
        <v>385</v>
      </c>
      <c r="L92" s="61" t="s">
        <v>378</v>
      </c>
      <c r="M92" s="85"/>
      <c r="N92" s="78"/>
      <c r="O92" s="78"/>
      <c r="R92" s="86">
        <f>COUNTIF(D89:D95,"4")</f>
        <v>0</v>
      </c>
      <c r="S92" s="86">
        <f>COUNTIF(G89:G95,"4")</f>
        <v>0</v>
      </c>
      <c r="T92" s="86">
        <f>COUNTIF(J89:J95,"4")</f>
        <v>0</v>
      </c>
      <c r="U92" s="86">
        <f>COUNTIF(M89:M95,"4")</f>
        <v>0</v>
      </c>
    </row>
    <row r="93" spans="1:21" ht="30" customHeight="1" x14ac:dyDescent="0.25">
      <c r="A93" s="280"/>
      <c r="B93" s="125"/>
      <c r="C93" s="97" t="s">
        <v>106</v>
      </c>
      <c r="D93" s="27">
        <v>2</v>
      </c>
      <c r="E93" s="74" t="s">
        <v>372</v>
      </c>
      <c r="F93" s="60" t="s">
        <v>379</v>
      </c>
      <c r="G93" s="80">
        <v>2</v>
      </c>
      <c r="H93" s="66" t="s">
        <v>372</v>
      </c>
      <c r="I93" s="61" t="s">
        <v>379</v>
      </c>
      <c r="J93" s="83">
        <v>2</v>
      </c>
      <c r="K93" s="66" t="s">
        <v>372</v>
      </c>
      <c r="L93" s="61" t="s">
        <v>379</v>
      </c>
      <c r="M93" s="85"/>
      <c r="N93" s="78"/>
      <c r="O93" s="78"/>
    </row>
    <row r="94" spans="1:21" ht="30" customHeight="1" x14ac:dyDescent="0.25">
      <c r="A94" s="280"/>
      <c r="B94" s="129"/>
      <c r="C94" s="98" t="s">
        <v>107</v>
      </c>
      <c r="D94" s="27">
        <v>1</v>
      </c>
      <c r="E94" s="74" t="s">
        <v>373</v>
      </c>
      <c r="F94" s="60" t="s">
        <v>380</v>
      </c>
      <c r="G94" s="80">
        <v>1</v>
      </c>
      <c r="H94" s="66" t="s">
        <v>386</v>
      </c>
      <c r="I94" s="61" t="s">
        <v>380</v>
      </c>
      <c r="J94" s="83">
        <v>1</v>
      </c>
      <c r="K94" s="66" t="s">
        <v>386</v>
      </c>
      <c r="L94" s="61" t="s">
        <v>380</v>
      </c>
      <c r="M94" s="85"/>
      <c r="N94" s="78"/>
      <c r="O94" s="78"/>
    </row>
    <row r="95" spans="1:21" ht="30" customHeight="1" x14ac:dyDescent="0.25">
      <c r="A95" s="280"/>
      <c r="B95" s="125"/>
      <c r="C95" s="97" t="s">
        <v>108</v>
      </c>
      <c r="D95" s="27">
        <v>1</v>
      </c>
      <c r="E95" s="74" t="s">
        <v>374</v>
      </c>
      <c r="F95" s="60" t="s">
        <v>381</v>
      </c>
      <c r="G95" s="80">
        <v>2</v>
      </c>
      <c r="H95" s="66" t="s">
        <v>387</v>
      </c>
      <c r="I95" s="61" t="s">
        <v>391</v>
      </c>
      <c r="J95" s="83">
        <v>2</v>
      </c>
      <c r="K95" s="66" t="s">
        <v>387</v>
      </c>
      <c r="L95" s="61" t="s">
        <v>391</v>
      </c>
      <c r="M95" s="85"/>
      <c r="N95" s="78"/>
      <c r="O95" s="78"/>
    </row>
    <row r="96" spans="1:21" ht="5.25" customHeight="1" x14ac:dyDescent="0.25">
      <c r="B96" s="260"/>
      <c r="C96" s="261"/>
      <c r="D96" s="119"/>
      <c r="E96" s="120"/>
      <c r="F96" s="120"/>
      <c r="G96" s="119"/>
      <c r="H96" s="120"/>
      <c r="I96" s="120"/>
      <c r="J96" s="119"/>
      <c r="K96" s="124"/>
      <c r="M96" s="119"/>
      <c r="N96" s="124"/>
    </row>
    <row r="97" spans="1:21" ht="17.399999999999999" x14ac:dyDescent="0.25">
      <c r="A97" s="280"/>
      <c r="B97" s="114"/>
      <c r="C97" s="267" t="s">
        <v>25</v>
      </c>
      <c r="D97" s="258"/>
      <c r="E97" s="258"/>
      <c r="F97" s="258"/>
      <c r="G97" s="258"/>
      <c r="H97" s="258"/>
      <c r="I97" s="258"/>
      <c r="J97" s="258"/>
      <c r="K97" s="258"/>
      <c r="L97" s="258"/>
      <c r="M97" s="130"/>
      <c r="N97" s="130"/>
      <c r="O97" s="131"/>
    </row>
    <row r="98" spans="1:21" ht="91.2" x14ac:dyDescent="0.25">
      <c r="A98" s="280"/>
      <c r="B98" s="122"/>
      <c r="C98" s="96" t="s">
        <v>109</v>
      </c>
      <c r="D98" s="27">
        <v>2</v>
      </c>
      <c r="E98" s="30" t="s">
        <v>392</v>
      </c>
      <c r="F98" s="30" t="s">
        <v>394</v>
      </c>
      <c r="G98" s="28">
        <v>2</v>
      </c>
      <c r="H98" s="32" t="s">
        <v>396</v>
      </c>
      <c r="I98" s="32" t="s">
        <v>398</v>
      </c>
      <c r="J98" s="29">
        <v>2</v>
      </c>
      <c r="K98" s="32" t="s">
        <v>618</v>
      </c>
      <c r="L98" s="32" t="s">
        <v>619</v>
      </c>
      <c r="M98" s="52"/>
      <c r="N98" s="51"/>
      <c r="O98" s="51"/>
      <c r="R98" s="86">
        <f>COUNTIF(D98:D99,"1")</f>
        <v>1</v>
      </c>
      <c r="S98" s="86">
        <f>COUNTIF(G98:G99,"1")</f>
        <v>0</v>
      </c>
      <c r="T98" s="86">
        <f>COUNTIF(J98:J99,"1")</f>
        <v>0</v>
      </c>
      <c r="U98" s="86">
        <f>COUNTIF(M98:M99,"1")</f>
        <v>0</v>
      </c>
    </row>
    <row r="99" spans="1:21" ht="68.400000000000006" x14ac:dyDescent="0.25">
      <c r="A99" s="280"/>
      <c r="B99" s="132"/>
      <c r="C99" s="98" t="s">
        <v>110</v>
      </c>
      <c r="D99" s="27">
        <v>1</v>
      </c>
      <c r="E99" s="31" t="s">
        <v>393</v>
      </c>
      <c r="F99" s="30" t="s">
        <v>395</v>
      </c>
      <c r="G99" s="28">
        <v>2</v>
      </c>
      <c r="H99" s="33" t="s">
        <v>397</v>
      </c>
      <c r="I99" s="32" t="s">
        <v>395</v>
      </c>
      <c r="J99" s="29">
        <v>2</v>
      </c>
      <c r="K99" s="33" t="s">
        <v>397</v>
      </c>
      <c r="L99" s="32" t="s">
        <v>620</v>
      </c>
      <c r="M99" s="52"/>
      <c r="N99" s="51"/>
      <c r="O99" s="51"/>
      <c r="R99" s="86">
        <f>COUNTIF(D98:D99,"2")</f>
        <v>1</v>
      </c>
      <c r="S99" s="86">
        <f>COUNTIF(G98:G99,"2")</f>
        <v>2</v>
      </c>
      <c r="T99" s="86">
        <f>COUNTIF(J98:J99,"2")</f>
        <v>2</v>
      </c>
      <c r="U99" s="86">
        <f>COUNTIF(M98:M99,"2")</f>
        <v>0</v>
      </c>
    </row>
    <row r="100" spans="1:21" ht="8.25" customHeight="1" x14ac:dyDescent="0.25">
      <c r="B100" s="260"/>
      <c r="C100" s="261"/>
      <c r="D100" s="119"/>
      <c r="E100" s="120"/>
      <c r="F100" s="120"/>
      <c r="G100" s="119"/>
      <c r="H100" s="120"/>
      <c r="I100" s="120"/>
      <c r="J100" s="119"/>
      <c r="K100" s="124"/>
      <c r="M100" s="119"/>
      <c r="N100" s="124"/>
      <c r="R100" s="86">
        <f>COUNTIF(D98:D99,"3")</f>
        <v>0</v>
      </c>
      <c r="S100" s="86">
        <f>COUNTIF(G98:G99,"3")</f>
        <v>0</v>
      </c>
      <c r="T100" s="86">
        <f>COUNTIF(J98:J99,"3")</f>
        <v>0</v>
      </c>
      <c r="U100" s="86">
        <f>COUNTIF(M98:M99,"3")</f>
        <v>0</v>
      </c>
    </row>
    <row r="101" spans="1:21" ht="17.399999999999999" x14ac:dyDescent="0.25">
      <c r="A101" s="280"/>
      <c r="B101" s="125"/>
      <c r="C101" s="258" t="s">
        <v>111</v>
      </c>
      <c r="D101" s="258"/>
      <c r="E101" s="258"/>
      <c r="F101" s="258"/>
      <c r="G101" s="258"/>
      <c r="H101" s="258"/>
      <c r="I101" s="258"/>
      <c r="J101" s="258"/>
      <c r="K101" s="259"/>
      <c r="L101" s="116"/>
      <c r="M101" s="116"/>
      <c r="N101" s="116"/>
      <c r="O101" s="116"/>
      <c r="R101" s="86">
        <f>COUNTIF(D98:D99,"4")</f>
        <v>0</v>
      </c>
      <c r="S101" s="86">
        <f>COUNTIF(G98:G99,"4")</f>
        <v>0</v>
      </c>
      <c r="T101" s="86">
        <f>COUNTIF(J98:J99,"4")</f>
        <v>0</v>
      </c>
      <c r="U101" s="86">
        <f>COUNTIF(M98:M99,"4")</f>
        <v>0</v>
      </c>
    </row>
    <row r="102" spans="1:21" ht="30" customHeight="1" x14ac:dyDescent="0.25">
      <c r="A102" s="280"/>
      <c r="B102" s="118"/>
      <c r="C102" s="105" t="s">
        <v>112</v>
      </c>
      <c r="D102" s="27">
        <v>3</v>
      </c>
      <c r="E102" s="60" t="s">
        <v>399</v>
      </c>
      <c r="F102" s="60" t="s">
        <v>409</v>
      </c>
      <c r="G102" s="80">
        <v>3</v>
      </c>
      <c r="H102" s="61" t="s">
        <v>419</v>
      </c>
      <c r="I102" s="61" t="s">
        <v>409</v>
      </c>
      <c r="J102" s="83">
        <v>3</v>
      </c>
      <c r="K102" s="61" t="s">
        <v>419</v>
      </c>
      <c r="L102" s="61" t="s">
        <v>409</v>
      </c>
      <c r="M102" s="85"/>
      <c r="N102" s="78"/>
      <c r="O102" s="78"/>
      <c r="R102" s="86">
        <f>COUNTIF(D102:D111,"1")</f>
        <v>0</v>
      </c>
      <c r="S102" s="86">
        <f>COUNTIF(G102:G111,"1")</f>
        <v>0</v>
      </c>
      <c r="T102" s="86">
        <f>COUNTIF(J102:J111,"1")</f>
        <v>0</v>
      </c>
      <c r="U102" s="86">
        <f>COUNTIF(M102:M111,"1")</f>
        <v>0</v>
      </c>
    </row>
    <row r="103" spans="1:21" ht="30" customHeight="1" x14ac:dyDescent="0.25">
      <c r="A103" s="280"/>
      <c r="B103" s="125"/>
      <c r="C103" s="97" t="s">
        <v>113</v>
      </c>
      <c r="D103" s="27">
        <v>2</v>
      </c>
      <c r="E103" s="74" t="s">
        <v>400</v>
      </c>
      <c r="F103" s="60" t="s">
        <v>410</v>
      </c>
      <c r="G103" s="80">
        <v>2</v>
      </c>
      <c r="H103" s="66" t="s">
        <v>420</v>
      </c>
      <c r="I103" s="61" t="s">
        <v>410</v>
      </c>
      <c r="J103" s="83">
        <v>2</v>
      </c>
      <c r="K103" s="66" t="s">
        <v>420</v>
      </c>
      <c r="L103" s="61" t="s">
        <v>410</v>
      </c>
      <c r="M103" s="85"/>
      <c r="N103" s="78"/>
      <c r="O103" s="78"/>
      <c r="R103" s="86">
        <f>COUNTIF(D102:D111,"2")</f>
        <v>7</v>
      </c>
      <c r="S103" s="86">
        <f>COUNTIF(G102:G111,"2")</f>
        <v>6</v>
      </c>
      <c r="T103" s="86">
        <f>COUNTIF(J102:J111,"2")</f>
        <v>5</v>
      </c>
      <c r="U103" s="86">
        <f>COUNTIF(M102:M111,"2")</f>
        <v>0</v>
      </c>
    </row>
    <row r="104" spans="1:21" ht="30" customHeight="1" x14ac:dyDescent="0.25">
      <c r="A104" s="280"/>
      <c r="B104" s="125"/>
      <c r="C104" s="97" t="s">
        <v>114</v>
      </c>
      <c r="D104" s="27">
        <v>2</v>
      </c>
      <c r="E104" s="74" t="s">
        <v>401</v>
      </c>
      <c r="F104" s="60" t="s">
        <v>411</v>
      </c>
      <c r="G104" s="80">
        <v>2</v>
      </c>
      <c r="H104" s="66" t="s">
        <v>421</v>
      </c>
      <c r="I104" s="61" t="s">
        <v>411</v>
      </c>
      <c r="J104" s="83">
        <v>2</v>
      </c>
      <c r="K104" s="66" t="s">
        <v>421</v>
      </c>
      <c r="L104" s="61" t="s">
        <v>411</v>
      </c>
      <c r="M104" s="85"/>
      <c r="N104" s="78"/>
      <c r="O104" s="78"/>
      <c r="R104" s="86">
        <f>COUNTIF(D102:D111,"3")</f>
        <v>3</v>
      </c>
      <c r="S104" s="86">
        <f>COUNTIF(G102:G111,"3")</f>
        <v>4</v>
      </c>
      <c r="T104" s="86">
        <f>COUNTIF(J102:J111,"3")</f>
        <v>5</v>
      </c>
      <c r="U104" s="86">
        <f>COUNTIF(M102:M111,"3")</f>
        <v>0</v>
      </c>
    </row>
    <row r="105" spans="1:21" ht="30" customHeight="1" x14ac:dyDescent="0.25">
      <c r="A105" s="280"/>
      <c r="B105" s="125"/>
      <c r="C105" s="97" t="s">
        <v>115</v>
      </c>
      <c r="D105" s="27">
        <v>3</v>
      </c>
      <c r="E105" s="74" t="s">
        <v>402</v>
      </c>
      <c r="F105" s="60" t="s">
        <v>412</v>
      </c>
      <c r="G105" s="80">
        <v>3</v>
      </c>
      <c r="H105" s="66" t="s">
        <v>422</v>
      </c>
      <c r="I105" s="61" t="s">
        <v>412</v>
      </c>
      <c r="J105" s="83">
        <v>3</v>
      </c>
      <c r="K105" s="66" t="s">
        <v>422</v>
      </c>
      <c r="L105" s="61" t="s">
        <v>412</v>
      </c>
      <c r="M105" s="85"/>
      <c r="N105" s="78"/>
      <c r="O105" s="78"/>
      <c r="R105" s="86">
        <f>COUNTIF(D102:D111,"4")</f>
        <v>0</v>
      </c>
      <c r="S105" s="86">
        <f>COUNTIF(G102:G111,"4")</f>
        <v>0</v>
      </c>
      <c r="T105" s="86">
        <f>COUNTIF(J102:J111,"4")</f>
        <v>0</v>
      </c>
      <c r="U105" s="86">
        <f>COUNTIF(M102:M111,"4")</f>
        <v>0</v>
      </c>
    </row>
    <row r="106" spans="1:21" ht="30" customHeight="1" x14ac:dyDescent="0.25">
      <c r="A106" s="280"/>
      <c r="B106" s="125"/>
      <c r="C106" s="97" t="s">
        <v>116</v>
      </c>
      <c r="D106" s="27">
        <v>3</v>
      </c>
      <c r="E106" s="74" t="s">
        <v>403</v>
      </c>
      <c r="F106" s="60" t="s">
        <v>413</v>
      </c>
      <c r="G106" s="80">
        <v>3</v>
      </c>
      <c r="H106" s="66" t="s">
        <v>423</v>
      </c>
      <c r="I106" s="61" t="s">
        <v>413</v>
      </c>
      <c r="J106" s="83">
        <v>3</v>
      </c>
      <c r="K106" s="66" t="s">
        <v>423</v>
      </c>
      <c r="L106" s="61" t="s">
        <v>413</v>
      </c>
      <c r="M106" s="85"/>
      <c r="N106" s="78"/>
      <c r="O106" s="78"/>
    </row>
    <row r="107" spans="1:21" ht="30" customHeight="1" x14ac:dyDescent="0.25">
      <c r="A107" s="280"/>
      <c r="B107" s="125"/>
      <c r="C107" s="97" t="s">
        <v>117</v>
      </c>
      <c r="D107" s="27">
        <v>2</v>
      </c>
      <c r="E107" s="74" t="s">
        <v>404</v>
      </c>
      <c r="F107" s="60" t="s">
        <v>414</v>
      </c>
      <c r="G107" s="80">
        <v>2</v>
      </c>
      <c r="H107" s="66" t="s">
        <v>424</v>
      </c>
      <c r="I107" s="61" t="s">
        <v>414</v>
      </c>
      <c r="J107" s="83">
        <v>2</v>
      </c>
      <c r="K107" s="66" t="s">
        <v>424</v>
      </c>
      <c r="L107" s="61" t="s">
        <v>414</v>
      </c>
      <c r="M107" s="85"/>
      <c r="N107" s="78"/>
      <c r="O107" s="78"/>
    </row>
    <row r="108" spans="1:21" ht="30" customHeight="1" x14ac:dyDescent="0.25">
      <c r="A108" s="280"/>
      <c r="B108" s="125"/>
      <c r="C108" s="97" t="s">
        <v>118</v>
      </c>
      <c r="D108" s="27">
        <v>2</v>
      </c>
      <c r="E108" s="74" t="s">
        <v>405</v>
      </c>
      <c r="F108" s="60" t="s">
        <v>415</v>
      </c>
      <c r="G108" s="80">
        <v>2</v>
      </c>
      <c r="H108" s="66" t="s">
        <v>425</v>
      </c>
      <c r="I108" s="61" t="s">
        <v>415</v>
      </c>
      <c r="J108" s="83">
        <v>3</v>
      </c>
      <c r="K108" s="66" t="s">
        <v>621</v>
      </c>
      <c r="L108" s="61" t="s">
        <v>622</v>
      </c>
      <c r="M108" s="85"/>
      <c r="N108" s="78"/>
      <c r="O108" s="78"/>
    </row>
    <row r="109" spans="1:21" ht="30" customHeight="1" x14ac:dyDescent="0.25">
      <c r="A109" s="280"/>
      <c r="B109" s="125"/>
      <c r="C109" s="97" t="s">
        <v>119</v>
      </c>
      <c r="D109" s="27">
        <v>2</v>
      </c>
      <c r="E109" s="74" t="s">
        <v>406</v>
      </c>
      <c r="F109" s="60" t="s">
        <v>416</v>
      </c>
      <c r="G109" s="80">
        <v>2</v>
      </c>
      <c r="H109" s="66" t="s">
        <v>426</v>
      </c>
      <c r="I109" s="61" t="s">
        <v>416</v>
      </c>
      <c r="J109" s="83">
        <v>2</v>
      </c>
      <c r="K109" s="66" t="s">
        <v>426</v>
      </c>
      <c r="L109" s="61" t="s">
        <v>416</v>
      </c>
      <c r="M109" s="85"/>
      <c r="N109" s="78"/>
      <c r="O109" s="78"/>
    </row>
    <row r="110" spans="1:21" ht="30" customHeight="1" x14ac:dyDescent="0.25">
      <c r="A110" s="280"/>
      <c r="B110" s="125"/>
      <c r="C110" s="97" t="s">
        <v>120</v>
      </c>
      <c r="D110" s="27">
        <v>2</v>
      </c>
      <c r="E110" s="74" t="s">
        <v>407</v>
      </c>
      <c r="F110" s="60" t="s">
        <v>417</v>
      </c>
      <c r="G110" s="80">
        <v>2</v>
      </c>
      <c r="H110" s="66" t="s">
        <v>427</v>
      </c>
      <c r="I110" s="61" t="s">
        <v>417</v>
      </c>
      <c r="J110" s="83">
        <v>2</v>
      </c>
      <c r="K110" s="66" t="s">
        <v>427</v>
      </c>
      <c r="L110" s="61" t="s">
        <v>417</v>
      </c>
      <c r="M110" s="85"/>
      <c r="N110" s="78"/>
      <c r="O110" s="78"/>
    </row>
    <row r="111" spans="1:21" ht="30" customHeight="1" x14ac:dyDescent="0.25">
      <c r="A111" s="280"/>
      <c r="B111" s="125"/>
      <c r="C111" s="97" t="s">
        <v>121</v>
      </c>
      <c r="D111" s="27">
        <v>2</v>
      </c>
      <c r="E111" s="74" t="s">
        <v>408</v>
      </c>
      <c r="F111" s="60" t="s">
        <v>418</v>
      </c>
      <c r="G111" s="80">
        <v>3</v>
      </c>
      <c r="H111" s="66" t="s">
        <v>428</v>
      </c>
      <c r="I111" s="61" t="s">
        <v>418</v>
      </c>
      <c r="J111" s="83">
        <v>3</v>
      </c>
      <c r="K111" s="66" t="s">
        <v>428</v>
      </c>
      <c r="L111" s="61" t="s">
        <v>418</v>
      </c>
      <c r="M111" s="85"/>
      <c r="N111" s="78"/>
      <c r="O111" s="78"/>
    </row>
    <row r="112" spans="1:21" ht="5.25" customHeight="1" x14ac:dyDescent="0.25">
      <c r="B112" s="269"/>
      <c r="C112" s="270"/>
      <c r="D112" s="133"/>
      <c r="E112" s="134"/>
      <c r="F112" s="134"/>
      <c r="G112" s="133"/>
      <c r="H112" s="134"/>
      <c r="I112" s="134"/>
      <c r="J112" s="133"/>
      <c r="K112" s="135"/>
      <c r="M112" s="133"/>
      <c r="N112" s="135"/>
    </row>
    <row r="113" spans="1:21" ht="17.399999999999999" x14ac:dyDescent="0.25">
      <c r="A113" s="280"/>
      <c r="B113" s="125"/>
      <c r="C113" s="258" t="s">
        <v>0</v>
      </c>
      <c r="D113" s="258"/>
      <c r="E113" s="258"/>
      <c r="F113" s="258"/>
      <c r="G113" s="258"/>
      <c r="H113" s="258"/>
      <c r="I113" s="258"/>
      <c r="J113" s="258"/>
      <c r="K113" s="259"/>
      <c r="L113" s="116"/>
      <c r="M113" s="116"/>
      <c r="N113" s="116"/>
      <c r="O113" s="116"/>
    </row>
    <row r="114" spans="1:21" ht="30" customHeight="1" x14ac:dyDescent="0.25">
      <c r="A114" s="280"/>
      <c r="B114" s="129"/>
      <c r="C114" s="98" t="s">
        <v>1</v>
      </c>
      <c r="D114" s="27">
        <v>3</v>
      </c>
      <c r="E114" s="74" t="s">
        <v>429</v>
      </c>
      <c r="F114" s="60" t="s">
        <v>433</v>
      </c>
      <c r="G114" s="80">
        <v>3</v>
      </c>
      <c r="H114" s="66" t="s">
        <v>437</v>
      </c>
      <c r="I114" s="61" t="s">
        <v>433</v>
      </c>
      <c r="J114" s="83">
        <v>3</v>
      </c>
      <c r="K114" s="66" t="s">
        <v>437</v>
      </c>
      <c r="L114" s="61" t="s">
        <v>433</v>
      </c>
      <c r="M114" s="85"/>
      <c r="N114" s="78"/>
      <c r="O114" s="78"/>
      <c r="R114" s="86">
        <f>COUNTIF(D114:D117,"1")</f>
        <v>0</v>
      </c>
      <c r="S114" s="86">
        <f>COUNTIF(G114:G117,"1")</f>
        <v>0</v>
      </c>
      <c r="T114" s="86">
        <f>COUNTIF(J114:J117,"1")</f>
        <v>0</v>
      </c>
      <c r="U114" s="86">
        <f>COUNTIF(M114:M117,"1")</f>
        <v>0</v>
      </c>
    </row>
    <row r="115" spans="1:21" ht="30" customHeight="1" x14ac:dyDescent="0.25">
      <c r="A115" s="280"/>
      <c r="B115" s="125"/>
      <c r="C115" s="97" t="s">
        <v>2</v>
      </c>
      <c r="D115" s="27">
        <v>2</v>
      </c>
      <c r="E115" s="74" t="s">
        <v>430</v>
      </c>
      <c r="F115" s="60" t="s">
        <v>434</v>
      </c>
      <c r="G115" s="80">
        <v>2</v>
      </c>
      <c r="H115" s="66" t="s">
        <v>438</v>
      </c>
      <c r="I115" s="61" t="s">
        <v>434</v>
      </c>
      <c r="J115" s="83">
        <v>2</v>
      </c>
      <c r="K115" s="66" t="s">
        <v>623</v>
      </c>
      <c r="L115" s="61" t="s">
        <v>434</v>
      </c>
      <c r="M115" s="85"/>
      <c r="N115" s="78"/>
      <c r="O115" s="78"/>
      <c r="R115" s="86">
        <f>COUNTIF(D114:D117,"2")</f>
        <v>1</v>
      </c>
      <c r="S115" s="86">
        <f>COUNTIF(G114:G117,"2")</f>
        <v>1</v>
      </c>
      <c r="T115" s="86">
        <f>COUNTIF(J114:J117,"2")</f>
        <v>1</v>
      </c>
      <c r="U115" s="86">
        <f>COUNTIF(M114:M117,"2")</f>
        <v>0</v>
      </c>
    </row>
    <row r="116" spans="1:21" ht="30" customHeight="1" x14ac:dyDescent="0.25">
      <c r="A116" s="280"/>
      <c r="B116" s="125"/>
      <c r="C116" s="97" t="s">
        <v>3</v>
      </c>
      <c r="D116" s="27">
        <v>3</v>
      </c>
      <c r="E116" s="74" t="s">
        <v>431</v>
      </c>
      <c r="F116" s="60" t="s">
        <v>435</v>
      </c>
      <c r="G116" s="80">
        <v>3</v>
      </c>
      <c r="H116" s="66" t="s">
        <v>439</v>
      </c>
      <c r="I116" s="61" t="s">
        <v>435</v>
      </c>
      <c r="J116" s="83">
        <v>3</v>
      </c>
      <c r="K116" s="66" t="s">
        <v>439</v>
      </c>
      <c r="L116" s="61" t="s">
        <v>435</v>
      </c>
      <c r="M116" s="85"/>
      <c r="N116" s="78"/>
      <c r="O116" s="78"/>
      <c r="R116" s="86">
        <f>COUNTIF(D114:D117,"3")</f>
        <v>3</v>
      </c>
      <c r="S116" s="86">
        <f>COUNTIF(G114:G117,"3")</f>
        <v>3</v>
      </c>
      <c r="T116" s="86">
        <f>COUNTIF(J114:J117,"3")</f>
        <v>3</v>
      </c>
      <c r="U116" s="86">
        <f>COUNTIF(M114:M117,"3")</f>
        <v>0</v>
      </c>
    </row>
    <row r="117" spans="1:21" ht="30" customHeight="1" x14ac:dyDescent="0.25">
      <c r="A117" s="280"/>
      <c r="B117" s="125"/>
      <c r="C117" s="97" t="s">
        <v>4</v>
      </c>
      <c r="D117" s="27">
        <v>3</v>
      </c>
      <c r="E117" s="74" t="s">
        <v>432</v>
      </c>
      <c r="F117" s="60" t="s">
        <v>436</v>
      </c>
      <c r="G117" s="80">
        <v>3</v>
      </c>
      <c r="H117" s="66" t="s">
        <v>440</v>
      </c>
      <c r="I117" s="61" t="s">
        <v>436</v>
      </c>
      <c r="J117" s="83">
        <v>3</v>
      </c>
      <c r="K117" s="66" t="s">
        <v>440</v>
      </c>
      <c r="L117" s="61" t="s">
        <v>436</v>
      </c>
      <c r="M117" s="85"/>
      <c r="N117" s="78"/>
      <c r="O117" s="78"/>
      <c r="R117" s="86">
        <f>COUNTIF(D114:D117,"4")</f>
        <v>0</v>
      </c>
      <c r="S117" s="86">
        <f>COUNTIF(G114:G117,"4")</f>
        <v>0</v>
      </c>
      <c r="T117" s="86">
        <f>COUNTIF(J114:J117,"4")</f>
        <v>0</v>
      </c>
      <c r="U117" s="86">
        <f>COUNTIF(M114:M117,"4")</f>
        <v>0</v>
      </c>
    </row>
    <row r="118" spans="1:21" ht="7.5" customHeight="1" x14ac:dyDescent="0.25">
      <c r="B118" s="260"/>
      <c r="C118" s="261"/>
      <c r="D118" s="133"/>
      <c r="E118" s="134"/>
      <c r="F118" s="134"/>
      <c r="G118" s="133"/>
      <c r="H118" s="134"/>
      <c r="I118" s="134"/>
      <c r="J118" s="119"/>
      <c r="K118" s="124"/>
      <c r="M118" s="119"/>
      <c r="N118" s="124"/>
    </row>
    <row r="119" spans="1:21" ht="15.75" customHeight="1" x14ac:dyDescent="0.25">
      <c r="B119" s="228" t="s">
        <v>24</v>
      </c>
      <c r="C119" s="229"/>
      <c r="D119" s="264">
        <v>2023</v>
      </c>
      <c r="E119" s="265"/>
      <c r="F119" s="266"/>
      <c r="G119" s="239">
        <v>2024</v>
      </c>
      <c r="H119" s="240"/>
      <c r="I119" s="241"/>
      <c r="J119" s="268">
        <v>2025</v>
      </c>
      <c r="K119" s="268"/>
      <c r="L119" s="268"/>
      <c r="M119" s="215">
        <v>2026</v>
      </c>
      <c r="N119" s="215"/>
      <c r="O119" s="215"/>
    </row>
    <row r="120" spans="1:21" ht="15.75" customHeight="1" x14ac:dyDescent="0.25">
      <c r="B120" s="230"/>
      <c r="C120" s="231"/>
      <c r="D120" s="111" t="s">
        <v>34</v>
      </c>
      <c r="E120" s="112" t="s">
        <v>122</v>
      </c>
      <c r="F120" s="112"/>
      <c r="G120" s="111" t="s">
        <v>34</v>
      </c>
      <c r="H120" s="112" t="s">
        <v>122</v>
      </c>
      <c r="I120" s="112"/>
      <c r="J120" s="111" t="s">
        <v>34</v>
      </c>
      <c r="K120" s="112" t="s">
        <v>122</v>
      </c>
      <c r="L120" s="136" t="s">
        <v>125</v>
      </c>
      <c r="M120" s="111" t="s">
        <v>34</v>
      </c>
      <c r="N120" s="112" t="s">
        <v>122</v>
      </c>
      <c r="O120" s="136"/>
    </row>
    <row r="121" spans="1:21" ht="17.399999999999999" x14ac:dyDescent="0.3">
      <c r="A121" s="280"/>
      <c r="B121" s="128"/>
      <c r="C121" s="258" t="s">
        <v>5</v>
      </c>
      <c r="D121" s="258"/>
      <c r="E121" s="258"/>
      <c r="F121" s="258"/>
      <c r="G121" s="258"/>
      <c r="H121" s="258"/>
      <c r="I121" s="258"/>
      <c r="J121" s="258"/>
      <c r="K121" s="259"/>
      <c r="L121" s="116"/>
      <c r="M121" s="116"/>
      <c r="N121" s="116"/>
      <c r="O121" s="116"/>
    </row>
    <row r="122" spans="1:21" ht="39" customHeight="1" x14ac:dyDescent="0.25">
      <c r="A122" s="280"/>
      <c r="B122" s="132"/>
      <c r="C122" s="137" t="s">
        <v>6</v>
      </c>
      <c r="D122" s="27">
        <v>1</v>
      </c>
      <c r="E122" s="60" t="s">
        <v>441</v>
      </c>
      <c r="F122" s="60" t="s">
        <v>445</v>
      </c>
      <c r="G122" s="80">
        <v>2</v>
      </c>
      <c r="H122" s="61" t="s">
        <v>449</v>
      </c>
      <c r="I122" s="61" t="s">
        <v>451</v>
      </c>
      <c r="J122" s="83">
        <v>2</v>
      </c>
      <c r="K122" s="61" t="s">
        <v>449</v>
      </c>
      <c r="L122" s="61" t="s">
        <v>451</v>
      </c>
      <c r="M122" s="85"/>
      <c r="N122" s="78"/>
      <c r="O122" s="78"/>
      <c r="R122" s="86">
        <f>COUNTIF(D122:D125,"1")</f>
        <v>2</v>
      </c>
      <c r="S122" s="86">
        <f>COUNTIF(G122:G125,"1")</f>
        <v>1</v>
      </c>
      <c r="T122" s="86">
        <f>COUNTIF(J122:J125,"1")</f>
        <v>0</v>
      </c>
      <c r="U122" s="86">
        <f>COUNTIF(M122:M125,"1")</f>
        <v>0</v>
      </c>
    </row>
    <row r="123" spans="1:21" ht="30" customHeight="1" x14ac:dyDescent="0.25">
      <c r="A123" s="280"/>
      <c r="B123" s="129"/>
      <c r="C123" s="98" t="s">
        <v>7</v>
      </c>
      <c r="D123" s="27">
        <v>1</v>
      </c>
      <c r="E123" s="74" t="s">
        <v>442</v>
      </c>
      <c r="F123" s="60" t="s">
        <v>446</v>
      </c>
      <c r="G123" s="80">
        <v>1</v>
      </c>
      <c r="H123" s="66" t="s">
        <v>442</v>
      </c>
      <c r="I123" s="61" t="s">
        <v>452</v>
      </c>
      <c r="J123" s="83">
        <v>2</v>
      </c>
      <c r="K123" s="66" t="s">
        <v>442</v>
      </c>
      <c r="L123" s="61" t="s">
        <v>452</v>
      </c>
      <c r="M123" s="85"/>
      <c r="N123" s="78"/>
      <c r="O123" s="78"/>
      <c r="R123" s="86">
        <f>COUNTIF(D122:D125,"2")</f>
        <v>2</v>
      </c>
      <c r="S123" s="86">
        <f>COUNTIF(G122:G125,"2")</f>
        <v>3</v>
      </c>
      <c r="T123" s="86">
        <f>COUNTIF(J122:J125,"2")</f>
        <v>3</v>
      </c>
      <c r="U123" s="86">
        <f>COUNTIF(M122:M125,"2")</f>
        <v>0</v>
      </c>
    </row>
    <row r="124" spans="1:21" ht="30" customHeight="1" x14ac:dyDescent="0.25">
      <c r="A124" s="280"/>
      <c r="B124" s="125"/>
      <c r="C124" s="98" t="s">
        <v>8</v>
      </c>
      <c r="D124" s="27">
        <v>2</v>
      </c>
      <c r="E124" s="74" t="s">
        <v>443</v>
      </c>
      <c r="F124" s="60" t="s">
        <v>447</v>
      </c>
      <c r="G124" s="80">
        <v>2</v>
      </c>
      <c r="H124" s="66" t="s">
        <v>443</v>
      </c>
      <c r="I124" s="61" t="s">
        <v>447</v>
      </c>
      <c r="J124" s="83">
        <v>2</v>
      </c>
      <c r="K124" s="66" t="s">
        <v>443</v>
      </c>
      <c r="L124" s="61" t="s">
        <v>447</v>
      </c>
      <c r="M124" s="85"/>
      <c r="N124" s="78"/>
      <c r="O124" s="78"/>
      <c r="R124" s="86">
        <f>COUNTIF(D122:D125,"3")</f>
        <v>0</v>
      </c>
      <c r="S124" s="86">
        <f>COUNTIF(G122:G125,"3")</f>
        <v>0</v>
      </c>
      <c r="T124" s="86">
        <f>COUNTIF(J122:J125,"3")</f>
        <v>1</v>
      </c>
      <c r="U124" s="86">
        <f>COUNTIF(M122:M125,"3")</f>
        <v>0</v>
      </c>
    </row>
    <row r="125" spans="1:21" ht="30" customHeight="1" x14ac:dyDescent="0.25">
      <c r="A125" s="280"/>
      <c r="B125" s="125"/>
      <c r="C125" s="97" t="s">
        <v>9</v>
      </c>
      <c r="D125" s="27">
        <v>2</v>
      </c>
      <c r="E125" s="74" t="s">
        <v>444</v>
      </c>
      <c r="F125" s="60" t="s">
        <v>448</v>
      </c>
      <c r="G125" s="80">
        <v>2</v>
      </c>
      <c r="H125" s="66" t="s">
        <v>450</v>
      </c>
      <c r="I125" s="61" t="s">
        <v>448</v>
      </c>
      <c r="J125" s="83">
        <v>3</v>
      </c>
      <c r="K125" s="66" t="s">
        <v>450</v>
      </c>
      <c r="L125" s="61" t="s">
        <v>448</v>
      </c>
      <c r="M125" s="85"/>
      <c r="N125" s="78"/>
      <c r="O125" s="78"/>
      <c r="R125" s="86">
        <f>COUNTIF(D122:D125,"4")</f>
        <v>0</v>
      </c>
      <c r="S125" s="86">
        <f>COUNTIF(G122:G125,"4")</f>
        <v>0</v>
      </c>
      <c r="T125" s="86">
        <f>COUNTIF(J122:J125,"4")</f>
        <v>0</v>
      </c>
      <c r="U125" s="86">
        <f>COUNTIF(M122:M125,"4")</f>
        <v>0</v>
      </c>
    </row>
    <row r="126" spans="1:21" ht="8.25" customHeight="1" x14ac:dyDescent="0.25">
      <c r="B126" s="260"/>
      <c r="C126" s="261"/>
      <c r="D126" s="119"/>
      <c r="E126" s="120"/>
      <c r="F126" s="120"/>
      <c r="G126" s="119"/>
      <c r="H126" s="120"/>
      <c r="I126" s="120"/>
      <c r="J126" s="119"/>
      <c r="K126" s="124"/>
      <c r="M126" s="119"/>
      <c r="N126" s="124"/>
    </row>
    <row r="127" spans="1:21" ht="17.399999999999999" x14ac:dyDescent="0.25">
      <c r="A127" s="280"/>
      <c r="B127" s="125"/>
      <c r="C127" s="258" t="s">
        <v>10</v>
      </c>
      <c r="D127" s="258"/>
      <c r="E127" s="258"/>
      <c r="F127" s="258"/>
      <c r="G127" s="258"/>
      <c r="H127" s="258"/>
      <c r="I127" s="258"/>
      <c r="J127" s="258"/>
      <c r="K127" s="259"/>
      <c r="L127" s="116"/>
      <c r="M127" s="116"/>
      <c r="N127" s="116"/>
      <c r="O127" s="116"/>
    </row>
    <row r="128" spans="1:21" ht="30" customHeight="1" x14ac:dyDescent="0.25">
      <c r="A128" s="280"/>
      <c r="B128" s="118"/>
      <c r="C128" s="105" t="s">
        <v>11</v>
      </c>
      <c r="D128" s="27">
        <v>2</v>
      </c>
      <c r="E128" s="60" t="s">
        <v>453</v>
      </c>
      <c r="F128" s="60" t="s">
        <v>457</v>
      </c>
      <c r="G128" s="80">
        <v>3</v>
      </c>
      <c r="H128" s="61" t="s">
        <v>461</v>
      </c>
      <c r="I128" s="61" t="s">
        <v>462</v>
      </c>
      <c r="J128" s="83">
        <v>3</v>
      </c>
      <c r="K128" s="61" t="s">
        <v>461</v>
      </c>
      <c r="L128" s="61" t="s">
        <v>462</v>
      </c>
      <c r="M128" s="85"/>
      <c r="N128" s="78"/>
      <c r="O128" s="78"/>
      <c r="R128" s="86">
        <f>COUNTIF(D128:D131,"1")</f>
        <v>1</v>
      </c>
      <c r="S128" s="86">
        <f>COUNTIF(G128:G131,"1")</f>
        <v>1</v>
      </c>
      <c r="T128" s="86">
        <f>COUNTIF(J128:J131,"1")</f>
        <v>1</v>
      </c>
      <c r="U128" s="86">
        <f>COUNTIF(M128:M131,"1")</f>
        <v>0</v>
      </c>
    </row>
    <row r="129" spans="1:21" ht="30" customHeight="1" x14ac:dyDescent="0.25">
      <c r="A129" s="280"/>
      <c r="B129" s="125"/>
      <c r="C129" s="97" t="s">
        <v>12</v>
      </c>
      <c r="D129" s="27">
        <v>1</v>
      </c>
      <c r="E129" s="74" t="s">
        <v>454</v>
      </c>
      <c r="F129" s="60" t="s">
        <v>458</v>
      </c>
      <c r="G129" s="80">
        <v>1</v>
      </c>
      <c r="H129" s="66" t="s">
        <v>454</v>
      </c>
      <c r="I129" s="61" t="s">
        <v>458</v>
      </c>
      <c r="J129" s="83">
        <v>1</v>
      </c>
      <c r="K129" s="66" t="s">
        <v>454</v>
      </c>
      <c r="L129" s="61" t="s">
        <v>458</v>
      </c>
      <c r="M129" s="85"/>
      <c r="N129" s="78"/>
      <c r="O129" s="78"/>
      <c r="R129" s="86">
        <f>COUNTIF(D128:D131,"2")</f>
        <v>3</v>
      </c>
      <c r="S129" s="86">
        <f>COUNTIF(G128:G131,"2")</f>
        <v>2</v>
      </c>
      <c r="T129" s="86">
        <f>COUNTIF(J128:J131,"2")</f>
        <v>2</v>
      </c>
      <c r="U129" s="86">
        <f>COUNTIF(M128:M131,"2")</f>
        <v>0</v>
      </c>
    </row>
    <row r="130" spans="1:21" ht="30" customHeight="1" x14ac:dyDescent="0.25">
      <c r="A130" s="280"/>
      <c r="B130" s="125"/>
      <c r="C130" s="97" t="s">
        <v>13</v>
      </c>
      <c r="D130" s="27">
        <v>2</v>
      </c>
      <c r="E130" s="74" t="s">
        <v>455</v>
      </c>
      <c r="F130" s="60" t="s">
        <v>459</v>
      </c>
      <c r="G130" s="80">
        <v>2</v>
      </c>
      <c r="H130" s="66" t="s">
        <v>455</v>
      </c>
      <c r="I130" s="61" t="s">
        <v>459</v>
      </c>
      <c r="J130" s="83">
        <v>2</v>
      </c>
      <c r="K130" s="66" t="s">
        <v>455</v>
      </c>
      <c r="L130" s="61" t="s">
        <v>459</v>
      </c>
      <c r="M130" s="85"/>
      <c r="N130" s="78"/>
      <c r="O130" s="78"/>
      <c r="R130" s="86">
        <f>COUNTIF(D128:D131,"3")</f>
        <v>0</v>
      </c>
      <c r="S130" s="86">
        <f>COUNTIF(G128:G131,"3")</f>
        <v>1</v>
      </c>
      <c r="T130" s="86">
        <f>COUNTIF(J128:J131,"3")</f>
        <v>1</v>
      </c>
      <c r="U130" s="86">
        <f>COUNTIF(M128:M131,"3")</f>
        <v>0</v>
      </c>
    </row>
    <row r="131" spans="1:21" ht="30" customHeight="1" x14ac:dyDescent="0.25">
      <c r="A131" s="280"/>
      <c r="B131" s="125"/>
      <c r="C131" s="97" t="s">
        <v>14</v>
      </c>
      <c r="D131" s="27">
        <v>2</v>
      </c>
      <c r="E131" s="74" t="s">
        <v>456</v>
      </c>
      <c r="F131" s="60" t="s">
        <v>460</v>
      </c>
      <c r="G131" s="80">
        <v>2</v>
      </c>
      <c r="H131" s="66" t="s">
        <v>456</v>
      </c>
      <c r="I131" s="61" t="s">
        <v>460</v>
      </c>
      <c r="J131" s="83">
        <v>2</v>
      </c>
      <c r="K131" s="66" t="s">
        <v>456</v>
      </c>
      <c r="L131" s="61" t="s">
        <v>460</v>
      </c>
      <c r="M131" s="85"/>
      <c r="N131" s="78"/>
      <c r="O131" s="78"/>
      <c r="R131" s="86">
        <f>COUNTIF(D128:D131,"4")</f>
        <v>0</v>
      </c>
      <c r="S131" s="86">
        <f>COUNTIF(G128:G131,"4")</f>
        <v>0</v>
      </c>
      <c r="T131" s="86">
        <f>COUNTIF(J128:J131,"4")</f>
        <v>0</v>
      </c>
      <c r="U131" s="86">
        <f>COUNTIF(M128:M131,"4")</f>
        <v>0</v>
      </c>
    </row>
    <row r="132" spans="1:21" ht="9" customHeight="1" x14ac:dyDescent="0.25">
      <c r="B132" s="260"/>
      <c r="C132" s="261"/>
      <c r="D132" s="119"/>
      <c r="E132" s="120"/>
      <c r="F132" s="120"/>
      <c r="G132" s="119"/>
      <c r="H132" s="120"/>
      <c r="I132" s="120"/>
      <c r="J132" s="119"/>
      <c r="K132" s="124"/>
      <c r="M132" s="119"/>
      <c r="N132" s="124"/>
    </row>
    <row r="133" spans="1:21" ht="17.399999999999999" x14ac:dyDescent="0.25">
      <c r="A133" s="280"/>
      <c r="B133" s="125"/>
      <c r="C133" s="258" t="s">
        <v>15</v>
      </c>
      <c r="D133" s="258"/>
      <c r="E133" s="258"/>
      <c r="F133" s="258"/>
      <c r="G133" s="258"/>
      <c r="H133" s="258"/>
      <c r="I133" s="258"/>
      <c r="J133" s="258"/>
      <c r="K133" s="259"/>
      <c r="L133" s="116"/>
      <c r="M133" s="116"/>
      <c r="N133" s="116"/>
      <c r="O133" s="116"/>
    </row>
    <row r="134" spans="1:21" ht="30" customHeight="1" x14ac:dyDescent="0.25">
      <c r="A134" s="280"/>
      <c r="B134" s="118"/>
      <c r="C134" s="105" t="s">
        <v>16</v>
      </c>
      <c r="D134" s="27">
        <v>2</v>
      </c>
      <c r="E134" s="60" t="s">
        <v>463</v>
      </c>
      <c r="F134" s="60" t="s">
        <v>466</v>
      </c>
      <c r="G134" s="80">
        <v>2</v>
      </c>
      <c r="H134" s="61" t="s">
        <v>463</v>
      </c>
      <c r="I134" s="61" t="s">
        <v>470</v>
      </c>
      <c r="J134" s="83">
        <v>2</v>
      </c>
      <c r="K134" s="61" t="s">
        <v>463</v>
      </c>
      <c r="L134" s="61" t="s">
        <v>470</v>
      </c>
      <c r="M134" s="85"/>
      <c r="N134" s="78"/>
      <c r="O134" s="78"/>
      <c r="R134" s="86">
        <f>COUNTIF(D134:D136,"1")</f>
        <v>0</v>
      </c>
      <c r="S134" s="86">
        <f>COUNTIF(G134:G136,"1")</f>
        <v>0</v>
      </c>
      <c r="T134" s="86">
        <f>COUNTIF(J134:J136,"1")</f>
        <v>0</v>
      </c>
      <c r="U134" s="86">
        <f>COUNTIF(M134:M136,"1")</f>
        <v>0</v>
      </c>
    </row>
    <row r="135" spans="1:21" ht="30" customHeight="1" x14ac:dyDescent="0.25">
      <c r="A135" s="280"/>
      <c r="B135" s="125"/>
      <c r="C135" s="97" t="s">
        <v>17</v>
      </c>
      <c r="D135" s="27">
        <v>2</v>
      </c>
      <c r="E135" s="60" t="s">
        <v>464</v>
      </c>
      <c r="F135" s="60" t="s">
        <v>467</v>
      </c>
      <c r="G135" s="80">
        <v>3</v>
      </c>
      <c r="H135" s="66" t="s">
        <v>469</v>
      </c>
      <c r="I135" s="61" t="s">
        <v>471</v>
      </c>
      <c r="J135" s="83">
        <v>3</v>
      </c>
      <c r="K135" s="66" t="s">
        <v>469</v>
      </c>
      <c r="L135" s="61" t="s">
        <v>471</v>
      </c>
      <c r="M135" s="85"/>
      <c r="N135" s="78"/>
      <c r="O135" s="78"/>
      <c r="R135" s="86">
        <f>COUNTIF(D134:D136,"2")</f>
        <v>2</v>
      </c>
      <c r="S135" s="86">
        <f>COUNTIF(G134:G136,"2")</f>
        <v>1</v>
      </c>
      <c r="T135" s="86">
        <f>COUNTIF(J134:J136,"2")</f>
        <v>1</v>
      </c>
      <c r="U135" s="86">
        <f>COUNTIF(M134:M136,"2")</f>
        <v>0</v>
      </c>
    </row>
    <row r="136" spans="1:21" ht="30" customHeight="1" x14ac:dyDescent="0.25">
      <c r="A136" s="280"/>
      <c r="B136" s="125"/>
      <c r="C136" s="97" t="s">
        <v>18</v>
      </c>
      <c r="D136" s="27">
        <v>3</v>
      </c>
      <c r="E136" s="74" t="s">
        <v>465</v>
      </c>
      <c r="F136" s="60" t="s">
        <v>468</v>
      </c>
      <c r="G136" s="80">
        <v>3</v>
      </c>
      <c r="H136" s="66" t="s">
        <v>465</v>
      </c>
      <c r="I136" s="61" t="s">
        <v>472</v>
      </c>
      <c r="J136" s="83">
        <v>3</v>
      </c>
      <c r="K136" s="66" t="s">
        <v>465</v>
      </c>
      <c r="L136" s="61" t="s">
        <v>472</v>
      </c>
      <c r="M136" s="85"/>
      <c r="N136" s="78"/>
      <c r="O136" s="78"/>
      <c r="R136" s="86">
        <f>COUNTIF(D134:D136,"3")</f>
        <v>1</v>
      </c>
      <c r="S136" s="86">
        <f>COUNTIF(G134:G136,"3")</f>
        <v>2</v>
      </c>
      <c r="T136" s="86">
        <f>COUNTIF(J134:J136,"3")</f>
        <v>2</v>
      </c>
      <c r="U136" s="86">
        <f>COUNTIF(M134:M136,"3")</f>
        <v>0</v>
      </c>
    </row>
    <row r="137" spans="1:21" ht="9" customHeight="1" x14ac:dyDescent="0.25">
      <c r="B137" s="260"/>
      <c r="C137" s="261"/>
      <c r="D137" s="119"/>
      <c r="E137" s="120"/>
      <c r="F137" s="120"/>
      <c r="G137" s="119"/>
      <c r="H137" s="120"/>
      <c r="I137" s="120"/>
      <c r="J137" s="119"/>
      <c r="K137" s="124"/>
      <c r="M137" s="119"/>
      <c r="N137" s="124"/>
      <c r="R137" s="86">
        <f>COUNTIF(D134:D136,"4")</f>
        <v>0</v>
      </c>
      <c r="S137" s="86">
        <f>COUNTIF(G134:G136,"4")</f>
        <v>0</v>
      </c>
      <c r="T137" s="86">
        <f>COUNTIF(J134:J136,"4")</f>
        <v>0</v>
      </c>
    </row>
    <row r="138" spans="1:21" ht="17.399999999999999" x14ac:dyDescent="0.25">
      <c r="A138" s="280"/>
      <c r="B138" s="125"/>
      <c r="C138" s="258" t="s">
        <v>19</v>
      </c>
      <c r="D138" s="258"/>
      <c r="E138" s="258"/>
      <c r="F138" s="258"/>
      <c r="G138" s="258"/>
      <c r="H138" s="258"/>
      <c r="I138" s="258"/>
      <c r="J138" s="258"/>
      <c r="K138" s="259"/>
      <c r="L138" s="116"/>
      <c r="M138" s="116"/>
      <c r="N138" s="116"/>
      <c r="O138" s="116"/>
    </row>
    <row r="139" spans="1:21" ht="30" customHeight="1" x14ac:dyDescent="0.25">
      <c r="A139" s="280"/>
      <c r="B139" s="118"/>
      <c r="C139" s="105" t="s">
        <v>20</v>
      </c>
      <c r="D139" s="27">
        <v>1</v>
      </c>
      <c r="E139" s="60" t="s">
        <v>473</v>
      </c>
      <c r="F139" s="60" t="s">
        <v>476</v>
      </c>
      <c r="G139" s="80">
        <v>2</v>
      </c>
      <c r="H139" s="61" t="s">
        <v>479</v>
      </c>
      <c r="I139" s="61" t="s">
        <v>480</v>
      </c>
      <c r="J139" s="83">
        <v>2</v>
      </c>
      <c r="K139" s="61" t="s">
        <v>479</v>
      </c>
      <c r="L139" s="61" t="s">
        <v>480</v>
      </c>
      <c r="M139" s="85"/>
      <c r="N139" s="78"/>
      <c r="O139" s="78"/>
      <c r="P139" s="138"/>
      <c r="Q139" s="138"/>
      <c r="R139" s="86">
        <f>COUNTIF(D139:D141,"1")</f>
        <v>3</v>
      </c>
      <c r="S139" s="86">
        <f>COUNTIF(G139:G141,"1")</f>
        <v>2</v>
      </c>
      <c r="T139" s="86">
        <f>COUNTIF(J139:J141,"1")</f>
        <v>0</v>
      </c>
      <c r="U139" s="86">
        <f>COUNTIF(M139:M141,"1")</f>
        <v>0</v>
      </c>
    </row>
    <row r="140" spans="1:21" ht="30" customHeight="1" x14ac:dyDescent="0.25">
      <c r="A140" s="280"/>
      <c r="B140" s="125"/>
      <c r="C140" s="97" t="s">
        <v>21</v>
      </c>
      <c r="D140" s="27">
        <v>1</v>
      </c>
      <c r="E140" s="74" t="s">
        <v>474</v>
      </c>
      <c r="F140" s="60" t="s">
        <v>477</v>
      </c>
      <c r="G140" s="80">
        <v>1</v>
      </c>
      <c r="H140" s="66" t="s">
        <v>474</v>
      </c>
      <c r="I140" s="61" t="s">
        <v>481</v>
      </c>
      <c r="J140" s="83">
        <v>2</v>
      </c>
      <c r="K140" s="66" t="s">
        <v>474</v>
      </c>
      <c r="L140" s="61" t="s">
        <v>481</v>
      </c>
      <c r="M140" s="85"/>
      <c r="N140" s="78"/>
      <c r="O140" s="78"/>
      <c r="P140" s="138"/>
      <c r="Q140" s="138"/>
      <c r="R140" s="86">
        <f>COUNTIF(D139:D141,"2")</f>
        <v>0</v>
      </c>
      <c r="S140" s="86">
        <f>COUNTIF(G139:G141,"2")</f>
        <v>1</v>
      </c>
      <c r="T140" s="86">
        <f>COUNTIF(J139:J141,"2")</f>
        <v>3</v>
      </c>
      <c r="U140" s="86">
        <f>COUNTIF(M139:M141,"2")</f>
        <v>0</v>
      </c>
    </row>
    <row r="141" spans="1:21" ht="30" customHeight="1" x14ac:dyDescent="0.25">
      <c r="A141" s="280"/>
      <c r="B141" s="125"/>
      <c r="C141" s="97" t="s">
        <v>22</v>
      </c>
      <c r="D141" s="27">
        <v>1</v>
      </c>
      <c r="E141" s="74" t="s">
        <v>475</v>
      </c>
      <c r="F141" s="60" t="s">
        <v>478</v>
      </c>
      <c r="G141" s="80">
        <v>1</v>
      </c>
      <c r="H141" s="66" t="s">
        <v>475</v>
      </c>
      <c r="I141" s="61" t="s">
        <v>478</v>
      </c>
      <c r="J141" s="83">
        <v>2</v>
      </c>
      <c r="K141" s="66" t="s">
        <v>475</v>
      </c>
      <c r="L141" s="61" t="s">
        <v>478</v>
      </c>
      <c r="M141" s="85"/>
      <c r="N141" s="78"/>
      <c r="O141" s="78"/>
      <c r="P141" s="138"/>
      <c r="Q141" s="138"/>
      <c r="R141" s="86">
        <f>COUNTIF(D139:D141,"3")</f>
        <v>0</v>
      </c>
      <c r="S141" s="86">
        <f>COUNTIF(G139:G141,"3")</f>
        <v>0</v>
      </c>
      <c r="T141" s="86">
        <f>COUNTIF(J139:J141,"3")</f>
        <v>0</v>
      </c>
      <c r="U141" s="86">
        <f>COUNTIF(M139:M141,"3")</f>
        <v>0</v>
      </c>
    </row>
    <row r="142" spans="1:21" x14ac:dyDescent="0.25">
      <c r="R142" s="86">
        <f>COUNTIF(D139:D141,"4")</f>
        <v>0</v>
      </c>
      <c r="S142" s="86">
        <f>COUNTIF(G139:G141,"4")</f>
        <v>0</v>
      </c>
      <c r="T142" s="86">
        <f>COUNTIF(J139:J141,"4")</f>
        <v>0</v>
      </c>
    </row>
    <row r="65530" spans="2:6" x14ac:dyDescent="0.25">
      <c r="B65530" s="262" t="s">
        <v>29</v>
      </c>
      <c r="C65530" s="262"/>
      <c r="D65530" s="262"/>
      <c r="E65530" s="262"/>
      <c r="F65530" s="99"/>
    </row>
    <row r="65531" spans="2:6" x14ac:dyDescent="0.25">
      <c r="B65531" s="257" t="s">
        <v>30</v>
      </c>
      <c r="C65531" s="257"/>
      <c r="D65531" s="257"/>
      <c r="E65531" s="257"/>
      <c r="F65531" s="140"/>
    </row>
    <row r="65532" spans="2:6" x14ac:dyDescent="0.25">
      <c r="B65532" s="257" t="s">
        <v>31</v>
      </c>
      <c r="C65532" s="257"/>
      <c r="D65532" s="257"/>
      <c r="E65532" s="257"/>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L3:L4"/>
    <mergeCell ref="D2:F2"/>
    <mergeCell ref="G2:I2"/>
    <mergeCell ref="J2:L2"/>
    <mergeCell ref="G3:G4"/>
    <mergeCell ref="J3:J4"/>
    <mergeCell ref="F3:F4"/>
    <mergeCell ref="I3:I4"/>
    <mergeCell ref="E3:E4"/>
    <mergeCell ref="D3:D4"/>
    <mergeCell ref="C73:K73"/>
    <mergeCell ref="B80:C80"/>
    <mergeCell ref="C88:K88"/>
    <mergeCell ref="B51:K51"/>
    <mergeCell ref="K3:K4"/>
    <mergeCell ref="H3:H4"/>
    <mergeCell ref="G52:I52"/>
    <mergeCell ref="J52:L52"/>
    <mergeCell ref="C61:K61"/>
    <mergeCell ref="C67:K67"/>
    <mergeCell ref="B72:K72"/>
    <mergeCell ref="B132:C132"/>
    <mergeCell ref="C121:K121"/>
    <mergeCell ref="B112:C112"/>
    <mergeCell ref="C101:K101"/>
    <mergeCell ref="B100:C100"/>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12:B17"/>
    <mergeCell ref="M119:O119"/>
    <mergeCell ref="M2:O2"/>
    <mergeCell ref="M3:M4"/>
    <mergeCell ref="N3:N4"/>
    <mergeCell ref="O3:O4"/>
    <mergeCell ref="M52:O52"/>
    <mergeCell ref="M81:O81"/>
    <mergeCell ref="J119:L119"/>
    <mergeCell ref="G119:I119"/>
    <mergeCell ref="D119:F119"/>
    <mergeCell ref="B18:K18"/>
    <mergeCell ref="B96:C96"/>
    <mergeCell ref="C83:K83"/>
    <mergeCell ref="C54:K54"/>
    <mergeCell ref="D52:F5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disablePrompts="1"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8"/>
  <sheetViews>
    <sheetView showGridLines="0" topLeftCell="A31" zoomScale="80" zoomScaleNormal="80" workbookViewId="0">
      <selection activeCell="B24" sqref="B24:U24"/>
    </sheetView>
  </sheetViews>
  <sheetFormatPr baseColWidth="10" defaultColWidth="11.44140625" defaultRowHeight="16.2" x14ac:dyDescent="0.3"/>
  <cols>
    <col min="1" max="1" width="1.44140625" style="141" customWidth="1"/>
    <col min="2" max="2" width="34.6640625" style="141" customWidth="1"/>
    <col min="3" max="6" width="7.6640625" style="141" customWidth="1"/>
    <col min="7" max="7" width="1.6640625" style="141" customWidth="1"/>
    <col min="8" max="11" width="7.6640625" style="141" customWidth="1"/>
    <col min="12" max="12" width="1.6640625" style="141" customWidth="1"/>
    <col min="13" max="16" width="7.6640625" style="141" customWidth="1"/>
    <col min="17" max="17" width="2.109375" style="141" customWidth="1"/>
    <col min="18" max="21" width="7.6640625" style="141" customWidth="1"/>
    <col min="22" max="27" width="11.44140625" style="141"/>
    <col min="28" max="28" width="2" style="141" customWidth="1"/>
    <col min="29" max="33" width="11.44140625" style="141"/>
    <col min="34" max="34" width="1.88671875" style="141" customWidth="1"/>
    <col min="35" max="16384" width="11.44140625" style="141"/>
  </cols>
  <sheetData>
    <row r="1" spans="2:22" ht="6" customHeight="1" x14ac:dyDescent="0.3"/>
    <row r="2" spans="2:22" ht="22.5" customHeight="1" x14ac:dyDescent="0.3">
      <c r="B2" s="303" t="s">
        <v>27</v>
      </c>
      <c r="C2" s="302" t="s">
        <v>176</v>
      </c>
      <c r="D2" s="302"/>
      <c r="E2" s="302"/>
      <c r="F2" s="302"/>
      <c r="G2" s="142"/>
      <c r="H2" s="300" t="s">
        <v>177</v>
      </c>
      <c r="I2" s="300"/>
      <c r="J2" s="300"/>
      <c r="K2" s="300"/>
      <c r="L2" s="142"/>
      <c r="M2" s="301" t="s">
        <v>178</v>
      </c>
      <c r="N2" s="301"/>
      <c r="O2" s="301"/>
      <c r="P2" s="301"/>
      <c r="Q2" s="143"/>
      <c r="R2" s="309" t="s">
        <v>179</v>
      </c>
      <c r="S2" s="309"/>
      <c r="T2" s="309"/>
      <c r="U2" s="309"/>
      <c r="V2" s="299"/>
    </row>
    <row r="3" spans="2:22" ht="24.75" customHeight="1" thickBot="1" x14ac:dyDescent="0.35">
      <c r="B3" s="304"/>
      <c r="C3" s="144">
        <v>1</v>
      </c>
      <c r="D3" s="144">
        <v>2</v>
      </c>
      <c r="E3" s="145">
        <v>3</v>
      </c>
      <c r="F3" s="146">
        <v>4</v>
      </c>
      <c r="G3" s="307"/>
      <c r="H3" s="144">
        <v>1</v>
      </c>
      <c r="I3" s="144">
        <v>2</v>
      </c>
      <c r="J3" s="145">
        <v>3</v>
      </c>
      <c r="K3" s="146">
        <v>4</v>
      </c>
      <c r="L3" s="305"/>
      <c r="M3" s="144">
        <v>1</v>
      </c>
      <c r="N3" s="144">
        <v>2</v>
      </c>
      <c r="O3" s="145">
        <v>3</v>
      </c>
      <c r="P3" s="146">
        <v>4</v>
      </c>
      <c r="Q3" s="143"/>
      <c r="R3" s="144">
        <v>1</v>
      </c>
      <c r="S3" s="144">
        <v>2</v>
      </c>
      <c r="T3" s="145">
        <v>3</v>
      </c>
      <c r="U3" s="146">
        <v>4</v>
      </c>
      <c r="V3" s="299"/>
    </row>
    <row r="4" spans="2:22" ht="38.1" customHeight="1" thickTop="1" thickBot="1" x14ac:dyDescent="0.35">
      <c r="B4" s="147" t="s">
        <v>73</v>
      </c>
      <c r="C4" s="148">
        <f>Autoevaluación!R7/SUM(Autoevaluación!R7:R10)</f>
        <v>0.25</v>
      </c>
      <c r="D4" s="149">
        <f>Autoevaluación!R8/SUM(Autoevaluación!R7:R10)</f>
        <v>0.25</v>
      </c>
      <c r="E4" s="149">
        <f>Autoevaluación!R9/SUM(Autoevaluación!R7:R10)</f>
        <v>0.5</v>
      </c>
      <c r="F4" s="149">
        <f>Autoevaluación!R10/SUM(Autoevaluación!R7:R10)</f>
        <v>0</v>
      </c>
      <c r="G4" s="308"/>
      <c r="H4" s="149">
        <f>Autoevaluación!S7/SUM(Autoevaluación!S7:S10)</f>
        <v>0</v>
      </c>
      <c r="I4" s="149">
        <f>Autoevaluación!S8/SUM(Autoevaluación!S7:S10)</f>
        <v>0.5</v>
      </c>
      <c r="J4" s="149">
        <f>Autoevaluación!S9/SUM(Autoevaluación!S7:S10)</f>
        <v>0.5</v>
      </c>
      <c r="K4" s="149">
        <f>Autoevaluación!S10/SUM(Autoevaluación!S7:S10)</f>
        <v>0</v>
      </c>
      <c r="L4" s="306"/>
      <c r="M4" s="149">
        <f>Autoevaluación!T7/SUM(Autoevaluación!T7:T10)</f>
        <v>0</v>
      </c>
      <c r="N4" s="149">
        <f>Autoevaluación!T8/SUM(Autoevaluación!T7:T10)</f>
        <v>0.25</v>
      </c>
      <c r="O4" s="149">
        <f>Autoevaluación!T9/SUM(Autoevaluación!T7:T10)</f>
        <v>0.75</v>
      </c>
      <c r="P4" s="149">
        <f>Autoevaluación!T10/SUM(Autoevaluación!T7:T10)</f>
        <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35">
      <c r="B5" s="147" t="s">
        <v>72</v>
      </c>
      <c r="C5" s="148">
        <f>Autoevaluación!R13/SUM(Autoevaluación!R13:R16)</f>
        <v>0</v>
      </c>
      <c r="D5" s="149">
        <f>Autoevaluación!R14/SUM(Autoevaluación!R13:R16)</f>
        <v>0.6</v>
      </c>
      <c r="E5" s="149">
        <f>Autoevaluación!R15/SUM(Autoevaluación!R13:R16)</f>
        <v>0.4</v>
      </c>
      <c r="F5" s="149">
        <f>Autoevaluación!R16/SUM(Autoevaluación!R13:R16)</f>
        <v>0</v>
      </c>
      <c r="G5" s="308"/>
      <c r="H5" s="149">
        <f>Autoevaluación!S13/SUM(Autoevaluación!S13:S16)</f>
        <v>0</v>
      </c>
      <c r="I5" s="149">
        <f>Autoevaluación!S14/SUM(Autoevaluación!S13:S16)</f>
        <v>0.2</v>
      </c>
      <c r="J5" s="149">
        <f>Autoevaluación!S15/SUM(Autoevaluación!S13:S16)</f>
        <v>0.8</v>
      </c>
      <c r="K5" s="149">
        <f>Autoevaluación!S16/SUM(Autoevaluación!S13:S16)</f>
        <v>0</v>
      </c>
      <c r="L5" s="306"/>
      <c r="M5" s="149">
        <f>Autoevaluación!T13/SUM(Autoevaluación!T13:T16)</f>
        <v>0</v>
      </c>
      <c r="N5" s="149">
        <f>Autoevaluación!T14/SUM(Autoevaluación!T13:T16)</f>
        <v>0</v>
      </c>
      <c r="O5" s="149">
        <f>Autoevaluación!T15/SUM(Autoevaluación!T13:T16)</f>
        <v>1</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v>
      </c>
      <c r="D6" s="149">
        <f>Autoevaluación!R21/SUM(Autoevaluación!R20:R23)</f>
        <v>0.625</v>
      </c>
      <c r="E6" s="149">
        <f>Autoevaluación!R22/SUM(Autoevaluación!R20:R23)</f>
        <v>0.375</v>
      </c>
      <c r="F6" s="149">
        <f>Autoevaluación!R23/SUM(Autoevaluación!R20:R23)</f>
        <v>0</v>
      </c>
      <c r="G6" s="308"/>
      <c r="H6" s="149">
        <f>Autoevaluación!S20/SUM(Autoevaluación!S20:S23)</f>
        <v>0</v>
      </c>
      <c r="I6" s="149">
        <f>Autoevaluación!S21/SUM(Autoevaluación!S20:S23)</f>
        <v>0.375</v>
      </c>
      <c r="J6" s="149">
        <f>Autoevaluación!S20/SUM(Autoevaluación!S20:S23)</f>
        <v>0</v>
      </c>
      <c r="K6" s="149">
        <f>Autoevaluación!S23/SUM(Autoevaluación!S20:S23)</f>
        <v>0</v>
      </c>
      <c r="L6" s="306"/>
      <c r="M6" s="149">
        <f>Autoevaluación!T20/SUM(Autoevaluación!T20:T23)</f>
        <v>0</v>
      </c>
      <c r="N6" s="149">
        <f>Autoevaluación!T21/SUM(Autoevaluación!T20:T23)</f>
        <v>0.125</v>
      </c>
      <c r="O6" s="149">
        <f>Autoevaluación!T22/SUM(Autoevaluación!T20:T23)</f>
        <v>0.75</v>
      </c>
      <c r="P6" s="149">
        <f>Autoevaluación!T23/SUM(Autoevaluación!T20:T23)</f>
        <v>0.125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v>
      </c>
      <c r="D7" s="149">
        <f>Autoevaluación!R31/SUM(Autoevaluación!R30:R33)</f>
        <v>0.25</v>
      </c>
      <c r="E7" s="149">
        <f>Autoevaluación!R32/SUM(Autoevaluación!R30:R33)</f>
        <v>0.75</v>
      </c>
      <c r="F7" s="149">
        <f>Autoevaluación!R33/SUM(Autoevaluación!R30:R33)</f>
        <v>0</v>
      </c>
      <c r="G7" s="308"/>
      <c r="H7" s="149">
        <f>Autoevaluación!S30/SUM(Autoevaluación!S30:S33)</f>
        <v>0</v>
      </c>
      <c r="I7" s="149">
        <f>Autoevaluación!S31/SUM(Autoevaluación!S30:S33)</f>
        <v>0.25</v>
      </c>
      <c r="J7" s="149">
        <f>Autoevaluación!S32/SUM(Autoevaluación!S30:S33)</f>
        <v>0.75</v>
      </c>
      <c r="K7" s="149">
        <f>Autoevaluación!S33/SUM(Autoevaluación!S30:S33)</f>
        <v>0</v>
      </c>
      <c r="L7" s="306"/>
      <c r="M7" s="149">
        <f>Autoevaluación!T30/SUM(Autoevaluación!T30:T33)</f>
        <v>0</v>
      </c>
      <c r="N7" s="149">
        <f>Autoevaluación!T31/SUM(Autoevaluación!T30:T33)</f>
        <v>0</v>
      </c>
      <c r="O7" s="149">
        <f>Autoevaluación!T32/SUM(Autoevaluación!T30:T33)</f>
        <v>0</v>
      </c>
      <c r="P7" s="149">
        <f>Autoevaluación!T33/SUM(Autoevaluación!T30:T33)</f>
        <v>1</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0.1111111111111111</v>
      </c>
      <c r="D8" s="149">
        <f>Autoevaluación!R37/SUM(Autoevaluación!R36:R39)</f>
        <v>0.55555555555555558</v>
      </c>
      <c r="E8" s="149">
        <f>Autoevaluación!R38/SUM(Autoevaluación!R36:R39)</f>
        <v>0.33333333333333331</v>
      </c>
      <c r="F8" s="149">
        <f>Autoevaluación!R39/SUM(Autoevaluación!R36:R39)</f>
        <v>0</v>
      </c>
      <c r="G8" s="308"/>
      <c r="H8" s="149">
        <f>Autoevaluación!S36/SUM(Autoevaluación!S36:S39)</f>
        <v>0</v>
      </c>
      <c r="I8" s="149">
        <f>Autoevaluación!S37/SUM(Autoevaluación!S36:S39)</f>
        <v>0.66666666666666663</v>
      </c>
      <c r="J8" s="149">
        <f>Autoevaluación!S38/SUM(Autoevaluación!S36:S39)</f>
        <v>0.33333333333333331</v>
      </c>
      <c r="K8" s="149">
        <f>Autoevaluación!S39/SUM(Autoevaluación!S36:S39)</f>
        <v>0</v>
      </c>
      <c r="L8" s="306"/>
      <c r="M8" s="149">
        <f>Autoevaluación!T36/SUM(Autoevaluación!T36:T39)</f>
        <v>0</v>
      </c>
      <c r="N8" s="149">
        <f>Autoevaluación!T37/SUM(Autoevaluación!T36:T39)</f>
        <v>0.55555555555555558</v>
      </c>
      <c r="O8" s="149">
        <f>Autoevaluación!T38/SUM(Autoevaluación!T36:T39)</f>
        <v>0.33333333333333331</v>
      </c>
      <c r="P8" s="149">
        <f>Autoevaluación!T39/SUM(Autoevaluación!T36:T39)</f>
        <v>0.1111111111111111</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v>
      </c>
      <c r="D9" s="149">
        <f>Autoevaluación!R48/SUM(Autoevaluación!R47:R50)</f>
        <v>0.75</v>
      </c>
      <c r="E9" s="149">
        <f>Autoevaluación!R49/SUM(Autoevaluación!R47:R50)</f>
        <v>0.25</v>
      </c>
      <c r="F9" s="149">
        <f>Autoevaluación!R50/SUM(Autoevaluación!R47:R50)</f>
        <v>0</v>
      </c>
      <c r="G9" s="308"/>
      <c r="H9" s="149">
        <f>Autoevaluación!S47/SUM(Autoevaluación!S47:S50)</f>
        <v>0</v>
      </c>
      <c r="I9" s="149">
        <f>Autoevaluación!S48/SUM(Autoevaluación!S47:S50)</f>
        <v>0.75</v>
      </c>
      <c r="J9" s="149">
        <f>Autoevaluación!S49/SUM(Autoevaluación!S47:S50)</f>
        <v>0.25</v>
      </c>
      <c r="K9" s="149">
        <f>Autoevaluación!S50/SUM(Autoevaluación!S47:S50)</f>
        <v>0</v>
      </c>
      <c r="L9" s="306"/>
      <c r="M9" s="149">
        <f>Autoevaluación!T47/SUM(Autoevaluación!T47:T50)</f>
        <v>0</v>
      </c>
      <c r="N9" s="149">
        <f>Autoevaluación!T48/SUM(Autoevaluación!T47:T50)</f>
        <v>0.5</v>
      </c>
      <c r="O9" s="149">
        <f>Autoevaluación!T49/SUM(Autoevaluación!T47:T50)</f>
        <v>0.5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6.0185185185185182E-2</v>
      </c>
      <c r="D10" s="153">
        <f>AVERAGE(D4:D9)</f>
        <v>0.50509259259259265</v>
      </c>
      <c r="E10" s="153">
        <f>AVERAGE(E4:E9)</f>
        <v>0.43472222222222223</v>
      </c>
      <c r="F10" s="153">
        <f>AVERAGE(F4:F9)</f>
        <v>0</v>
      </c>
      <c r="G10" s="154"/>
      <c r="H10" s="153">
        <f>AVERAGE(H4:H9)</f>
        <v>0</v>
      </c>
      <c r="I10" s="153">
        <f>AVERAGE(I4:I9)</f>
        <v>0.45694444444444443</v>
      </c>
      <c r="J10" s="153">
        <f>AVERAGE(J4:J9)</f>
        <v>0.43888888888888888</v>
      </c>
      <c r="K10" s="153">
        <f>AVERAGE(K4:K9)</f>
        <v>0</v>
      </c>
      <c r="L10" s="154"/>
      <c r="M10" s="153">
        <f>AVERAGE(M4:M9)</f>
        <v>0</v>
      </c>
      <c r="N10" s="153">
        <f>AVERAGE(N4:N9)</f>
        <v>0.23842592592592593</v>
      </c>
      <c r="O10" s="153">
        <f>AVERAGE(O4:O9)</f>
        <v>0.55555555555555558</v>
      </c>
      <c r="P10" s="153">
        <f>AVERAGE(P4:P9)</f>
        <v>0.20601851851851852</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1.9" customHeight="1" x14ac:dyDescent="0.3">
      <c r="B12" s="291">
        <v>2023</v>
      </c>
      <c r="C12" s="292"/>
      <c r="D12" s="292"/>
      <c r="E12" s="292"/>
      <c r="F12" s="292"/>
      <c r="G12" s="292"/>
      <c r="H12" s="292"/>
      <c r="I12" s="292"/>
      <c r="J12" s="292"/>
      <c r="K12" s="292"/>
      <c r="L12" s="292"/>
      <c r="M12" s="292"/>
      <c r="N12" s="292"/>
      <c r="O12" s="292"/>
      <c r="P12" s="292"/>
      <c r="Q12" s="292"/>
      <c r="R12" s="292"/>
      <c r="S12" s="292"/>
      <c r="T12" s="292"/>
      <c r="U12" s="293"/>
    </row>
    <row r="13" spans="2:22" ht="24.9" customHeight="1" x14ac:dyDescent="0.3">
      <c r="B13" s="294"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3">
      <c r="B14" s="290" t="s">
        <v>301</v>
      </c>
      <c r="C14" s="290"/>
      <c r="D14" s="290"/>
      <c r="E14" s="290"/>
      <c r="F14" s="290"/>
      <c r="G14" s="290"/>
      <c r="H14" s="290"/>
      <c r="I14" s="290"/>
      <c r="J14" s="290"/>
      <c r="K14" s="290"/>
      <c r="L14" s="290"/>
      <c r="M14" s="290"/>
      <c r="N14" s="290"/>
      <c r="O14" s="290"/>
      <c r="P14" s="290"/>
      <c r="Q14" s="290"/>
      <c r="R14" s="290"/>
      <c r="S14" s="290"/>
      <c r="T14" s="290"/>
      <c r="U14" s="290"/>
    </row>
    <row r="15" spans="2:22" ht="60" customHeight="1" x14ac:dyDescent="0.3">
      <c r="B15" s="290" t="s">
        <v>302</v>
      </c>
      <c r="C15" s="290"/>
      <c r="D15" s="290"/>
      <c r="E15" s="290"/>
      <c r="F15" s="290"/>
      <c r="G15" s="290"/>
      <c r="H15" s="290"/>
      <c r="I15" s="290"/>
      <c r="J15" s="290"/>
      <c r="K15" s="290"/>
      <c r="L15" s="290"/>
      <c r="M15" s="290"/>
      <c r="N15" s="290"/>
      <c r="O15" s="290"/>
      <c r="P15" s="290"/>
      <c r="Q15" s="290"/>
      <c r="R15" s="290"/>
      <c r="S15" s="290"/>
      <c r="T15" s="290"/>
      <c r="U15" s="290"/>
    </row>
    <row r="16" spans="2:22" s="157" customFormat="1" ht="24.9" customHeight="1" x14ac:dyDescent="0.3">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3">
      <c r="B17" s="290" t="s">
        <v>303</v>
      </c>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3">
      <c r="B18" s="290" t="s">
        <v>304</v>
      </c>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3">
      <c r="B19" s="290" t="s">
        <v>305</v>
      </c>
      <c r="C19" s="290"/>
      <c r="D19" s="290"/>
      <c r="E19" s="290"/>
      <c r="F19" s="290"/>
      <c r="G19" s="290"/>
      <c r="H19" s="290"/>
      <c r="I19" s="290"/>
      <c r="J19" s="290"/>
      <c r="K19" s="290"/>
      <c r="L19" s="290"/>
      <c r="M19" s="290"/>
      <c r="N19" s="290"/>
      <c r="O19" s="290"/>
      <c r="P19" s="290"/>
      <c r="Q19" s="290"/>
      <c r="R19" s="290"/>
      <c r="S19" s="290"/>
      <c r="T19" s="290"/>
      <c r="U19" s="290"/>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1.9" customHeight="1" x14ac:dyDescent="0.3">
      <c r="B21" s="310">
        <v>2024</v>
      </c>
      <c r="C21" s="310"/>
      <c r="D21" s="310"/>
      <c r="E21" s="310"/>
      <c r="F21" s="310"/>
      <c r="G21" s="310"/>
      <c r="H21" s="310"/>
      <c r="I21" s="310"/>
      <c r="J21" s="310"/>
      <c r="K21" s="310"/>
      <c r="L21" s="310"/>
      <c r="M21" s="310"/>
      <c r="N21" s="310"/>
      <c r="O21" s="310"/>
      <c r="P21" s="310"/>
      <c r="Q21" s="310"/>
      <c r="R21" s="310"/>
      <c r="S21" s="310"/>
      <c r="T21" s="310"/>
      <c r="U21" s="310"/>
    </row>
    <row r="22" spans="2:21" ht="24.9" customHeight="1" x14ac:dyDescent="0.3">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3">
      <c r="B23" s="290" t="s">
        <v>494</v>
      </c>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3">
      <c r="B24" s="290" t="s">
        <v>495</v>
      </c>
      <c r="C24" s="290"/>
      <c r="D24" s="290"/>
      <c r="E24" s="290"/>
      <c r="F24" s="290"/>
      <c r="G24" s="290"/>
      <c r="H24" s="290"/>
      <c r="I24" s="290"/>
      <c r="J24" s="290"/>
      <c r="K24" s="290"/>
      <c r="L24" s="290"/>
      <c r="M24" s="290"/>
      <c r="N24" s="290"/>
      <c r="O24" s="290"/>
      <c r="P24" s="290"/>
      <c r="Q24" s="290"/>
      <c r="R24" s="290"/>
      <c r="S24" s="290"/>
      <c r="T24" s="290"/>
      <c r="U24" s="290"/>
    </row>
    <row r="25" spans="2:21" s="157" customFormat="1" ht="24.9" customHeight="1" x14ac:dyDescent="0.3">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3">
      <c r="B26" s="290" t="s">
        <v>196</v>
      </c>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3">
      <c r="B27" s="290" t="s">
        <v>496</v>
      </c>
      <c r="C27" s="290"/>
      <c r="D27" s="290"/>
      <c r="E27" s="290"/>
      <c r="F27" s="290"/>
      <c r="G27" s="290"/>
      <c r="H27" s="290"/>
      <c r="I27" s="290"/>
      <c r="J27" s="290"/>
      <c r="K27" s="290"/>
      <c r="L27" s="290"/>
      <c r="M27" s="290"/>
      <c r="N27" s="290"/>
      <c r="O27" s="290"/>
      <c r="P27" s="290"/>
      <c r="Q27" s="290"/>
      <c r="R27" s="290"/>
      <c r="S27" s="290"/>
      <c r="T27" s="290"/>
      <c r="U27" s="290"/>
    </row>
    <row r="28" spans="2:21" ht="68.400000000000006" customHeight="1" x14ac:dyDescent="0.3">
      <c r="B28" s="290" t="s">
        <v>497</v>
      </c>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1.9" customHeight="1" x14ac:dyDescent="0.3">
      <c r="B30" s="288">
        <v>2025</v>
      </c>
      <c r="C30" s="289"/>
      <c r="D30" s="289"/>
      <c r="E30" s="289"/>
      <c r="F30" s="289"/>
      <c r="G30" s="289"/>
      <c r="H30" s="289"/>
      <c r="I30" s="289"/>
      <c r="J30" s="289"/>
      <c r="K30" s="289"/>
      <c r="L30" s="289"/>
      <c r="M30" s="289"/>
      <c r="N30" s="289"/>
      <c r="O30" s="289"/>
      <c r="P30" s="289"/>
      <c r="Q30" s="289"/>
      <c r="R30" s="289"/>
      <c r="S30" s="289"/>
      <c r="T30" s="289"/>
      <c r="U30" s="289"/>
    </row>
    <row r="31" spans="2:21" ht="24.9" customHeight="1" x14ac:dyDescent="0.3">
      <c r="B31" s="284" t="s">
        <v>28</v>
      </c>
      <c r="C31" s="285"/>
      <c r="D31" s="285"/>
      <c r="E31" s="285"/>
      <c r="F31" s="285"/>
      <c r="G31" s="285"/>
      <c r="H31" s="285"/>
      <c r="I31" s="285"/>
      <c r="J31" s="285"/>
      <c r="K31" s="285"/>
      <c r="L31" s="285"/>
      <c r="M31" s="285"/>
      <c r="N31" s="285"/>
      <c r="O31" s="285"/>
      <c r="P31" s="285"/>
      <c r="Q31" s="285"/>
      <c r="R31" s="285"/>
      <c r="S31" s="285"/>
      <c r="T31" s="285"/>
      <c r="U31" s="285"/>
    </row>
    <row r="32" spans="2:21" ht="60" customHeight="1" x14ac:dyDescent="0.3">
      <c r="B32" s="281" t="s">
        <v>583</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3">
      <c r="B33" s="281" t="s">
        <v>566</v>
      </c>
      <c r="C33" s="281"/>
      <c r="D33" s="281"/>
      <c r="E33" s="281"/>
      <c r="F33" s="281"/>
      <c r="G33" s="281"/>
      <c r="H33" s="281"/>
      <c r="I33" s="281"/>
      <c r="J33" s="281"/>
      <c r="K33" s="281"/>
      <c r="L33" s="281"/>
      <c r="M33" s="281"/>
      <c r="N33" s="281"/>
      <c r="O33" s="281"/>
      <c r="P33" s="281"/>
      <c r="Q33" s="281"/>
      <c r="R33" s="281"/>
      <c r="S33" s="281"/>
      <c r="T33" s="281"/>
      <c r="U33" s="281"/>
    </row>
    <row r="34" spans="2:21" s="157" customFormat="1" ht="24.9" customHeight="1" x14ac:dyDescent="0.3">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3">
      <c r="B35" s="281" t="s">
        <v>579</v>
      </c>
      <c r="C35" s="281"/>
      <c r="D35" s="281"/>
      <c r="E35" s="281"/>
      <c r="F35" s="281"/>
      <c r="G35" s="281"/>
      <c r="H35" s="281"/>
      <c r="I35" s="281"/>
      <c r="J35" s="281"/>
      <c r="K35" s="281"/>
      <c r="L35" s="281"/>
      <c r="M35" s="281"/>
      <c r="N35" s="281"/>
      <c r="O35" s="281"/>
      <c r="P35" s="281"/>
      <c r="Q35" s="281"/>
      <c r="R35" s="281"/>
      <c r="S35" s="281"/>
      <c r="T35" s="281"/>
      <c r="U35" s="281"/>
    </row>
    <row r="36" spans="2:21" ht="69" customHeight="1" x14ac:dyDescent="0.3">
      <c r="B36" s="281" t="s">
        <v>580</v>
      </c>
      <c r="C36" s="281"/>
      <c r="D36" s="281"/>
      <c r="E36" s="281"/>
      <c r="F36" s="281"/>
      <c r="G36" s="281"/>
      <c r="H36" s="281"/>
      <c r="I36" s="281"/>
      <c r="J36" s="281"/>
      <c r="K36" s="281"/>
      <c r="L36" s="281"/>
      <c r="M36" s="281"/>
      <c r="N36" s="281"/>
      <c r="O36" s="281"/>
      <c r="P36" s="281"/>
      <c r="Q36" s="281"/>
      <c r="R36" s="281"/>
      <c r="S36" s="281"/>
      <c r="T36" s="281"/>
      <c r="U36" s="281"/>
    </row>
    <row r="37" spans="2:21" ht="69" customHeight="1" x14ac:dyDescent="0.3">
      <c r="B37" s="296" t="s">
        <v>581</v>
      </c>
      <c r="C37" s="297"/>
      <c r="D37" s="297"/>
      <c r="E37" s="297"/>
      <c r="F37" s="297"/>
      <c r="G37" s="297"/>
      <c r="H37" s="297"/>
      <c r="I37" s="297"/>
      <c r="J37" s="297"/>
      <c r="K37" s="297"/>
      <c r="L37" s="297"/>
      <c r="M37" s="297"/>
      <c r="N37" s="297"/>
      <c r="O37" s="297"/>
      <c r="P37" s="297"/>
      <c r="Q37" s="297"/>
      <c r="R37" s="297"/>
      <c r="S37" s="297"/>
      <c r="T37" s="297"/>
      <c r="U37" s="298"/>
    </row>
    <row r="38" spans="2:21" ht="60" customHeight="1" x14ac:dyDescent="0.3">
      <c r="B38" s="281" t="s">
        <v>582</v>
      </c>
      <c r="C38" s="281"/>
      <c r="D38" s="281"/>
      <c r="E38" s="281"/>
      <c r="F38" s="281"/>
      <c r="G38" s="281"/>
      <c r="H38" s="281"/>
      <c r="I38" s="281"/>
      <c r="J38" s="281"/>
      <c r="K38" s="281"/>
      <c r="L38" s="281"/>
      <c r="M38" s="281"/>
      <c r="N38" s="281"/>
      <c r="O38" s="281"/>
      <c r="P38" s="281"/>
      <c r="Q38" s="281"/>
      <c r="R38" s="281"/>
      <c r="S38" s="281"/>
      <c r="T38" s="281"/>
      <c r="U38" s="281"/>
    </row>
    <row r="40" spans="2:21" x14ac:dyDescent="0.3">
      <c r="B40" s="282">
        <v>2026</v>
      </c>
      <c r="C40" s="283"/>
      <c r="D40" s="283"/>
      <c r="E40" s="283"/>
      <c r="F40" s="283"/>
      <c r="G40" s="283"/>
      <c r="H40" s="283"/>
      <c r="I40" s="283"/>
      <c r="J40" s="283"/>
      <c r="K40" s="283"/>
      <c r="L40" s="283"/>
      <c r="M40" s="283"/>
      <c r="N40" s="283"/>
      <c r="O40" s="283"/>
      <c r="P40" s="283"/>
      <c r="Q40" s="283"/>
      <c r="R40" s="283"/>
      <c r="S40" s="283"/>
      <c r="T40" s="283"/>
      <c r="U40" s="283"/>
    </row>
    <row r="41" spans="2:21" ht="19.8" x14ac:dyDescent="0.3">
      <c r="B41" s="284" t="s">
        <v>28</v>
      </c>
      <c r="C41" s="285"/>
      <c r="D41" s="285"/>
      <c r="E41" s="285"/>
      <c r="F41" s="285"/>
      <c r="G41" s="285"/>
      <c r="H41" s="285"/>
      <c r="I41" s="285"/>
      <c r="J41" s="285"/>
      <c r="K41" s="285"/>
      <c r="L41" s="285"/>
      <c r="M41" s="285"/>
      <c r="N41" s="285"/>
      <c r="O41" s="285"/>
      <c r="P41" s="285"/>
      <c r="Q41" s="285"/>
      <c r="R41" s="285"/>
      <c r="S41" s="285"/>
      <c r="T41" s="285"/>
      <c r="U41" s="285"/>
    </row>
    <row r="42" spans="2:21" ht="60.75" customHeight="1" x14ac:dyDescent="0.3">
      <c r="B42" s="281"/>
      <c r="C42" s="281"/>
      <c r="D42" s="281"/>
      <c r="E42" s="281"/>
      <c r="F42" s="281"/>
      <c r="G42" s="281"/>
      <c r="H42" s="281"/>
      <c r="I42" s="281"/>
      <c r="J42" s="281"/>
      <c r="K42" s="281"/>
      <c r="L42" s="281"/>
      <c r="M42" s="281"/>
      <c r="N42" s="281"/>
      <c r="O42" s="281"/>
      <c r="P42" s="281"/>
      <c r="Q42" s="281"/>
      <c r="R42" s="281"/>
      <c r="S42" s="281"/>
      <c r="T42" s="281"/>
      <c r="U42" s="281"/>
    </row>
    <row r="43" spans="2:21" ht="60" customHeight="1" x14ac:dyDescent="0.3">
      <c r="B43" s="281"/>
      <c r="C43" s="281"/>
      <c r="D43" s="281"/>
      <c r="E43" s="281"/>
      <c r="F43" s="281"/>
      <c r="G43" s="281"/>
      <c r="H43" s="281"/>
      <c r="I43" s="281"/>
      <c r="J43" s="281"/>
      <c r="K43" s="281"/>
      <c r="L43" s="281"/>
      <c r="M43" s="281"/>
      <c r="N43" s="281"/>
      <c r="O43" s="281"/>
      <c r="P43" s="281"/>
      <c r="Q43" s="281"/>
      <c r="R43" s="281"/>
      <c r="S43" s="281"/>
      <c r="T43" s="281"/>
      <c r="U43" s="281"/>
    </row>
    <row r="44" spans="2:21" ht="19.8" x14ac:dyDescent="0.3">
      <c r="B44" s="286" t="s">
        <v>123</v>
      </c>
      <c r="C44" s="287"/>
      <c r="D44" s="287"/>
      <c r="E44" s="287"/>
      <c r="F44" s="287"/>
      <c r="G44" s="287"/>
      <c r="H44" s="287"/>
      <c r="I44" s="287"/>
      <c r="J44" s="287"/>
      <c r="K44" s="287"/>
      <c r="L44" s="287"/>
      <c r="M44" s="287"/>
      <c r="N44" s="287"/>
      <c r="O44" s="287"/>
      <c r="P44" s="287"/>
      <c r="Q44" s="287"/>
      <c r="R44" s="287"/>
      <c r="S44" s="287"/>
      <c r="T44" s="287"/>
      <c r="U44" s="287"/>
    </row>
    <row r="45" spans="2:21" ht="45.75" customHeight="1" x14ac:dyDescent="0.3">
      <c r="B45" s="281"/>
      <c r="C45" s="281"/>
      <c r="D45" s="281"/>
      <c r="E45" s="281"/>
      <c r="F45" s="281"/>
      <c r="G45" s="281"/>
      <c r="H45" s="281"/>
      <c r="I45" s="281"/>
      <c r="J45" s="281"/>
      <c r="K45" s="281"/>
      <c r="L45" s="281"/>
      <c r="M45" s="281"/>
      <c r="N45" s="281"/>
      <c r="O45" s="281"/>
      <c r="P45" s="281"/>
      <c r="Q45" s="281"/>
      <c r="R45" s="281"/>
      <c r="S45" s="281"/>
      <c r="T45" s="281"/>
      <c r="U45" s="281"/>
    </row>
    <row r="46" spans="2:21" ht="48" customHeight="1" x14ac:dyDescent="0.3">
      <c r="B46" s="281"/>
      <c r="C46" s="281"/>
      <c r="D46" s="281"/>
      <c r="E46" s="281"/>
      <c r="F46" s="281"/>
      <c r="G46" s="281"/>
      <c r="H46" s="281"/>
      <c r="I46" s="281"/>
      <c r="J46" s="281"/>
      <c r="K46" s="281"/>
      <c r="L46" s="281"/>
      <c r="M46" s="281"/>
      <c r="N46" s="281"/>
      <c r="O46" s="281"/>
      <c r="P46" s="281"/>
      <c r="Q46" s="281"/>
      <c r="R46" s="281"/>
      <c r="S46" s="281"/>
      <c r="T46" s="281"/>
      <c r="U46" s="281"/>
    </row>
    <row r="47" spans="2:21" ht="56.25" customHeight="1" x14ac:dyDescent="0.3">
      <c r="B47" s="281"/>
      <c r="C47" s="281"/>
      <c r="D47" s="281"/>
      <c r="E47" s="281"/>
      <c r="F47" s="281"/>
      <c r="G47" s="281"/>
      <c r="H47" s="281"/>
      <c r="I47" s="281"/>
      <c r="J47" s="281"/>
      <c r="K47" s="281"/>
      <c r="L47" s="281"/>
      <c r="M47" s="281"/>
      <c r="N47" s="281"/>
      <c r="O47" s="281"/>
      <c r="P47" s="281"/>
      <c r="Q47" s="281"/>
      <c r="R47" s="281"/>
      <c r="S47" s="281"/>
      <c r="T47" s="281"/>
      <c r="U47" s="281"/>
    </row>
    <row r="65496" spans="2:22" x14ac:dyDescent="0.3">
      <c r="B65496" s="159" t="s">
        <v>29</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60" t="s">
        <v>30</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row r="65498" spans="2:22" x14ac:dyDescent="0.3">
      <c r="B65498" s="160" t="s">
        <v>31</v>
      </c>
      <c r="C65498" s="160"/>
      <c r="D65498" s="160"/>
      <c r="E65498" s="160"/>
      <c r="F65498" s="160"/>
      <c r="G65498" s="160"/>
      <c r="H65498" s="160"/>
      <c r="I65498" s="160"/>
      <c r="J65498" s="160"/>
      <c r="K65498" s="160"/>
      <c r="L65498" s="160"/>
      <c r="M65498" s="160"/>
      <c r="N65498" s="160"/>
      <c r="O65498" s="160"/>
      <c r="P65498" s="160"/>
      <c r="Q65498" s="160"/>
      <c r="R65498" s="160"/>
      <c r="S65498" s="160"/>
      <c r="T65498" s="160"/>
      <c r="U65498" s="160"/>
      <c r="V65498" s="160"/>
    </row>
  </sheetData>
  <mergeCells count="41">
    <mergeCell ref="B25:U25"/>
    <mergeCell ref="B26:U26"/>
    <mergeCell ref="V2:V3"/>
    <mergeCell ref="H2:K2"/>
    <mergeCell ref="M2:P2"/>
    <mergeCell ref="C2:F2"/>
    <mergeCell ref="B2:B3"/>
    <mergeCell ref="L3:L9"/>
    <mergeCell ref="G3:G9"/>
    <mergeCell ref="R2:U2"/>
    <mergeCell ref="B18:U18"/>
    <mergeCell ref="B19:U19"/>
    <mergeCell ref="B21:U21"/>
    <mergeCell ref="B22:U22"/>
    <mergeCell ref="B23:U23"/>
    <mergeCell ref="B24:U24"/>
    <mergeCell ref="B12:U12"/>
    <mergeCell ref="B13:U13"/>
    <mergeCell ref="B14:U14"/>
    <mergeCell ref="B15:U15"/>
    <mergeCell ref="B16:U16"/>
    <mergeCell ref="B17:U17"/>
    <mergeCell ref="B27:U27"/>
    <mergeCell ref="B28:U28"/>
    <mergeCell ref="B32:U32"/>
    <mergeCell ref="B33:U33"/>
    <mergeCell ref="B34:U34"/>
    <mergeCell ref="B35:U35"/>
    <mergeCell ref="B30:U30"/>
    <mergeCell ref="B31:U31"/>
    <mergeCell ref="B36:U36"/>
    <mergeCell ref="B38:U38"/>
    <mergeCell ref="B37:U37"/>
    <mergeCell ref="B46:U46"/>
    <mergeCell ref="B47:U47"/>
    <mergeCell ref="B40:U40"/>
    <mergeCell ref="B41:U41"/>
    <mergeCell ref="B42:U42"/>
    <mergeCell ref="B43:U43"/>
    <mergeCell ref="B44:U44"/>
    <mergeCell ref="B45:U45"/>
  </mergeCells>
  <phoneticPr fontId="2" type="noConversion"/>
  <hyperlinks>
    <hyperlink ref="B65498" r:id="rId1" xr:uid="{00000000-0004-0000-0200-000000000000}"/>
    <hyperlink ref="B65497"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1" zoomScale="70" zoomScaleNormal="70" workbookViewId="0">
      <selection activeCell="B36" sqref="B36:U36"/>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9" t="s">
        <v>127</v>
      </c>
      <c r="C2" s="322" t="s">
        <v>176</v>
      </c>
      <c r="D2" s="322"/>
      <c r="E2" s="322"/>
      <c r="F2" s="322"/>
      <c r="G2" s="2"/>
      <c r="H2" s="323" t="s">
        <v>177</v>
      </c>
      <c r="I2" s="323"/>
      <c r="J2" s="323"/>
      <c r="K2" s="323"/>
      <c r="L2" s="2"/>
      <c r="M2" s="331" t="s">
        <v>178</v>
      </c>
      <c r="N2" s="331"/>
      <c r="O2" s="331"/>
      <c r="P2" s="331"/>
      <c r="Q2" s="55"/>
      <c r="R2" s="313" t="s">
        <v>179</v>
      </c>
      <c r="S2" s="313"/>
      <c r="T2" s="313"/>
      <c r="U2" s="313"/>
      <c r="V2" s="319"/>
    </row>
    <row r="3" spans="2:22" ht="24.75" customHeight="1" thickBot="1" x14ac:dyDescent="0.3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35">
      <c r="B4" s="37" t="s">
        <v>128</v>
      </c>
      <c r="C4" s="36">
        <f>Autoevaluación!R55/SUM(Autoevaluación!R55:R58)</f>
        <v>0.2</v>
      </c>
      <c r="D4" s="7">
        <f>Autoevaluación!R56/SUM(Autoevaluación!R55:R58)</f>
        <v>0.6</v>
      </c>
      <c r="E4" s="7">
        <f>Autoevaluación!R57/SUM(Autoevaluación!R55:R58)</f>
        <v>0.2</v>
      </c>
      <c r="F4" s="7">
        <f>Autoevaluación!R58/SUM(Autoevaluación!R55:R58)</f>
        <v>0</v>
      </c>
      <c r="G4" s="328"/>
      <c r="H4" s="7">
        <f>Autoevaluación!S55/SUM(Autoevaluación!S55:S59)</f>
        <v>0.2</v>
      </c>
      <c r="I4" s="7">
        <f>Autoevaluación!S56/SUM(Autoevaluación!S55:S58)</f>
        <v>0.2</v>
      </c>
      <c r="J4" s="7">
        <f>Autoevaluación!S57/SUM(Autoevaluación!S55:S58)</f>
        <v>0.6</v>
      </c>
      <c r="K4" s="7">
        <f>Autoevaluación!S58/SUM(Autoevaluación!S55:S58)</f>
        <v>0</v>
      </c>
      <c r="L4" s="321"/>
      <c r="M4" s="7">
        <f>Autoevaluación!T55/SUM(Autoevaluación!T55:T58)</f>
        <v>0.2</v>
      </c>
      <c r="N4" s="7">
        <f>Autoevaluación!T56/SUM(Autoevaluación!T55:T58)</f>
        <v>0</v>
      </c>
      <c r="O4" s="7">
        <f>Autoevaluación!T57/SUM(Autoevaluación!T55:T58)</f>
        <v>0.8</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0.25</v>
      </c>
      <c r="D5" s="7">
        <f>Autoevaluación!R63/SUM(Autoevaluación!R62:R65)</f>
        <v>0</v>
      </c>
      <c r="E5" s="7">
        <f>Autoevaluación!R64/SUM(Autoevaluación!R62:R65)</f>
        <v>0.75</v>
      </c>
      <c r="F5" s="7">
        <f>Autoevaluación!R65/SUM(Autoevaluación!R62:R65)</f>
        <v>0</v>
      </c>
      <c r="G5" s="328"/>
      <c r="H5" s="7">
        <f>Autoevaluación!S62/SUM(Autoevaluación!S62:S65)</f>
        <v>0</v>
      </c>
      <c r="I5" s="7">
        <f>Autoevaluación!S63/SUM(Autoevaluación!S62:S65)</f>
        <v>0.25</v>
      </c>
      <c r="J5" s="7">
        <f>Autoevaluación!S64/SUM(Autoevaluación!S62:S65)</f>
        <v>0.75</v>
      </c>
      <c r="K5" s="7">
        <f>Autoevaluación!S65/SUM(Autoevaluación!S62:S65)</f>
        <v>0</v>
      </c>
      <c r="L5" s="321"/>
      <c r="M5" s="7">
        <f>Autoevaluación!T62/SUM(Autoevaluación!T62:T65)</f>
        <v>0</v>
      </c>
      <c r="N5" s="7">
        <f>Autoevaluación!T63/SUM(Autoevaluación!T62:T65)</f>
        <v>0</v>
      </c>
      <c r="O5" s="7">
        <f>Autoevaluación!T64/SUM(Autoevaluación!T62:T65)</f>
        <v>1</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0.25</v>
      </c>
      <c r="D6" s="7">
        <f>Autoevaluación!R69/SUM(Autoevaluación!R68:R71)</f>
        <v>0</v>
      </c>
      <c r="E6" s="7">
        <f>Autoevaluación!R70/SUM(Autoevaluación!R68:R71)</f>
        <v>0.75</v>
      </c>
      <c r="F6" s="7">
        <f>Autoevaluación!R71/SUM(Autoevaluación!R68:R71)</f>
        <v>0</v>
      </c>
      <c r="G6" s="328"/>
      <c r="H6" s="7">
        <f>Autoevaluación!S68/SUM(Autoevaluación!S68:S71)</f>
        <v>0</v>
      </c>
      <c r="I6" s="7">
        <f>Autoevaluación!S69/SUM(Autoevaluación!S68:S71)</f>
        <v>0.25</v>
      </c>
      <c r="J6" s="7">
        <f>Autoevaluación!S70/SUM(Autoevaluación!S68:S71)</f>
        <v>0.75</v>
      </c>
      <c r="K6" s="7">
        <f>Autoevaluación!S71/SUM(Autoevaluación!S68:S71)</f>
        <v>0</v>
      </c>
      <c r="L6" s="321"/>
      <c r="M6" s="7">
        <f>Autoevaluación!T68/SUM(Autoevaluación!T68:T71)</f>
        <v>0</v>
      </c>
      <c r="N6" s="7">
        <f>Autoevaluación!T69/SUM(Autoevaluación!T68:T71)</f>
        <v>0.25</v>
      </c>
      <c r="O6" s="7">
        <f>Autoevaluación!T70/SUM(Autoevaluación!T68:T71)</f>
        <v>0.75</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0.5</v>
      </c>
      <c r="E7" s="7">
        <f>Autoevaluación!R76/SUM(Autoevaluación!R74:R77)</f>
        <v>0.5</v>
      </c>
      <c r="F7" s="7">
        <f>Autoevaluación!R77/SUM(Autoevaluación!R74:R77)</f>
        <v>0</v>
      </c>
      <c r="G7" s="328"/>
      <c r="H7" s="7">
        <f>Autoevaluación!S74/SUM(Autoevaluación!S74:S77)</f>
        <v>0</v>
      </c>
      <c r="I7" s="7">
        <f>Autoevaluación!S75/SUM(Autoevaluación!S74:S77)</f>
        <v>0.33333333333333331</v>
      </c>
      <c r="J7" s="7">
        <f>Autoevaluación!S76/SUM(Autoevaluación!S74:S77)</f>
        <v>0.66666666666666663</v>
      </c>
      <c r="K7" s="7">
        <f>Autoevaluación!S77/SUM(Autoevaluación!S74:S77)</f>
        <v>0</v>
      </c>
      <c r="L7" s="321"/>
      <c r="M7" s="7">
        <f>Autoevaluación!T74/SUM(Autoevaluación!T74:T77)</f>
        <v>0</v>
      </c>
      <c r="N7" s="7">
        <f>Autoevaluación!T75/SUM(Autoevaluación!T74:T77)</f>
        <v>0.33333333333333331</v>
      </c>
      <c r="O7" s="7">
        <f>Autoevaluación!T76/SUM(Autoevaluación!T74:T77)</f>
        <v>0.66666666666666663</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8"/>
      <c r="H8" s="7"/>
      <c r="I8" s="7"/>
      <c r="J8" s="7"/>
      <c r="K8" s="7"/>
      <c r="L8" s="321"/>
      <c r="M8" s="7"/>
      <c r="N8" s="7"/>
      <c r="O8" s="7"/>
      <c r="P8" s="7"/>
      <c r="Q8" s="53"/>
      <c r="R8" s="7"/>
      <c r="S8" s="7"/>
      <c r="T8" s="7"/>
      <c r="U8" s="7"/>
    </row>
    <row r="9" spans="2:22" ht="38.1" customHeight="1" x14ac:dyDescent="0.3">
      <c r="B9" s="6"/>
      <c r="C9" s="7"/>
      <c r="D9" s="7"/>
      <c r="E9" s="7"/>
      <c r="F9" s="7"/>
      <c r="G9" s="328"/>
      <c r="H9" s="7"/>
      <c r="I9" s="7"/>
      <c r="J9" s="7"/>
      <c r="K9" s="7"/>
      <c r="L9" s="321"/>
      <c r="M9" s="7"/>
      <c r="N9" s="7"/>
      <c r="O9" s="7"/>
      <c r="P9" s="7"/>
      <c r="Q9" s="53"/>
      <c r="R9" s="7"/>
      <c r="S9" s="7"/>
      <c r="T9" s="7"/>
      <c r="U9" s="7"/>
    </row>
    <row r="10" spans="2:22" ht="38.1" customHeight="1" x14ac:dyDescent="0.3">
      <c r="B10" s="15" t="s">
        <v>132</v>
      </c>
      <c r="C10" s="12">
        <f>AVERAGE(C4:C9)</f>
        <v>0.17499999999999999</v>
      </c>
      <c r="D10" s="12">
        <f>AVERAGE(D4:D9)</f>
        <v>0.27500000000000002</v>
      </c>
      <c r="E10" s="12">
        <f>AVERAGE(E4:E9)</f>
        <v>0.55000000000000004</v>
      </c>
      <c r="F10" s="12">
        <f>AVERAGE(F4:F9)</f>
        <v>0</v>
      </c>
      <c r="G10" s="9"/>
      <c r="H10" s="12">
        <f>AVERAGE(H4:H9)</f>
        <v>0.05</v>
      </c>
      <c r="I10" s="12">
        <f>AVERAGE(I4:I9)</f>
        <v>0.2583333333333333</v>
      </c>
      <c r="J10" s="12">
        <f>AVERAGE(J4:J9)</f>
        <v>0.69166666666666665</v>
      </c>
      <c r="K10" s="12">
        <f>AVERAGE(K4:K9)</f>
        <v>0</v>
      </c>
      <c r="L10" s="9"/>
      <c r="M10" s="12">
        <f>AVERAGE(M4:M9)</f>
        <v>0.05</v>
      </c>
      <c r="N10" s="12">
        <f>AVERAGE(N4:N9)</f>
        <v>0.14583333333333331</v>
      </c>
      <c r="O10" s="12">
        <f>AVERAGE(O4:O9)</f>
        <v>0.80416666666666659</v>
      </c>
      <c r="P10" s="12">
        <f>AVERAGE(P4:P9)</f>
        <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2" t="s">
        <v>176</v>
      </c>
      <c r="C12" s="322"/>
      <c r="D12" s="322"/>
      <c r="E12" s="322"/>
      <c r="F12" s="322"/>
      <c r="G12" s="322"/>
      <c r="H12" s="322"/>
      <c r="I12" s="322"/>
      <c r="J12" s="322"/>
      <c r="K12" s="322"/>
      <c r="L12" s="322"/>
      <c r="M12" s="322"/>
      <c r="N12" s="322"/>
      <c r="O12" s="322"/>
      <c r="P12" s="322"/>
      <c r="Q12" s="322"/>
      <c r="R12" s="322"/>
      <c r="S12" s="322"/>
      <c r="T12" s="322"/>
      <c r="U12" s="322"/>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17" t="s">
        <v>482</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290" t="s">
        <v>483</v>
      </c>
      <c r="C15" s="317"/>
      <c r="D15" s="317"/>
      <c r="E15" s="317"/>
      <c r="F15" s="317"/>
      <c r="G15" s="317"/>
      <c r="H15" s="317"/>
      <c r="I15" s="317"/>
      <c r="J15" s="317"/>
      <c r="K15" s="317"/>
      <c r="L15" s="317"/>
      <c r="M15" s="317"/>
      <c r="N15" s="317"/>
      <c r="O15" s="317"/>
      <c r="P15" s="317"/>
      <c r="Q15" s="317"/>
      <c r="R15" s="317"/>
      <c r="S15" s="317"/>
      <c r="T15" s="317"/>
      <c r="U15" s="317"/>
    </row>
    <row r="16" spans="2:22" s="14" customFormat="1" ht="24.9" customHeight="1" x14ac:dyDescent="0.3">
      <c r="B16" s="316" t="s">
        <v>123</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317" t="s">
        <v>484</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3">
      <c r="B18" s="317" t="s">
        <v>485</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312"/>
      <c r="C19" s="312"/>
      <c r="D19" s="312"/>
      <c r="E19" s="312"/>
      <c r="F19" s="312"/>
      <c r="G19" s="312"/>
      <c r="H19" s="312"/>
      <c r="I19" s="312"/>
      <c r="J19" s="312"/>
      <c r="K19" s="312"/>
      <c r="L19" s="312"/>
      <c r="M19" s="312"/>
      <c r="N19" s="312"/>
      <c r="O19" s="312"/>
      <c r="P19" s="312"/>
      <c r="Q19" s="312"/>
      <c r="R19" s="312"/>
      <c r="S19" s="312"/>
      <c r="T19" s="312"/>
      <c r="U19" s="312"/>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317" t="s">
        <v>498</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3">
      <c r="B24" s="317" t="s">
        <v>499</v>
      </c>
      <c r="C24" s="317"/>
      <c r="D24" s="317"/>
      <c r="E24" s="317"/>
      <c r="F24" s="317"/>
      <c r="G24" s="317"/>
      <c r="H24" s="317"/>
      <c r="I24" s="317"/>
      <c r="J24" s="317"/>
      <c r="K24" s="317"/>
      <c r="L24" s="317"/>
      <c r="M24" s="317"/>
      <c r="N24" s="317"/>
      <c r="O24" s="317"/>
      <c r="P24" s="317"/>
      <c r="Q24" s="317"/>
      <c r="R24" s="317"/>
      <c r="S24" s="317"/>
      <c r="T24" s="317"/>
      <c r="U24" s="317"/>
    </row>
    <row r="25" spans="2:21" s="14" customFormat="1" ht="24.9" customHeight="1" x14ac:dyDescent="0.3">
      <c r="B25" s="316" t="s">
        <v>123</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317" t="s">
        <v>500</v>
      </c>
      <c r="C26" s="317"/>
      <c r="D26" s="317"/>
      <c r="E26" s="317"/>
      <c r="F26" s="317"/>
      <c r="G26" s="317"/>
      <c r="H26" s="317"/>
      <c r="I26" s="317"/>
      <c r="J26" s="317"/>
      <c r="K26" s="317"/>
      <c r="L26" s="317"/>
      <c r="M26" s="317"/>
      <c r="N26" s="317"/>
      <c r="O26" s="317"/>
      <c r="P26" s="317"/>
      <c r="Q26" s="317"/>
      <c r="R26" s="317"/>
      <c r="S26" s="317"/>
      <c r="T26" s="317"/>
      <c r="U26" s="317"/>
    </row>
    <row r="27" spans="2:21" ht="60" customHeight="1" x14ac:dyDescent="0.3">
      <c r="B27" s="317" t="s">
        <v>501</v>
      </c>
      <c r="C27" s="317"/>
      <c r="D27" s="317"/>
      <c r="E27" s="317"/>
      <c r="F27" s="317"/>
      <c r="G27" s="317"/>
      <c r="H27" s="317"/>
      <c r="I27" s="317"/>
      <c r="J27" s="317"/>
      <c r="K27" s="317"/>
      <c r="L27" s="317"/>
      <c r="M27" s="317"/>
      <c r="N27" s="317"/>
      <c r="O27" s="317"/>
      <c r="P27" s="317"/>
      <c r="Q27" s="317"/>
      <c r="R27" s="317"/>
      <c r="S27" s="317"/>
      <c r="T27" s="317"/>
      <c r="U27" s="317"/>
    </row>
    <row r="28" spans="2:21" ht="60" customHeight="1" x14ac:dyDescent="0.3">
      <c r="B28" s="317" t="s">
        <v>502</v>
      </c>
      <c r="C28" s="317"/>
      <c r="D28" s="317"/>
      <c r="E28" s="317"/>
      <c r="F28" s="317"/>
      <c r="G28" s="317"/>
      <c r="H28" s="317"/>
      <c r="I28" s="317"/>
      <c r="J28" s="317"/>
      <c r="K28" s="317"/>
      <c r="L28" s="317"/>
      <c r="M28" s="317"/>
      <c r="N28" s="317"/>
      <c r="O28" s="317"/>
      <c r="P28" s="317"/>
      <c r="Q28" s="317"/>
      <c r="R28" s="317"/>
      <c r="S28" s="317"/>
      <c r="T28" s="317"/>
      <c r="U28" s="31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8" t="s">
        <v>178</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14" t="s">
        <v>28</v>
      </c>
      <c r="C31" s="315"/>
      <c r="D31" s="315"/>
      <c r="E31" s="315"/>
      <c r="F31" s="315"/>
      <c r="G31" s="315"/>
      <c r="H31" s="315"/>
      <c r="I31" s="315"/>
      <c r="J31" s="315"/>
      <c r="K31" s="315"/>
      <c r="L31" s="315"/>
      <c r="M31" s="315"/>
      <c r="N31" s="315"/>
      <c r="O31" s="315"/>
      <c r="P31" s="315"/>
      <c r="Q31" s="315"/>
      <c r="R31" s="315"/>
      <c r="S31" s="315"/>
      <c r="T31" s="315"/>
      <c r="U31" s="315"/>
    </row>
    <row r="32" spans="2:21" ht="297" customHeight="1" x14ac:dyDescent="0.3">
      <c r="B32" s="290" t="s">
        <v>628</v>
      </c>
      <c r="C32" s="317"/>
      <c r="D32" s="317"/>
      <c r="E32" s="317"/>
      <c r="F32" s="317"/>
      <c r="G32" s="317"/>
      <c r="H32" s="317"/>
      <c r="I32" s="317"/>
      <c r="J32" s="317"/>
      <c r="K32" s="317"/>
      <c r="L32" s="317"/>
      <c r="M32" s="317"/>
      <c r="N32" s="317"/>
      <c r="O32" s="317"/>
      <c r="P32" s="317"/>
      <c r="Q32" s="317"/>
      <c r="R32" s="317"/>
      <c r="S32" s="317"/>
      <c r="T32" s="317"/>
      <c r="U32" s="317"/>
    </row>
    <row r="33" spans="2:21" ht="176.4" customHeight="1" x14ac:dyDescent="0.3">
      <c r="B33" s="290" t="s">
        <v>629</v>
      </c>
      <c r="C33" s="317"/>
      <c r="D33" s="317"/>
      <c r="E33" s="317"/>
      <c r="F33" s="317"/>
      <c r="G33" s="317"/>
      <c r="H33" s="317"/>
      <c r="I33" s="317"/>
      <c r="J33" s="317"/>
      <c r="K33" s="317"/>
      <c r="L33" s="317"/>
      <c r="M33" s="317"/>
      <c r="N33" s="317"/>
      <c r="O33" s="317"/>
      <c r="P33" s="317"/>
      <c r="Q33" s="317"/>
      <c r="R33" s="317"/>
      <c r="S33" s="317"/>
      <c r="T33" s="317"/>
      <c r="U33" s="317"/>
    </row>
    <row r="34" spans="2:21" s="14" customFormat="1" ht="24.9" customHeight="1" x14ac:dyDescent="0.3">
      <c r="B34" s="316" t="s">
        <v>123</v>
      </c>
      <c r="C34" s="316"/>
      <c r="D34" s="316"/>
      <c r="E34" s="316"/>
      <c r="F34" s="316"/>
      <c r="G34" s="316"/>
      <c r="H34" s="316"/>
      <c r="I34" s="316"/>
      <c r="J34" s="316"/>
      <c r="K34" s="316"/>
      <c r="L34" s="316"/>
      <c r="M34" s="316"/>
      <c r="N34" s="316"/>
      <c r="O34" s="316"/>
      <c r="P34" s="316"/>
      <c r="Q34" s="316"/>
      <c r="R34" s="316"/>
      <c r="S34" s="316"/>
      <c r="T34" s="316"/>
      <c r="U34" s="316"/>
    </row>
    <row r="35" spans="2:21" ht="370.8" customHeight="1" x14ac:dyDescent="0.3">
      <c r="B35" s="290" t="s">
        <v>630</v>
      </c>
      <c r="C35" s="317"/>
      <c r="D35" s="317"/>
      <c r="E35" s="317"/>
      <c r="F35" s="317"/>
      <c r="G35" s="317"/>
      <c r="H35" s="317"/>
      <c r="I35" s="317"/>
      <c r="J35" s="317"/>
      <c r="K35" s="317"/>
      <c r="L35" s="317"/>
      <c r="M35" s="317"/>
      <c r="N35" s="317"/>
      <c r="O35" s="317"/>
      <c r="P35" s="317"/>
      <c r="Q35" s="317"/>
      <c r="R35" s="317"/>
      <c r="S35" s="317"/>
      <c r="T35" s="317"/>
      <c r="U35" s="317"/>
    </row>
    <row r="36" spans="2:21" ht="279.60000000000002" customHeight="1" x14ac:dyDescent="0.3">
      <c r="B36" s="290" t="s">
        <v>631</v>
      </c>
      <c r="C36" s="317"/>
      <c r="D36" s="317"/>
      <c r="E36" s="317"/>
      <c r="F36" s="317"/>
      <c r="G36" s="317"/>
      <c r="H36" s="317"/>
      <c r="I36" s="317"/>
      <c r="J36" s="317"/>
      <c r="K36" s="317"/>
      <c r="L36" s="317"/>
      <c r="M36" s="317"/>
      <c r="N36" s="317"/>
      <c r="O36" s="317"/>
      <c r="P36" s="317"/>
      <c r="Q36" s="317"/>
      <c r="R36" s="317"/>
      <c r="S36" s="317"/>
      <c r="T36" s="317"/>
      <c r="U36" s="317"/>
    </row>
    <row r="37" spans="2:21" ht="94.2" customHeight="1" x14ac:dyDescent="0.3">
      <c r="B37" s="312"/>
      <c r="C37" s="312"/>
      <c r="D37" s="312"/>
      <c r="E37" s="312"/>
      <c r="F37" s="312"/>
      <c r="G37" s="312"/>
      <c r="H37" s="312"/>
      <c r="I37" s="312"/>
      <c r="J37" s="312"/>
      <c r="K37" s="312"/>
      <c r="L37" s="312"/>
      <c r="M37" s="312"/>
      <c r="N37" s="312"/>
      <c r="O37" s="312"/>
      <c r="P37" s="312"/>
      <c r="Q37" s="312"/>
      <c r="R37" s="312"/>
      <c r="S37" s="312"/>
      <c r="T37" s="312"/>
      <c r="U37" s="312"/>
    </row>
    <row r="39" spans="2:21" x14ac:dyDescent="0.3">
      <c r="B39" s="313" t="s">
        <v>179</v>
      </c>
      <c r="C39" s="313"/>
      <c r="D39" s="313"/>
      <c r="E39" s="313"/>
      <c r="F39" s="313"/>
      <c r="G39" s="313"/>
      <c r="H39" s="313"/>
      <c r="I39" s="313"/>
      <c r="J39" s="313"/>
      <c r="K39" s="313"/>
      <c r="L39" s="313"/>
      <c r="M39" s="313"/>
      <c r="N39" s="313"/>
      <c r="O39" s="313"/>
      <c r="P39" s="313"/>
      <c r="Q39" s="313"/>
      <c r="R39" s="313"/>
      <c r="S39" s="313"/>
      <c r="T39" s="313"/>
      <c r="U39" s="313"/>
    </row>
    <row r="40" spans="2:21" ht="19.8" x14ac:dyDescent="0.3">
      <c r="B40" s="314" t="s">
        <v>28</v>
      </c>
      <c r="C40" s="315"/>
      <c r="D40" s="315"/>
      <c r="E40" s="315"/>
      <c r="F40" s="315"/>
      <c r="G40" s="315"/>
      <c r="H40" s="315"/>
      <c r="I40" s="315"/>
      <c r="J40" s="315"/>
      <c r="K40" s="315"/>
      <c r="L40" s="315"/>
      <c r="M40" s="315"/>
      <c r="N40" s="315"/>
      <c r="O40" s="315"/>
      <c r="P40" s="315"/>
      <c r="Q40" s="315"/>
      <c r="R40" s="315"/>
      <c r="S40" s="315"/>
      <c r="T40" s="315"/>
      <c r="U40" s="315"/>
    </row>
    <row r="41" spans="2:21" ht="51.75" customHeight="1" x14ac:dyDescent="0.3">
      <c r="B41" s="312"/>
      <c r="C41" s="312"/>
      <c r="D41" s="312"/>
      <c r="E41" s="312"/>
      <c r="F41" s="312"/>
      <c r="G41" s="312"/>
      <c r="H41" s="312"/>
      <c r="I41" s="312"/>
      <c r="J41" s="312"/>
      <c r="K41" s="312"/>
      <c r="L41" s="312"/>
      <c r="M41" s="312"/>
      <c r="N41" s="312"/>
      <c r="O41" s="312"/>
      <c r="P41" s="312"/>
      <c r="Q41" s="312"/>
      <c r="R41" s="312"/>
      <c r="S41" s="312"/>
      <c r="T41" s="312"/>
      <c r="U41" s="312"/>
    </row>
    <row r="42" spans="2:21" ht="50.25" customHeight="1" x14ac:dyDescent="0.3">
      <c r="B42" s="312"/>
      <c r="C42" s="312"/>
      <c r="D42" s="312"/>
      <c r="E42" s="312"/>
      <c r="F42" s="312"/>
      <c r="G42" s="312"/>
      <c r="H42" s="312"/>
      <c r="I42" s="312"/>
      <c r="J42" s="312"/>
      <c r="K42" s="312"/>
      <c r="L42" s="312"/>
      <c r="M42" s="312"/>
      <c r="N42" s="312"/>
      <c r="O42" s="312"/>
      <c r="P42" s="312"/>
      <c r="Q42" s="312"/>
      <c r="R42" s="312"/>
      <c r="S42" s="312"/>
      <c r="T42" s="312"/>
      <c r="U42" s="312"/>
    </row>
    <row r="43" spans="2:21" ht="19.8" x14ac:dyDescent="0.3">
      <c r="B43" s="316" t="s">
        <v>123</v>
      </c>
      <c r="C43" s="316"/>
      <c r="D43" s="316"/>
      <c r="E43" s="316"/>
      <c r="F43" s="316"/>
      <c r="G43" s="316"/>
      <c r="H43" s="316"/>
      <c r="I43" s="316"/>
      <c r="J43" s="316"/>
      <c r="K43" s="316"/>
      <c r="L43" s="316"/>
      <c r="M43" s="316"/>
      <c r="N43" s="316"/>
      <c r="O43" s="316"/>
      <c r="P43" s="316"/>
      <c r="Q43" s="316"/>
      <c r="R43" s="316"/>
      <c r="S43" s="316"/>
      <c r="T43" s="316"/>
      <c r="U43" s="316"/>
    </row>
    <row r="44" spans="2:21" ht="69.75" customHeight="1" x14ac:dyDescent="0.3">
      <c r="B44" s="312"/>
      <c r="C44" s="312"/>
      <c r="D44" s="312"/>
      <c r="E44" s="312"/>
      <c r="F44" s="312"/>
      <c r="G44" s="312"/>
      <c r="H44" s="312"/>
      <c r="I44" s="312"/>
      <c r="J44" s="312"/>
      <c r="K44" s="312"/>
      <c r="L44" s="312"/>
      <c r="M44" s="312"/>
      <c r="N44" s="312"/>
      <c r="O44" s="312"/>
      <c r="P44" s="312"/>
      <c r="Q44" s="312"/>
      <c r="R44" s="312"/>
      <c r="S44" s="312"/>
      <c r="T44" s="312"/>
      <c r="U44" s="312"/>
    </row>
    <row r="45" spans="2:21" ht="60" customHeight="1" x14ac:dyDescent="0.3">
      <c r="B45" s="312"/>
      <c r="C45" s="312"/>
      <c r="D45" s="312"/>
      <c r="E45" s="312"/>
      <c r="F45" s="312"/>
      <c r="G45" s="312"/>
      <c r="H45" s="312"/>
      <c r="I45" s="312"/>
      <c r="J45" s="312"/>
      <c r="K45" s="312"/>
      <c r="L45" s="312"/>
      <c r="M45" s="312"/>
      <c r="N45" s="312"/>
      <c r="O45" s="312"/>
      <c r="P45" s="312"/>
      <c r="Q45" s="312"/>
      <c r="R45" s="312"/>
      <c r="S45" s="312"/>
      <c r="T45" s="312"/>
      <c r="U45" s="312"/>
    </row>
    <row r="46" spans="2:21" ht="59.25" customHeight="1" x14ac:dyDescent="0.3">
      <c r="B46" s="312"/>
      <c r="C46" s="312"/>
      <c r="D46" s="312"/>
      <c r="E46" s="312"/>
      <c r="F46" s="312"/>
      <c r="G46" s="312"/>
      <c r="H46" s="312"/>
      <c r="I46" s="312"/>
      <c r="J46" s="312"/>
      <c r="K46" s="312"/>
      <c r="L46" s="312"/>
      <c r="M46" s="312"/>
      <c r="N46" s="312"/>
      <c r="O46" s="312"/>
      <c r="P46" s="312"/>
      <c r="Q46" s="312"/>
      <c r="R46" s="312"/>
      <c r="S46" s="312"/>
      <c r="T46" s="312"/>
      <c r="U46" s="312"/>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3" zoomScale="70" zoomScaleNormal="70" workbookViewId="0">
      <selection activeCell="B37" sqref="B37:U3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9" t="s">
        <v>137</v>
      </c>
      <c r="C2" s="322" t="s">
        <v>176</v>
      </c>
      <c r="D2" s="322"/>
      <c r="E2" s="322"/>
      <c r="F2" s="322"/>
      <c r="G2" s="2"/>
      <c r="H2" s="323" t="s">
        <v>177</v>
      </c>
      <c r="I2" s="323"/>
      <c r="J2" s="323"/>
      <c r="K2" s="323"/>
      <c r="L2" s="2"/>
      <c r="M2" s="331" t="s">
        <v>178</v>
      </c>
      <c r="N2" s="331"/>
      <c r="O2" s="331"/>
      <c r="P2" s="331"/>
      <c r="Q2" s="55"/>
      <c r="R2" s="313" t="s">
        <v>179</v>
      </c>
      <c r="S2" s="313"/>
      <c r="T2" s="313"/>
      <c r="U2" s="313"/>
      <c r="V2" s="319"/>
    </row>
    <row r="3" spans="2:22" ht="24.75" customHeight="1" thickBot="1" x14ac:dyDescent="0.3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35">
      <c r="B4" s="37" t="s">
        <v>133</v>
      </c>
      <c r="C4" s="36">
        <f>Autoevaluación!R84/SUM(Autoevaluación!R84:R87)</f>
        <v>0</v>
      </c>
      <c r="D4" s="7">
        <f>Autoevaluación!R85/SUM(Autoevaluación!R84:R87)</f>
        <v>1</v>
      </c>
      <c r="E4" s="7">
        <f>Autoevaluación!R86/SUM(Autoevaluación!R84:R87)</f>
        <v>0</v>
      </c>
      <c r="F4" s="7">
        <f>Autoevaluación!R87/SUM(Autoevaluación!R84:R87)</f>
        <v>0</v>
      </c>
      <c r="G4" s="328"/>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321"/>
      <c r="M4" s="7">
        <f>Autoevaluación!T84/SUM(Autoevaluación!T84:T87)</f>
        <v>0</v>
      </c>
      <c r="N4" s="7">
        <f>Autoevaluación!T85/SUM(Autoevaluación!T84:T87)</f>
        <v>0.66666666666666663</v>
      </c>
      <c r="O4" s="7">
        <f>Autoevaluación!T86/SUM(Autoevaluación!T84:T87)</f>
        <v>0.33333333333333331</v>
      </c>
      <c r="P4" s="7">
        <f>Autoevaluación!T87/SUM(Autoevaluación!T84:T87)</f>
        <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0.7142857142857143</v>
      </c>
      <c r="D5" s="7">
        <f>Autoevaluación!R90/SUM(Autoevaluación!R89:R92)</f>
        <v>0.2857142857142857</v>
      </c>
      <c r="E5" s="7">
        <f>Autoevaluación!R91/SUM(Autoevaluación!R89:R92)</f>
        <v>0</v>
      </c>
      <c r="F5" s="7">
        <f>Autoevaluación!R92/SUM(Autoevaluación!R89:R92)</f>
        <v>0</v>
      </c>
      <c r="G5" s="328"/>
      <c r="H5" s="17">
        <f>Autoevaluación!S89/SUM(Autoevaluación!S89:S92)</f>
        <v>0.5714285714285714</v>
      </c>
      <c r="I5" s="7">
        <f>Autoevaluación!S90/SUM(Autoevaluación!S89:S92)</f>
        <v>0.42857142857142855</v>
      </c>
      <c r="J5" s="7" t="e">
        <f>Autoevaluación!S91/SUM(Autoevaluación!S89:Q92Q13:V16)</f>
        <v>#NAME?</v>
      </c>
      <c r="K5" s="7">
        <f>Autoevaluación!S92/SUM(Autoevaluación!S89:S92)</f>
        <v>0</v>
      </c>
      <c r="L5" s="321"/>
      <c r="M5" s="7">
        <f>Autoevaluación!T89/SUM(Autoevaluación!T89:T92)</f>
        <v>0.5714285714285714</v>
      </c>
      <c r="N5" s="7">
        <f>Autoevaluación!T90/SUM(Autoevaluación!T89:T92)</f>
        <v>0.42857142857142855</v>
      </c>
      <c r="O5" s="7">
        <f>Autoevaluación!T91/SUM(Autoevaluación!T89:T92)</f>
        <v>0</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0.5</v>
      </c>
      <c r="D6" s="7">
        <f>Autoevaluación!R99/SUM(Autoevaluación!R98:R101)</f>
        <v>0.5</v>
      </c>
      <c r="E6" s="7">
        <f>Autoevaluación!R100/SUM(Autoevaluación!R98:R101)</f>
        <v>0</v>
      </c>
      <c r="F6" s="7">
        <f>Autoevaluación!R101/SUM(Autoevaluación!R98:R101)</f>
        <v>0</v>
      </c>
      <c r="G6" s="328"/>
      <c r="H6" s="17">
        <f>Autoevaluación!S98/SUM(Autoevaluación!S98:S101)</f>
        <v>0</v>
      </c>
      <c r="I6" s="7">
        <f>Autoevaluación!S99/SUM(Autoevaluación!S98:S101)</f>
        <v>1</v>
      </c>
      <c r="J6" s="7">
        <f>Autoevaluación!S100/SUM(Autoevaluación!S98:S101)</f>
        <v>0</v>
      </c>
      <c r="K6" s="7">
        <f>Autoevaluación!S10/SUM(Autoevaluación!S98:S101)</f>
        <v>0</v>
      </c>
      <c r="L6" s="321"/>
      <c r="M6" s="7">
        <f>Autoevaluación!T98/SUM(Autoevaluación!T98:T101)</f>
        <v>0</v>
      </c>
      <c r="N6" s="7">
        <f>Autoevaluación!T99/SUM(Autoevaluación!T98:T101)</f>
        <v>1</v>
      </c>
      <c r="O6" s="7">
        <f>Autoevaluación!T100/SUM(Autoevaluación!T98:T101)</f>
        <v>0</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0.7</v>
      </c>
      <c r="E7" s="7">
        <f>Autoevaluación!R104/SUM(Autoevaluación!R102:R105)</f>
        <v>0.3</v>
      </c>
      <c r="F7" s="7">
        <f>Autoevaluación!R105/SUM(Autoevaluación!R102:R105)</f>
        <v>0</v>
      </c>
      <c r="G7" s="328"/>
      <c r="H7" s="17">
        <f>Autoevaluación!S102/SUM(Autoevaluación!S102:S105)</f>
        <v>0</v>
      </c>
      <c r="I7" s="7">
        <f>Autoevaluación!S103/SUM(Autoevaluación!S102:S105)</f>
        <v>0.6</v>
      </c>
      <c r="J7" s="7">
        <f>Autoevaluación!S104/SUM(Autoevaluación!S102:S105)</f>
        <v>0.4</v>
      </c>
      <c r="K7" s="7">
        <f>Autoevaluación!S105/SUM(Autoevaluación!S102:S105)</f>
        <v>0</v>
      </c>
      <c r="L7" s="321"/>
      <c r="M7" s="7">
        <f>Autoevaluación!T102/SUM(Autoevaluación!T102:T105)</f>
        <v>0</v>
      </c>
      <c r="N7" s="7">
        <f>Autoevaluación!T103/SUM(Autoevaluación!T102:T105)</f>
        <v>0.5</v>
      </c>
      <c r="O7" s="7">
        <f>Autoevaluación!T104/SUM(Autoevaluación!T102:T105)</f>
        <v>0.5</v>
      </c>
      <c r="P7" s="7">
        <f>Autoevaluación!T105/SUM(Autoevaluación!T102:T105)</f>
        <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0.25</v>
      </c>
      <c r="E8" s="7">
        <f>Autoevaluación!R116/SUM(Autoevaluación!R114:R117)</f>
        <v>0.75</v>
      </c>
      <c r="F8" s="7">
        <f>Autoevaluación!R117/SUM(Autoevaluación!R114:R117)</f>
        <v>0</v>
      </c>
      <c r="G8" s="328"/>
      <c r="H8" s="17">
        <f>Autoevaluación!S114/SUM(Autoevaluación!S114:S117)</f>
        <v>0</v>
      </c>
      <c r="I8" s="7">
        <f>Autoevaluación!S115/SUM(Autoevaluación!S114:S117)</f>
        <v>0.25</v>
      </c>
      <c r="J8" s="7">
        <f>Autoevaluación!S116/SUM(Autoevaluación!S114:S117)</f>
        <v>0.75</v>
      </c>
      <c r="K8" s="7">
        <f>Autoevaluación!S117/SUM(Autoevaluación!S114:S117)</f>
        <v>0</v>
      </c>
      <c r="L8" s="321"/>
      <c r="M8" s="7">
        <f>Autoevaluación!T114/SUM(Autoevaluación!T114:T117)</f>
        <v>0</v>
      </c>
      <c r="N8" s="7">
        <f>Autoevaluación!T115/SUM(Autoevaluación!T114:T117)</f>
        <v>0.25</v>
      </c>
      <c r="O8" s="7">
        <f>Autoevaluación!T116/SUM(Autoevaluación!T114:T117)</f>
        <v>0.75</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8"/>
      <c r="H9" s="7"/>
      <c r="I9" s="7"/>
      <c r="J9" s="7"/>
      <c r="K9" s="7"/>
      <c r="L9" s="321"/>
      <c r="M9" s="7"/>
      <c r="N9" s="7"/>
      <c r="O9" s="7"/>
      <c r="P9" s="7"/>
      <c r="Q9" s="53"/>
      <c r="R9" s="7"/>
      <c r="S9" s="7"/>
      <c r="T9" s="7"/>
      <c r="U9" s="7"/>
    </row>
    <row r="10" spans="2:22" ht="42" customHeight="1" x14ac:dyDescent="0.3">
      <c r="B10" s="15" t="s">
        <v>138</v>
      </c>
      <c r="C10" s="12">
        <f>AVERAGE(C4:C9)</f>
        <v>0.24285714285714288</v>
      </c>
      <c r="D10" s="12">
        <f>AVERAGE(D4:D9)</f>
        <v>0.54714285714285715</v>
      </c>
      <c r="E10" s="12">
        <f>AVERAGE(E4:E9)</f>
        <v>0.21000000000000002</v>
      </c>
      <c r="F10" s="12">
        <f>AVERAGE(F4:F9)</f>
        <v>0</v>
      </c>
      <c r="G10" s="9"/>
      <c r="H10" s="12">
        <f>AVERAGE(H4:H9)</f>
        <v>0.11428571428571428</v>
      </c>
      <c r="I10" s="12">
        <f>AVERAGE(I4:I9)</f>
        <v>0.58904761904761904</v>
      </c>
      <c r="J10" s="12" t="e">
        <f>AVERAGE(J4:J9)</f>
        <v>#NAME?</v>
      </c>
      <c r="K10" s="12">
        <f>AVERAGE(K4:K9)</f>
        <v>0</v>
      </c>
      <c r="L10" s="9"/>
      <c r="M10" s="12">
        <f>AVERAGE(M4:M9)</f>
        <v>0.11428571428571428</v>
      </c>
      <c r="N10" s="12">
        <f>AVERAGE(N4:N9)</f>
        <v>0.56904761904761902</v>
      </c>
      <c r="O10" s="12">
        <f>AVERAGE(O4:O9)</f>
        <v>0.31666666666666665</v>
      </c>
      <c r="P10" s="12">
        <f>AVERAGE(P4:P9)</f>
        <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2" t="s">
        <v>176</v>
      </c>
      <c r="C12" s="322"/>
      <c r="D12" s="322"/>
      <c r="E12" s="322"/>
      <c r="F12" s="322"/>
      <c r="G12" s="322"/>
      <c r="H12" s="322"/>
      <c r="I12" s="322"/>
      <c r="J12" s="322"/>
      <c r="K12" s="322"/>
      <c r="L12" s="322"/>
      <c r="M12" s="322"/>
      <c r="N12" s="322"/>
      <c r="O12" s="322"/>
      <c r="P12" s="322"/>
      <c r="Q12" s="322"/>
      <c r="R12" s="322"/>
      <c r="S12" s="322"/>
      <c r="T12" s="322"/>
      <c r="U12" s="322"/>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90" t="s">
        <v>486</v>
      </c>
      <c r="C14" s="290"/>
      <c r="D14" s="290"/>
      <c r="E14" s="290"/>
      <c r="F14" s="290"/>
      <c r="G14" s="290"/>
      <c r="H14" s="290"/>
      <c r="I14" s="290"/>
      <c r="J14" s="290"/>
      <c r="K14" s="290"/>
      <c r="L14" s="290"/>
      <c r="M14" s="290"/>
      <c r="N14" s="290"/>
      <c r="O14" s="290"/>
      <c r="P14" s="290"/>
      <c r="Q14" s="290"/>
      <c r="R14" s="290"/>
      <c r="S14" s="290"/>
      <c r="T14" s="290"/>
      <c r="U14" s="290"/>
    </row>
    <row r="15" spans="2:22" ht="60" customHeight="1" x14ac:dyDescent="0.3">
      <c r="B15" s="290" t="s">
        <v>487</v>
      </c>
      <c r="C15" s="290"/>
      <c r="D15" s="290"/>
      <c r="E15" s="290"/>
      <c r="F15" s="290"/>
      <c r="G15" s="290"/>
      <c r="H15" s="290"/>
      <c r="I15" s="290"/>
      <c r="J15" s="290"/>
      <c r="K15" s="290"/>
      <c r="L15" s="290"/>
      <c r="M15" s="290"/>
      <c r="N15" s="290"/>
      <c r="O15" s="290"/>
      <c r="P15" s="290"/>
      <c r="Q15" s="290"/>
      <c r="R15" s="290"/>
      <c r="S15" s="290"/>
      <c r="T15" s="290"/>
      <c r="U15" s="290"/>
    </row>
    <row r="16" spans="2:22" s="14" customFormat="1" ht="24.9" customHeight="1" x14ac:dyDescent="0.3">
      <c r="B16" s="316" t="s">
        <v>123</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290" t="s">
        <v>488</v>
      </c>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3">
      <c r="B18" s="290" t="s">
        <v>489</v>
      </c>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3">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14" t="s">
        <v>28</v>
      </c>
      <c r="C22" s="315"/>
      <c r="D22" s="315"/>
      <c r="E22" s="315"/>
      <c r="F22" s="315"/>
      <c r="G22" s="315"/>
      <c r="H22" s="315"/>
      <c r="I22" s="315"/>
      <c r="J22" s="315"/>
      <c r="K22" s="315"/>
      <c r="L22" s="315"/>
      <c r="M22" s="315"/>
      <c r="N22" s="315"/>
      <c r="O22" s="315"/>
      <c r="P22" s="315"/>
      <c r="Q22" s="315"/>
      <c r="R22" s="315"/>
      <c r="S22" s="315"/>
      <c r="T22" s="315"/>
      <c r="U22" s="315"/>
    </row>
    <row r="23" spans="2:21" ht="60" customHeight="1" x14ac:dyDescent="0.3">
      <c r="B23" s="290" t="s">
        <v>503</v>
      </c>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3">
      <c r="B24" s="290" t="s">
        <v>504</v>
      </c>
      <c r="C24" s="290"/>
      <c r="D24" s="290"/>
      <c r="E24" s="290"/>
      <c r="F24" s="290"/>
      <c r="G24" s="290"/>
      <c r="H24" s="290"/>
      <c r="I24" s="290"/>
      <c r="J24" s="290"/>
      <c r="K24" s="290"/>
      <c r="L24" s="290"/>
      <c r="M24" s="290"/>
      <c r="N24" s="290"/>
      <c r="O24" s="290"/>
      <c r="P24" s="290"/>
      <c r="Q24" s="290"/>
      <c r="R24" s="290"/>
      <c r="S24" s="290"/>
      <c r="T24" s="290"/>
      <c r="U24" s="290"/>
    </row>
    <row r="25" spans="2:21" s="14" customFormat="1" ht="24.9" customHeight="1" x14ac:dyDescent="0.3">
      <c r="B25" s="316" t="s">
        <v>123</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290" t="s">
        <v>505</v>
      </c>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3">
      <c r="B27" s="290" t="s">
        <v>506</v>
      </c>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3">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8" t="s">
        <v>178</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26" t="s">
        <v>28</v>
      </c>
      <c r="C31" s="326"/>
      <c r="D31" s="326"/>
      <c r="E31" s="326"/>
      <c r="F31" s="326"/>
      <c r="G31" s="326"/>
      <c r="H31" s="326"/>
      <c r="I31" s="326"/>
      <c r="J31" s="326"/>
      <c r="K31" s="326"/>
      <c r="L31" s="326"/>
      <c r="M31" s="326"/>
      <c r="N31" s="326"/>
      <c r="O31" s="326"/>
      <c r="P31" s="326"/>
      <c r="Q31" s="326"/>
      <c r="R31" s="326"/>
      <c r="S31" s="326"/>
      <c r="T31" s="326"/>
      <c r="U31" s="326"/>
    </row>
    <row r="32" spans="2:21" ht="319.2" customHeight="1" x14ac:dyDescent="0.3">
      <c r="B32" s="290" t="s">
        <v>632</v>
      </c>
      <c r="C32" s="290"/>
      <c r="D32" s="290"/>
      <c r="E32" s="290"/>
      <c r="F32" s="290"/>
      <c r="G32" s="290"/>
      <c r="H32" s="290"/>
      <c r="I32" s="290"/>
      <c r="J32" s="290"/>
      <c r="K32" s="290"/>
      <c r="L32" s="290"/>
      <c r="M32" s="290"/>
      <c r="N32" s="290"/>
      <c r="O32" s="290"/>
      <c r="P32" s="290"/>
      <c r="Q32" s="290"/>
      <c r="R32" s="290"/>
      <c r="S32" s="290"/>
      <c r="T32" s="290"/>
      <c r="U32" s="290"/>
    </row>
    <row r="33" spans="2:21" ht="192.6" customHeight="1" x14ac:dyDescent="0.3">
      <c r="B33" s="290" t="s">
        <v>633</v>
      </c>
      <c r="C33" s="290"/>
      <c r="D33" s="290"/>
      <c r="E33" s="290"/>
      <c r="F33" s="290"/>
      <c r="G33" s="290"/>
      <c r="H33" s="290"/>
      <c r="I33" s="290"/>
      <c r="J33" s="290"/>
      <c r="K33" s="290"/>
      <c r="L33" s="290"/>
      <c r="M33" s="290"/>
      <c r="N33" s="290"/>
      <c r="O33" s="290"/>
      <c r="P33" s="290"/>
      <c r="Q33" s="290"/>
      <c r="R33" s="290"/>
      <c r="S33" s="290"/>
      <c r="T33" s="290"/>
      <c r="U33" s="290"/>
    </row>
    <row r="34" spans="2:21" s="14" customFormat="1" ht="24.9" customHeight="1" x14ac:dyDescent="0.3">
      <c r="B34" s="316" t="s">
        <v>123</v>
      </c>
      <c r="C34" s="316"/>
      <c r="D34" s="316"/>
      <c r="E34" s="316"/>
      <c r="F34" s="316"/>
      <c r="G34" s="316"/>
      <c r="H34" s="316"/>
      <c r="I34" s="316"/>
      <c r="J34" s="316"/>
      <c r="K34" s="316"/>
      <c r="L34" s="316"/>
      <c r="M34" s="316"/>
      <c r="N34" s="316"/>
      <c r="O34" s="316"/>
      <c r="P34" s="316"/>
      <c r="Q34" s="316"/>
      <c r="R34" s="316"/>
      <c r="S34" s="316"/>
      <c r="T34" s="316"/>
      <c r="U34" s="316"/>
    </row>
    <row r="35" spans="2:21" ht="217.2" customHeight="1" x14ac:dyDescent="0.3">
      <c r="B35" s="290" t="s">
        <v>634</v>
      </c>
      <c r="C35" s="290"/>
      <c r="D35" s="290"/>
      <c r="E35" s="290"/>
      <c r="F35" s="290"/>
      <c r="G35" s="290"/>
      <c r="H35" s="290"/>
      <c r="I35" s="290"/>
      <c r="J35" s="290"/>
      <c r="K35" s="290"/>
      <c r="L35" s="290"/>
      <c r="M35" s="290"/>
      <c r="N35" s="290"/>
      <c r="O35" s="290"/>
      <c r="P35" s="290"/>
      <c r="Q35" s="290"/>
      <c r="R35" s="290"/>
      <c r="S35" s="290"/>
      <c r="T35" s="290"/>
      <c r="U35" s="290"/>
    </row>
    <row r="36" spans="2:21" ht="291.60000000000002" customHeight="1" x14ac:dyDescent="0.3">
      <c r="B36" s="290" t="s">
        <v>635</v>
      </c>
      <c r="C36" s="290"/>
      <c r="D36" s="290"/>
      <c r="E36" s="290"/>
      <c r="F36" s="290"/>
      <c r="G36" s="290"/>
      <c r="H36" s="290"/>
      <c r="I36" s="290"/>
      <c r="J36" s="290"/>
      <c r="K36" s="290"/>
      <c r="L36" s="290"/>
      <c r="M36" s="290"/>
      <c r="N36" s="290"/>
      <c r="O36" s="290"/>
      <c r="P36" s="290"/>
      <c r="Q36" s="290"/>
      <c r="R36" s="290"/>
      <c r="S36" s="290"/>
      <c r="T36" s="290"/>
      <c r="U36" s="290"/>
    </row>
    <row r="37" spans="2:21" ht="148.80000000000001" customHeight="1" x14ac:dyDescent="0.3">
      <c r="B37" s="281"/>
      <c r="C37" s="281"/>
      <c r="D37" s="281"/>
      <c r="E37" s="281"/>
      <c r="F37" s="281"/>
      <c r="G37" s="281"/>
      <c r="H37" s="281"/>
      <c r="I37" s="281"/>
      <c r="J37" s="281"/>
      <c r="K37" s="281"/>
      <c r="L37" s="281"/>
      <c r="M37" s="281"/>
      <c r="N37" s="281"/>
      <c r="O37" s="281"/>
      <c r="P37" s="281"/>
      <c r="Q37" s="281"/>
      <c r="R37" s="281"/>
      <c r="S37" s="281"/>
      <c r="T37" s="281"/>
      <c r="U37" s="281"/>
    </row>
    <row r="39" spans="2:21" x14ac:dyDescent="0.3">
      <c r="B39" s="313" t="s">
        <v>179</v>
      </c>
      <c r="C39" s="313"/>
      <c r="D39" s="313"/>
      <c r="E39" s="313"/>
      <c r="F39" s="313"/>
      <c r="G39" s="313"/>
      <c r="H39" s="313"/>
      <c r="I39" s="313"/>
      <c r="J39" s="313"/>
      <c r="K39" s="313"/>
      <c r="L39" s="313"/>
      <c r="M39" s="313"/>
      <c r="N39" s="313"/>
      <c r="O39" s="313"/>
      <c r="P39" s="313"/>
      <c r="Q39" s="313"/>
      <c r="R39" s="313"/>
      <c r="S39" s="313"/>
      <c r="T39" s="313"/>
      <c r="U39" s="313"/>
    </row>
    <row r="40" spans="2:21" ht="19.8" x14ac:dyDescent="0.3">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3">
      <c r="B41" s="281"/>
      <c r="C41" s="281"/>
      <c r="D41" s="281"/>
      <c r="E41" s="281"/>
      <c r="F41" s="281"/>
      <c r="G41" s="281"/>
      <c r="H41" s="281"/>
      <c r="I41" s="281"/>
      <c r="J41" s="281"/>
      <c r="K41" s="281"/>
      <c r="L41" s="281"/>
      <c r="M41" s="281"/>
      <c r="N41" s="281"/>
      <c r="O41" s="281"/>
      <c r="P41" s="281"/>
      <c r="Q41" s="281"/>
      <c r="R41" s="281"/>
      <c r="S41" s="281"/>
      <c r="T41" s="281"/>
      <c r="U41" s="281"/>
    </row>
    <row r="42" spans="2:21" ht="51.75" customHeight="1" x14ac:dyDescent="0.3">
      <c r="B42" s="281"/>
      <c r="C42" s="281"/>
      <c r="D42" s="281"/>
      <c r="E42" s="281"/>
      <c r="F42" s="281"/>
      <c r="G42" s="281"/>
      <c r="H42" s="281"/>
      <c r="I42" s="281"/>
      <c r="J42" s="281"/>
      <c r="K42" s="281"/>
      <c r="L42" s="281"/>
      <c r="M42" s="281"/>
      <c r="N42" s="281"/>
      <c r="O42" s="281"/>
      <c r="P42" s="281"/>
      <c r="Q42" s="281"/>
      <c r="R42" s="281"/>
      <c r="S42" s="281"/>
      <c r="T42" s="281"/>
      <c r="U42" s="281"/>
    </row>
    <row r="43" spans="2:21" ht="19.8" x14ac:dyDescent="0.3">
      <c r="B43" s="316" t="s">
        <v>123</v>
      </c>
      <c r="C43" s="316"/>
      <c r="D43" s="316"/>
      <c r="E43" s="316"/>
      <c r="F43" s="316"/>
      <c r="G43" s="316"/>
      <c r="H43" s="316"/>
      <c r="I43" s="316"/>
      <c r="J43" s="316"/>
      <c r="K43" s="316"/>
      <c r="L43" s="316"/>
      <c r="M43" s="316"/>
      <c r="N43" s="316"/>
      <c r="O43" s="316"/>
      <c r="P43" s="316"/>
      <c r="Q43" s="316"/>
      <c r="R43" s="316"/>
      <c r="S43" s="316"/>
      <c r="T43" s="316"/>
      <c r="U43" s="316"/>
    </row>
    <row r="44" spans="2:21" ht="45" customHeight="1" x14ac:dyDescent="0.3">
      <c r="B44" s="281"/>
      <c r="C44" s="281"/>
      <c r="D44" s="281"/>
      <c r="E44" s="281"/>
      <c r="F44" s="281"/>
      <c r="G44" s="281"/>
      <c r="H44" s="281"/>
      <c r="I44" s="281"/>
      <c r="J44" s="281"/>
      <c r="K44" s="281"/>
      <c r="L44" s="281"/>
      <c r="M44" s="281"/>
      <c r="N44" s="281"/>
      <c r="O44" s="281"/>
      <c r="P44" s="281"/>
      <c r="Q44" s="281"/>
      <c r="R44" s="281"/>
      <c r="S44" s="281"/>
      <c r="T44" s="281"/>
      <c r="U44" s="281"/>
    </row>
    <row r="45" spans="2:21" ht="52.5" customHeight="1" x14ac:dyDescent="0.3">
      <c r="B45" s="281"/>
      <c r="C45" s="281"/>
      <c r="D45" s="281"/>
      <c r="E45" s="281"/>
      <c r="F45" s="281"/>
      <c r="G45" s="281"/>
      <c r="H45" s="281"/>
      <c r="I45" s="281"/>
      <c r="J45" s="281"/>
      <c r="K45" s="281"/>
      <c r="L45" s="281"/>
      <c r="M45" s="281"/>
      <c r="N45" s="281"/>
      <c r="O45" s="281"/>
      <c r="P45" s="281"/>
      <c r="Q45" s="281"/>
      <c r="R45" s="281"/>
      <c r="S45" s="281"/>
      <c r="T45" s="281"/>
      <c r="U45" s="281"/>
    </row>
    <row r="46" spans="2:21" ht="55.5" customHeight="1" x14ac:dyDescent="0.3">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31" zoomScale="50" zoomScaleNormal="50" workbookViewId="0">
      <selection activeCell="B35" sqref="B35:U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9" t="s">
        <v>24</v>
      </c>
      <c r="C2" s="322" t="s">
        <v>176</v>
      </c>
      <c r="D2" s="322"/>
      <c r="E2" s="322"/>
      <c r="F2" s="322"/>
      <c r="G2" s="2"/>
      <c r="H2" s="323" t="s">
        <v>177</v>
      </c>
      <c r="I2" s="323"/>
      <c r="J2" s="323"/>
      <c r="K2" s="323"/>
      <c r="L2" s="2"/>
      <c r="M2" s="331" t="s">
        <v>178</v>
      </c>
      <c r="N2" s="331"/>
      <c r="O2" s="331"/>
      <c r="P2" s="331"/>
      <c r="Q2" s="55"/>
      <c r="R2" s="313" t="s">
        <v>179</v>
      </c>
      <c r="S2" s="313"/>
      <c r="T2" s="313"/>
      <c r="U2" s="313"/>
      <c r="V2" s="319"/>
    </row>
    <row r="3" spans="2:22" ht="24.75" customHeight="1" thickBot="1" x14ac:dyDescent="0.3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35">
      <c r="B4" s="40" t="s">
        <v>5</v>
      </c>
      <c r="C4" s="36">
        <f>Autoevaluación!R122/SUM(Autoevaluación!R122:R125)</f>
        <v>0.5</v>
      </c>
      <c r="D4" s="7">
        <f>Autoevaluación!R123/SUM(Autoevaluación!R122:R125)</f>
        <v>0.5</v>
      </c>
      <c r="E4" s="7">
        <f>Autoevaluación!R124/SUM(Autoevaluación!R122:R125)</f>
        <v>0</v>
      </c>
      <c r="F4" s="7">
        <f>Autoevaluación!R125/SUM(Autoevaluación!R122:R125)</f>
        <v>0</v>
      </c>
      <c r="G4" s="328"/>
      <c r="H4" s="7">
        <f>Autoevaluación!S122/SUM(Autoevaluación!S122:S125)</f>
        <v>0.25</v>
      </c>
      <c r="I4" s="7">
        <f>Autoevaluación!S123/SUM(Autoevaluación!S122:S125)</f>
        <v>0.75</v>
      </c>
      <c r="J4" s="7">
        <f>Autoevaluación!S124/SUM(Autoevaluación!S122:S125)</f>
        <v>0</v>
      </c>
      <c r="K4" s="7">
        <f>Autoevaluación!S125/SUM(Autoevaluación!S122:S125)</f>
        <v>0</v>
      </c>
      <c r="L4" s="321"/>
      <c r="M4" s="7">
        <f>Autoevaluación!T122/SUM(Autoevaluación!T122:T125)</f>
        <v>0</v>
      </c>
      <c r="N4" s="7">
        <f>Autoevaluación!T123/SUM(Autoevaluación!T122:T125)</f>
        <v>0.75</v>
      </c>
      <c r="O4" s="7">
        <f>Autoevaluación!T124/SUM(Autoevaluación!T122:T125)</f>
        <v>0.25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0.25</v>
      </c>
      <c r="D5" s="7">
        <f>Autoevaluación!R129/SUM(Autoevaluación!R128:R131)</f>
        <v>0.75</v>
      </c>
      <c r="E5" s="7">
        <f>Autoevaluación!R130/SUM(Autoevaluación!R128:R131)</f>
        <v>0</v>
      </c>
      <c r="F5" s="7">
        <f>Autoevaluación!R131/SUM(Autoevaluación!R128:R131)</f>
        <v>0</v>
      </c>
      <c r="G5" s="328"/>
      <c r="H5" s="7">
        <f>Autoevaluación!S128/SUM(Autoevaluación!S128:S131)</f>
        <v>0.25</v>
      </c>
      <c r="I5" s="7">
        <f>Autoevaluación!S129/SUM(Autoevaluación!S128:S131)</f>
        <v>0.5</v>
      </c>
      <c r="J5" s="7">
        <f>Autoevaluación!S130/SUM(Autoevaluación!S128:S131)</f>
        <v>0.25</v>
      </c>
      <c r="K5" s="7">
        <f>Autoevaluación!S131/SUM(Autoevaluación!S128:S131)</f>
        <v>0</v>
      </c>
      <c r="L5" s="321"/>
      <c r="M5" s="7">
        <f>Autoevaluación!T128/SUM(Autoevaluación!T128:T131)</f>
        <v>0.25</v>
      </c>
      <c r="N5" s="7">
        <f>Autoevaluación!T129/SUM(Autoevaluación!T128:T131)</f>
        <v>0.5</v>
      </c>
      <c r="O5" s="7">
        <f>Autoevaluación!T130/SUM(Autoevaluación!T128:T131)</f>
        <v>0.25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28"/>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321"/>
      <c r="M6" s="7">
        <f>Autoevaluación!T134/SUM(Autoevaluación!T134:T137)</f>
        <v>0</v>
      </c>
      <c r="N6" s="7">
        <f>Autoevaluación!T135/SUM(Autoevaluación!T134:T137)</f>
        <v>0.33333333333333331</v>
      </c>
      <c r="O6" s="7">
        <f>Autoevaluación!T136/SUM(Autoevaluación!T134:T137)</f>
        <v>0.66666666666666663</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1</v>
      </c>
      <c r="D7" s="7">
        <f>Autoevaluación!R140/SUM(Autoevaluación!R139:R142)</f>
        <v>0</v>
      </c>
      <c r="E7" s="7">
        <f>Autoevaluación!R141/SUM(Autoevaluación!R139:R142)</f>
        <v>0</v>
      </c>
      <c r="F7" s="7">
        <f>Autoevaluación!R142/SUM(Autoevaluación!R139:R142)</f>
        <v>0</v>
      </c>
      <c r="G7" s="328"/>
      <c r="H7" s="7">
        <f>Autoevaluación!S139/SUM(Autoevaluación!S139:S142)</f>
        <v>0.66666666666666663</v>
      </c>
      <c r="I7" s="7">
        <f>Autoevaluación!S140/SUM(Autoevaluación!S139:S142)</f>
        <v>0.33333333333333331</v>
      </c>
      <c r="J7" s="7">
        <f>Autoevaluación!S141/SUM(Autoevaluación!S139:S142)</f>
        <v>0</v>
      </c>
      <c r="K7" s="7">
        <f>Autoevaluación!S142/SUM(Autoevaluación!S139:S142)</f>
        <v>0</v>
      </c>
      <c r="L7" s="321"/>
      <c r="M7" s="7">
        <f>Autoevaluación!T139/SUM(Autoevaluación!T139:T142)</f>
        <v>0</v>
      </c>
      <c r="N7" s="7">
        <f>Autoevaluación!T140/SUM(Autoevaluación!T139:T142)</f>
        <v>1</v>
      </c>
      <c r="O7" s="7">
        <f>Autoevaluación!T141/SUM(Autoevaluación!T139:T142)</f>
        <v>0</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8"/>
      <c r="H8" s="7"/>
      <c r="I8" s="7"/>
      <c r="J8" s="7"/>
      <c r="K8" s="7"/>
      <c r="L8" s="321"/>
      <c r="M8" s="7"/>
      <c r="N8" s="7"/>
      <c r="O8" s="7"/>
      <c r="P8" s="7"/>
      <c r="Q8" s="53"/>
      <c r="R8" s="7"/>
      <c r="S8" s="7"/>
      <c r="T8" s="7"/>
      <c r="U8" s="7"/>
    </row>
    <row r="9" spans="2:22" ht="38.1" customHeight="1" x14ac:dyDescent="0.3">
      <c r="B9" s="6"/>
      <c r="C9" s="7"/>
      <c r="D9" s="7"/>
      <c r="E9" s="7"/>
      <c r="F9" s="7"/>
      <c r="G9" s="328"/>
      <c r="H9" s="7"/>
      <c r="I9" s="7"/>
      <c r="J9" s="7"/>
      <c r="K9" s="7"/>
      <c r="L9" s="321"/>
      <c r="M9" s="7"/>
      <c r="N9" s="7"/>
      <c r="O9" s="7"/>
      <c r="P9" s="7"/>
      <c r="Q9" s="53"/>
      <c r="R9" s="7"/>
      <c r="S9" s="7"/>
      <c r="T9" s="7"/>
      <c r="U9" s="7"/>
    </row>
    <row r="10" spans="2:22" ht="42" customHeight="1" x14ac:dyDescent="0.3">
      <c r="B10" s="15" t="s">
        <v>139</v>
      </c>
      <c r="C10" s="12">
        <f>AVERAGE(C4:C9)</f>
        <v>0.4375</v>
      </c>
      <c r="D10" s="12">
        <f>AVERAGE(D4:D9)</f>
        <v>0.47916666666666663</v>
      </c>
      <c r="E10" s="12">
        <f>AVERAGE(E4:E9)</f>
        <v>8.3333333333333329E-2</v>
      </c>
      <c r="F10" s="12">
        <f>AVERAGE(F4:F9)</f>
        <v>0</v>
      </c>
      <c r="G10" s="9"/>
      <c r="H10" s="12">
        <f>AVERAGE(H4:H9)</f>
        <v>0.29166666666666663</v>
      </c>
      <c r="I10" s="12">
        <f>AVERAGE(I4:I9)</f>
        <v>0.47916666666666663</v>
      </c>
      <c r="J10" s="12">
        <f>AVERAGE(J4:J9)</f>
        <v>0.22916666666666666</v>
      </c>
      <c r="K10" s="12">
        <f>AVERAGE(K4:K9)</f>
        <v>0</v>
      </c>
      <c r="L10" s="9"/>
      <c r="M10" s="12">
        <f>AVERAGE(M4:M9)</f>
        <v>6.25E-2</v>
      </c>
      <c r="N10" s="12">
        <f>AVERAGE(N4:N9)</f>
        <v>0.64583333333333326</v>
      </c>
      <c r="O10" s="12">
        <f>AVERAGE(O4:O9)</f>
        <v>0.29166666666666663</v>
      </c>
      <c r="P10" s="12">
        <f>AVERAGE(P4:P9)</f>
        <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2" t="s">
        <v>176</v>
      </c>
      <c r="C12" s="322"/>
      <c r="D12" s="322"/>
      <c r="E12" s="322"/>
      <c r="F12" s="322"/>
      <c r="G12" s="322"/>
      <c r="H12" s="322"/>
      <c r="I12" s="322"/>
      <c r="J12" s="322"/>
      <c r="K12" s="322"/>
      <c r="L12" s="322"/>
      <c r="M12" s="322"/>
      <c r="N12" s="322"/>
      <c r="O12" s="322"/>
      <c r="P12" s="322"/>
      <c r="Q12" s="322"/>
      <c r="R12" s="322"/>
      <c r="S12" s="322"/>
      <c r="T12" s="322"/>
      <c r="U12" s="322"/>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90" t="s">
        <v>490</v>
      </c>
      <c r="C14" s="290"/>
      <c r="D14" s="290"/>
      <c r="E14" s="290"/>
      <c r="F14" s="290"/>
      <c r="G14" s="290"/>
      <c r="H14" s="290"/>
      <c r="I14" s="290"/>
      <c r="J14" s="290"/>
      <c r="K14" s="290"/>
      <c r="L14" s="290"/>
      <c r="M14" s="290"/>
      <c r="N14" s="290"/>
      <c r="O14" s="290"/>
      <c r="P14" s="290"/>
      <c r="Q14" s="290"/>
      <c r="R14" s="290"/>
      <c r="S14" s="290"/>
      <c r="T14" s="290"/>
      <c r="U14" s="290"/>
    </row>
    <row r="15" spans="2:22" ht="60" customHeight="1" x14ac:dyDescent="0.3">
      <c r="B15" s="290" t="s">
        <v>491</v>
      </c>
      <c r="C15" s="290"/>
      <c r="D15" s="290"/>
      <c r="E15" s="290"/>
      <c r="F15" s="290"/>
      <c r="G15" s="290"/>
      <c r="H15" s="290"/>
      <c r="I15" s="290"/>
      <c r="J15" s="290"/>
      <c r="K15" s="290"/>
      <c r="L15" s="290"/>
      <c r="M15" s="290"/>
      <c r="N15" s="290"/>
      <c r="O15" s="290"/>
      <c r="P15" s="290"/>
      <c r="Q15" s="290"/>
      <c r="R15" s="290"/>
      <c r="S15" s="290"/>
      <c r="T15" s="290"/>
      <c r="U15" s="290"/>
    </row>
    <row r="16" spans="2:22" s="14" customFormat="1" ht="24.9" customHeight="1" x14ac:dyDescent="0.3">
      <c r="B16" s="316" t="s">
        <v>123</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290" t="s">
        <v>492</v>
      </c>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3">
      <c r="B18" s="290" t="s">
        <v>493</v>
      </c>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3">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290" t="s">
        <v>461</v>
      </c>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3">
      <c r="B24" s="290" t="s">
        <v>507</v>
      </c>
      <c r="C24" s="290"/>
      <c r="D24" s="290"/>
      <c r="E24" s="290"/>
      <c r="F24" s="290"/>
      <c r="G24" s="290"/>
      <c r="H24" s="290"/>
      <c r="I24" s="290"/>
      <c r="J24" s="290"/>
      <c r="K24" s="290"/>
      <c r="L24" s="290"/>
      <c r="M24" s="290"/>
      <c r="N24" s="290"/>
      <c r="O24" s="290"/>
      <c r="P24" s="290"/>
      <c r="Q24" s="290"/>
      <c r="R24" s="290"/>
      <c r="S24" s="290"/>
      <c r="T24" s="290"/>
      <c r="U24" s="290"/>
    </row>
    <row r="25" spans="2:21" s="14" customFormat="1" ht="24.9" customHeight="1" x14ac:dyDescent="0.3">
      <c r="B25" s="316" t="s">
        <v>123</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290" t="s">
        <v>508</v>
      </c>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3">
      <c r="B27" s="290" t="s">
        <v>509</v>
      </c>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3">
      <c r="B28" s="290" t="s">
        <v>510</v>
      </c>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8" t="s">
        <v>178</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14" t="s">
        <v>28</v>
      </c>
      <c r="C31" s="315"/>
      <c r="D31" s="315"/>
      <c r="E31" s="315"/>
      <c r="F31" s="315"/>
      <c r="G31" s="315"/>
      <c r="H31" s="315"/>
      <c r="I31" s="315"/>
      <c r="J31" s="315"/>
      <c r="K31" s="315"/>
      <c r="L31" s="315"/>
      <c r="M31" s="315"/>
      <c r="N31" s="315"/>
      <c r="O31" s="315"/>
      <c r="P31" s="315"/>
      <c r="Q31" s="315"/>
      <c r="R31" s="315"/>
      <c r="S31" s="315"/>
      <c r="T31" s="315"/>
      <c r="U31" s="315"/>
    </row>
    <row r="32" spans="2:21" ht="270" customHeight="1" x14ac:dyDescent="0.3">
      <c r="B32" s="290" t="s">
        <v>636</v>
      </c>
      <c r="C32" s="290"/>
      <c r="D32" s="290"/>
      <c r="E32" s="290"/>
      <c r="F32" s="290"/>
      <c r="G32" s="290"/>
      <c r="H32" s="290"/>
      <c r="I32" s="290"/>
      <c r="J32" s="290"/>
      <c r="K32" s="290"/>
      <c r="L32" s="290"/>
      <c r="M32" s="290"/>
      <c r="N32" s="290"/>
      <c r="O32" s="290"/>
      <c r="P32" s="290"/>
      <c r="Q32" s="290"/>
      <c r="R32" s="290"/>
      <c r="S32" s="290"/>
      <c r="T32" s="290"/>
      <c r="U32" s="290"/>
    </row>
    <row r="33" spans="2:21" ht="240" customHeight="1" x14ac:dyDescent="0.3">
      <c r="B33" s="290" t="s">
        <v>637</v>
      </c>
      <c r="C33" s="290"/>
      <c r="D33" s="290"/>
      <c r="E33" s="290"/>
      <c r="F33" s="290"/>
      <c r="G33" s="290"/>
      <c r="H33" s="290"/>
      <c r="I33" s="290"/>
      <c r="J33" s="290"/>
      <c r="K33" s="290"/>
      <c r="L33" s="290"/>
      <c r="M33" s="290"/>
      <c r="N33" s="290"/>
      <c r="O33" s="290"/>
      <c r="P33" s="290"/>
      <c r="Q33" s="290"/>
      <c r="R33" s="290"/>
      <c r="S33" s="290"/>
      <c r="T33" s="290"/>
      <c r="U33" s="290"/>
    </row>
    <row r="34" spans="2:21" s="14" customFormat="1" ht="24.9" customHeight="1" x14ac:dyDescent="0.3">
      <c r="B34" s="316" t="s">
        <v>123</v>
      </c>
      <c r="C34" s="316"/>
      <c r="D34" s="316"/>
      <c r="E34" s="316"/>
      <c r="F34" s="316"/>
      <c r="G34" s="316"/>
      <c r="H34" s="316"/>
      <c r="I34" s="316"/>
      <c r="J34" s="316"/>
      <c r="K34" s="316"/>
      <c r="L34" s="316"/>
      <c r="M34" s="316"/>
      <c r="N34" s="316"/>
      <c r="O34" s="316"/>
      <c r="P34" s="316"/>
      <c r="Q34" s="316"/>
      <c r="R34" s="316"/>
      <c r="S34" s="316"/>
      <c r="T34" s="316"/>
      <c r="U34" s="316"/>
    </row>
    <row r="35" spans="2:21" ht="240" customHeight="1" x14ac:dyDescent="0.3">
      <c r="B35" s="290" t="s">
        <v>638</v>
      </c>
      <c r="C35" s="290"/>
      <c r="D35" s="290"/>
      <c r="E35" s="290"/>
      <c r="F35" s="290"/>
      <c r="G35" s="290"/>
      <c r="H35" s="290"/>
      <c r="I35" s="290"/>
      <c r="J35" s="290"/>
      <c r="K35" s="290"/>
      <c r="L35" s="290"/>
      <c r="M35" s="290"/>
      <c r="N35" s="290"/>
      <c r="O35" s="290"/>
      <c r="P35" s="290"/>
      <c r="Q35" s="290"/>
      <c r="R35" s="290"/>
      <c r="S35" s="290"/>
      <c r="T35" s="290"/>
      <c r="U35" s="290"/>
    </row>
    <row r="36" spans="2:21" ht="308.39999999999998" customHeight="1" x14ac:dyDescent="0.3">
      <c r="B36" s="290" t="s">
        <v>639</v>
      </c>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3">
      <c r="B37" s="281"/>
      <c r="C37" s="281"/>
      <c r="D37" s="281"/>
      <c r="E37" s="281"/>
      <c r="F37" s="281"/>
      <c r="G37" s="281"/>
      <c r="H37" s="281"/>
      <c r="I37" s="281"/>
      <c r="J37" s="281"/>
      <c r="K37" s="281"/>
      <c r="L37" s="281"/>
      <c r="M37" s="281"/>
      <c r="N37" s="281"/>
      <c r="O37" s="281"/>
      <c r="P37" s="281"/>
      <c r="Q37" s="281"/>
      <c r="R37" s="281"/>
      <c r="S37" s="281"/>
      <c r="T37" s="281"/>
      <c r="U37" s="281"/>
    </row>
    <row r="40" spans="2:21" x14ac:dyDescent="0.3">
      <c r="B40" s="313" t="s">
        <v>179</v>
      </c>
      <c r="C40" s="313"/>
      <c r="D40" s="313"/>
      <c r="E40" s="313"/>
      <c r="F40" s="313"/>
      <c r="G40" s="313"/>
      <c r="H40" s="313"/>
      <c r="I40" s="313"/>
      <c r="J40" s="313"/>
      <c r="K40" s="313"/>
      <c r="L40" s="313"/>
      <c r="M40" s="313"/>
      <c r="N40" s="313"/>
      <c r="O40" s="313"/>
      <c r="P40" s="313"/>
      <c r="Q40" s="313"/>
      <c r="R40" s="313"/>
      <c r="S40" s="313"/>
      <c r="T40" s="313"/>
      <c r="U40" s="313"/>
    </row>
    <row r="41" spans="2:21" ht="19.8" x14ac:dyDescent="0.3">
      <c r="B41" s="314" t="s">
        <v>28</v>
      </c>
      <c r="C41" s="315"/>
      <c r="D41" s="315"/>
      <c r="E41" s="315"/>
      <c r="F41" s="315"/>
      <c r="G41" s="315"/>
      <c r="H41" s="315"/>
      <c r="I41" s="315"/>
      <c r="J41" s="315"/>
      <c r="K41" s="315"/>
      <c r="L41" s="315"/>
      <c r="M41" s="315"/>
      <c r="N41" s="315"/>
      <c r="O41" s="315"/>
      <c r="P41" s="315"/>
      <c r="Q41" s="315"/>
      <c r="R41" s="315"/>
      <c r="S41" s="315"/>
      <c r="T41" s="315"/>
      <c r="U41" s="315"/>
    </row>
    <row r="42" spans="2:21" ht="62.25" customHeight="1" x14ac:dyDescent="0.3">
      <c r="B42" s="281"/>
      <c r="C42" s="281"/>
      <c r="D42" s="281"/>
      <c r="E42" s="281"/>
      <c r="F42" s="281"/>
      <c r="G42" s="281"/>
      <c r="H42" s="281"/>
      <c r="I42" s="281"/>
      <c r="J42" s="281"/>
      <c r="K42" s="281"/>
      <c r="L42" s="281"/>
      <c r="M42" s="281"/>
      <c r="N42" s="281"/>
      <c r="O42" s="281"/>
      <c r="P42" s="281"/>
      <c r="Q42" s="281"/>
      <c r="R42" s="281"/>
      <c r="S42" s="281"/>
      <c r="T42" s="281"/>
      <c r="U42" s="281"/>
    </row>
    <row r="43" spans="2:21" ht="64.5" customHeight="1" x14ac:dyDescent="0.3">
      <c r="B43" s="281"/>
      <c r="C43" s="281"/>
      <c r="D43" s="281"/>
      <c r="E43" s="281"/>
      <c r="F43" s="281"/>
      <c r="G43" s="281"/>
      <c r="H43" s="281"/>
      <c r="I43" s="281"/>
      <c r="J43" s="281"/>
      <c r="K43" s="281"/>
      <c r="L43" s="281"/>
      <c r="M43" s="281"/>
      <c r="N43" s="281"/>
      <c r="O43" s="281"/>
      <c r="P43" s="281"/>
      <c r="Q43" s="281"/>
      <c r="R43" s="281"/>
      <c r="S43" s="281"/>
      <c r="T43" s="281"/>
      <c r="U43" s="281"/>
    </row>
    <row r="44" spans="2:21" ht="19.8" x14ac:dyDescent="0.3">
      <c r="B44" s="316" t="s">
        <v>123</v>
      </c>
      <c r="C44" s="316"/>
      <c r="D44" s="316"/>
      <c r="E44" s="316"/>
      <c r="F44" s="316"/>
      <c r="G44" s="316"/>
      <c r="H44" s="316"/>
      <c r="I44" s="316"/>
      <c r="J44" s="316"/>
      <c r="K44" s="316"/>
      <c r="L44" s="316"/>
      <c r="M44" s="316"/>
      <c r="N44" s="316"/>
      <c r="O44" s="316"/>
      <c r="P44" s="316"/>
      <c r="Q44" s="316"/>
      <c r="R44" s="316"/>
      <c r="S44" s="316"/>
      <c r="T44" s="316"/>
      <c r="U44" s="316"/>
    </row>
    <row r="45" spans="2:21" ht="54.75" customHeight="1" x14ac:dyDescent="0.3">
      <c r="B45" s="281"/>
      <c r="C45" s="281"/>
      <c r="D45" s="281"/>
      <c r="E45" s="281"/>
      <c r="F45" s="281"/>
      <c r="G45" s="281"/>
      <c r="H45" s="281"/>
      <c r="I45" s="281"/>
      <c r="J45" s="281"/>
      <c r="K45" s="281"/>
      <c r="L45" s="281"/>
      <c r="M45" s="281"/>
      <c r="N45" s="281"/>
      <c r="O45" s="281"/>
      <c r="P45" s="281"/>
      <c r="Q45" s="281"/>
      <c r="R45" s="281"/>
      <c r="S45" s="281"/>
      <c r="T45" s="281"/>
      <c r="U45" s="281"/>
    </row>
    <row r="46" spans="2:21" ht="61.5" customHeight="1" x14ac:dyDescent="0.3">
      <c r="B46" s="281"/>
      <c r="C46" s="281"/>
      <c r="D46" s="281"/>
      <c r="E46" s="281"/>
      <c r="F46" s="281"/>
      <c r="G46" s="281"/>
      <c r="H46" s="281"/>
      <c r="I46" s="281"/>
      <c r="J46" s="281"/>
      <c r="K46" s="281"/>
      <c r="L46" s="281"/>
      <c r="M46" s="281"/>
      <c r="N46" s="281"/>
      <c r="O46" s="281"/>
      <c r="P46" s="281"/>
      <c r="Q46" s="281"/>
      <c r="R46" s="281"/>
      <c r="S46" s="281"/>
      <c r="T46" s="281"/>
      <c r="U46" s="281"/>
    </row>
    <row r="47" spans="2:21" ht="64.5" customHeight="1" x14ac:dyDescent="0.3">
      <c r="B47" s="281"/>
      <c r="C47" s="281"/>
      <c r="D47" s="281"/>
      <c r="E47" s="281"/>
      <c r="F47" s="281"/>
      <c r="G47" s="281"/>
      <c r="H47" s="281"/>
      <c r="I47" s="281"/>
      <c r="J47" s="281"/>
      <c r="K47" s="281"/>
      <c r="L47" s="281"/>
      <c r="M47" s="281"/>
      <c r="N47" s="281"/>
      <c r="O47" s="281"/>
      <c r="P47" s="281"/>
      <c r="Q47" s="281"/>
      <c r="R47" s="281"/>
      <c r="S47" s="281"/>
      <c r="T47" s="281"/>
      <c r="U47" s="281"/>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Lenovo</cp:lastModifiedBy>
  <cp:lastPrinted>2011-10-07T14:16:27Z</cp:lastPrinted>
  <dcterms:created xsi:type="dcterms:W3CDTF">2010-02-23T19:10:51Z</dcterms:created>
  <dcterms:modified xsi:type="dcterms:W3CDTF">2026-01-24T22:41:13Z</dcterms:modified>
</cp:coreProperties>
</file>