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defaultThemeVersion="124226"/>
  <mc:AlternateContent xmlns:mc="http://schemas.openxmlformats.org/markup-compatibility/2006">
    <mc:Choice Requires="x15">
      <x15ac:absPath xmlns:x15ac="http://schemas.microsoft.com/office/spreadsheetml/2010/11/ac" url="E:\2026\DOCUMENTOS ENJAMBRE\Carpeta 1. Gestion de la Evaluacion\"/>
    </mc:Choice>
  </mc:AlternateContent>
  <xr:revisionPtr revIDLastSave="0" documentId="13_ncr:1_{08428BDA-9673-4F3D-9A14-B7270139BDB9}" xr6:coauthVersionLast="47" xr6:coauthVersionMax="47" xr10:uidLastSave="{00000000-0000-0000-0000-000000000000}"/>
  <workbookProtection workbookPassword="EC3E" lockStructure="1"/>
  <bookViews>
    <workbookView xWindow="-120" yWindow="-120" windowWidth="21840" windowHeight="1314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U100" i="1" l="1"/>
  <c r="U87" i="1"/>
  <c r="U92" i="1"/>
  <c r="U91" i="1"/>
  <c r="U90" i="1"/>
  <c r="U89" i="1"/>
  <c r="R7" i="1"/>
  <c r="S7" i="1"/>
  <c r="T7" i="1"/>
  <c r="U7" i="1"/>
  <c r="R8" i="1"/>
  <c r="S8" i="1"/>
  <c r="T8" i="1"/>
  <c r="U8" i="1"/>
  <c r="R9" i="1"/>
  <c r="S9" i="1"/>
  <c r="T9" i="1"/>
  <c r="U9" i="1"/>
  <c r="R10" i="1"/>
  <c r="S10" i="1"/>
  <c r="T10" i="1"/>
  <c r="U10" i="1"/>
  <c r="U4" i="2" s="1"/>
  <c r="Q11" i="1"/>
  <c r="R11" i="1"/>
  <c r="S11" i="1"/>
  <c r="R13" i="1"/>
  <c r="S13" i="1"/>
  <c r="T13" i="1"/>
  <c r="U13" i="1"/>
  <c r="R14" i="1"/>
  <c r="S14" i="1"/>
  <c r="T14" i="1"/>
  <c r="U14" i="1"/>
  <c r="R15" i="1"/>
  <c r="S15" i="1"/>
  <c r="T15" i="1"/>
  <c r="U15" i="1"/>
  <c r="R16" i="1"/>
  <c r="F5" i="2" s="1"/>
  <c r="S16" i="1"/>
  <c r="T16" i="1"/>
  <c r="M5" i="2" s="1"/>
  <c r="U16" i="1"/>
  <c r="U5" i="2" s="1"/>
  <c r="R20" i="1"/>
  <c r="S20" i="1"/>
  <c r="T20" i="1"/>
  <c r="U20" i="1"/>
  <c r="R21" i="1"/>
  <c r="S21" i="1"/>
  <c r="T21" i="1"/>
  <c r="U21" i="1"/>
  <c r="R22" i="1"/>
  <c r="S22" i="1"/>
  <c r="T22" i="1"/>
  <c r="U22" i="1"/>
  <c r="R23" i="1"/>
  <c r="S23" i="1"/>
  <c r="T23" i="1"/>
  <c r="U23" i="1"/>
  <c r="R30" i="1"/>
  <c r="S30" i="1"/>
  <c r="T30" i="1"/>
  <c r="U30" i="1"/>
  <c r="R31" i="1"/>
  <c r="S31" i="1"/>
  <c r="T31" i="1"/>
  <c r="U31" i="1"/>
  <c r="R32" i="1"/>
  <c r="S32" i="1"/>
  <c r="T32" i="1"/>
  <c r="U32" i="1"/>
  <c r="R33" i="1"/>
  <c r="S33" i="1"/>
  <c r="T33" i="1"/>
  <c r="U33" i="1"/>
  <c r="U7" i="2" s="1"/>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S50" i="1"/>
  <c r="T50" i="1"/>
  <c r="U50" i="1"/>
  <c r="U9" i="2" s="1"/>
  <c r="R55" i="1"/>
  <c r="S55" i="1"/>
  <c r="T55" i="1"/>
  <c r="U55" i="1"/>
  <c r="R56" i="1"/>
  <c r="S56" i="1"/>
  <c r="T56" i="1"/>
  <c r="U56" i="1"/>
  <c r="R57" i="1"/>
  <c r="S57" i="1"/>
  <c r="T57" i="1"/>
  <c r="U57" i="1"/>
  <c r="R58" i="1"/>
  <c r="S58" i="1"/>
  <c r="K4" i="4" s="1"/>
  <c r="T58" i="1"/>
  <c r="U58" i="1"/>
  <c r="R62" i="1"/>
  <c r="S62" i="1"/>
  <c r="T62" i="1"/>
  <c r="U62" i="1"/>
  <c r="R63" i="1"/>
  <c r="S63" i="1"/>
  <c r="T63" i="1"/>
  <c r="U63" i="1"/>
  <c r="R64" i="1"/>
  <c r="S64" i="1"/>
  <c r="T64" i="1"/>
  <c r="U64" i="1"/>
  <c r="R65" i="1"/>
  <c r="F5" i="4" s="1"/>
  <c r="S65" i="1"/>
  <c r="T65" i="1"/>
  <c r="U65" i="1"/>
  <c r="U5" i="4" s="1"/>
  <c r="R68" i="1"/>
  <c r="S68" i="1"/>
  <c r="T68" i="1"/>
  <c r="U68" i="1"/>
  <c r="R69" i="1"/>
  <c r="S69" i="1"/>
  <c r="T69" i="1"/>
  <c r="U69" i="1"/>
  <c r="R70" i="1"/>
  <c r="S70" i="1"/>
  <c r="T70" i="1"/>
  <c r="U70" i="1"/>
  <c r="R71" i="1"/>
  <c r="F6" i="4" s="1"/>
  <c r="S71" i="1"/>
  <c r="T71" i="1"/>
  <c r="U71" i="1"/>
  <c r="R74" i="1"/>
  <c r="S74" i="1"/>
  <c r="T74" i="1"/>
  <c r="U74" i="1"/>
  <c r="R75" i="1"/>
  <c r="S75" i="1"/>
  <c r="T75" i="1"/>
  <c r="U75" i="1"/>
  <c r="R76" i="1"/>
  <c r="S76" i="1"/>
  <c r="T76" i="1"/>
  <c r="U76" i="1"/>
  <c r="R77" i="1"/>
  <c r="F7" i="4" s="1"/>
  <c r="S77" i="1"/>
  <c r="T77" i="1"/>
  <c r="U77" i="1"/>
  <c r="U7" i="4" s="1"/>
  <c r="R84" i="1"/>
  <c r="S84" i="1"/>
  <c r="T84" i="1"/>
  <c r="U84" i="1"/>
  <c r="R85" i="1"/>
  <c r="S85" i="1"/>
  <c r="T85" i="1"/>
  <c r="U85" i="1"/>
  <c r="R86" i="1"/>
  <c r="S86" i="1"/>
  <c r="T86" i="1"/>
  <c r="U86" i="1"/>
  <c r="R87" i="1"/>
  <c r="S87" i="1"/>
  <c r="T87" i="1"/>
  <c r="R89" i="1"/>
  <c r="S89" i="1"/>
  <c r="T89" i="1"/>
  <c r="R90" i="1"/>
  <c r="S90" i="1"/>
  <c r="T90" i="1"/>
  <c r="R91" i="1"/>
  <c r="S91" i="1"/>
  <c r="J5" i="6" s="1"/>
  <c r="T91" i="1"/>
  <c r="R92" i="1"/>
  <c r="S92" i="1"/>
  <c r="T92" i="1"/>
  <c r="R98" i="1"/>
  <c r="S98" i="1"/>
  <c r="T98" i="1"/>
  <c r="U98" i="1"/>
  <c r="R99" i="1"/>
  <c r="S99" i="1"/>
  <c r="T99" i="1"/>
  <c r="U99" i="1"/>
  <c r="R6" i="6" s="1"/>
  <c r="R100" i="1"/>
  <c r="S100" i="1"/>
  <c r="T100" i="1"/>
  <c r="R101" i="1"/>
  <c r="S101" i="1"/>
  <c r="T101" i="1"/>
  <c r="U101" i="1"/>
  <c r="R102" i="1"/>
  <c r="S102" i="1"/>
  <c r="T102" i="1"/>
  <c r="U102" i="1"/>
  <c r="R103" i="1"/>
  <c r="S103" i="1"/>
  <c r="T103" i="1"/>
  <c r="U103" i="1"/>
  <c r="R104" i="1"/>
  <c r="S104" i="1"/>
  <c r="T104" i="1"/>
  <c r="U104" i="1"/>
  <c r="R105" i="1"/>
  <c r="F7" i="6" s="1"/>
  <c r="S105" i="1"/>
  <c r="T105" i="1"/>
  <c r="U105" i="1"/>
  <c r="R114" i="1"/>
  <c r="S114" i="1"/>
  <c r="T114" i="1"/>
  <c r="U114" i="1"/>
  <c r="R115" i="1"/>
  <c r="S115" i="1"/>
  <c r="T115" i="1"/>
  <c r="U115" i="1"/>
  <c r="R116" i="1"/>
  <c r="E8" i="6" s="1"/>
  <c r="S116" i="1"/>
  <c r="T116" i="1"/>
  <c r="U116" i="1"/>
  <c r="R117" i="1"/>
  <c r="S117" i="1"/>
  <c r="T117" i="1"/>
  <c r="U117" i="1"/>
  <c r="R8" i="6" s="1"/>
  <c r="R122" i="1"/>
  <c r="S122" i="1"/>
  <c r="T122" i="1"/>
  <c r="U122" i="1"/>
  <c r="R123" i="1"/>
  <c r="S123" i="1"/>
  <c r="T123" i="1"/>
  <c r="U123" i="1"/>
  <c r="R124" i="1"/>
  <c r="S124" i="1"/>
  <c r="T124" i="1"/>
  <c r="U124" i="1"/>
  <c r="R125" i="1"/>
  <c r="S125" i="1"/>
  <c r="T125" i="1"/>
  <c r="P4" i="5" s="1"/>
  <c r="U125" i="1"/>
  <c r="U4" i="5" s="1"/>
  <c r="R128" i="1"/>
  <c r="S128" i="1"/>
  <c r="T128" i="1"/>
  <c r="U128" i="1"/>
  <c r="R129" i="1"/>
  <c r="S129" i="1"/>
  <c r="T129" i="1"/>
  <c r="U129" i="1"/>
  <c r="R130" i="1"/>
  <c r="S130" i="1"/>
  <c r="T130" i="1"/>
  <c r="U130" i="1"/>
  <c r="R131" i="1"/>
  <c r="F5" i="5" s="1"/>
  <c r="S131" i="1"/>
  <c r="T131" i="1"/>
  <c r="O5" i="5" s="1"/>
  <c r="U131" i="1"/>
  <c r="U5" i="5" s="1"/>
  <c r="R134" i="1"/>
  <c r="S134" i="1"/>
  <c r="T134" i="1"/>
  <c r="U134" i="1"/>
  <c r="U6" i="5" s="1"/>
  <c r="R135" i="1"/>
  <c r="S135" i="1"/>
  <c r="T135" i="1"/>
  <c r="U135" i="1"/>
  <c r="S6" i="5" s="1"/>
  <c r="R136" i="1"/>
  <c r="S136" i="1"/>
  <c r="T136" i="1"/>
  <c r="U136" i="1"/>
  <c r="T6" i="5" s="1"/>
  <c r="R137" i="1"/>
  <c r="S137" i="1"/>
  <c r="T137" i="1"/>
  <c r="R139" i="1"/>
  <c r="S139" i="1"/>
  <c r="T139" i="1"/>
  <c r="U139" i="1"/>
  <c r="R140" i="1"/>
  <c r="S140" i="1"/>
  <c r="T140" i="1"/>
  <c r="U140" i="1"/>
  <c r="R141" i="1"/>
  <c r="S141" i="1"/>
  <c r="T141" i="1"/>
  <c r="U141" i="1"/>
  <c r="R142" i="1"/>
  <c r="F7" i="5" s="1"/>
  <c r="S142" i="1"/>
  <c r="T142" i="1"/>
  <c r="M7" i="5" s="1"/>
  <c r="S4" i="5"/>
  <c r="P5" i="2"/>
  <c r="O5" i="4"/>
  <c r="I8" i="2"/>
  <c r="H8" i="2"/>
  <c r="J5" i="2"/>
  <c r="I6" i="6"/>
  <c r="S7" i="5" l="1"/>
  <c r="R6" i="5"/>
  <c r="S5" i="5"/>
  <c r="R5" i="5"/>
  <c r="S10" i="5"/>
  <c r="U10" i="5"/>
  <c r="C6" i="5"/>
  <c r="I6" i="2"/>
  <c r="K6" i="2"/>
  <c r="O7" i="5"/>
  <c r="N6" i="5"/>
  <c r="N5" i="5"/>
  <c r="O4" i="5"/>
  <c r="D8" i="2"/>
  <c r="U4" i="6"/>
  <c r="T7" i="4"/>
  <c r="S6" i="4"/>
  <c r="T7" i="2"/>
  <c r="U7" i="6"/>
  <c r="U5" i="6"/>
  <c r="T4" i="6"/>
  <c r="T5" i="4"/>
  <c r="R5" i="4"/>
  <c r="U4" i="4"/>
  <c r="S9" i="2"/>
  <c r="R9" i="2"/>
  <c r="R8" i="2"/>
  <c r="U6" i="2"/>
  <c r="S6" i="2"/>
  <c r="R6" i="2"/>
  <c r="O7" i="4"/>
  <c r="S4" i="4"/>
  <c r="C8" i="2"/>
  <c r="U7" i="5"/>
  <c r="P6" i="5"/>
  <c r="T5" i="5"/>
  <c r="R4" i="5"/>
  <c r="R10" i="5" s="1"/>
  <c r="U8" i="6"/>
  <c r="I7" i="6"/>
  <c r="S4" i="6"/>
  <c r="R4" i="6"/>
  <c r="R7" i="4"/>
  <c r="R6" i="4"/>
  <c r="J7" i="2"/>
  <c r="H6" i="2"/>
  <c r="P6" i="2"/>
  <c r="T6" i="6"/>
  <c r="S5" i="4"/>
  <c r="T4" i="4"/>
  <c r="H5" i="2"/>
  <c r="J6" i="2"/>
  <c r="S8" i="6"/>
  <c r="R7" i="6"/>
  <c r="U6" i="6"/>
  <c r="O6" i="6"/>
  <c r="H5" i="6"/>
  <c r="O4" i="4"/>
  <c r="P4" i="4"/>
  <c r="T9" i="2"/>
  <c r="S8" i="2"/>
  <c r="T8" i="2"/>
  <c r="R7" i="2"/>
  <c r="T6" i="2"/>
  <c r="T4" i="2"/>
  <c r="S4" i="2"/>
  <c r="R4" i="2"/>
  <c r="R5" i="6"/>
  <c r="M5" i="5"/>
  <c r="T8" i="6"/>
  <c r="N8" i="6"/>
  <c r="O8" i="2"/>
  <c r="M7" i="2"/>
  <c r="S5" i="2"/>
  <c r="P7" i="6"/>
  <c r="M7" i="6"/>
  <c r="P8" i="6"/>
  <c r="M8" i="6"/>
  <c r="P7" i="5"/>
  <c r="N7" i="5"/>
  <c r="M4" i="6"/>
  <c r="P4" i="6"/>
  <c r="N6" i="6"/>
  <c r="P6" i="6"/>
  <c r="M6" i="6"/>
  <c r="N5" i="6"/>
  <c r="O5" i="6"/>
  <c r="P5" i="6"/>
  <c r="M5" i="6"/>
  <c r="N4" i="5"/>
  <c r="H5" i="4"/>
  <c r="I5" i="2"/>
  <c r="N4" i="6"/>
  <c r="O8" i="6"/>
  <c r="T6" i="4"/>
  <c r="S7" i="6"/>
  <c r="R4" i="4"/>
  <c r="T5" i="6"/>
  <c r="R7" i="5"/>
  <c r="S5" i="6"/>
  <c r="P5" i="5"/>
  <c r="E5" i="5"/>
  <c r="T4" i="5"/>
  <c r="I8" i="6"/>
  <c r="S6" i="6"/>
  <c r="H6" i="6"/>
  <c r="K4" i="6"/>
  <c r="S7" i="4"/>
  <c r="I4" i="4"/>
  <c r="M4" i="4"/>
  <c r="K8" i="2"/>
  <c r="I7" i="2"/>
  <c r="E5" i="2"/>
  <c r="D5" i="2"/>
  <c r="O4" i="2"/>
  <c r="U6" i="4"/>
  <c r="T7" i="6"/>
  <c r="T7" i="5"/>
  <c r="I5" i="5"/>
  <c r="D4" i="5"/>
  <c r="I4" i="5"/>
  <c r="M4" i="5"/>
  <c r="D8" i="6"/>
  <c r="C8" i="6"/>
  <c r="J6" i="6"/>
  <c r="F4" i="6"/>
  <c r="P7" i="4"/>
  <c r="U8" i="2"/>
  <c r="U10" i="2" s="1"/>
  <c r="F8" i="2"/>
  <c r="S7" i="2"/>
  <c r="M6" i="5"/>
  <c r="O7" i="6"/>
  <c r="N7" i="6"/>
  <c r="M7" i="4"/>
  <c r="C5" i="2"/>
  <c r="T5" i="2"/>
  <c r="J7" i="5"/>
  <c r="O6" i="5"/>
  <c r="E8" i="2"/>
  <c r="N4" i="4"/>
  <c r="O4" i="6"/>
  <c r="C4" i="5"/>
  <c r="R5" i="2"/>
  <c r="E7" i="5"/>
  <c r="D7" i="5"/>
  <c r="F6" i="5"/>
  <c r="D5" i="5"/>
  <c r="C5" i="5"/>
  <c r="F8" i="6"/>
  <c r="E6" i="6"/>
  <c r="D4" i="6"/>
  <c r="H4" i="6"/>
  <c r="C6" i="4"/>
  <c r="K9" i="2"/>
  <c r="O9" i="2"/>
  <c r="P7" i="2"/>
  <c r="K5" i="2"/>
  <c r="O5" i="2"/>
  <c r="N7" i="4"/>
  <c r="O6" i="4"/>
  <c r="O10" i="4" s="1"/>
  <c r="M6" i="4"/>
  <c r="P6" i="4"/>
  <c r="N6" i="4"/>
  <c r="P5" i="4"/>
  <c r="M5" i="4"/>
  <c r="N5" i="4"/>
  <c r="N9" i="2"/>
  <c r="P9" i="2"/>
  <c r="M9" i="2"/>
  <c r="M8" i="2"/>
  <c r="P8" i="2"/>
  <c r="N8" i="2"/>
  <c r="O7" i="2"/>
  <c r="N7" i="2"/>
  <c r="N6" i="2"/>
  <c r="O6" i="2"/>
  <c r="M6" i="2"/>
  <c r="N5" i="2"/>
  <c r="M4" i="2"/>
  <c r="N4" i="2"/>
  <c r="P4" i="2"/>
  <c r="I7" i="5"/>
  <c r="K7" i="5"/>
  <c r="H7" i="5"/>
  <c r="C7" i="5"/>
  <c r="H6" i="5"/>
  <c r="I6" i="5"/>
  <c r="J6" i="5"/>
  <c r="K6" i="5"/>
  <c r="E6" i="5"/>
  <c r="D6" i="5"/>
  <c r="H5" i="5"/>
  <c r="K5" i="5"/>
  <c r="J5" i="5"/>
  <c r="H4" i="5"/>
  <c r="J4" i="5"/>
  <c r="K4" i="5"/>
  <c r="F4" i="5"/>
  <c r="F10" i="5" s="1"/>
  <c r="E4" i="5"/>
  <c r="J8" i="6"/>
  <c r="H8" i="6"/>
  <c r="K8" i="6"/>
  <c r="H7" i="6"/>
  <c r="K7" i="6"/>
  <c r="J7" i="6"/>
  <c r="D7" i="6"/>
  <c r="C7" i="6"/>
  <c r="E7" i="6"/>
  <c r="C6" i="6"/>
  <c r="D6" i="6"/>
  <c r="F6" i="6"/>
  <c r="I5" i="6"/>
  <c r="C5" i="6"/>
  <c r="K5" i="6"/>
  <c r="J4" i="6"/>
  <c r="J10" i="6" s="1"/>
  <c r="I4" i="6"/>
  <c r="E4" i="6"/>
  <c r="C4" i="6"/>
  <c r="I7" i="4"/>
  <c r="H7" i="4"/>
  <c r="E7" i="4"/>
  <c r="D7" i="4"/>
  <c r="K7" i="4"/>
  <c r="J7" i="4"/>
  <c r="C7" i="4"/>
  <c r="I6" i="4"/>
  <c r="J6" i="4"/>
  <c r="K6" i="4"/>
  <c r="E6" i="4"/>
  <c r="D6" i="4"/>
  <c r="H6" i="4"/>
  <c r="K5" i="4"/>
  <c r="J5" i="4"/>
  <c r="I5" i="4"/>
  <c r="C5" i="4"/>
  <c r="D5" i="4"/>
  <c r="D4" i="4"/>
  <c r="E4" i="4"/>
  <c r="H4" i="4"/>
  <c r="J4" i="4"/>
  <c r="F4" i="4"/>
  <c r="F10" i="4" s="1"/>
  <c r="C4" i="4"/>
  <c r="H9" i="2"/>
  <c r="J9" i="2"/>
  <c r="I9" i="2"/>
  <c r="D9" i="2"/>
  <c r="C9" i="2"/>
  <c r="F9" i="2"/>
  <c r="E9" i="2"/>
  <c r="J8" i="2"/>
  <c r="K7" i="2"/>
  <c r="C7" i="2"/>
  <c r="D7" i="2"/>
  <c r="F7" i="2"/>
  <c r="E7" i="2"/>
  <c r="H7" i="2"/>
  <c r="C6" i="2"/>
  <c r="F6" i="2"/>
  <c r="D6" i="2"/>
  <c r="E6" i="2"/>
  <c r="I4" i="2"/>
  <c r="K4" i="2"/>
  <c r="J4" i="2"/>
  <c r="H4" i="2"/>
  <c r="K6" i="6"/>
  <c r="F5" i="6"/>
  <c r="D5" i="6"/>
  <c r="E5" i="6"/>
  <c r="E5" i="4"/>
  <c r="E4" i="2"/>
  <c r="D4" i="2"/>
  <c r="F4" i="2"/>
  <c r="C4" i="2"/>
  <c r="T10" i="5" l="1"/>
  <c r="O10" i="5"/>
  <c r="T10" i="4"/>
  <c r="P10" i="5"/>
  <c r="R10" i="4"/>
  <c r="U10" i="4"/>
  <c r="U10" i="6"/>
  <c r="R10" i="6"/>
  <c r="S10" i="6"/>
  <c r="T10" i="6"/>
  <c r="M10" i="4"/>
  <c r="S10" i="4"/>
  <c r="T10" i="2"/>
  <c r="S10" i="2"/>
  <c r="R10" i="2"/>
  <c r="O10" i="2"/>
  <c r="C10" i="5"/>
  <c r="P10" i="4"/>
  <c r="M10" i="5"/>
  <c r="N10" i="5"/>
  <c r="P10" i="6"/>
  <c r="M10" i="6"/>
  <c r="O10" i="6"/>
  <c r="N10" i="6"/>
  <c r="H10" i="6"/>
  <c r="E10" i="5"/>
  <c r="D10" i="5"/>
  <c r="I10" i="5"/>
  <c r="F10" i="6"/>
  <c r="K10" i="2"/>
  <c r="C10" i="2"/>
  <c r="P10" i="2"/>
  <c r="N10" i="4"/>
  <c r="H10" i="2"/>
  <c r="D10" i="6"/>
  <c r="J10" i="5"/>
  <c r="H10" i="5"/>
  <c r="N10" i="2"/>
  <c r="M10" i="2"/>
  <c r="D10" i="2"/>
  <c r="K10" i="4"/>
  <c r="I10" i="4"/>
  <c r="K10" i="5"/>
  <c r="K10" i="6"/>
  <c r="I10" i="6"/>
  <c r="C10" i="6"/>
  <c r="E10" i="6"/>
  <c r="H10" i="4"/>
  <c r="C10" i="4"/>
  <c r="J10" i="4"/>
  <c r="D10" i="4"/>
  <c r="E10" i="4"/>
  <c r="I10" i="2"/>
  <c r="J10" i="2"/>
  <c r="F10" i="2"/>
  <c r="E10" i="2"/>
</calcChain>
</file>

<file path=xl/sharedStrings.xml><?xml version="1.0" encoding="utf-8"?>
<sst xmlns="http://schemas.openxmlformats.org/spreadsheetml/2006/main" count="1028" uniqueCount="679">
  <si>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</si>
  <si>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</si>
  <si>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</si>
  <si>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</si>
  <si>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</si>
  <si>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</si>
  <si>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</si>
  <si>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</si>
  <si>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</si>
  <si>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</si>
  <si>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</si>
  <si>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</si>
  <si>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</si>
  <si>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</si>
  <si>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</si>
  <si>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</si>
  <si>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</si>
  <si>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</si>
  <si>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</si>
  <si>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</si>
  <si>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</si>
  <si>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</si>
  <si>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</si>
  <si>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</si>
  <si>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</si>
  <si>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</si>
  <si>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</si>
  <si>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</si>
  <si>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</si>
  <si>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</si>
  <si>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</si>
  <si>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</si>
  <si>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</si>
  <si>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</si>
  <si>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</si>
  <si>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</si>
  <si>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</si>
  <si>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</si>
  <si>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</si>
  <si>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</si>
  <si>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</si>
  <si>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</si>
  <si>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</si>
  <si>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</si>
  <si>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</si>
  <si>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</si>
  <si>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</si>
  <si>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</si>
  <si>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</si>
  <si>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</si>
  <si>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</si>
  <si>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</si>
  <si>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</si>
  <si>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</si>
  <si>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</si>
  <si>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</si>
  <si>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</si>
  <si>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</si>
  <si>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</si>
  <si>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</si>
  <si>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</si>
  <si>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</si>
  <si>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</si>
  <si>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</si>
  <si>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</si>
  <si>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</si>
  <si>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</si>
  <si>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</si>
  <si>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</si>
  <si>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</si>
  <si>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</si>
  <si>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</si>
  <si>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</si>
  <si>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</si>
  <si>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</si>
  <si>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</si>
  <si>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</si>
  <si>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</si>
  <si>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</si>
  <si>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</si>
  <si>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</si>
  <si>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</si>
  <si>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</si>
  <si>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</si>
  <si>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</si>
  <si>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</si>
  <si>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</si>
  <si>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</si>
  <si>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</si>
  <si>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</si>
  <si>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</si>
  <si>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</si>
  <si>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</si>
  <si>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</si>
  <si>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</si>
  <si>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</si>
  <si>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</si>
  <si>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</si>
  <si>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</si>
  <si>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</si>
  <si>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</si>
  <si>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</si>
  <si>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</si>
  <si>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</si>
  <si>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</si>
  <si>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</si>
  <si>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</si>
  <si>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</si>
  <si>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</si>
  <si>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</si>
  <si>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</si>
  <si>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</si>
  <si>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</si>
  <si>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</si>
  <si>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</si>
  <si>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</si>
  <si>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</si>
  <si>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</si>
  <si>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</si>
  <si>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</si>
  <si>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</si>
  <si>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</si>
  <si>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</si>
  <si>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</si>
  <si>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</si>
  <si>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</si>
  <si>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</si>
  <si>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</si>
  <si>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</si>
  <si>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</si>
  <si>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</si>
  <si>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</si>
  <si>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</si>
  <si>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</si>
  <si>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</si>
  <si>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</si>
  <si>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</si>
  <si>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</si>
  <si>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</si>
  <si>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</si>
  <si>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</si>
  <si>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</si>
  <si>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</si>
  <si>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</si>
  <si>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</si>
  <si>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</si>
  <si>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</si>
  <si>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</si>
  <si>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</si>
  <si>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</si>
  <si>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</si>
  <si>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</si>
  <si>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</si>
  <si>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</si>
  <si>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</si>
  <si>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</si>
  <si>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</si>
  <si>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</si>
  <si>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</si>
  <si>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</si>
  <si>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</si>
  <si>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</si>
  <si>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</si>
  <si>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</si>
  <si>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</si>
  <si>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</si>
  <si>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</si>
  <si>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</si>
  <si>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</si>
  <si>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</si>
  <si>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</si>
  <si>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</si>
  <si>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</si>
  <si>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</si>
  <si>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</si>
  <si>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</si>
  <si>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</si>
  <si>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201_</t>
  </si>
  <si>
    <t>AÑO 202_</t>
  </si>
  <si>
    <t>201_</t>
  </si>
  <si>
    <t>202_</t>
  </si>
  <si>
    <t>AÑO 20_</t>
  </si>
  <si>
    <t>INSTITUCION EDUCATIVA PARA JOVENES Y ADULTOS ROSARIENSE DEL NORTE</t>
  </si>
  <si>
    <t xml:space="preserve">Calle 4 # 4-59 Fátima </t>
  </si>
  <si>
    <t>VILLA DEL ROSARIO</t>
  </si>
  <si>
    <t>i.e.rosariense@gmail.com</t>
  </si>
  <si>
    <t>Diana Marcela Carreño Vargas</t>
  </si>
  <si>
    <t>Natalia Medina Luna</t>
  </si>
  <si>
    <t>Rectora</t>
  </si>
  <si>
    <t>Coordinadora Academica/Psicologa</t>
  </si>
  <si>
    <t>Secretaria</t>
  </si>
  <si>
    <t>luna44226@gmail.com</t>
  </si>
  <si>
    <t>marcecar13@hotmail.com</t>
  </si>
  <si>
    <t>Gestion de archivos</t>
  </si>
  <si>
    <t>Secretaria/HSEQ</t>
  </si>
  <si>
    <t>Cronograma academico</t>
  </si>
  <si>
    <t xml:space="preserve">Talles y/o evaluaciones de recuperacion </t>
  </si>
  <si>
    <t>Acta conformacion consejo directivo</t>
  </si>
  <si>
    <t>Acta conformacion consejo academico</t>
  </si>
  <si>
    <t>Acta conformacion comité de convivencia escolar</t>
  </si>
  <si>
    <t>Acta eleccion personero estudiantil</t>
  </si>
  <si>
    <t>Acta conformacion consejo de padres de familia</t>
  </si>
  <si>
    <t>Periodicamente se realiza la entrega de boletines a los alumnos</t>
  </si>
  <si>
    <t>Boletin periodico</t>
  </si>
  <si>
    <t>Recepcion de documentos solicitados para la inscripcion y validacion de datos</t>
  </si>
  <si>
    <t xml:space="preserve">Compra de recursos necesarios para el desarrollo de las clases </t>
  </si>
  <si>
    <t>Tintas para impresora, materiales como borradores de tablero, marcadores y demas utencilios que se requieran</t>
  </si>
  <si>
    <t>Canaras de seguridad, extintores para incendios, alarma de seguridad ante alguna emergencia</t>
  </si>
  <si>
    <t>Se cuenta con 5 camaras de seguridad para el monitoreo de las instalaciones dentro y fuera del instituto, con 3 extintores por si se presenta algun tipo de incendio dentro de las instalaciones</t>
  </si>
  <si>
    <t>Trimestralmente se manda hacer una revision a los equipos de computo que estan en la sala de sistemas, al computador de secretaria y la impresora, para que funcionen correctamente</t>
  </si>
  <si>
    <t xml:space="preserve">Utencilios de aseo </t>
  </si>
  <si>
    <t xml:space="preserve">se compran utiles de aseo para que se realice sin inconveniente alguno las tareas relacionadas con la limpieza en toda la institucion </t>
  </si>
  <si>
    <t>Una vez por semana se realiza un buen aseo a toda la planta fisica y cada 2 meses se realiza un inspeccion en cuanto a la estructura en general de la institucion</t>
  </si>
  <si>
    <t>se adopta un manual de convivencias donde los alumnos y padres de familia puedan tener conocimiento de sus deberes y derechos dentro del establecimiento educativo</t>
  </si>
  <si>
    <t xml:space="preserve">con permiso por parte de los padres de familia se realizan actividades dentro y fuera del instituto con los alumnos para incentivarlos a tener una cultura de aprendizaje </t>
  </si>
  <si>
    <t xml:space="preserve">fotos de las actividades realizadas con los alumnos </t>
  </si>
  <si>
    <t>Actas de comité de convivencia escolar</t>
  </si>
  <si>
    <t>se lleva a los estudiamtes ante la rectora y la psicologa del instituto para escuchar lo que sucedió, luego se prosigue a dejar un acta disciplinaria donde se dejan unos compromisos que debe cumplir el o los estudiantes</t>
  </si>
  <si>
    <t xml:space="preserve">Cuando se ha hablado con los estudiantes y en llegado caso ellos no quieren cumplir con lo reglamentado en el manual de convivencia se hace el llamado a los padres de familia para que conozcan lo sucedido y de seguir en lo mismo se procede hacer la expulsion del o los estudiantes </t>
  </si>
  <si>
    <t xml:space="preserve">se mantiene un ambiente libre de sustancias que puedan afectar a los estudiantes, salones totalmente adecuados para recibir clases, baños totalmente funcionales, kit de primeros auxilios por si se presenta algun incidente, atencion en todo momento si la requieren </t>
  </si>
  <si>
    <t xml:space="preserve">se cuenta con un cronograma academico donde se evidencia lo que se vera en el primer y segundo semestre durante la vigencia academica </t>
  </si>
  <si>
    <t xml:space="preserve">se les realiza a todo estudiante nuevo una pequeña induccion sobre la metodologia de estudio, cronograma escolar, funciones del manual de convivencia escolar, docentes y demas directivos presentes dentro del instituto  </t>
  </si>
  <si>
    <t>Grupos de Whatsapp</t>
  </si>
  <si>
    <t>La Institución Educativa, se propone brindar oportunidades educativas a las personas adultas de la comunidad de Villa del Rosario y su zona de influencia, con el fin de prepararlos para que actúen como agentes de cambio social, económico, político y cultural de la región y demás comunidades donde actúen sin causar daño a la naturaleza.</t>
  </si>
  <si>
    <t>La institucion se propone brindar oportunidades educativas a todos jóvenes y adultos que hacen parte de la institucion para que desarrollen sus capacidades intelectuales, sociales, productivas y de interacción con la naturaleza.</t>
  </si>
  <si>
    <t>Todos los miembros que hacen parte del consejo directivo de la institucion poseen conocimiento de todo lo relacionadado con el direccionamiento estrategico de la institucion.</t>
  </si>
  <si>
    <t>Para cumplir con este propósito, las directivas del Instituto asumen la responsabilidad de definir acciones administrativas, pedagógicas, financieras y técnicas, dentro del marco legal que rige el sistema educativo colombiano, para que este sector de la población, marginado de la educación, pueda recibir la formación pertinente que los habilite como personas autónomas con buena capacidad de interacción social y potenciales agentes de desarrollo personal, familiar y social.</t>
  </si>
  <si>
    <t xml:space="preserve">Participar en todas las reuniones que se realicen por parte del consejo directivo durante el año lectivo para estar o no de acuerdo en la toma de decisiones con respecto al direccionamiento del instituto. </t>
  </si>
  <si>
    <t>Cuadro de mision y vision totalemente visibles dentro de la institucion</t>
  </si>
  <si>
    <t>El Proyecto Educativo Institucional, en todas sus dimensiones, tendrá como guía los ejes de conocimiento, convivencia y productividad.</t>
  </si>
  <si>
    <t xml:space="preserve">El Instituto orienta la prestación del servicio educativo fundamentándose en la TEORIA PEDAGOGICA DEL APRENIDIZAJE SOCIAL que se apoya en la idea que las personas pueden aprender en entornos sociales por medio de la observación imitación, modelaje de comportamientos, y también por la influencia de sus compañeros, amigos o vicarios </t>
  </si>
  <si>
    <t>Documento institucional PEI</t>
  </si>
  <si>
    <t xml:space="preserve">documento de analisis de evaluaciones internas y externas </t>
  </si>
  <si>
    <t xml:space="preserve">En el documento PEI esta contemplado que la Institución Educativa garantizará el derecho a la educación a las poblaciones vulnerables y, en esta categoría, las que presenten condiciones de víctimas de la violencia o que tengan alguna discapacidad. </t>
  </si>
  <si>
    <t xml:space="preserve">Por parte de directivos y docentes existe liderazgo para el manejo de las funciones dentro de la institucion </t>
  </si>
  <si>
    <t xml:space="preserve">Manual de funciones y procedimientos </t>
  </si>
  <si>
    <t xml:space="preserve">PEI, actas del consejo directivo y consejo academico </t>
  </si>
  <si>
    <t>La institución utiliza sistemáticamente la información de los resultados de sus autoevaluaciones(EVI), la inclusión y de las evaluaciones de desempeño de los docentes y personal administrativo. Asi mismo se toman los resultados de los estudiantes con base a las pruebas ICFES para saber en que se debe mejorar.</t>
  </si>
  <si>
    <t>Cada año se realizan la autoevaluacion institucional para saber las falencias y asi tomar mejores estrategias de mejora</t>
  </si>
  <si>
    <t>Actas consejo directivo</t>
  </si>
  <si>
    <t>Cada año se deja establecido la conformacion del consejo directivo y en constacia queda un acta donde firman todos los participantes que haran parte del consejo, asi mismo en el transcurso del año se convocan reuniones en las cuales se deben tratar temas con relacionados a los documentos institucionales y demas en relacion al instituto.</t>
  </si>
  <si>
    <t>Cada año se deja establecido la conformacion del consejo academico y en constacia queda un acta donde firman todos los participantes que haran parte del consejo, asi mismo en el transcurso del año se convocan reuniones en las cuales se deben tratar temas con relacion al calendario escolar, programacion, reporte de notas y demas relacionado con la parte academica.</t>
  </si>
  <si>
    <t xml:space="preserve">Cada año se deja establecido la conformacion del comite de convivencia y en constacia queda un acta donde firman todos los participantes que haran parte del comite, asi mismo en el transcurso del año se convocan reuniones en las cuales participam padres de familia y </t>
  </si>
  <si>
    <t xml:space="preserve">una vez al año se realiza la eleccion del personero estudiantil por parte de toda la comunidad de estudiantes y docentes encargados de ser los jurados </t>
  </si>
  <si>
    <t>Cada año se deja establecido la conformacion del consejo de padres de familia y en constacia queda un acta donde firman todos los participantes que haran parte del consejo, asi mismo en el transcurso del año se convocan reuniones en las cuales se deben tratar temas con respecto a costos estudiantiles,  socializacion de documentos institucionales y demas temas de interes con el consejo</t>
  </si>
  <si>
    <t>se mantiene en todo momento una comunicación asertiva con todos los docentes, estudiantes y padres de familia que hacen parte de la institucion, ademas se dispone de grupos de whatsapp para notificar cualquier informacion relacionada con el instituto</t>
  </si>
  <si>
    <t xml:space="preserve">se procura estar en constante comunicación para la toma de decisiones que con lleven al mejoramiento de los planes y acciones dentro de la institucion </t>
  </si>
  <si>
    <t>se les realiza una bonificacion extra a los docentes por su buena labor dentro del instituto y asi ellos sigan manteniendo ese sentido de perteniencia y logrando mejores resultados que ayuden a mejorar nuestra institucion</t>
  </si>
  <si>
    <t>plan de mejoramiento institucional</t>
  </si>
  <si>
    <t>fotografias con los docentes</t>
  </si>
  <si>
    <t>La institución realiza reuniones
ocasionales para identificar y
socializar los mejores desempeños en el ámbito pedagógico y administrativo.</t>
  </si>
  <si>
    <t>actas consejo academico</t>
  </si>
  <si>
    <t>Tanto docentes como estudiantes procuran participar activamente en la realizacion de actividades que con lleven a mantener y mejorar el sentido de pertenencia hacia la institucion.</t>
  </si>
  <si>
    <t>realizacion de campañas dentro de la institucion que ayuden a mejorar y cuidar de ella, como la realizacion de carteles donde incentivan a todos los estudiantes para que hagan el buen uso del reciclaje, cuiden sus salones de clase y no desperdicien el agua.</t>
  </si>
  <si>
    <t xml:space="preserve">Se cuenta con 5 aulas de clase, 1 sala de sistemas, 1 sala de profesores, 1 despacho de secretaria y 1 despacho de rectoria.  Asi mismo un espacio para el receso de clases. </t>
  </si>
  <si>
    <t xml:space="preserve">instalaciones fisicas </t>
  </si>
  <si>
    <t>manual de funciones, cronograma escolar, calendario academico</t>
  </si>
  <si>
    <t>se procura realizar clases con mucho entusiasmo para que a los estudiantes les se mas agradable el aprendizaje</t>
  </si>
  <si>
    <t>guias de estudio con enfoques activos</t>
  </si>
  <si>
    <t>kit de primeros auxilios</t>
  </si>
  <si>
    <t xml:space="preserve">La institucion ha venido manteniendo una buena relacion comunicativa con todos los padres de familia para el mejoramiento del comportamiento disciplinario y academico de los estudiantes. </t>
  </si>
  <si>
    <t>Horarios de atencion en todo momento ya sea virtualmente a traves de mensajeria por whatsapp o llamadas telefonicas, asi como atencion fisicamente dentro de la institucion educatica.</t>
  </si>
  <si>
    <t>las actas del consejo directivo describen la relacion con el sector productivo de la comunidad.</t>
  </si>
  <si>
    <t>actas consejo directivo</t>
  </si>
  <si>
    <t>AÑO 2022</t>
  </si>
  <si>
    <t>AÑO  2022</t>
  </si>
  <si>
    <t>se cuenta con la presencia policial en la zona para la prevencion de cualquier incidente que se llegue a presentar en la institucion</t>
  </si>
  <si>
    <t>puesto de policia a dos cuadras del instituto</t>
  </si>
  <si>
    <t>Calendario academico</t>
  </si>
  <si>
    <t>Bachillerato por ciclo</t>
  </si>
  <si>
    <t>El enfoque metodologico que se adopta por parte de los docentes es el común como lo son los métodos de enseñanza flexibles, relación pedagógica y uso de recursos que respondan a la diversidad de la población.</t>
  </si>
  <si>
    <t>Aplicación de guias de estudio en clases</t>
  </si>
  <si>
    <t>se cuenta con una sala de sistemas en la cual pueden acceder al uso de computadores con acceso libre a internet para que puedan realizar cualquier consulta que requieran tanto estudiantes como docentes, tambien se cuenta con una impresora funcional para que puedan imprimir cualquier material de estudio para la realizacion de las clases. Los docentes tiene a su disposicion los modulos educativos para que puedan apoyarse durante las clases.</t>
  </si>
  <si>
    <t>Sala de sistemas, impresora, guias de estudio y modulos educativos</t>
  </si>
  <si>
    <t xml:space="preserve">Las clases se llevan a cabo los fines de semana procurando que se cumpla a cabalidad con las horas 10 horas presenciales establecidas para su debido cumplimiento   </t>
  </si>
  <si>
    <t>Dentro del documento SIEE se cuenta con la evaluacion del rendimiento de los estudiantes la cual la realizan ellos con presencia de los docentes para el mejoramiento de sus notas</t>
  </si>
  <si>
    <t xml:space="preserve">SIEE                                                                                       Talleres y/o evaluaciones </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</si>
  <si>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</si>
  <si>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Plan de estudios, relacionado en el PEI</t>
  </si>
  <si>
    <t>Dentro del documento institucional PEI se relacionan los recursos de aprendizaje</t>
  </si>
  <si>
    <t xml:space="preserve">La institucion periodicamente realiza el seguimiento a los materiales de estudio que manejan los docentes para asegurarse que se este haciendo el uso articulado de los recursos para el aprendizaje </t>
  </si>
  <si>
    <t>Bitacoras de docentes</t>
  </si>
  <si>
    <t xml:space="preserve">la institucion esta en constante seguimiento de docentes para que aprovenchen las horas asignadas de clases al maximo </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</si>
  <si>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</si>
  <si>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Guias de estudio, evalucaciones, talleres en clase, bimestrales, recuperaciones, interacion con los compañeros de clas e</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</si>
  <si>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</si>
  <si>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 xml:space="preserve">El sistema de evaluación del rendimiento académico de la institución se lleva a cabo periodicamente a traves de evaluaciones de desempeño de cada una de las areas de clases </t>
  </si>
  <si>
    <t xml:space="preserve">Evaluaciones, boletines periodicos </t>
  </si>
  <si>
    <t>Los docentesde la institución presentan
esfuerzos colectivos por trabajar con estrategias alternativas
a la clase magistral.</t>
  </si>
  <si>
    <t>Guias de estudio</t>
  </si>
  <si>
    <t>Estandares curriculares</t>
  </si>
  <si>
    <t>La institucion realiza un seguimiento a los reportes academicos de manera periodica y semestral</t>
  </si>
  <si>
    <t>Boletines periodicos y boletines finales de notas</t>
  </si>
  <si>
    <t>Las  reportes de los análisis de los resultados de los estudiantes en las evaluaciones externas (pruebas SABER 11) son fuente para el mejoramiento Institucional.</t>
  </si>
  <si>
    <t>Reporte de analisis de evaluaciones externas</t>
  </si>
  <si>
    <t>Listados de asistencia</t>
  </si>
  <si>
    <t>Según los reportes que se evidencien en las listas de asistencia la institucion determina las ausencias por parte de los alumnos y si es muy constante se hace el llamado a los padres de familia para determinar los motivos</t>
  </si>
  <si>
    <t xml:space="preserve">Los docentes evaluan a cada estudiante y de acuerdo a las falencias que presentan realizan un taller de recuperacion y una evaluacion de cada una de las areas a mejorar para que el estudiante tenga la oportunidad de mejorar su nota y siga avanzando en su ciclo de formacion </t>
  </si>
  <si>
    <t xml:space="preserve">De acuerdo a los reportes de notas de los docentes la institucion toma medidas para casos de bajo rendimiento
y problemas de aprendizaje de los estudiantes y realiza los debidos procesos de recuperacion </t>
  </si>
  <si>
    <t>SIEE</t>
  </si>
  <si>
    <t xml:space="preserve">Se mantienen las carpetas por orden de ciclo y separando alumnos en vigencia y egresados, como tambien se posee toda la informacion de forma magnetica </t>
  </si>
  <si>
    <t xml:space="preserve">Libro de matriculas                                                                </t>
  </si>
  <si>
    <t>Equipos funcionales</t>
  </si>
  <si>
    <t>Fotografias</t>
  </si>
  <si>
    <t xml:space="preserve">No se cuenta con un progrma definifo para la adecuacion de la planta fisica </t>
  </si>
  <si>
    <t>Dentro de la insitucion se cuenta con un espacio para la cafeteria y asi los estudiantes puedan aprovechar  su tiempo de receso. El servicio de orientación escolar esta disponible en cualquier momento que se requiera ya que la psicologa siempre esta presente en el instituto para prestar sus servicios</t>
  </si>
  <si>
    <t>Cafeteria                                                                                 Atencion de psicologia</t>
  </si>
  <si>
    <t>La estrategia para apoyar a los estudiantes que presentan bajo desempeño académico o con dificultades de interacción, es aplicada de acuerdo a los niveles de desempeño que se presenten por parte de los alumnos</t>
  </si>
  <si>
    <t>PEI</t>
  </si>
  <si>
    <t>Hoja de vida de docentes y directivos</t>
  </si>
  <si>
    <t>La  institucion revisa y evalua continuamente la definicion de los perfiles y su uso en los procesos de selección, solicitud e inducción del personal, en función del plan de mejoramiento y de sus necesidades.</t>
  </si>
  <si>
    <t>Manual de funciones y procedimientos</t>
  </si>
  <si>
    <t xml:space="preserve">La institucion lleva a cabo una induccion a cada persona que va a ser parte dentro del establecimiento para llevar una mejora de resultados. </t>
  </si>
  <si>
    <t>La institución tiene un proceso establecido para elaborar los horarios y realizar la asignación académica de los docentes</t>
  </si>
  <si>
    <t>Actas del consejo directivo                                  PEI</t>
  </si>
  <si>
    <t>La institucion de acuerdo a la informacion localizada en las hoja de vida realiza capacitacion a los docentes que requieran de una mejora para su desempeño</t>
  </si>
  <si>
    <t>Reportes de contabilidad</t>
  </si>
  <si>
    <t xml:space="preserve">En la institucion se manejan talonarios de recibos de pagos en los cuales se lleva el reporte de contabilidad </t>
  </si>
  <si>
    <t>El personal vinculado está identificado con la institución: comparte la filosofía, principios, valores y objetivos, y está dispuesto a realizar actividades complementarias que sean necesarias para cualificar su labor.</t>
  </si>
  <si>
    <t>El proceso de evaluación de docentes, directivos y personal administrativo permite la implementación de acciones de mejoramiento y de desarrollo profesional.</t>
  </si>
  <si>
    <t xml:space="preserve">Actas consejo directivo semana inicial de labores </t>
  </si>
  <si>
    <t>La institución dispone de estrategias claras para mediación y solución de conflictos y éstos se resuelven a través del diálogo y la concertación permanente. Esto contribuye a que exista un buen clima laboral. Creación del comité de convivencia escolar.</t>
  </si>
  <si>
    <t xml:space="preserve">Actas del comité de convivencia escolar </t>
  </si>
  <si>
    <t xml:space="preserve">La institucion procura siempre brindar cualquier apoyo que llegue a necesitar todo el personal que hace parte del plantel educativo </t>
  </si>
  <si>
    <t>Se procura realizar incentivos a los docentes por su buen desempeño laboral</t>
  </si>
  <si>
    <t xml:space="preserve">Pago de bonos extras </t>
  </si>
  <si>
    <t xml:space="preserve">Informes de contabilidad </t>
  </si>
  <si>
    <t>Cada año se hacen las reuniones pertinentes para la definicion de costos educativos y asi mismo se realiza análisis financieros y proyecciones presupuestales para la planeación y gestión institucional.</t>
  </si>
  <si>
    <t>Reportes de egreso e ingreso de la institucion</t>
  </si>
  <si>
    <t>Se guarda toda la informacion correspondiente a los egresos e ingresos que se realizan en la institucion</t>
  </si>
  <si>
    <t xml:space="preserve">La institucion en el marco del proyecto institucional, garantizará el derecho a la educación a las poblaciones vulnerables y, en esta categoría, las que presenten condiciones de víctimas de la violencia o que tengan alguna discapacidad. </t>
  </si>
  <si>
    <t>La institución conoce los requerimientos
educativos de las poblaciones pertenecientes a los grupos étnicos y ha diseñado estrategias pedagógicas para atenderlas en concordancia con el PEI y la normatividad vigente. ( La Institución no cuenta con población étnica)</t>
  </si>
  <si>
    <t>La institución conoce las características de su entorno y procura dar respuestas a éstas mediante acciones que buscan acercar los estudiantes a la institución, en concordancia con el PEI.</t>
  </si>
  <si>
    <t>Modulos y guias de estudio</t>
  </si>
  <si>
    <t>Dentro de los modulos y guias de estudio los docentes incentivan a los estudiantes para que empiecen a interesarse por sus proyectos de vida</t>
  </si>
  <si>
    <t xml:space="preserve">El Proyecto de Servicio Social busca ser un proyecto integral y continuo que brinde una sistemática y efectiva atención a los grupos poblacionales beneficiarios de este servicio. No es de carácter obligatorio </t>
  </si>
  <si>
    <t>Dentro de la institucion se maneja es el consejo de padres de familia</t>
  </si>
  <si>
    <t>Actas consejo de padres de familia</t>
  </si>
  <si>
    <t>La instittucion en el marco de su proyecto institucional PEI, ofrece el servicio educativo a todos los jovenes y adultos que quieran superarse y salir adelante con sus estudios</t>
  </si>
  <si>
    <t>La institucion dispone en todo momento el uso de la planta fisica a toda la comunidad educativa para que realicen cualquier actividad que cultural que deseen realizar</t>
  </si>
  <si>
    <t xml:space="preserve">Planta fisica </t>
  </si>
  <si>
    <t xml:space="preserve">Los estudiantes y miembros de la comunidad educativa deben participar activamente en todos los procesos que impliquen la administración y desarrollo del PEI. </t>
  </si>
  <si>
    <t>Manual de funciones</t>
  </si>
  <si>
    <t>El consejo de padres de familia es un estamento destinado a participar en el apoyo a procesos que ayuden a mejorar la calidad del servicio; además, es instancia de veeduría y control a fin de que las condiciones fijadas para el desarrollo del PEI se cumplan, y para que ayuden a prevenir acciones que atentan contra los derechos de los estudiantes y otros miembros de la comunidad educativa</t>
  </si>
  <si>
    <t xml:space="preserve">los estudiantes y miembros de la comunidad educativa deben participar activamente en todos los procesos que impliquen la administración y desarrollo del PEI. </t>
  </si>
  <si>
    <t>Actas gobierno escolar</t>
  </si>
  <si>
    <t>Pan escolar de gestion del riesgo</t>
  </si>
  <si>
    <t xml:space="preserve">La institucion cuenta con un plan escolar para la gestion de los riesgos </t>
  </si>
  <si>
    <t xml:space="preserve">La institución no cuenta con programas de prevencion psicosocial </t>
  </si>
  <si>
    <t>La institución cuenta con algunos planes de acción frente a accidentes o desastres naturales solamente para algunas riesgos</t>
  </si>
  <si>
    <t>Seguimiento de procesos</t>
  </si>
  <si>
    <t>Evaluacion de procesos</t>
  </si>
  <si>
    <t>No se han dejado registros de las capacitaciones ya que se hace de acuerdo al perfil del docente</t>
  </si>
  <si>
    <t>Karin Fabiana Araque Gallo</t>
  </si>
  <si>
    <t>AÑO 2023</t>
  </si>
  <si>
    <t>AÑO 2024</t>
  </si>
  <si>
    <t>Revisión y actualización del PEI, fortalecimiento del liderazgo directivo</t>
  </si>
  <si>
    <t>Actas de reuniones, planes estratégicos.</t>
  </si>
  <si>
    <t>Se establecieron objetivos estratégicos en el PEI para mejorar la calidad educativa y la inclusión.</t>
  </si>
  <si>
    <t>Documento PEI 2023, actas de reuniones del Consejo Directivo</t>
  </si>
  <si>
    <t>Docentes y administrativos han sido informados sobre la misión y visión institucional, para mayor apropiación.</t>
  </si>
  <si>
    <t>Encuestas internas, informes de capacitación docente</t>
  </si>
  <si>
    <t>Se implementaron estrategias de inclusión para estudiantes migrantes y en condición de vulnerabilidad.</t>
  </si>
  <si>
    <t>Listados de población beneficiada, planes de apoyo académico.</t>
  </si>
  <si>
    <t>Se han fortalecido las competencias directivas y la toma de decisiones estratégicas, promoviendo un liderazgo más participativo.</t>
  </si>
  <si>
    <t>Se han desarrollado estrategias para integrar los proyectos institucionales con el PEI, logrando mayor coherencia en su implementación.</t>
  </si>
  <si>
    <t>Se han fortalecido metodologías innovadoras en el aula, impulsando un aprendizaje más dinámico y adaptado a las necesidades del estudiantado.</t>
  </si>
  <si>
    <t>La institución ha fortalecido los mecanismos de autoevaluación, permitiendo ajustes oportunos en su planificación estratégica.</t>
  </si>
  <si>
    <t>Informes de autoevaluación, planes de mejora.</t>
  </si>
  <si>
    <t>Se ha fomentado la participación de los diferentes órganos del Gobierno Escolar, aumentando la representación de la comunidad educativa.</t>
  </si>
  <si>
    <t>Se ha fortalecido la gestión directiva con reuniones periódicas y toma de decisiones participativa.</t>
  </si>
  <si>
    <t>Mayor participación de la comunidad educativa en la toma de decisiones estratégicas.</t>
  </si>
  <si>
    <t>Se han implementado estrategias de mejora curricular con participación activa del Consejo Académico.</t>
  </si>
  <si>
    <t>Se han consolidado procesos de innovación pedagógica con resultados positivos en el desempeño estudiantil.</t>
  </si>
  <si>
    <t>Se han implementado estrategias de nivelación académica y seguimiento al desempeño estudiantil.</t>
  </si>
  <si>
    <t>Se han optimizado los procesos de promoción y recuperación académica.</t>
  </si>
  <si>
    <t>Se han implementado estrategias para mejorar la convivencia escolar y resolver conflictos de manera efectiva.</t>
  </si>
  <si>
    <t>La mediación escolar y estrategias de resolución de conflictos han reducido significativamente los casos de indisciplina.</t>
  </si>
  <si>
    <t>Se han fortalecido los canales de comunicación interna y externa, promoviendo la participación activa de la comunidad educativa.</t>
  </si>
  <si>
    <t>Se han implementado nuevas herramientas digitales para mejorar la difusión de información institucional.</t>
  </si>
  <si>
    <t>Se ha fomentado la colaboración entre docentes, administrativos y estudiantes, logrando mayor sinergia en las actividades institucionales.</t>
  </si>
  <si>
    <t>Actas de reuniones</t>
  </si>
  <si>
    <t>Se han consolidado estrategias de trabajo en equipo que han optimizado los procesos institucionales.</t>
  </si>
  <si>
    <t>Actas de reuniones, evidencias de proyectos colaborativos</t>
  </si>
  <si>
    <t>Se han implementado espacios de reconocimiento para destacar los logros académicos y personales de la comunidad educativa.</t>
  </si>
  <si>
    <t>Registros de premiaciones, informes de actividades de reconocimiento.</t>
  </si>
  <si>
    <t>Se han fortalecido las estrategias de motivación y reconocimiento, incrementando la participación estudiantil y docente en iniciativas destacadas.</t>
  </si>
  <si>
    <t>Se han documentado experiencias exitosas dentro de la institución y se han compartido con la comunidad educativa.</t>
  </si>
  <si>
    <t>Se ha consolidado una cultura de aprendizaje colaborativo con la difusión de estrategias pedagógicas innovadoras.</t>
  </si>
  <si>
    <t>Las metas institucionales han sido fortalecidas con indicadores claros y mecanismos de seguimiento efectivos.</t>
  </si>
  <si>
    <t>PEI actualizado, informes de cumplimiento de metas.</t>
  </si>
  <si>
    <t>La comunidad educativa ha logrado mayor apropiación de los principios institucionales, fortaleciendo su implementación en los procesos académicos y administrativos.</t>
  </si>
  <si>
    <t>actividades de apropiación institucional.</t>
  </si>
  <si>
    <t>Se ha logrado una mayor apropiación de los objetivos estratégicos, facilitando su aplicación en la gestión académica y administrativa.</t>
  </si>
  <si>
    <t>Charlas educativas del conocimiento institucional.</t>
  </si>
  <si>
    <t>La institución ha avanzado en el fortalecimiento de políticas inclusivas, garantizando equidad y acceso a todos los grupos poblacionales.</t>
  </si>
  <si>
    <t>proyectos de inclusión implementados.</t>
  </si>
  <si>
    <t>Se ha consolidado un modelo de liderazgo basado en la corresponsabilidad y la toma de decisiones informada.</t>
  </si>
  <si>
    <t>reportes de desempeño directivo.</t>
  </si>
  <si>
    <t>Se ha fortalecido la articulación entre los diferentes actores institucionales, maximizando el impacto de las iniciativas.</t>
  </si>
  <si>
    <t>Registros de reuniones</t>
  </si>
  <si>
    <t>La gestión de la información se ha optimizado, facilitando una toma de decisiones más precisa y efectiva.</t>
  </si>
  <si>
    <t>La institución sigue fortaleciendo los mecanismos de autoevaluación, permitiendo ajustes oportunos en su planificación estratégica.</t>
  </si>
  <si>
    <t xml:space="preserve">Registros de nivelacion por areas </t>
  </si>
  <si>
    <t xml:space="preserve">Redes sociales, como Whatsapp, Instagram, Facebook, gmail. </t>
  </si>
  <si>
    <t>Registros de actas</t>
  </si>
  <si>
    <t>Registros fotograficos</t>
  </si>
  <si>
    <t>Se han fortalecido estrategias que promueven el sentido de pertenencia y la participación activa de la comunidad educativa.</t>
  </si>
  <si>
    <t>Encuestas de clima institucional, reportes de actividades de integración.</t>
  </si>
  <si>
    <t>Se ha logrado una mayor cohesión institucional y se han implementado estrategias que fortalecen la identidad de la comunidad educativa.</t>
  </si>
  <si>
    <t>Registros de participación en eventos institucionales, testimonios de estudiantes y docentes.</t>
  </si>
  <si>
    <t>Se han realizado mejoras en la infraestructura escolar para garantizar un ambiente seguro y adecuado para el aprendizaje.</t>
  </si>
  <si>
    <t>Reportes de mantenimiento</t>
  </si>
  <si>
    <t>Se ha consolidado un plan de mantenimiento preventivo y se han optimizado los espacios educativos.</t>
  </si>
  <si>
    <t>Mejoras reflejadas en la infraestructura</t>
  </si>
  <si>
    <t>Se han realizado jornadas de inducción para los nuevos estudiantes, facilitando su integración a la comunidad educativa.</t>
  </si>
  <si>
    <t>Registros de asistencia a inducciones, manuales de bienvenida.</t>
  </si>
  <si>
    <t>Se han desarrollado estrategias pedagógicas para incentivar la motivación y el interés por el aprendizaje.</t>
  </si>
  <si>
    <t>Registros de actividades innovadoras en el aula, observaciones de clase.</t>
  </si>
  <si>
    <t>Se ha logrado una mayor participación y compromiso de los estudiantes mediante metodologías activas y ramificación en el aula.</t>
  </si>
  <si>
    <t>Evaluaciones de desempeño estudiantil, reportes de metodologías aplicadas.</t>
  </si>
  <si>
    <t>Se han realizado ajustes en el Manual de Convivencia para fortalecer la cultura institucional y la resolución de conflictos.</t>
  </si>
  <si>
    <t>Documento actualizado del Manual de Convivencia, actas de socialización con la comunidad educativa.</t>
  </si>
  <si>
    <t>Se ha consolidado el Manual de Convivencia como una herramienta efectiva para la gestión de la convivencia escolar.</t>
  </si>
  <si>
    <t>Se desarrollaron actividades culturales y deportivas, pero la participación estudiantil fue variable debido a compromisos laborales y personales</t>
  </si>
  <si>
    <t>Registros de eventos, listas de asistencia,</t>
  </si>
  <si>
    <t xml:space="preserve">Se desarrollaron actividades culturales y deportivas, esta vez hubo mayor participacion por parte de los alumnos </t>
  </si>
  <si>
    <t>Se mantuvieron los programas de apoyo psicosocial, en caso que algun alumno asi lo requiera</t>
  </si>
  <si>
    <t xml:space="preserve">se cuneta con la participacion en todo momento de la psicologa de la Institucion </t>
  </si>
  <si>
    <t>Se promovieron estrategias de mediación escolar,</t>
  </si>
  <si>
    <t>Actas de conciliación, reportes disciplinarios</t>
  </si>
  <si>
    <t xml:space="preserve">Se fortalecieron las capacitaciones en resolución de conflictos y participación estudiantil, reduciendo el número de casos. </t>
  </si>
  <si>
    <t>Se realizaron reuniones y encuentros con familias, pero la participación fue baja debido a la carga laboral de los acudientes.</t>
  </si>
  <si>
    <t>Se mantuvo comunicación constante con las autoridades educativas, cumpliendo con normativas y requisitos administrativos.</t>
  </si>
  <si>
    <t>Se realizaron ajustes en el plan de estudios para fortalecer las competencias básicas,</t>
  </si>
  <si>
    <t>Documentos curriculares, reuniones de ajuste, retroalimentación de docentes.</t>
  </si>
  <si>
    <t>Se contó con materiales básicos, pero se identificó la necesidad de actualizar y ampliar los recursos digitales.</t>
  </si>
  <si>
    <t>Inventario de recursos, encuestas a docentes y estudiantes, reportes de necesidades.</t>
  </si>
  <si>
    <t>Se mantuvo la jornada flexible de fin de semana, adaptándose a las necesidades de los estudiantes trabajadores.</t>
  </si>
  <si>
    <t>Horarios institucionales, encuestas de satisfacción, análisis de asistencia.</t>
  </si>
  <si>
    <t>Se optimizaron tiempos de clase y pausas activas, mejorando la concentración y aprovechamiento del tiempo.</t>
  </si>
  <si>
    <t>Ajustes en los horarios, reportes de docentes, análisis de impacto.</t>
  </si>
  <si>
    <t>Se fortaleció el seguimiento a los estudiantes con retroalimentaciones más personalizadas</t>
  </si>
  <si>
    <t>Se aplicaron estrategias de evaluación formativa</t>
  </si>
  <si>
    <t>Se implementaron estrategias activas de aprendizaje</t>
  </si>
  <si>
    <t>reportes de capacitación docente</t>
  </si>
  <si>
    <t>Se fortaleció el enfoque basado en proyectos y resolución de problemas, con capacitación continua a docentes.</t>
  </si>
  <si>
    <t>Talleres metodológicos, guías didácticas, evaluación de prácticas pedagógicas.</t>
  </si>
  <si>
    <t>Se actualizaron contenidos y se incluyeron nuevas áreas de formación complementaria, respondiendo a necesidades del contexto.</t>
  </si>
  <si>
    <t>Versión revisada del plan de estudios, aprobaciones institucionales, evaluación de impacto.</t>
  </si>
  <si>
    <t>Se adquirieron nuevos recursos digitales y físicos, mejorando el acceso a materiales de apoyo.</t>
  </si>
  <si>
    <t>Registros de adquisición</t>
  </si>
  <si>
    <t>Registros de evaluación, actas de comité académico,</t>
  </si>
  <si>
    <t>Se implementaron estrategias didácticas variadas, pero algunas áreas aún dependían de metodologías tradicionales.</t>
  </si>
  <si>
    <t>Planes de clase, observaciones de aula, registros de innovación pedagógica.</t>
  </si>
  <si>
    <t>Se integraron metodologías activas como el aprendizaje basado en proyectos y gamificación en varias áreas.</t>
  </si>
  <si>
    <t>Planificaciones actualizadas, registros de actividades innovadoras, informes de impacto.</t>
  </si>
  <si>
    <t>Se promovió la autonomía en las tareas, pero algunos estudiantes presentaron dificultades en la gestión del tiempo y los recursos.</t>
  </si>
  <si>
    <t>Reportes de desempeño, registros de acompañamiento académico.</t>
  </si>
  <si>
    <t>Se reforzaron estrategias de acompañamiento, incluyendo tutorías y guías estructuradas para facilitar el desarrollo autónomo.</t>
  </si>
  <si>
    <t>Materiales de apoyo, análisis de resultados académicos</t>
  </si>
  <si>
    <t>Se establecieron tiempos adecuados para el desarrollo curricular, aunque algunos estudiantes requirieron refuerzos adicionales.</t>
  </si>
  <si>
    <t>Horarios académicos, reportes de desempeño, encuestas a docentes.</t>
  </si>
  <si>
    <t>Se optimizó la distribución del tiempo en clase y se implementaron estrategias de aprendizaje acelerado para quienes necesitaban refuerzo.</t>
  </si>
  <si>
    <t>Se fomentó un ambiente de respeto y participación, pero algunos grupos presentaron dificultades en la comunicación con los docentes.</t>
  </si>
  <si>
    <t>observaciones de aula, reportes de convivencia.</t>
  </si>
  <si>
    <t>Se fortalecieron estrategias de comunicación y retroalimentación, logrando una mayor interacción positiva en el aula.</t>
  </si>
  <si>
    <t>testimonios de estudiantes.</t>
  </si>
  <si>
    <t>Los docentes siguieron la planificación institucional, aunque algunos requerían mayor flexibilidad para adaptarse a las necesidades de los estudiantes.</t>
  </si>
  <si>
    <t>Se incorporaron ajustes en la planeación, permitiendo mayor personalización del aprendizaje según el ritmo de cada grupo.</t>
  </si>
  <si>
    <t>análisis de resultados académicos,</t>
  </si>
  <si>
    <t>Se aplicaron diversas estrategias pedagógicas, pero algunos docentes mantuvieron un enfoque tradicional con poca interacción.</t>
  </si>
  <si>
    <t>autoevaluaciones docentes.</t>
  </si>
  <si>
    <t>Se promovió una mayor innovación pedagógica con metodologías activas y participativas</t>
  </si>
  <si>
    <t>Se analizaron los resultados de pruebas externas, pero no se aplicaron suficientes estrategias de mejora a partir de los hallazgos.</t>
  </si>
  <si>
    <t>Informes de análisis de pruebas, reuniones de planificación, reportes de áreas académicas.</t>
  </si>
  <si>
    <t>Se diseñaron planes de refuerzo basados en las evaluaciones externas, con estrategias específicas para mejorar resultados.</t>
  </si>
  <si>
    <t>Se llevó un control de asistencia, pero no se aplicaron estrategias efectivas para reducir la inasistencia en algunos casos.</t>
  </si>
  <si>
    <t>Registros de asistencia, reportes de inasistencia, entrevistas con estudiantes.</t>
  </si>
  <si>
    <t>Se implementaron alertas tempranas y estrategias de comunicación con las familias para mejorar la asistencia.</t>
  </si>
  <si>
    <t>Listados de asistencia revisados, reportes de intervención, encuestas a estudiantes.</t>
  </si>
  <si>
    <t>Archivero con todas las carpetas de los alumnos                                                                                  Memoria externa USB</t>
  </si>
  <si>
    <t>Se realizaron labores de mantenimiento correctivo, pero algunos espacios necesitaron intervenciones adicionales.</t>
  </si>
  <si>
    <t xml:space="preserve">revision periodica a toda la planta fisica para su mejoramiento </t>
  </si>
  <si>
    <t xml:space="preserve">Se desarrollaron jornadas de embellecimiento, pero aun no se cuenta con un programa establecido </t>
  </si>
  <si>
    <t xml:space="preserve">A medida que sea  necesario se van adquiriendo recursos para el desarrollo eficiente del aprendizaje </t>
  </si>
  <si>
    <t>Se garantizó el suministro básico de materiales</t>
  </si>
  <si>
    <t>Se mejoró la planificación y distribución de suministros, evitando escasez en periodos críticos.</t>
  </si>
  <si>
    <t xml:space="preserve">suministros requeridos para cada area </t>
  </si>
  <si>
    <t>Se realizaron mantenimientos básicos a los equipos, aunque algunos presentaron fallas recurrentes.</t>
  </si>
  <si>
    <t>Registros de mantenimiento, reportes técnicos, solicitudes de reparación.</t>
  </si>
  <si>
    <t>Se estableció un plan de mantenimiento periódico para evitar daños y mejorar la vida útil de los equipos.</t>
  </si>
  <si>
    <t>Cronogramas de mantenimiento, informes de mejoras, evaluación del estado de equipos.</t>
  </si>
  <si>
    <t>Se mantuvieron protocolos de seguridad</t>
  </si>
  <si>
    <t>Reportes de seguimiento, reuniones con docentes, casos de intervención.</t>
  </si>
  <si>
    <t>Se brindó apoyo a estudiantes con dificultades académicas y socioemocionales, requiriendo mayor articulación con el equipo docente.</t>
  </si>
  <si>
    <t>El equipo docente y administrativo cumplió con los perfiles requeridos, aunque se identificaron oportunidades de fortalecimiento en áreas específicas.</t>
  </si>
  <si>
    <t>Hojas de vida, registros de contratación, análisis de perfiles institucionales.</t>
  </si>
  <si>
    <t>Se realizó una actualización de perfiles con enfoque en la mejora continua y la adaptación a las necesidades de la comunidad educativa.</t>
  </si>
  <si>
    <t>Documentos de actualización de perfiles, informes de necesidades, registros de capacitaciones.</t>
  </si>
  <si>
    <t>Se realizaron capacitaciones, pero algunos docentes reportaron dificultades para asistir debido a la carga laboral.</t>
  </si>
  <si>
    <t xml:space="preserve">Inclusion de talleres y actividades tipo Icfes dentro del material de estudio para el refuerzo de cada area a evaluar en las pruebas saber. </t>
  </si>
  <si>
    <t xml:space="preserve">La institucion cuenta con un plan escolar para la gestion de los riesgos el cual se actualiza una vez al año de acuerdo a la cantidad de estudiantes con los que contemos </t>
  </si>
  <si>
    <t>Los estudiantes y miembros de la comunidad educativa deben participar activamente en todos los procesos que impliquen la administración y desarrollo del PEI.  Asi mismo se les brinda el espacio adecuado para su desarrollo y aprendizaje continuo.</t>
  </si>
  <si>
    <t xml:space="preserve">Se les brinda el apoyo a los alumnos de ultimo año para que sean capaces de idear algun proyecto en el cual formen grupos de trabajos entre estudiantes, con un docente lider que los acompañe durante el proyecto, el cual sea encaminado a dejar un gran impacto a los alumnos de los ciclos III y IV y asi puedan cumplir con su servicio social obligatorio. </t>
  </si>
  <si>
    <t xml:space="preserve">Proyectos de alumnos </t>
  </si>
  <si>
    <t>AÑO 2025</t>
  </si>
  <si>
    <t>Durante la vigencia 2025, la institución dio continuidad a la apropiación de la misión, visión y principios institucionales, reconociéndolos como referentes para la toma de decisiones y el desarrollo de los procesos académicos y administrativos. Estos lineamientos continuaron orientando las acciones institucionales, en coherencia con el carácter de educación para jóvenes y adultos y con el enfoque de inclusión y permanencia.</t>
  </si>
  <si>
    <t>Socialización de los lineamientos institucionales en reuniones de docentes y directivos. Referencia a la misión y visión en documentos de planeación académica y administrativa. Actas de reuniones donde se evidencia la orientación institucional basada en los principios definidos</t>
  </si>
  <si>
    <t>la institución orientó sus acciones al cumplimiento de las metas institucionales definidas en el Proyecto Educativo Institucional (PEI), las cuales fueron retomadas y socializadas en los diferentes espacios de reunión y planeación. Estas metas sirvieron como referente para la organización de los procesos académicos y administrativos, permitiendo dar continuidad a los objetivos planteados en años anteriores.</t>
  </si>
  <si>
    <t>Proyecto Educativo Institucional (PEI) donde se establecen las metas institucionales. Documentos de planeación académica y administrativa alineados con las metas del PEI.</t>
  </si>
  <si>
    <t>la institución continuó promoviendo el conocimiento del direccionamiento estratégico establecido en el PEI, el cual orientó la planeación y el desarrollo de los procesos institucionales. Estos lineamientos fueron retomados en espacios de reunión y orientación, permitiendo su aplicación en las acciones académicas y administrativas.
Si bien se evidencia apropiación principalmente por parte de directivos y docentes, se reconoce la necesidad de fortalecer su integración en todas las prácticas institucionales, como oportunidad de mejora para las próximas vigencias.</t>
  </si>
  <si>
    <t>Actas de reuniones donde se socializa el PEI y el direccionamiento institucional.</t>
  </si>
  <si>
    <t>la institución continuó implementando acciones orientadas a la atención de estudiantes de diferentes grupos poblacionales y contextos culturales, en coherencia con su carácter de educación para jóvenes y adultos. La política de inclusión se aplicó principalmente a través de prácticas de trato equitativo, respeto por la diversidad y flexibilización de los procesos académicos, favoreciendo la permanencia y participación de los estudiantes.</t>
  </si>
  <si>
    <t>Ajustes pedagógicos realizados según las necesidades del contexto de los estudiantes.</t>
  </si>
  <si>
    <t>Durante la vigencia 2025, el liderazgo institucional se mantuvo orientado a la organización y acompañamiento de los procesos académicos y administrativos, promoviendo el trabajo conjunto entre directivos y docentes. Se fortaleció la orientación institucional en la toma de decisiones y en la atención de situaciones que afectaban el funcionamiento de la institución.</t>
  </si>
  <si>
    <t>Actas de reuniones directivas y académicas.</t>
  </si>
  <si>
    <t>la institución avanzó en la articulación de los planes, proyectos y acciones institucionales, procurando coherencia entre la planeación académica, administrativa y las necesidades del contexto. Aunque se evidencia articulación en varios procesos, se reconoce que aún es necesario fortalecer la integración y sistematización de algunos planes y proyectos, con el fin de lograr una mayor claridad y seguimiento de las acciones institucionales.</t>
  </si>
  <si>
    <t>Documentos de planeación institucional y académica.</t>
  </si>
  <si>
    <t>la institución continuó orientando su estrategia pedagógica de acuerdo con el modelo educativo para jóvenes y adultos, promoviendo el uso de metodologías acordes al contexto y a las características de los estudiantes. Se dio continuidad a las prácticas pedagógicas implementadas en años anteriores, favoreciendo la participación y el desarrollo de los procesos de aprendizaje</t>
  </si>
  <si>
    <t>Planeaciones y guías de trabajo utilizadas en los procesos pedagógicos. Registros de actividades académicas desarrolladas durante el año.</t>
  </si>
  <si>
    <t>Durante la vigencia 2025, utilizamos información interna y externa como apoyo para la toma de decisiones institucionales, especialmente en aspectos relacionados con la organización académica, la permanencia estudiantil y el funcionamiento general de la institución. Retomamos información proveniente de resultados académicos, asistencia, observaciones docentes y orientaciones normativas, lo que nos permitió realizar ajustes oportunos en algunos procesos.
Aunque hicimos uso de esta información para orientar nuestras decisiones, reconocemos que aún debemos fortalecer la sistematización y el análisis de los datos, con el fin de contar con insumos más claros y consistentes que respalden los procesos de planeación y mejora institucional.</t>
  </si>
  <si>
    <t>Lineamientos normativos y orientaciones externas tenidas en cuenta en los procesos institucionales.</t>
  </si>
  <si>
    <t>realizamos seguimiento a los procesos institucionales y desarrollamos acciones de autoevaluación que nos permitieron identificar avances y aspectos por fortalecer en las diferentes áreas de gestión. Retomamos la información generada en reuniones, registros académicos y administrativos, con el propósito de orientar ajustes y tomar decisiones encaminadas a la mejora continua. Si bien adelantamos ejercicios de seguimiento y reflexión institucional, reconocemos que es necesario fortalecer la sistematización de estos procesos, de manera que la autoevaluación sea más constante y permita un análisis más detallado del cumplimiento de los objetivos institucionales.</t>
  </si>
  <si>
    <t>Informes internos de autoevaluación y análisis institucional.</t>
  </si>
  <si>
    <t>Durante la vigencia 2025, fortalecimos el funcionamiento del Consejo Directivo como instancia de orientación y apoyo en la toma de decisiones institucionales. Desde este espacio analizamos situaciones académicas, administrativas y de convivencia, dando continuidad a los procesos definidos en años anteriores y procurando el cumplimiento de los lineamientos establecidos. Aunque realizamos reuniones y se tomaron decisiones relevantes, reconocemos la necesidad de fortalecer la periodicidad y el seguimiento a los acuerdos, como oportunidad de mejora para las próximas vigencias.</t>
  </si>
  <si>
    <t>Actas de reuniones del Consejo Directivo. Registros de decisiones adoptadas frente a situaciones institucionales.</t>
  </si>
  <si>
    <t>fortalecimos el funcionamiento del Consejo Académico como espacio de orientación y apoyo a los procesos pedagógicos y académicos de la institución. Desde este escenario analizamos el desarrollo curricular, las estrategias pedagógicas y las situaciones académicas que requerían ajustes, dando continuidad a las acciones iniciadas en años anteriores.</t>
  </si>
  <si>
    <t>Actas de reuniones del Consejo Académico. Orientaciones académicas definidas y socializadas. Registros de análisis del desarrollo curricular.</t>
  </si>
  <si>
    <t>realizamos los procesos de evaluación y promoción de los estudiantes al finalizar cada semestre, con el fin de determinar su avance académico y las condiciones para su continuidad en el proceso formativo. Aunque no contamos con una comisión formalmente constituida, estos procesos se desarrollaron de manera organizada, con la participación de los docentes y directivos, garantizando criterios claros para la promoción de los estudiantes.</t>
  </si>
  <si>
    <t>Actas o registros de reuniones donde se analizan los resultados académicos. Informes académicos finales por periodo.</t>
  </si>
  <si>
    <t>desarrollamos acciones orientadas a la atención y manejo de las situaciones de convivencia escolar, en coherencia con lo establecido en el Manual de Convivencia institucional. Desde este espacio promovimos el diálogo, el respeto por las normas y la resolución pacífica de los conflictos, contribuyendo al buen clima institucional.
Si bien se realizaron acciones de acompañamiento y seguimiento, reconocemos la importancia de continuar fortaleciendo el registro y seguimiento de los casos atendidos, como parte del proceso de mejora continua.</t>
  </si>
  <si>
    <t>Actas y registros de atención de situaciones de convivencia. Orientaciones y compromisos establecidos con los estudiantes.</t>
  </si>
  <si>
    <t>la participación de los estudiantes se canalizó principalmente a través del Comité de Convivencia y del Personero Estudiantil, quienes atendieron las inquietudes, situaciones y necesidades presentadas por los alumnos. Desde estos espacios se promovió la participación, el diálogo y la atención oportuna de los casos que requerían acompañamiento institucional.</t>
  </si>
  <si>
    <t>Orientaciones y compromisos establecidos con los estudiantes.</t>
  </si>
  <si>
    <t>el Personero Estudiantil cumplió un papel activo como representante de los estudiantes, canalizando inquietudes y apoyando la atención de situaciones de convivencia. Asimismo, ejerció liderazgo en la organización y acompañamiento de actividades con los alumnos, tanto al interior de la institución como en espacios externos, promoviendo la participación, el respeto y el sentido de pertenencia.</t>
  </si>
  <si>
    <t>Acta de elección del Personero Estudiantil. Registros de participación y liderazgo en actividades institucionales y externas.</t>
  </si>
  <si>
    <t>el Consejo de Padres de Familia se mantuvo como un espacio de apoyo a la institución, permitiendo la comunicación con las familias y el acompañamiento a algunas situaciones relacionadas con el proceso educativo de los estudiantes.</t>
  </si>
  <si>
    <t>utilizamos diferentes mecanismos de comunicación para informar y orientar a la comunidad educativa sobre los procesos institucionales. A través de comunicaciones internas y espacios de reunión, facilitamos el intercambio de información necesaria para el desarrollo de las actividades académicas y administrativas.</t>
  </si>
  <si>
    <t>Comunicaciones internas emitidas por la institución. Mensajes y avisos institucionales.</t>
  </si>
  <si>
    <t>promovimos el trabajo en equipo entre directivos y docentes para el desarrollo de las actividades académicas y administrativas. A través de la colaboración y el apoyo mutuo, se logró dar continuidad a los procesos institucionales y atender de manera conjunta las situaciones que se presentaron.
Reconocemos que es necesario seguir fortaleciendo espacios de trabajo colaborativo y coordinación, con el fin de mejorar la organización y el impacto de las acciones institucionales.</t>
  </si>
  <si>
    <t>Actas de reuniones de trabajo institucional.</t>
  </si>
  <si>
    <t>realizamos el reconocimiento de algunos logros y aportes del personal administrativo y docente en el marco de actividades institucionales, como actos cívicos e izadas de bandera. Estos espacios permitieron valorar el compromiso y la labor desarrollada, contribuyendo al fortalecimiento del sentido de pertenencia.</t>
  </si>
  <si>
    <t>Registros de actividades institucionales (izadas de bandera).</t>
  </si>
  <si>
    <t>Durante la vigencia 2025, identificamos algunas prácticas que facilitaron el desarrollo de los procesos académicos y administrativos, las cuales se compartieron de manera informal entre los miembros de la institución. Estas experiencias permitieron mejorar la organización y el acompañamiento a los estudiantes.
Reconocemos la necesidad de fortalecer la organización y divulgación de estas prácticas para su consolidación.</t>
  </si>
  <si>
    <t>Ajustes realizados a los procesos institucionales a partir de las experiencias compartidas.</t>
  </si>
  <si>
    <t>promovimos el sentido de pertenencia y la participación de los estudiantes a través de espacios de diálogo, actividades institucionales y acompañamiento constante. Estas acciones contribuyeron a fortalecer la relación de los estudiantes con la institución y su compromiso con el proceso educativo.
Reconocemos la necesidad de continuar fortaleciendo estrategias que motiven una mayor participación y sentido de pertenencia, especialmente en algunos estudiantes.</t>
  </si>
  <si>
    <t>Participación de los estudiantes en actividades institucionales. Observaciones docentes sobre participación estudiantil.</t>
  </si>
  <si>
    <t>mantuvimos condiciones básicas del ambiente físico que permitieron el desarrollo de las actividades académicas y administrativas. Se realizaron acciones de cuidado y organización de los espacios institucionales, buscando ofrecer un entorno adecuado para los estudiantes y el personal.</t>
  </si>
  <si>
    <t>Observaciones del uso de aulas y áreas institucionales. Adecuación básica de los espacios para las actividades académicas.</t>
  </si>
  <si>
    <t>realizamos la inducción a los nuevos estudiantes el primer día de clases, brindando orientación general sobre el funcionamiento de la institución, las normas de convivencia y los aspectos académicos básicos. Este espacio permitió facilitar la adaptación de los estudiantes al contexto institucional.
Reconocemos la importancia de continuar fortaleciendo estos espacios de inducción, con el fin de garantizar una mejor comprensión de los procesos institucionales por parte de los estudiantes.</t>
  </si>
  <si>
    <t>Registro de inducción realizada al inicio del periodo académico.</t>
  </si>
  <si>
    <t>promovimos la motivación hacia el aprendizaje mediante el acompañamiento docente, el uso de estrategias pedagógicas acordes al contexto de los estudiantes y el reconocimiento del esfuerzo académico. Estas acciones contribuyeron a mantener el interés y la participación de los estudiantes en su proceso formativo.
Reconocemos la necesidad de continuar fortaleciendo estrategias que favorezcan la motivación y la permanencia de los estudiantes en el sistema educativo.</t>
  </si>
  <si>
    <t>Actividades pedagógicas desarrolladas en el aula.</t>
  </si>
  <si>
    <t>aplicamos y socializamos el Manual de Convivencia como referente para la orientación del comportamiento y la convivencia escolar. Este documento fue utilizado para atender situaciones que se presentaron durante el año y para promover el respeto por las normas institucionales.
Reconocemos la importancia de continuar fortaleciendo la apropiación del Manual de Convivencia por parte de los estudiantes, como parte del proceso de mejora del clima escolar.</t>
  </si>
  <si>
    <t>Registros de socialización del Manual de Convivencia. Atención de situaciones de convivencia con base en el Manual.</t>
  </si>
  <si>
    <t>desarrollamos algunas actividades complementarias al proceso académico, principalmente en el marco de actividades institucionales y formativas, que permitieron fortalecer la integración, la convivencia y el sentido de pertenencia de los estudiantes.
Reconocemos que estas actividades se realizaron de manera puntual y que es necesario fortalecer su planeación y continuidad como oportunidad de mejora para el bienestar y la participación estudiantil.</t>
  </si>
  <si>
    <t>Registros de actividades institucionales realizadas. Programación institucional de actividades.</t>
  </si>
  <si>
    <t>promovimos el bienestar del alumnado mediante el acompañamiento permanente a los estudiantes, la orientación frente a situaciones personales y académicas y la atención oportuna de las dificultades que afectaron su permanencia en la institución. Estas acciones contribuyeron a fortalecer el clima escolar y el proceso formativo.
Reconocemos la necesidad de continuar fortaleciendo las estrategias de bienestar, teniendo en cuenta las características y necesidades propias de la población de jóvenes y adultos.</t>
  </si>
  <si>
    <t>Atención de situaciones que afectan el bienestar y la convivencia.</t>
  </si>
  <si>
    <t>manejamos los conflictos que se presentaron a través del diálogo, la orientación y la aplicación de los lineamientos establecidos en el Manual de Convivencia. Estas acciones permitieron atender las situaciones de manera oportuna, buscando acuerdos y soluciones que favorecieran el respeto y la convivencia institucional.</t>
  </si>
  <si>
    <t>Aplicación del Manual de Convivencia en los casos atendidos. Orientaciones y compromisos establecidos con los estudiantes.</t>
  </si>
  <si>
    <t>atendimos los casos difíciles que se presentaron mediante el acompañamiento institucional, el diálogo con los estudiantes y la orientación oportuna, buscando garantizar la permanencia y el bienestar dentro del proceso educativo.</t>
  </si>
  <si>
    <t>Aplicación de protocolos institucionales y del Manual de Convivencia.</t>
  </si>
  <si>
    <t>mantuvimos comunicación permanente con las familias y acudientes para informar sobre el proceso académico, la convivencia y la permanencia de los estudiantes. Este acompañamiento permitió fortalecer el apoyo familiar como parte del proceso formativo, especialmente en los casos que requirieron seguimiento.</t>
  </si>
  <si>
    <t>Apoyo de las familias en procesos académicos y convivenciales.</t>
  </si>
  <si>
    <t>mantuvimos relación con las autoridades educativas, dando cumplimiento a las orientaciones, requerimientos y lineamientos establecidos. Esta articulación permitió el desarrollo adecuado de los procesos administrativos, académicos y de evaluación institucional.</t>
  </si>
  <si>
    <t>se realizaron acciones de acercamiento y orientación frente al sector productivo, principalmente desde procesos formativos que aportan a la proyección de los estudiantes. Reconocemos que este aspecto puede fortalecerse mediante nuevas estrategias de articulación.</t>
  </si>
  <si>
    <t>Identificación de posibles instituciones de apoyo. Análisis institucional sobre la necesidad de articulación externa.</t>
  </si>
  <si>
    <t xml:space="preserve">Durante la vigencia 2024, no se contó con una articulación formal y permanente con otras instituciones. Sin embargo, desde la gestión directiva reconocimos la importancia de fortalecer este aspecto como una oportunidad de mejora, especialmente para apoyar procesos de orientación, bienestar y acompañamiento a los estudiantes.
</t>
  </si>
  <si>
    <t xml:space="preserve">
Se avanzó en la identificación de posibles entidades con las que se puedan establecer acciones de apoyo y articulación en futuras vigencias.</t>
  </si>
  <si>
    <t>Durante la vigencia 2025 desarrollamos el plan de estudios teniendo como base los lineamientos del PEI y la normatividad vigente, ajustándolo progresivamente a las características de la población de jóvenes y adultos. Se realizaron revisiones y ajustes desde la práctica pedagógica, con el propósito de mejorar la coherencia entre los contenidos, los ciclos y los procesos de evaluación.</t>
  </si>
  <si>
    <t>Planeaciones académicas por áreas y ciclos. Actas y registros de revisión pedagógica.</t>
  </si>
  <si>
    <t>En el año 2025 aplicamos un enfoque metodológico flexible, centrado en el aprendizaje significativo y en las experiencias previas de los estudiantes. Las estrategias pedagógicas se adaptaron a las necesidades del contexto, favoreciendo la participación, el trabajo en el aula y el acompañamiento docente.</t>
  </si>
  <si>
    <t>Planeaciones de clase. Estrategias pedagógicas aplicadas en el aula. Registros de actividades académicas.</t>
  </si>
  <si>
    <t>Durante la vigencia 2025 utilizamos los recursos disponibles para apoyar los procesos de enseñanza y aprendizaje, tales como guías, material impreso y apoyo didáctico. Reconocemos la necesidad de seguir fortaleciendo este aspecto, de acuerdo con las posibilidades institucionales.</t>
  </si>
  <si>
    <t>Guías y material de apoyo académico. Recursos didácticos utilizados en clase.</t>
  </si>
  <si>
    <t>En el año 2025 la jornada escolar se desarrolló conforme a la organización institucional establecida, respondiendo al calendario acamedico. Esta organización permitió la continuidad del proceso formativo y el aprovechamiento del tiempo escolar.</t>
  </si>
  <si>
    <t>Organización de la jornada académica. Registros de asistencia. Planeación de actividades académicas.</t>
  </si>
  <si>
    <t>implementamos procesos de evaluación acordes con la normatividad institucional, enfocados en el seguimiento del aprendizaje y el avance de los estudiantes. La evaluación se utilizó como una herramienta para identificar dificultades y fortalecer los procesos académicos.</t>
  </si>
  <si>
    <t>Actas de evaluación y promoción.</t>
  </si>
  <si>
    <t>implementamos diversas opciones didácticas en las áreas y asignaturas, teniendo en cuenta los proyectos transversales y las características de la población estudiantil. Estas estrategias permitieron fortalecer la participación, la comprensión de los contenidos y el desarrollo de competencias básicas.</t>
  </si>
  <si>
    <t>Actividades relacionadas con proyectos transversales. Guías y talleres desarrollados en el aula.</t>
  </si>
  <si>
    <t>orientamos las tareas escolares como un apoyo al proceso de aprendizaje, buscando que fueran pertinentes y acordes al contexto de los estudiantes. Las tareas se utilizaron principalmente para reforzar los contenidos trabajados en clase y fomentar la responsabilidad académica.</t>
  </si>
  <si>
    <t>Actividades y talleres asignados. Evidencias de trabajo estudiantil.</t>
  </si>
  <si>
    <t>procuramos articular los recursos disponibles con las estrategias pedagógicas, utilizando material impreso, guías y otros apoyos didácticos que facilitaron el aprendizaje de los estudiantes.</t>
  </si>
  <si>
    <t>Material didáctico utilizado en las clases.
Guías de aprendizaje.
Planeaciones con uso de recursos.
Registros de actividades académicas.</t>
  </si>
  <si>
    <t xml:space="preserve">organizamos los tiempos de clase de manera que permitieran el desarrollo de las actividades académicas, el acompañamiento docente y el avance de los contenidos, de acuerdo con el cronograma academico. </t>
  </si>
  <si>
    <t>Horarios académicos.
Planeaciones de clase.
Registros de asistencia.
Seguimiento al desarrollo de actividades.</t>
  </si>
  <si>
    <t>fortalecimos la relación pedagógica entre docentes y estudiantes, basada en el respeto, el diálogo y el acompañamiento permanente. Esta relación favoreció un ambiente propicio para el aprendizaje y la permanencia de los estudiantes en la institución.</t>
  </si>
  <si>
    <t>Aplicación del Manual de Convivencia. Observaciones del trabajo en aula.</t>
  </si>
  <si>
    <t>realizamos la planeación de clases teniendo en cuenta el plan de estudios, los lineamientos institucionales y las características de los estudiantes, lo que permitió organizar de manera adecuada las actividades académicas.</t>
  </si>
  <si>
    <t>Planeaciones de clase.
Programaciones académicas.
Registros de seguimiento a la planeación.
Ajustes realizados durante el desarrollo de las clases.</t>
  </si>
  <si>
    <t>desarrollamos un estilo pedagógico flexible y cercano, orientado a facilitar la comprensión de los contenidos y a responder a las necesidades del contexto de jóvenes y adultos.</t>
  </si>
  <si>
    <t>Estrategias pedagógicas aplicadas en el aula.
Planeaciones docentes.
Actividades desarrolladas con los estudiantes.</t>
  </si>
  <si>
    <t>aplicamos la evaluación en el aula como un proceso continuo, que permitió valorar el avance de los estudiantes y realizar ajustes pedagógicos cuando fue necesario.</t>
  </si>
  <si>
    <t>Instrumentos de evaluación.
Registros de calificaciones.
Retroalimentación a los estudiantes.
Seguimiento académico.</t>
  </si>
  <si>
    <t>hicimos seguimiento a los resultados académicos de los estudiantes, lo que nos permitió identificar avances y algunas dificultades en el proceso de aprendizaje. A partir de estos resultados, realizamos ajustes pedagógicos desde el aula. Reconocemos que este seguimiento puede fortalecerse para lograr un análisis más sistemático que apoye la toma de decisiones académicas.</t>
  </si>
  <si>
    <t>Registros de calificaciones por período. (boletines)
Informes académicos.</t>
  </si>
  <si>
    <t>tuvimos en cuenta los resultados de las evaluaciones externas como una referencia para la reflexión institucional y el fortalecimiento de los procesos académicos. A partir de este análisis, adelantamos acciones orientadas a la preparación de los estudiantes, como el desarrollo de actividades de tipo preicfes. Reconocemos que, aunque los resultados de los estudiantes evidencian retos, como institución continuamos fortaleciendo el uso pedagógico de esta información para orientar acciones de mejora académica.</t>
  </si>
  <si>
    <t>Resultados de evaluaciones externas.
Análisis institucional de resultados.
Autoevaluación institucional.</t>
  </si>
  <si>
    <t>hicimos seguimiento a la asistencia de los estudiantes, identificando situaciones que afectaron su permanencia. Este seguimiento nos permitió realizar acciones de acompañamiento. Reconocemos que es un aspecto que seguimos fortaleciendo para mejorar la continuidad en el proceso formativo.</t>
  </si>
  <si>
    <t>Registros de asistencia.
Seguimiento a inasistencias reiteradas.
Comunicaciones con estudiantes y acudientes.
Reportes académicos.</t>
  </si>
  <si>
    <t>desarrollamos actividades de recuperación académica para apoyar a los estudiantes que presentaron dificultades en su aprendizaje. Estas acciones contribuyeron a reforzar los contenidos trabajados; sin embargo, reconocemos que este proceso puede organizarse de manera más sistemática en futuras vigencias.</t>
  </si>
  <si>
    <t>Talleres y guías de recuperación.
Registros de seguimiento académico.</t>
  </si>
  <si>
    <t>brindamos apoyo pedagógico a los estudiantes con dificultades de aprendizaje, realizando desde el inicio del año los ajustes necesarios en las actividades académicas y el acompañamiento docente, especialmente en los casos identificados. Estas acciones permitieron responder de manera más adecuada a las necesidades de los estudiantes. Reconocemos que este proceso continúa fortaleciéndose como parte de la mejora continua institucional.</t>
  </si>
  <si>
    <t>Durante la vigencia 2025 realizamos el proceso de matrícula de acuerdo con los lineamientos institucionales, garantizando la inscripción y organización de los estudiantes de manera oportuna. Este proceso permitió dar inicio al año académico de forma ordenada. Reconocemos que continuamos fortaleciendo este procedimiento para optimizar los tiempos y la organización administrativa.</t>
  </si>
  <si>
    <t>Libro de matriculas                                       Listados oficiales de estudiantes matriculados.                                                                            
Archivo administrativo.</t>
  </si>
  <si>
    <t>mantuvimos el archivo académico con la información de los estudiantes, permitiendo el acceso y consulta de los documentos necesarios para el seguimiento académico. Reconocemos que este archivo se encuentra en proceso de organización y fortalecimiento para mejorar su actualización y manejo.</t>
  </si>
  <si>
    <t>Carpetas académicas de los estudiantes.
Documentos académicos archivados.
Registros institucionales.
Archivo físico y/o digital.</t>
  </si>
  <si>
    <t>elaboramos y entregamos los boletines de calificaciones como parte del seguimiento al proceso académico de los estudiantes. Este procedimiento permitió informar oportunamente los resultados académicos. Reconocemos la importancia de seguir fortaleciendo este proceso para mejorar la presentación y oportunidad de la información.</t>
  </si>
  <si>
    <t>Boletines de calificaciones.
Registros de entrega de boletines.
Actas de evaluación y promoción.</t>
  </si>
  <si>
    <t>realizamos acciones de mantenimiento básico de la planta física, atendiendo las necesidades que se fueron presentando para garantizar condiciones adecuadas para el desarrollo de las actividades académicas</t>
  </si>
  <si>
    <t>Reportes de necesidades físicas.
Seguimiento administrativo.
Observación del estado de las instalaciones.</t>
  </si>
  <si>
    <t>adelantamos acciones puntuales para la adecuación y embellecimiento de algunos espacios institucionales, con el fin de mejorar el ambiente escolar. Reconocemos que estas acciones pueden fortalecerse mediante una planificación más estructurada en futuras vigencias.</t>
  </si>
  <si>
    <t>Seguimiento administrativo.</t>
  </si>
  <si>
    <t>realizamos seguimiento al uso de los espacios institucionales, procurando una organización adecuada para el desarrollo de las actividades académicas. Este seguimiento permitió un mejor aprovechamiento de los espacios disponibles, reconociendo que es un proceso en continuo fortalecimiento.</t>
  </si>
  <si>
    <t>Organización de horarios y espacios.
Registros de uso de aulas.
Planeación institucional.
Observación del uso de los espacios.</t>
  </si>
  <si>
    <t>realizamos la adquisición de algunos recursos para apoyar el proceso de enseñanza y aprendizaje, de acuerdo con las necesidades identificadas. Reconocemos que este aspecto continúa fortaleciéndose conforme a las posibilidades administrativas y financieras de la institución.</t>
  </si>
  <si>
    <t>Recursos adquiridos.
Soportes administrativos.</t>
  </si>
  <si>
    <t>garantizamos el suministro básico y la dotación necesaria para el funcionamiento institucional. Este proceso permitió el desarrollo de las actividades académicas y administrativas, reconociendo la necesidad de seguir fortaleciendo la dotación institucional.</t>
  </si>
  <si>
    <t>Soportes administrativos.</t>
  </si>
  <si>
    <t>realizamos mantenimiento básico a los equipos y recursos disponibles para el aprendizaje, buscando garantizar su funcionamiento. Reconocemos que este proceso puede fortalecerse mediante un seguimiento más sistemático.</t>
  </si>
  <si>
    <t>Registros de mantenimiento.
Reportes de estado de equipos.
Seguimiento administrativo.
Inventario de recursos.</t>
  </si>
  <si>
    <t>velamos por la seguridad y protección de la comunidad educativa, mediante acciones básicas de control y cuidado de las instalaciones. Reconocemos que este aspecto continúa fortaleciéndose para garantizar condiciones seguras dentro de la institución.</t>
  </si>
  <si>
    <t>Observación de medidas de seguridad.
Registros institucionales.
Aplicación del Manual de Convivencia.
Seguimiento administrativo.</t>
  </si>
  <si>
    <t>brindamos apoyo a los estudiantes con bajo desempeño académico o con dificultades de interacción, mediante acompañamiento institucional, orientación y articulación con los procesos académicos y de convivencia. Estas acciones permitieron atender situaciones específicas y fortalecer la permanencia estudiantil. Reconocemos que este apoyo continúa en proceso de fortalecimiento como parte de la mejora continua.</t>
  </si>
  <si>
    <t>Apoyo desde enfermería y psicología.
Seguimiento académico y convivencial.
Aplicación del Manual de Convivencia.</t>
  </si>
  <si>
    <t>contamos con perfiles definidos para el personal vinculado, de acuerdo con las funciones y responsabilidades asignadas. Estos perfiles permitieron orientar el desempeño del talento humano, reconociendo que continúan en proceso de ajuste y fortalecimiento conforme a las necesidades institucionales.</t>
  </si>
  <si>
    <t>Perfiles de cargos.
Contratos
Manual de funciones.
Registros administrativos.</t>
  </si>
  <si>
    <t>realizamos procesos de inducción al personal vinculado, orientándolos sobre los lineamientos institucionales, el PEI y el Manual de Convivencia. Reconocemos que este proceso puede fortalecerse mediante una mayor sistematización.</t>
  </si>
  <si>
    <t>Registros de inducción.
Socialización del PEI.
Manual de Convivencia.
Actas y comunicaciones internas.</t>
  </si>
  <si>
    <t>se promovieron espacios de formación y capacitación del talento humano, orientados al fortalecimiento de los procesos académicos y administrativos. Reconocemos que este aspecto continúa en proceso de fortalecimiento para ampliar las oportunidades de capacitación.</t>
  </si>
  <si>
    <t>Autoevaluación institucional.</t>
  </si>
  <si>
    <t>realizamos la asignación académica del personal docente de acuerdo con los perfiles, la experiencia y las necesidades institucionales, permitiendo el adecuado desarrollo de las actividades académicas.</t>
  </si>
  <si>
    <t>Horarios docentes.
Planeación institucional.
Registros administrativos.</t>
  </si>
  <si>
    <t>se promovió el sentido de pertenencia del personal vinculado mediante la participación en las actividades institucionales y el compromiso con los procesos académicos y administrativos. Reconocemos que este aspecto se sigue fortaleciendo con el trabajo continuo.</t>
  </si>
  <si>
    <t>Participación en actividades institucionales.
Registros de reuniones y jornadas de trabajo.
Comunicaciones internas.
Observación del compromiso institucional.</t>
  </si>
  <si>
    <t>realizamos la evaluación del desempeño del talento humano como un insumo para la reflexión y mejora del quehacer institucional. Reconocemos que este proceso puede fortalecerse mediante una mayor sistematización y seguimiento.</t>
  </si>
  <si>
    <t>se realizaron reconocimientos puntuales al personal vinculado como parte del fortalecimiento del clima laboral. Reconocemos que este aspecto puede ampliarse mediante la consolidación de estrategias de estímulo institucional.</t>
  </si>
  <si>
    <t>Evidencias de actividades institucionales.</t>
  </si>
  <si>
    <t>se promovió una convivencia laboral basada en el respeto, el diálogo y el cumplimiento de las normas institucionales. No se presentaron situaciones de conflicto que requirieran intervención formal, lo cual refleja un ambiente laboral adecuado. Reconocemos que este aspecto debe mantenerse y fortalecerse de manera preventiva como parte del bienestar institucional.</t>
  </si>
  <si>
    <t>Seguimiento institucional.</t>
  </si>
  <si>
    <t>se promovieron acciones orientadas al bienestar del talento humano, favoreciendo un ambiente laboral adecuado para el desarrollo de las funciones.</t>
  </si>
  <si>
    <t>Actividades institucionales.</t>
  </si>
  <si>
    <t>realizamos la planificación y administración del presupuesto institucional, teniendo en cuenta las necesidades académicas, administrativas y operativas de la institución. Este ejercicio permitió orientar los recursos hacia el funcionamiento general y el apoyo a los procesos formativos.</t>
  </si>
  <si>
    <t>La institución llevó el registro contable de manera organizada, garantizando el control de los movimientos financieros y el cumplimiento de los procesos administrativos internos.</t>
  </si>
  <si>
    <t>Durante el año se realizó el control de los ingresos y gastos institucionales, procurando un manejo responsable y acorde con las prioridades definidas. Los recursos fueron destinados principalmente al sostenimiento de la institución, la dotación básica y el apoyo a los procesos académicos. Este aspecto se encuentra en constante revisión con el fin de fortalecer la eficiencia administrativa y financiera.</t>
  </si>
  <si>
    <t>Se adelantaron acciones de control interno orientadas a garantizar la transparencia y el uso adecuado de los recursos institucionales, manteniendo los soportes y registros correspondientes</t>
  </si>
  <si>
    <t>Registros contables internos de la institución (libros contables, reportes de ingresos y gastos)</t>
  </si>
  <si>
    <t xml:space="preserve">Archivo físico y/o digital con soportes contables organizados. </t>
  </si>
  <si>
    <t>Relación de ingresos por matrículas y otros conceptos institucionales.</t>
  </si>
  <si>
    <t>informes administrativos donde se revisa la situación financiera de la institución.</t>
  </si>
  <si>
    <t>Ajustes pedagógicos documentados. PEI</t>
  </si>
  <si>
    <t>no se contó con estudiantes pertenecientes a grupos étnicos matriculados en la institución. No obstante, se mantuvo un enfoque inclusivo y de respeto por la diversidad cultural desde las prácticas pedagógicas y las normas de convivencia, como parte de los principios institucionales.</t>
  </si>
  <si>
    <t>identificamos las necesidades y expectativas de los estudiantes a través del diálogo permanente, el acompañamiento docente y los espacios institucionales de participación.</t>
  </si>
  <si>
    <t>Observaciones docentes.</t>
  </si>
  <si>
    <t>promovimos la construcción de proyectos de vida mediante la orientación académica, el acompañamiento docente y el fortalecimiento de la motivación hacia la culminación de los estudios.</t>
  </si>
  <si>
    <t>Actividades de orientación realizadas en el aula.</t>
  </si>
  <si>
    <t>no se desarrolló una Escuela de Padres como espacio formal. No obstante, la institución mantuvo comunicación y acercamiento con los padres y acudientes a través del Consejo de Padres de Familia y otros espacios institucionales, brindando orientaciones cuando fue necesario. Reconocemos la importancia de fortalecer este componente de manera más estructurada para mejorar el acompañamiento familiar en el proceso educativo.</t>
  </si>
  <si>
    <t>Actas o registros del Consejo de Padres de Familia.
Comunicaciones institucionales dirigidas a padres y acudientes.</t>
  </si>
  <si>
    <t>la institución ofreció servicios educativos dirigidos a jóvenes y adultos, contribuyendo al acceso y permanencia en el sistema educativo.</t>
  </si>
  <si>
    <t>Registros de matrícula.
Material informativo institucional.
PEI y documentos de caracterización institucional.</t>
  </si>
  <si>
    <t>permitimos el uso adecuado de la planta física y los recursos institucionales para el desarrollo de actividades académicas y administrativas. Este uso se realizó de manera organizada, reconociendo la importancia de optimizar estos espacios para fortalecer la proyección institucional.</t>
  </si>
  <si>
    <t>Registros de actividades académicas.
Planeaciones institucionales.
Inventario básico de recursos y espacios.</t>
  </si>
  <si>
    <t>Durante el año 2025 se realizó la planeación del servicio social estudiantil conforme a la normativa vigente, estableciendo lineamientos y estrategias para su implementación. Reconocemos que su ejecución se proyecta como una oportunidad de fortalecimiento institucional, con el propósito de ampliar la articulación con la comunidad en las próximas vigencias.</t>
  </si>
  <si>
    <t>Documento de planeación del servicio social estudiantil.
Lineamientos institucionales definidos para el desarrollo del servicio social.
Actas o registros de reuniones donde se socializa la planeación del servicio social.</t>
  </si>
  <si>
    <t>promovimos la participación de los estudiantes a través de espacios de diálogo, actividades institucionales y el acompañamiento del personero estudiantil y el comité de convivencia. Reconocemos que la participación estudiantil puede fortalecerse mediante estrategias más estructuradas que favorezcan su liderazgo y sentido de pertenencia.</t>
  </si>
  <si>
    <t>Registros de actividades institucionales.
Actas del comité de convivencia.
Acompañamiento del personero estudiantil.
Observaciones docentes.</t>
  </si>
  <si>
    <t>El Consejo de Padres de Familia es un estamento destinado a participar en el apoyo a los procesos que contribuyen al mejoramiento de la calidad del servicio educativo. Así mismo, actúa como instancia de veeduría y control, velando por el cumplimiento de las condiciones establecidas en el Proyecto Educativo Institucional (PEI) y apoyando la prevención de acciones que puedan afectar los derechos de los estudiantes y demás miembros de la comunidad educativa. Durante la vigencia 2025, este consejo se mantuvo como un espacio de participación y acompañamiento institucional.</t>
  </si>
  <si>
    <t>Actas y registros del Consejo de Padres de Familia.
PEI donde se establece la conformación y funciones del consejo.
Comunicaciones institucionales dirigidas a padres y acudientes.</t>
  </si>
  <si>
    <t>se promovió la participación de las familias principalmente a través del acompañamiento a los procesos académicos y convivenciales de los estudiantes. Si bien esta participación fue puntual, se reconoce la necesidad de generar estrategias que fortalezcan una vinculación más constante de las familias con la institución.</t>
  </si>
  <si>
    <t>Actas de reuniones institucionales.
Observaciones de seguimiento académico y convivencial.</t>
  </si>
  <si>
    <t>implementamos acciones orientadas a la prevención de riesgos físicos dentro de la institución, promoviendo el cuidado de los espacios y el cumplimiento de normas básicas de seguridad. Reconocemos la importancia de continuar fortaleciendo estas acciones para garantizar entornos seguros para toda la comunidad educativa.</t>
  </si>
  <si>
    <t>Señalización básica de seguridad.
Registros de revisión de espacios físicos.
Orientaciones institucionales sobre el cuidado de las instalaciones.</t>
  </si>
  <si>
    <t>desarrollamos acciones preventivas orientadas al cuidado del bienestar emocional de los estudiantes, con el apoyo del área de psicología y el acompañamiento docente. Estas acciones estuvieron enfocadas en la promoción de la convivencia, el respeto y la atención oportuna de situaciones que pudieran afectar el clima escolar.</t>
  </si>
  <si>
    <t>Actas del comité de convivencia.
Orientaciones y acompañamiento docente.</t>
  </si>
  <si>
    <t>contamos con lineamientos básicos de seguridad institucional orientados a la protección de los estudiantes y el personal. Reconocemos la necesidad de continuar fortaleciendo y formalizando estos programas para mejorar la gestión del riesgo en la institución.</t>
  </si>
  <si>
    <t>Manual de Convivencia y PEI.
Protocolos básicos de seguridad.
Registros institucionales relacionados con el manejo de situaciones de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</si>
</sst>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4">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32" fillId="19" borderId="6" xfId="0" applyFont="1" applyFill="1" applyBorder="1" applyAlignment="1" applyProtection="1">
      <alignment horizontal="center" vertical="center" wrapText="1"/>
      <protection locked="0"/>
    </xf>
    <xf numFmtId="0" fontId="32" fillId="19" borderId="3" xfId="0" applyFont="1" applyFill="1" applyBorder="1"/>
    <xf numFmtId="0" fontId="32" fillId="19" borderId="2" xfId="0" applyFont="1" applyFill="1" applyBorder="1"/>
    <xf numFmtId="0" fontId="32" fillId="19" borderId="2" xfId="0" applyFont="1" applyFill="1" applyBorder="1" applyAlignment="1">
      <alignment wrapText="1"/>
    </xf>
    <xf numFmtId="0" fontId="40" fillId="14" borderId="2" xfId="0" applyFont="1" applyFill="1" applyBorder="1" applyAlignment="1">
      <alignment wrapText="1"/>
    </xf>
    <xf numFmtId="0" fontId="41" fillId="14" borderId="2" xfId="0" applyFont="1" applyFill="1" applyBorder="1" applyAlignment="1">
      <alignment wrapText="1"/>
    </xf>
    <xf numFmtId="0" fontId="40" fillId="14" borderId="0" xfId="0" applyFont="1" applyFill="1" applyAlignment="1">
      <alignment wrapText="1"/>
    </xf>
    <xf numFmtId="0" fontId="32" fillId="14" borderId="6" xfId="0" applyFont="1" applyFill="1" applyBorder="1" applyAlignment="1" applyProtection="1">
      <alignment horizontal="left" vertical="justify"/>
      <protection locked="0"/>
    </xf>
    <xf numFmtId="0" fontId="32" fillId="12" borderId="2" xfId="0" applyFont="1" applyFill="1" applyBorder="1" applyAlignment="1" applyProtection="1">
      <alignment horizontal="center" vertical="center" wrapText="1"/>
      <protection locked="0"/>
    </xf>
    <xf numFmtId="0" fontId="0" fillId="14" borderId="2" xfId="0" applyFill="1" applyBorder="1" applyAlignment="1">
      <alignment wrapText="1"/>
    </xf>
    <xf numFmtId="0" fontId="40" fillId="15" borderId="0" xfId="0" applyFont="1" applyFill="1" applyAlignment="1">
      <alignment wrapText="1"/>
    </xf>
    <xf numFmtId="0" fontId="40" fillId="15" borderId="2" xfId="0" applyFont="1" applyFill="1" applyBorder="1" applyAlignment="1">
      <alignment wrapText="1"/>
    </xf>
    <xf numFmtId="0" fontId="40" fillId="15" borderId="6" xfId="0" applyFont="1" applyFill="1" applyBorder="1" applyAlignment="1" applyProtection="1">
      <alignment horizontal="left" vertical="justify"/>
      <protection locked="0"/>
    </xf>
    <xf numFmtId="0" fontId="0" fillId="14" borderId="0" xfId="0" applyFill="1" applyAlignment="1">
      <alignment wrapText="1"/>
    </xf>
    <xf numFmtId="0" fontId="40" fillId="12" borderId="2" xfId="0" applyFont="1" applyFill="1" applyBorder="1" applyAlignment="1" applyProtection="1">
      <alignment horizontal="center" vertical="center" wrapText="1"/>
      <protection locked="0"/>
    </xf>
    <xf numFmtId="0" fontId="40" fillId="14" borderId="2" xfId="0" applyFont="1" applyFill="1" applyBorder="1" applyAlignment="1">
      <alignment vertical="center" wrapText="1"/>
    </xf>
    <xf numFmtId="0" fontId="0" fillId="15" borderId="2" xfId="0" applyFill="1" applyBorder="1" applyAlignment="1">
      <alignment wrapText="1"/>
    </xf>
    <xf numFmtId="0" fontId="0" fillId="15" borderId="0" xfId="0" applyFill="1" applyAlignment="1">
      <alignment wrapText="1"/>
    </xf>
    <xf numFmtId="0" fontId="0" fillId="14" borderId="2" xfId="0" applyFill="1" applyBorder="1" applyAlignment="1">
      <alignment horizontal="left" vertical="center" wrapText="1"/>
    </xf>
    <xf numFmtId="0" fontId="40" fillId="14" borderId="2" xfId="0" applyFont="1" applyFill="1" applyBorder="1" applyAlignment="1" applyProtection="1">
      <alignment horizontal="left" vertical="justify"/>
      <protection locked="0"/>
    </xf>
    <xf numFmtId="0" fontId="32" fillId="14" borderId="2"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12" fillId="0" borderId="0" xfId="0" applyFont="1" applyBorder="1" applyAlignment="1">
      <alignment horizontal="center"/>
    </xf>
    <xf numFmtId="0" fontId="40" fillId="17" borderId="2" xfId="0" applyFont="1" applyFill="1" applyBorder="1" applyAlignment="1">
      <alignment wrapText="1"/>
    </xf>
    <xf numFmtId="0" fontId="40" fillId="17" borderId="2" xfId="0" applyFont="1" applyFill="1" applyBorder="1" applyAlignment="1" applyProtection="1">
      <alignment horizontal="left" vertical="center" wrapText="1"/>
      <protection locked="0"/>
    </xf>
    <xf numFmtId="0" fontId="40" fillId="17" borderId="0" xfId="0" applyFont="1" applyFill="1" applyBorder="1" applyAlignment="1">
      <alignment horizontal="left" vertical="center" wrapText="1"/>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8" fillId="0" borderId="2" xfId="2"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3"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10" xfId="0" applyFont="1" applyFill="1" applyBorder="1" applyAlignment="1">
      <alignment horizontal="left"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0" borderId="18" xfId="0" applyFont="1" applyBorder="1" applyAlignment="1">
      <alignment horizont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0" xfId="0" applyFont="1" applyBorder="1" applyAlignment="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2" fillId="0" borderId="19"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xf numFmtId="0" fontId="40" fillId="15" borderId="4" xfId="0" applyFont="1" applyFill="1" applyBorder="1" applyAlignment="1" applyProtection="1">
      <alignment horizontal="left" vertical="justify" wrapText="1"/>
      <protection locked="0"/>
    </xf>
    <xf numFmtId="0" fontId="32" fillId="18" borderId="2" xfId="0" applyFont="1" applyFill="1" applyBorder="1" applyAlignment="1" applyProtection="1">
      <alignment horizontal="center" vertical="center" wrapText="1"/>
      <protection locked="0"/>
    </xf>
    <xf numFmtId="0" fontId="32" fillId="0" borderId="4"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2" fillId="0" borderId="3" xfId="0" applyFont="1" applyBorder="1" applyAlignment="1" applyProtection="1">
      <alignment horizontal="center" vertical="center"/>
      <protection locked="0"/>
    </xf>
    <xf numFmtId="0" fontId="28" fillId="0" borderId="4" xfId="2" applyBorder="1" applyAlignment="1" applyProtection="1">
      <alignment horizontal="center" vertical="center"/>
      <protection locked="0"/>
    </xf>
    <xf numFmtId="0" fontId="28" fillId="0" borderId="5" xfId="2" applyBorder="1" applyAlignment="1" applyProtection="1">
      <alignment horizontal="center" vertical="center"/>
      <protection locked="0"/>
    </xf>
    <xf numFmtId="0" fontId="28" fillId="0" borderId="3" xfId="2" applyBorder="1" applyAlignment="1" applyProtection="1">
      <alignment horizontal="center" vertical="center"/>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323-495D-AF66-6912C589B614}"/>
              </c:ext>
            </c:extLst>
          </c:dPt>
          <c:dPt>
            <c:idx val="1"/>
            <c:invertIfNegative val="0"/>
            <c:bubble3D val="0"/>
            <c:spPr>
              <a:solidFill>
                <a:srgbClr val="C00000"/>
              </a:solidFill>
            </c:spPr>
            <c:extLst>
              <c:ext xmlns:c16="http://schemas.microsoft.com/office/drawing/2014/chart" uri="{C3380CC4-5D6E-409C-BE32-E72D297353CC}">
                <c16:uniqueId val="{00000003-A323-495D-AF66-6912C589B6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323-495D-AF66-6912C589B6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323-495D-AF66-6912C589B6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A323-495D-AF66-6912C589B614}"/>
            </c:ext>
          </c:extLst>
        </c:ser>
        <c:dLbls>
          <c:showLegendKey val="0"/>
          <c:showVal val="0"/>
          <c:showCatName val="0"/>
          <c:showSerName val="0"/>
          <c:showPercent val="0"/>
          <c:showBubbleSize val="0"/>
        </c:dLbls>
        <c:gapWidth val="150"/>
        <c:shape val="box"/>
        <c:axId val="47361296"/>
        <c:axId val="47360120"/>
        <c:axId val="0"/>
      </c:bar3DChart>
      <c:catAx>
        <c:axId val="47361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360120"/>
        <c:crosses val="autoZero"/>
        <c:auto val="1"/>
        <c:lblAlgn val="ctr"/>
        <c:lblOffset val="100"/>
        <c:noMultiLvlLbl val="0"/>
      </c:catAx>
      <c:valAx>
        <c:axId val="47360120"/>
        <c:scaling>
          <c:orientation val="minMax"/>
        </c:scaling>
        <c:delete val="1"/>
        <c:axPos val="l"/>
        <c:numFmt formatCode="0%" sourceLinked="1"/>
        <c:majorTickMark val="out"/>
        <c:minorTickMark val="none"/>
        <c:tickLblPos val="nextTo"/>
        <c:crossAx val="47361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2022</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0A-4514-B234-9CF7E6AA6366}"/>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0A-4514-B234-9CF7E6AA636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00A-4514-B234-9CF7E6AA63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3-100A-4514-B234-9CF7E6AA6366}"/>
            </c:ext>
          </c:extLst>
        </c:ser>
        <c:ser>
          <c:idx val="0"/>
          <c:order val="1"/>
          <c:tx>
            <c:strRef>
              <c:f>Directiva!$H$2</c:f>
              <c:strCache>
                <c:ptCount val="1"/>
                <c:pt idx="0">
                  <c:v>AÑO 2023</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0A-4514-B234-9CF7E6AA63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5-100A-4514-B234-9CF7E6AA6366}"/>
            </c:ext>
          </c:extLst>
        </c:ser>
        <c:ser>
          <c:idx val="1"/>
          <c:order val="2"/>
          <c:tx>
            <c:strRef>
              <c:f>Directiva!$M$2</c:f>
              <c:strCache>
                <c:ptCount val="1"/>
                <c:pt idx="0">
                  <c:v>AÑO 2024</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0A-4514-B234-9CF7E6AA6366}"/>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00A-4514-B234-9CF7E6AA6366}"/>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0A-4514-B234-9CF7E6AA6366}"/>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0A-4514-B234-9CF7E6AA63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A-100A-4514-B234-9CF7E6AA6366}"/>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0A-4514-B234-9CF7E6AA6366}"/>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00A-4514-B234-9CF7E6AA6366}"/>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0A-4514-B234-9CF7E6AA63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E-100A-4514-B234-9CF7E6AA6366}"/>
            </c:ext>
          </c:extLst>
        </c:ser>
        <c:dLbls>
          <c:showLegendKey val="0"/>
          <c:showVal val="0"/>
          <c:showCatName val="0"/>
          <c:showSerName val="0"/>
          <c:showPercent val="0"/>
          <c:showBubbleSize val="0"/>
        </c:dLbls>
        <c:smooth val="0"/>
        <c:axId val="373027568"/>
        <c:axId val="47358160"/>
      </c:lineChart>
      <c:catAx>
        <c:axId val="37302756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7358160"/>
        <c:crosses val="autoZero"/>
        <c:auto val="1"/>
        <c:lblAlgn val="ctr"/>
        <c:lblOffset val="100"/>
        <c:noMultiLvlLbl val="0"/>
      </c:catAx>
      <c:valAx>
        <c:axId val="47358160"/>
        <c:scaling>
          <c:orientation val="minMax"/>
        </c:scaling>
        <c:delete val="1"/>
        <c:axPos val="l"/>
        <c:numFmt formatCode="0%" sourceLinked="1"/>
        <c:majorTickMark val="out"/>
        <c:minorTickMark val="none"/>
        <c:tickLblPos val="nextTo"/>
        <c:crossAx val="373027568"/>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B50-4DC4-91F1-F581E80765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B50-4DC4-91F1-F581E80765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9B50-4DC4-91F1-F581E80765EF}"/>
            </c:ext>
          </c:extLst>
        </c:ser>
        <c:ser>
          <c:idx val="0"/>
          <c:order val="1"/>
          <c:tx>
            <c:strRef>
              <c:f>Directiva!$H$2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B50-4DC4-91F1-F581E80765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B50-4DC4-91F1-F581E80765E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B50-4DC4-91F1-F581E80765E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B50-4DC4-91F1-F581E80765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9B50-4DC4-91F1-F581E80765EF}"/>
            </c:ext>
          </c:extLst>
        </c:ser>
        <c:ser>
          <c:idx val="1"/>
          <c:order val="2"/>
          <c:tx>
            <c:strRef>
              <c:f>Directiva!$M$2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B50-4DC4-91F1-F581E80765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B50-4DC4-91F1-F581E80765E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B50-4DC4-91F1-F581E80765E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B50-4DC4-91F1-F581E80765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9B50-4DC4-91F1-F581E80765EF}"/>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B50-4DC4-91F1-F581E80765EF}"/>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B50-4DC4-91F1-F581E80765EF}"/>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B50-4DC4-91F1-F581E80765EF}"/>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B50-4DC4-91F1-F581E80765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9B50-4DC4-91F1-F581E80765EF}"/>
            </c:ext>
          </c:extLst>
        </c:ser>
        <c:dLbls>
          <c:showLegendKey val="0"/>
          <c:showVal val="0"/>
          <c:showCatName val="0"/>
          <c:showSerName val="0"/>
          <c:showPercent val="0"/>
          <c:showBubbleSize val="0"/>
        </c:dLbls>
        <c:smooth val="0"/>
        <c:axId val="252708992"/>
        <c:axId val="252710168"/>
      </c:lineChart>
      <c:catAx>
        <c:axId val="252708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52710168"/>
        <c:crosses val="autoZero"/>
        <c:auto val="1"/>
        <c:lblAlgn val="ctr"/>
        <c:lblOffset val="100"/>
        <c:noMultiLvlLbl val="0"/>
      </c:catAx>
      <c:valAx>
        <c:axId val="252710168"/>
        <c:scaling>
          <c:orientation val="minMax"/>
        </c:scaling>
        <c:delete val="1"/>
        <c:axPos val="l"/>
        <c:numFmt formatCode="0%" sourceLinked="1"/>
        <c:majorTickMark val="out"/>
        <c:minorTickMark val="none"/>
        <c:tickLblPos val="nextTo"/>
        <c:crossAx val="252708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42-4A4E-BC47-6BE616EA6D2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42-4A4E-BC47-6BE616EA6D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1442-4A4E-BC47-6BE616EA6D24}"/>
            </c:ext>
          </c:extLst>
        </c:ser>
        <c:ser>
          <c:idx val="0"/>
          <c:order val="1"/>
          <c:tx>
            <c:strRef>
              <c:f>Directiva!$H$2</c:f>
              <c:strCache>
                <c:ptCount val="1"/>
                <c:pt idx="0">
                  <c:v>AÑO 2023</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442-4A4E-BC47-6BE616EA6D2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A4E-BC47-6BE616EA6D2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442-4A4E-BC47-6BE616EA6D2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442-4A4E-BC47-6BE616EA6D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0.14285714285714285</c:v>
                </c:pt>
                <c:pt idx="1">
                  <c:v>0</c:v>
                </c:pt>
                <c:pt idx="2">
                  <c:v>0.14285714285714285</c:v>
                </c:pt>
                <c:pt idx="3">
                  <c:v>0.8571428571428571</c:v>
                </c:pt>
              </c:numCache>
            </c:numRef>
          </c:val>
          <c:smooth val="0"/>
          <c:extLst>
            <c:ext xmlns:c16="http://schemas.microsoft.com/office/drawing/2014/chart" uri="{C3380CC4-5D6E-409C-BE32-E72D297353CC}">
              <c16:uniqueId val="{00000007-1442-4A4E-BC47-6BE616EA6D24}"/>
            </c:ext>
          </c:extLst>
        </c:ser>
        <c:ser>
          <c:idx val="1"/>
          <c:order val="2"/>
          <c:tx>
            <c:strRef>
              <c:f>Directiva!$M$2</c:f>
              <c:strCache>
                <c:ptCount val="1"/>
                <c:pt idx="0">
                  <c:v>AÑO 2024</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442-4A4E-BC47-6BE616EA6D2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442-4A4E-BC47-6BE616EA6D2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442-4A4E-BC47-6BE616EA6D2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442-4A4E-BC47-6BE616EA6D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0.14285714285714285</c:v>
                </c:pt>
                <c:pt idx="2">
                  <c:v>0.42857142857142855</c:v>
                </c:pt>
                <c:pt idx="3">
                  <c:v>0.42857142857142855</c:v>
                </c:pt>
              </c:numCache>
            </c:numRef>
          </c:val>
          <c:smooth val="0"/>
          <c:extLst>
            <c:ext xmlns:c16="http://schemas.microsoft.com/office/drawing/2014/chart" uri="{C3380CC4-5D6E-409C-BE32-E72D297353CC}">
              <c16:uniqueId val="{0000000C-1442-4A4E-BC47-6BE616EA6D24}"/>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0.14285714285714285</c:v>
                </c:pt>
                <c:pt idx="3">
                  <c:v>0.8571428571428571</c:v>
                </c:pt>
              </c:numCache>
            </c:numRef>
          </c:val>
          <c:smooth val="0"/>
          <c:extLst>
            <c:ext xmlns:c16="http://schemas.microsoft.com/office/drawing/2014/chart" uri="{C3380CC4-5D6E-409C-BE32-E72D297353CC}">
              <c16:uniqueId val="{0000000D-1442-4A4E-BC47-6BE616EA6D24}"/>
            </c:ext>
          </c:extLst>
        </c:ser>
        <c:dLbls>
          <c:showLegendKey val="0"/>
          <c:showVal val="0"/>
          <c:showCatName val="0"/>
          <c:showSerName val="0"/>
          <c:showPercent val="0"/>
          <c:showBubbleSize val="0"/>
        </c:dLbls>
        <c:smooth val="0"/>
        <c:axId val="374330944"/>
        <c:axId val="374330552"/>
      </c:lineChart>
      <c:catAx>
        <c:axId val="374330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4330552"/>
        <c:crosses val="autoZero"/>
        <c:auto val="1"/>
        <c:lblAlgn val="ctr"/>
        <c:lblOffset val="100"/>
        <c:noMultiLvlLbl val="0"/>
      </c:catAx>
      <c:valAx>
        <c:axId val="374330552"/>
        <c:scaling>
          <c:orientation val="minMax"/>
        </c:scaling>
        <c:delete val="1"/>
        <c:axPos val="l"/>
        <c:numFmt formatCode="0%" sourceLinked="1"/>
        <c:majorTickMark val="out"/>
        <c:minorTickMark val="none"/>
        <c:tickLblPos val="nextTo"/>
        <c:crossAx val="374330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452-49AA-BAC6-2A1B215C181D}"/>
              </c:ext>
            </c:extLst>
          </c:dPt>
          <c:dPt>
            <c:idx val="1"/>
            <c:invertIfNegative val="0"/>
            <c:bubble3D val="0"/>
            <c:spPr>
              <a:solidFill>
                <a:srgbClr val="C00000"/>
              </a:solidFill>
            </c:spPr>
            <c:extLst>
              <c:ext xmlns:c16="http://schemas.microsoft.com/office/drawing/2014/chart" uri="{C3380CC4-5D6E-409C-BE32-E72D297353CC}">
                <c16:uniqueId val="{00000003-0452-49AA-BAC6-2A1B215C18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452-49AA-BAC6-2A1B215C18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452-49AA-BAC6-2A1B215C18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8-0452-49AA-BAC6-2A1B215C181D}"/>
            </c:ext>
          </c:extLst>
        </c:ser>
        <c:dLbls>
          <c:showLegendKey val="0"/>
          <c:showVal val="0"/>
          <c:showCatName val="0"/>
          <c:showSerName val="0"/>
          <c:showPercent val="0"/>
          <c:showBubbleSize val="0"/>
        </c:dLbls>
        <c:gapWidth val="150"/>
        <c:shape val="box"/>
        <c:axId val="374325064"/>
        <c:axId val="374324280"/>
        <c:axId val="0"/>
      </c:bar3DChart>
      <c:catAx>
        <c:axId val="374325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4324280"/>
        <c:crosses val="autoZero"/>
        <c:auto val="1"/>
        <c:lblAlgn val="ctr"/>
        <c:lblOffset val="100"/>
        <c:noMultiLvlLbl val="0"/>
      </c:catAx>
      <c:valAx>
        <c:axId val="374324280"/>
        <c:scaling>
          <c:orientation val="minMax"/>
        </c:scaling>
        <c:delete val="1"/>
        <c:axPos val="l"/>
        <c:numFmt formatCode="0%" sourceLinked="1"/>
        <c:majorTickMark val="out"/>
        <c:minorTickMark val="none"/>
        <c:tickLblPos val="nextTo"/>
        <c:crossAx val="374325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25E-467C-9B63-39CD7884744F}"/>
              </c:ext>
            </c:extLst>
          </c:dPt>
          <c:dPt>
            <c:idx val="1"/>
            <c:invertIfNegative val="0"/>
            <c:bubble3D val="0"/>
            <c:spPr>
              <a:solidFill>
                <a:srgbClr val="C00000"/>
              </a:solidFill>
            </c:spPr>
            <c:extLst>
              <c:ext xmlns:c16="http://schemas.microsoft.com/office/drawing/2014/chart" uri="{C3380CC4-5D6E-409C-BE32-E72D297353CC}">
                <c16:uniqueId val="{00000003-225E-467C-9B63-39CD788474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25E-467C-9B63-39CD788474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25E-467C-9B63-39CD788474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8-225E-467C-9B63-39CD7884744F}"/>
            </c:ext>
          </c:extLst>
        </c:ser>
        <c:dLbls>
          <c:showLegendKey val="0"/>
          <c:showVal val="0"/>
          <c:showCatName val="0"/>
          <c:showSerName val="0"/>
          <c:showPercent val="0"/>
          <c:showBubbleSize val="0"/>
        </c:dLbls>
        <c:gapWidth val="150"/>
        <c:shape val="box"/>
        <c:axId val="374328592"/>
        <c:axId val="374328200"/>
        <c:axId val="0"/>
      </c:bar3DChart>
      <c:catAx>
        <c:axId val="374328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4328200"/>
        <c:crosses val="autoZero"/>
        <c:auto val="1"/>
        <c:lblAlgn val="ctr"/>
        <c:lblOffset val="100"/>
        <c:noMultiLvlLbl val="0"/>
      </c:catAx>
      <c:valAx>
        <c:axId val="374328200"/>
        <c:scaling>
          <c:orientation val="minMax"/>
        </c:scaling>
        <c:delete val="1"/>
        <c:axPos val="l"/>
        <c:numFmt formatCode="0%" sourceLinked="1"/>
        <c:majorTickMark val="out"/>
        <c:minorTickMark val="none"/>
        <c:tickLblPos val="nextTo"/>
        <c:crossAx val="374328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02F-4BC3-A984-6DED306C22D2}"/>
              </c:ext>
            </c:extLst>
          </c:dPt>
          <c:dPt>
            <c:idx val="1"/>
            <c:invertIfNegative val="0"/>
            <c:bubble3D val="0"/>
            <c:spPr>
              <a:solidFill>
                <a:srgbClr val="C00000"/>
              </a:solidFill>
            </c:spPr>
            <c:extLst>
              <c:ext xmlns:c16="http://schemas.microsoft.com/office/drawing/2014/chart" uri="{C3380CC4-5D6E-409C-BE32-E72D297353CC}">
                <c16:uniqueId val="{00000003-802F-4BC3-A984-6DED306C22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02F-4BC3-A984-6DED306C22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02F-4BC3-A984-6DED306C22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0.66666666666666663</c:v>
                </c:pt>
                <c:pt idx="2">
                  <c:v>0</c:v>
                </c:pt>
                <c:pt idx="3">
                  <c:v>0.33333333333333331</c:v>
                </c:pt>
              </c:numCache>
            </c:numRef>
          </c:val>
          <c:extLst>
            <c:ext xmlns:c16="http://schemas.microsoft.com/office/drawing/2014/chart" uri="{C3380CC4-5D6E-409C-BE32-E72D297353CC}">
              <c16:uniqueId val="{00000008-802F-4BC3-A984-6DED306C22D2}"/>
            </c:ext>
          </c:extLst>
        </c:ser>
        <c:dLbls>
          <c:showLegendKey val="0"/>
          <c:showVal val="0"/>
          <c:showCatName val="0"/>
          <c:showSerName val="0"/>
          <c:showPercent val="0"/>
          <c:showBubbleSize val="0"/>
        </c:dLbls>
        <c:gapWidth val="150"/>
        <c:shape val="box"/>
        <c:axId val="374328984"/>
        <c:axId val="374325456"/>
        <c:axId val="0"/>
      </c:bar3DChart>
      <c:catAx>
        <c:axId val="374328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4325456"/>
        <c:crosses val="autoZero"/>
        <c:auto val="1"/>
        <c:lblAlgn val="ctr"/>
        <c:lblOffset val="100"/>
        <c:noMultiLvlLbl val="0"/>
      </c:catAx>
      <c:valAx>
        <c:axId val="374325456"/>
        <c:scaling>
          <c:orientation val="minMax"/>
        </c:scaling>
        <c:delete val="1"/>
        <c:axPos val="l"/>
        <c:numFmt formatCode="0%" sourceLinked="1"/>
        <c:majorTickMark val="out"/>
        <c:minorTickMark val="none"/>
        <c:tickLblPos val="nextTo"/>
        <c:crossAx val="3743289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B7-4CEB-BABE-45316CBA722F}"/>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B7-4CEB-BABE-45316CBA72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32B7-4CEB-BABE-45316CBA722F}"/>
            </c:ext>
          </c:extLst>
        </c:ser>
        <c:ser>
          <c:idx val="0"/>
          <c:order val="1"/>
          <c:tx>
            <c:strRef>
              <c:f>Directiva!$H$2</c:f>
              <c:strCache>
                <c:ptCount val="1"/>
                <c:pt idx="0">
                  <c:v>AÑO 2023</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2B7-4CEB-BABE-45316CBA722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2B7-4CEB-BABE-45316CBA722F}"/>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2B7-4CEB-BABE-45316CBA722F}"/>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2B7-4CEB-BABE-45316CBA72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32B7-4CEB-BABE-45316CBA722F}"/>
            </c:ext>
          </c:extLst>
        </c:ser>
        <c:ser>
          <c:idx val="1"/>
          <c:order val="2"/>
          <c:tx>
            <c:strRef>
              <c:f>Directiva!$M$2</c:f>
              <c:strCache>
                <c:ptCount val="1"/>
                <c:pt idx="0">
                  <c:v>AÑO 2024</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2B7-4CEB-BABE-45316CBA722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2B7-4CEB-BABE-45316CBA722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2B7-4CEB-BABE-45316CBA722F}"/>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2B7-4CEB-BABE-45316CBA72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0.66666666666666663</c:v>
                </c:pt>
                <c:pt idx="2">
                  <c:v>0</c:v>
                </c:pt>
                <c:pt idx="3">
                  <c:v>0.33333333333333331</c:v>
                </c:pt>
              </c:numCache>
            </c:numRef>
          </c:val>
          <c:smooth val="0"/>
          <c:extLst>
            <c:ext xmlns:c16="http://schemas.microsoft.com/office/drawing/2014/chart" uri="{C3380CC4-5D6E-409C-BE32-E72D297353CC}">
              <c16:uniqueId val="{0000000C-32B7-4CEB-BABE-45316CBA722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D-32B7-4CEB-BABE-45316CBA722F}"/>
            </c:ext>
          </c:extLst>
        </c:ser>
        <c:dLbls>
          <c:showLegendKey val="0"/>
          <c:showVal val="0"/>
          <c:showCatName val="0"/>
          <c:showSerName val="0"/>
          <c:showPercent val="0"/>
          <c:showBubbleSize val="0"/>
        </c:dLbls>
        <c:smooth val="0"/>
        <c:axId val="374329768"/>
        <c:axId val="374327024"/>
      </c:lineChart>
      <c:catAx>
        <c:axId val="374329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4327024"/>
        <c:crosses val="autoZero"/>
        <c:auto val="1"/>
        <c:lblAlgn val="ctr"/>
        <c:lblOffset val="100"/>
        <c:noMultiLvlLbl val="0"/>
      </c:catAx>
      <c:valAx>
        <c:axId val="374327024"/>
        <c:scaling>
          <c:orientation val="minMax"/>
        </c:scaling>
        <c:delete val="1"/>
        <c:axPos val="l"/>
        <c:numFmt formatCode="0%" sourceLinked="1"/>
        <c:majorTickMark val="out"/>
        <c:minorTickMark val="none"/>
        <c:tickLblPos val="nextTo"/>
        <c:crossAx val="3743297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742-4321-8CD8-70783FB2090E}"/>
              </c:ext>
            </c:extLst>
          </c:dPt>
          <c:dPt>
            <c:idx val="1"/>
            <c:invertIfNegative val="0"/>
            <c:bubble3D val="0"/>
            <c:spPr>
              <a:solidFill>
                <a:srgbClr val="C00000"/>
              </a:solidFill>
            </c:spPr>
            <c:extLst>
              <c:ext xmlns:c16="http://schemas.microsoft.com/office/drawing/2014/chart" uri="{C3380CC4-5D6E-409C-BE32-E72D297353CC}">
                <c16:uniqueId val="{00000003-0742-4321-8CD8-70783FB209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742-4321-8CD8-70783FB209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742-4321-8CD8-70783FB209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8-0742-4321-8CD8-70783FB2090E}"/>
            </c:ext>
          </c:extLst>
        </c:ser>
        <c:dLbls>
          <c:showLegendKey val="0"/>
          <c:showVal val="0"/>
          <c:showCatName val="0"/>
          <c:showSerName val="0"/>
          <c:showPercent val="0"/>
          <c:showBubbleSize val="0"/>
        </c:dLbls>
        <c:gapWidth val="150"/>
        <c:shape val="box"/>
        <c:axId val="374327808"/>
        <c:axId val="374329376"/>
        <c:axId val="0"/>
      </c:bar3DChart>
      <c:catAx>
        <c:axId val="374327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4329376"/>
        <c:crosses val="autoZero"/>
        <c:auto val="1"/>
        <c:lblAlgn val="ctr"/>
        <c:lblOffset val="100"/>
        <c:noMultiLvlLbl val="0"/>
      </c:catAx>
      <c:valAx>
        <c:axId val="374329376"/>
        <c:scaling>
          <c:orientation val="minMax"/>
        </c:scaling>
        <c:delete val="1"/>
        <c:axPos val="l"/>
        <c:numFmt formatCode="0%" sourceLinked="1"/>
        <c:majorTickMark val="out"/>
        <c:minorTickMark val="none"/>
        <c:tickLblPos val="nextTo"/>
        <c:crossAx val="374327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F0C-4858-8071-E35264E6C0DE}"/>
              </c:ext>
            </c:extLst>
          </c:dPt>
          <c:dPt>
            <c:idx val="1"/>
            <c:invertIfNegative val="0"/>
            <c:bubble3D val="0"/>
            <c:spPr>
              <a:solidFill>
                <a:srgbClr val="C00000"/>
              </a:solidFill>
            </c:spPr>
            <c:extLst>
              <c:ext xmlns:c16="http://schemas.microsoft.com/office/drawing/2014/chart" uri="{C3380CC4-5D6E-409C-BE32-E72D297353CC}">
                <c16:uniqueId val="{00000003-6F0C-4858-8071-E35264E6C0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F0C-4858-8071-E35264E6C0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F0C-4858-8071-E35264E6C0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8-6F0C-4858-8071-E35264E6C0DE}"/>
            </c:ext>
          </c:extLst>
        </c:ser>
        <c:dLbls>
          <c:showLegendKey val="0"/>
          <c:showVal val="0"/>
          <c:showCatName val="0"/>
          <c:showSerName val="0"/>
          <c:showPercent val="0"/>
          <c:showBubbleSize val="0"/>
        </c:dLbls>
        <c:gapWidth val="150"/>
        <c:shape val="box"/>
        <c:axId val="374331336"/>
        <c:axId val="309159480"/>
        <c:axId val="0"/>
      </c:bar3DChart>
      <c:catAx>
        <c:axId val="374331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59480"/>
        <c:crosses val="autoZero"/>
        <c:auto val="1"/>
        <c:lblAlgn val="ctr"/>
        <c:lblOffset val="100"/>
        <c:noMultiLvlLbl val="0"/>
      </c:catAx>
      <c:valAx>
        <c:axId val="309159480"/>
        <c:scaling>
          <c:orientation val="minMax"/>
        </c:scaling>
        <c:delete val="1"/>
        <c:axPos val="l"/>
        <c:numFmt formatCode="0%" sourceLinked="1"/>
        <c:majorTickMark val="out"/>
        <c:minorTickMark val="none"/>
        <c:tickLblPos val="nextTo"/>
        <c:crossAx val="374331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C2D-49CA-A3FA-C9C2D3E708EC}"/>
              </c:ext>
            </c:extLst>
          </c:dPt>
          <c:dPt>
            <c:idx val="1"/>
            <c:invertIfNegative val="0"/>
            <c:bubble3D val="0"/>
            <c:spPr>
              <a:solidFill>
                <a:srgbClr val="C00000"/>
              </a:solidFill>
            </c:spPr>
            <c:extLst>
              <c:ext xmlns:c16="http://schemas.microsoft.com/office/drawing/2014/chart" uri="{C3380CC4-5D6E-409C-BE32-E72D297353CC}">
                <c16:uniqueId val="{00000003-FC2D-49CA-A3FA-C9C2D3E708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C2D-49CA-A3FA-C9C2D3E708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C2D-49CA-A3FA-C9C2D3E708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0.33333333333333331</c:v>
                </c:pt>
                <c:pt idx="3">
                  <c:v>0.44444444444444442</c:v>
                </c:pt>
              </c:numCache>
            </c:numRef>
          </c:val>
          <c:extLst>
            <c:ext xmlns:c16="http://schemas.microsoft.com/office/drawing/2014/chart" uri="{C3380CC4-5D6E-409C-BE32-E72D297353CC}">
              <c16:uniqueId val="{00000008-FC2D-49CA-A3FA-C9C2D3E708EC}"/>
            </c:ext>
          </c:extLst>
        </c:ser>
        <c:dLbls>
          <c:showLegendKey val="0"/>
          <c:showVal val="0"/>
          <c:showCatName val="0"/>
          <c:showSerName val="0"/>
          <c:showPercent val="0"/>
          <c:showBubbleSize val="0"/>
        </c:dLbls>
        <c:gapWidth val="150"/>
        <c:shape val="box"/>
        <c:axId val="309159872"/>
        <c:axId val="309158304"/>
        <c:axId val="0"/>
      </c:bar3DChart>
      <c:catAx>
        <c:axId val="309159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58304"/>
        <c:crosses val="autoZero"/>
        <c:auto val="1"/>
        <c:lblAlgn val="ctr"/>
        <c:lblOffset val="100"/>
        <c:noMultiLvlLbl val="0"/>
      </c:catAx>
      <c:valAx>
        <c:axId val="309158304"/>
        <c:scaling>
          <c:orientation val="minMax"/>
        </c:scaling>
        <c:delete val="1"/>
        <c:axPos val="l"/>
        <c:numFmt formatCode="0%" sourceLinked="1"/>
        <c:majorTickMark val="out"/>
        <c:minorTickMark val="none"/>
        <c:tickLblPos val="nextTo"/>
        <c:crossAx val="309159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EC5-4C6A-BECA-4F9DF33E08E9}"/>
              </c:ext>
            </c:extLst>
          </c:dPt>
          <c:dPt>
            <c:idx val="1"/>
            <c:invertIfNegative val="0"/>
            <c:bubble3D val="0"/>
            <c:spPr>
              <a:solidFill>
                <a:srgbClr val="C00000"/>
              </a:solidFill>
            </c:spPr>
            <c:extLst>
              <c:ext xmlns:c16="http://schemas.microsoft.com/office/drawing/2014/chart" uri="{C3380CC4-5D6E-409C-BE32-E72D297353CC}">
                <c16:uniqueId val="{00000003-8EC5-4C6A-BECA-4F9DF33E0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EC5-4C6A-BECA-4F9DF33E0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EC5-4C6A-BECA-4F9DF33E0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8EC5-4C6A-BECA-4F9DF33E08E9}"/>
            </c:ext>
          </c:extLst>
        </c:ser>
        <c:dLbls>
          <c:showLegendKey val="0"/>
          <c:showVal val="0"/>
          <c:showCatName val="0"/>
          <c:showSerName val="0"/>
          <c:showPercent val="0"/>
          <c:showBubbleSize val="0"/>
        </c:dLbls>
        <c:gapWidth val="150"/>
        <c:shape val="box"/>
        <c:axId val="47357768"/>
        <c:axId val="47361688"/>
        <c:axId val="0"/>
      </c:bar3DChart>
      <c:catAx>
        <c:axId val="47357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7361688"/>
        <c:crosses val="autoZero"/>
        <c:auto val="1"/>
        <c:lblAlgn val="ctr"/>
        <c:lblOffset val="100"/>
        <c:noMultiLvlLbl val="0"/>
      </c:catAx>
      <c:valAx>
        <c:axId val="47361688"/>
        <c:scaling>
          <c:orientation val="minMax"/>
        </c:scaling>
        <c:delete val="1"/>
        <c:axPos val="l"/>
        <c:numFmt formatCode="0%" sourceLinked="1"/>
        <c:majorTickMark val="out"/>
        <c:minorTickMark val="none"/>
        <c:tickLblPos val="nextTo"/>
        <c:crossAx val="473577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E79-442F-A3BC-787C3091DA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E79-442F-A3BC-787C3091DA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4E79-442F-A3BC-787C3091DA4B}"/>
            </c:ext>
          </c:extLst>
        </c:ser>
        <c:ser>
          <c:idx val="0"/>
          <c:order val="1"/>
          <c:tx>
            <c:strRef>
              <c:f>Directiva!$H$2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E79-442F-A3BC-787C3091DA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E79-442F-A3BC-787C3091DA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E79-442F-A3BC-787C3091DA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E79-442F-A3BC-787C3091DA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7-4E79-442F-A3BC-787C3091DA4B}"/>
            </c:ext>
          </c:extLst>
        </c:ser>
        <c:ser>
          <c:idx val="1"/>
          <c:order val="2"/>
          <c:tx>
            <c:strRef>
              <c:f>Directiva!$M$2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E79-442F-A3BC-787C3091DA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E79-442F-A3BC-787C3091DA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E79-442F-A3BC-787C3091DA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E79-442F-A3BC-787C3091DA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0.33333333333333331</c:v>
                </c:pt>
                <c:pt idx="3">
                  <c:v>0.44444444444444442</c:v>
                </c:pt>
              </c:numCache>
            </c:numRef>
          </c:val>
          <c:smooth val="0"/>
          <c:extLst>
            <c:ext xmlns:c16="http://schemas.microsoft.com/office/drawing/2014/chart" uri="{C3380CC4-5D6E-409C-BE32-E72D297353CC}">
              <c16:uniqueId val="{0000000C-4E79-442F-A3BC-787C3091DA4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D-4E79-442F-A3BC-787C3091DA4B}"/>
            </c:ext>
          </c:extLst>
        </c:ser>
        <c:dLbls>
          <c:showLegendKey val="0"/>
          <c:showVal val="0"/>
          <c:showCatName val="0"/>
          <c:showSerName val="0"/>
          <c:showPercent val="0"/>
          <c:showBubbleSize val="0"/>
        </c:dLbls>
        <c:smooth val="0"/>
        <c:axId val="309160264"/>
        <c:axId val="309161048"/>
      </c:lineChart>
      <c:catAx>
        <c:axId val="309160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09161048"/>
        <c:crosses val="autoZero"/>
        <c:auto val="1"/>
        <c:lblAlgn val="ctr"/>
        <c:lblOffset val="100"/>
        <c:noMultiLvlLbl val="0"/>
      </c:catAx>
      <c:valAx>
        <c:axId val="309161048"/>
        <c:scaling>
          <c:orientation val="minMax"/>
        </c:scaling>
        <c:delete val="1"/>
        <c:axPos val="l"/>
        <c:numFmt formatCode="0%" sourceLinked="1"/>
        <c:majorTickMark val="out"/>
        <c:minorTickMark val="none"/>
        <c:tickLblPos val="nextTo"/>
        <c:crossAx val="309160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E35-4483-A20E-65EF0B00DB27}"/>
              </c:ext>
            </c:extLst>
          </c:dPt>
          <c:dPt>
            <c:idx val="1"/>
            <c:invertIfNegative val="0"/>
            <c:bubble3D val="0"/>
            <c:spPr>
              <a:solidFill>
                <a:srgbClr val="C00000"/>
              </a:solidFill>
            </c:spPr>
            <c:extLst>
              <c:ext xmlns:c16="http://schemas.microsoft.com/office/drawing/2014/chart" uri="{C3380CC4-5D6E-409C-BE32-E72D297353CC}">
                <c16:uniqueId val="{00000003-3E35-4483-A20E-65EF0B00DB2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35-4483-A20E-65EF0B00DB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35-4483-A20E-65EF0B00DB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3E35-4483-A20E-65EF0B00DB27}"/>
            </c:ext>
          </c:extLst>
        </c:ser>
        <c:dLbls>
          <c:showLegendKey val="0"/>
          <c:showVal val="0"/>
          <c:showCatName val="0"/>
          <c:showSerName val="0"/>
          <c:showPercent val="0"/>
          <c:showBubbleSize val="0"/>
        </c:dLbls>
        <c:gapWidth val="150"/>
        <c:shape val="box"/>
        <c:axId val="309159088"/>
        <c:axId val="309155952"/>
        <c:axId val="0"/>
      </c:bar3DChart>
      <c:catAx>
        <c:axId val="309159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55952"/>
        <c:crosses val="autoZero"/>
        <c:auto val="1"/>
        <c:lblAlgn val="ctr"/>
        <c:lblOffset val="100"/>
        <c:noMultiLvlLbl val="0"/>
      </c:catAx>
      <c:valAx>
        <c:axId val="309155952"/>
        <c:scaling>
          <c:orientation val="minMax"/>
        </c:scaling>
        <c:delete val="1"/>
        <c:axPos val="l"/>
        <c:numFmt formatCode="0%" sourceLinked="1"/>
        <c:majorTickMark val="out"/>
        <c:minorTickMark val="none"/>
        <c:tickLblPos val="nextTo"/>
        <c:crossAx val="309159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133-4210-8DCD-55487CC2D730}"/>
              </c:ext>
            </c:extLst>
          </c:dPt>
          <c:dPt>
            <c:idx val="1"/>
            <c:invertIfNegative val="0"/>
            <c:bubble3D val="0"/>
            <c:spPr>
              <a:solidFill>
                <a:srgbClr val="C00000"/>
              </a:solidFill>
            </c:spPr>
            <c:extLst>
              <c:ext xmlns:c16="http://schemas.microsoft.com/office/drawing/2014/chart" uri="{C3380CC4-5D6E-409C-BE32-E72D297353CC}">
                <c16:uniqueId val="{00000003-E133-4210-8DCD-55487CC2D7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133-4210-8DCD-55487CC2D7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133-4210-8DCD-55487CC2D7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0.33333333333333331</c:v>
                </c:pt>
                <c:pt idx="2">
                  <c:v>0.33333333333333331</c:v>
                </c:pt>
                <c:pt idx="3">
                  <c:v>0.33333333333333331</c:v>
                </c:pt>
              </c:numCache>
            </c:numRef>
          </c:val>
          <c:extLst>
            <c:ext xmlns:c16="http://schemas.microsoft.com/office/drawing/2014/chart" uri="{C3380CC4-5D6E-409C-BE32-E72D297353CC}">
              <c16:uniqueId val="{00000008-E133-4210-8DCD-55487CC2D730}"/>
            </c:ext>
          </c:extLst>
        </c:ser>
        <c:dLbls>
          <c:showLegendKey val="0"/>
          <c:showVal val="0"/>
          <c:showCatName val="0"/>
          <c:showSerName val="0"/>
          <c:showPercent val="0"/>
          <c:showBubbleSize val="0"/>
        </c:dLbls>
        <c:gapWidth val="150"/>
        <c:shape val="box"/>
        <c:axId val="309160656"/>
        <c:axId val="309153992"/>
        <c:axId val="0"/>
      </c:bar3DChart>
      <c:catAx>
        <c:axId val="309160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53992"/>
        <c:crosses val="autoZero"/>
        <c:auto val="1"/>
        <c:lblAlgn val="ctr"/>
        <c:lblOffset val="100"/>
        <c:noMultiLvlLbl val="0"/>
      </c:catAx>
      <c:valAx>
        <c:axId val="309153992"/>
        <c:scaling>
          <c:orientation val="minMax"/>
        </c:scaling>
        <c:delete val="1"/>
        <c:axPos val="l"/>
        <c:numFmt formatCode="0%" sourceLinked="1"/>
        <c:majorTickMark val="out"/>
        <c:minorTickMark val="none"/>
        <c:tickLblPos val="nextTo"/>
        <c:crossAx val="309160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501-4003-A27A-A95CFA6AA49A}"/>
              </c:ext>
            </c:extLst>
          </c:dPt>
          <c:dPt>
            <c:idx val="1"/>
            <c:invertIfNegative val="0"/>
            <c:bubble3D val="0"/>
            <c:spPr>
              <a:solidFill>
                <a:srgbClr val="C00000"/>
              </a:solidFill>
            </c:spPr>
            <c:extLst>
              <c:ext xmlns:c16="http://schemas.microsoft.com/office/drawing/2014/chart" uri="{C3380CC4-5D6E-409C-BE32-E72D297353CC}">
                <c16:uniqueId val="{00000003-3501-4003-A27A-A95CFA6AA4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501-4003-A27A-A95CFA6AA4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501-4003-A27A-A95CFA6AA4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c:v>
                </c:pt>
                <c:pt idx="3">
                  <c:v>0.75</c:v>
                </c:pt>
              </c:numCache>
            </c:numRef>
          </c:val>
          <c:extLst>
            <c:ext xmlns:c16="http://schemas.microsoft.com/office/drawing/2014/chart" uri="{C3380CC4-5D6E-409C-BE32-E72D297353CC}">
              <c16:uniqueId val="{00000008-3501-4003-A27A-A95CFA6AA49A}"/>
            </c:ext>
          </c:extLst>
        </c:ser>
        <c:dLbls>
          <c:showLegendKey val="0"/>
          <c:showVal val="0"/>
          <c:showCatName val="0"/>
          <c:showSerName val="0"/>
          <c:showPercent val="0"/>
          <c:showBubbleSize val="0"/>
        </c:dLbls>
        <c:gapWidth val="150"/>
        <c:shape val="box"/>
        <c:axId val="309154776"/>
        <c:axId val="309156736"/>
        <c:axId val="0"/>
      </c:bar3DChart>
      <c:catAx>
        <c:axId val="309154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09156736"/>
        <c:crosses val="autoZero"/>
        <c:auto val="1"/>
        <c:lblAlgn val="ctr"/>
        <c:lblOffset val="100"/>
        <c:noMultiLvlLbl val="0"/>
      </c:catAx>
      <c:valAx>
        <c:axId val="309156736"/>
        <c:scaling>
          <c:orientation val="minMax"/>
        </c:scaling>
        <c:delete val="1"/>
        <c:axPos val="l"/>
        <c:numFmt formatCode="0%" sourceLinked="1"/>
        <c:majorTickMark val="out"/>
        <c:minorTickMark val="none"/>
        <c:tickLblPos val="nextTo"/>
        <c:crossAx val="309154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7E1-4899-8F8E-992CCE03126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7E1-4899-8F8E-992CCE0312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07E1-4899-8F8E-992CCE03126C}"/>
            </c:ext>
          </c:extLst>
        </c:ser>
        <c:ser>
          <c:idx val="0"/>
          <c:order val="1"/>
          <c:tx>
            <c:strRef>
              <c:f>Directiva!$H$2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7E1-4899-8F8E-992CCE03126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7E1-4899-8F8E-992CCE03126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7E1-4899-8F8E-992CCE03126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7E1-4899-8F8E-992CCE0312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7-07E1-4899-8F8E-992CCE03126C}"/>
            </c:ext>
          </c:extLst>
        </c:ser>
        <c:ser>
          <c:idx val="1"/>
          <c:order val="2"/>
          <c:tx>
            <c:strRef>
              <c:f>Directiva!$M$2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7E1-4899-8F8E-992CCE03126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7E1-4899-8F8E-992CCE03126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7E1-4899-8F8E-992CCE03126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7E1-4899-8F8E-992CCE0312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0.33333333333333331</c:v>
                </c:pt>
                <c:pt idx="3">
                  <c:v>0.44444444444444442</c:v>
                </c:pt>
              </c:numCache>
            </c:numRef>
          </c:val>
          <c:smooth val="0"/>
          <c:extLst>
            <c:ext xmlns:c16="http://schemas.microsoft.com/office/drawing/2014/chart" uri="{C3380CC4-5D6E-409C-BE32-E72D297353CC}">
              <c16:uniqueId val="{0000000C-07E1-4899-8F8E-992CCE03126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D-07E1-4899-8F8E-992CCE03126C}"/>
            </c:ext>
          </c:extLst>
        </c:ser>
        <c:dLbls>
          <c:showLegendKey val="0"/>
          <c:showVal val="0"/>
          <c:showCatName val="0"/>
          <c:showSerName val="0"/>
          <c:showPercent val="0"/>
          <c:showBubbleSize val="0"/>
        </c:dLbls>
        <c:smooth val="0"/>
        <c:axId val="309154384"/>
        <c:axId val="309155168"/>
      </c:lineChart>
      <c:catAx>
        <c:axId val="309154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09155168"/>
        <c:crosses val="autoZero"/>
        <c:auto val="1"/>
        <c:lblAlgn val="ctr"/>
        <c:lblOffset val="100"/>
        <c:noMultiLvlLbl val="0"/>
      </c:catAx>
      <c:valAx>
        <c:axId val="309155168"/>
        <c:scaling>
          <c:orientation val="minMax"/>
        </c:scaling>
        <c:delete val="1"/>
        <c:axPos val="l"/>
        <c:numFmt formatCode="0%" sourceLinked="1"/>
        <c:majorTickMark val="out"/>
        <c:minorTickMark val="none"/>
        <c:tickLblPos val="nextTo"/>
        <c:crossAx val="3091543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C63-4FA6-9742-D304CCA4798F}"/>
              </c:ext>
            </c:extLst>
          </c:dPt>
          <c:dPt>
            <c:idx val="1"/>
            <c:invertIfNegative val="0"/>
            <c:bubble3D val="0"/>
            <c:spPr>
              <a:solidFill>
                <a:srgbClr val="C00000"/>
              </a:solidFill>
            </c:spPr>
            <c:extLst>
              <c:ext xmlns:c16="http://schemas.microsoft.com/office/drawing/2014/chart" uri="{C3380CC4-5D6E-409C-BE32-E72D297353CC}">
                <c16:uniqueId val="{00000003-DC63-4FA6-9742-D304CCA479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C63-4FA6-9742-D304CCA479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C63-4FA6-9742-D304CCA479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1</c:v>
                </c:pt>
              </c:numCache>
            </c:numRef>
          </c:val>
          <c:extLst>
            <c:ext xmlns:c16="http://schemas.microsoft.com/office/drawing/2014/chart" uri="{C3380CC4-5D6E-409C-BE32-E72D297353CC}">
              <c16:uniqueId val="{00000008-DC63-4FA6-9742-D304CCA4798F}"/>
            </c:ext>
          </c:extLst>
        </c:ser>
        <c:dLbls>
          <c:showLegendKey val="0"/>
          <c:showVal val="0"/>
          <c:showCatName val="0"/>
          <c:showSerName val="0"/>
          <c:showPercent val="0"/>
          <c:showBubbleSize val="0"/>
        </c:dLbls>
        <c:gapWidth val="150"/>
        <c:shape val="box"/>
        <c:axId val="368862408"/>
        <c:axId val="368865152"/>
        <c:axId val="0"/>
      </c:bar3DChart>
      <c:catAx>
        <c:axId val="3688624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5152"/>
        <c:crosses val="autoZero"/>
        <c:auto val="1"/>
        <c:lblAlgn val="ctr"/>
        <c:lblOffset val="100"/>
        <c:noMultiLvlLbl val="0"/>
      </c:catAx>
      <c:valAx>
        <c:axId val="368865152"/>
        <c:scaling>
          <c:orientation val="minMax"/>
        </c:scaling>
        <c:delete val="1"/>
        <c:axPos val="l"/>
        <c:numFmt formatCode="0%" sourceLinked="1"/>
        <c:majorTickMark val="out"/>
        <c:minorTickMark val="none"/>
        <c:tickLblPos val="nextTo"/>
        <c:crossAx val="3688624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7034-428B-AB04-15082DFC091D}"/>
              </c:ext>
            </c:extLst>
          </c:dPt>
          <c:dPt>
            <c:idx val="1"/>
            <c:invertIfNegative val="0"/>
            <c:bubble3D val="0"/>
            <c:spPr>
              <a:solidFill>
                <a:srgbClr val="CC0000"/>
              </a:solidFill>
            </c:spPr>
            <c:extLst>
              <c:ext xmlns:c16="http://schemas.microsoft.com/office/drawing/2014/chart" uri="{C3380CC4-5D6E-409C-BE32-E72D297353CC}">
                <c16:uniqueId val="{00000003-7034-428B-AB04-15082DFC09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034-428B-AB04-15082DFC09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034-428B-AB04-15082DFC09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extLst>
            <c:ext xmlns:c16="http://schemas.microsoft.com/office/drawing/2014/chart" uri="{C3380CC4-5D6E-409C-BE32-E72D297353CC}">
              <c16:uniqueId val="{00000008-7034-428B-AB04-15082DFC091D}"/>
            </c:ext>
          </c:extLst>
        </c:ser>
        <c:dLbls>
          <c:showLegendKey val="0"/>
          <c:showVal val="0"/>
          <c:showCatName val="0"/>
          <c:showSerName val="0"/>
          <c:showPercent val="0"/>
          <c:showBubbleSize val="0"/>
        </c:dLbls>
        <c:gapWidth val="150"/>
        <c:shape val="box"/>
        <c:axId val="368866720"/>
        <c:axId val="368866328"/>
        <c:axId val="0"/>
      </c:bar3DChart>
      <c:catAx>
        <c:axId val="368866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6328"/>
        <c:crosses val="autoZero"/>
        <c:auto val="1"/>
        <c:lblAlgn val="ctr"/>
        <c:lblOffset val="100"/>
        <c:noMultiLvlLbl val="0"/>
      </c:catAx>
      <c:valAx>
        <c:axId val="368866328"/>
        <c:scaling>
          <c:orientation val="minMax"/>
        </c:scaling>
        <c:delete val="1"/>
        <c:axPos val="l"/>
        <c:numFmt formatCode="0%" sourceLinked="1"/>
        <c:majorTickMark val="out"/>
        <c:minorTickMark val="none"/>
        <c:tickLblPos val="nextTo"/>
        <c:crossAx val="368866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C2AF-4243-9DD0-1A5B3316CE0B}"/>
              </c:ext>
            </c:extLst>
          </c:dPt>
          <c:dPt>
            <c:idx val="1"/>
            <c:invertIfNegative val="0"/>
            <c:bubble3D val="0"/>
            <c:spPr>
              <a:solidFill>
                <a:srgbClr val="CC0000"/>
              </a:solidFill>
            </c:spPr>
            <c:extLst>
              <c:ext xmlns:c16="http://schemas.microsoft.com/office/drawing/2014/chart" uri="{C3380CC4-5D6E-409C-BE32-E72D297353CC}">
                <c16:uniqueId val="{00000003-C2AF-4243-9DD0-1A5B3316CE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2AF-4243-9DD0-1A5B3316CE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2AF-4243-9DD0-1A5B3316CE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0.14285714285714285</c:v>
                </c:pt>
                <c:pt idx="3">
                  <c:v>0.8571428571428571</c:v>
                </c:pt>
              </c:numCache>
            </c:numRef>
          </c:val>
          <c:extLst>
            <c:ext xmlns:c16="http://schemas.microsoft.com/office/drawing/2014/chart" uri="{C3380CC4-5D6E-409C-BE32-E72D297353CC}">
              <c16:uniqueId val="{00000008-C2AF-4243-9DD0-1A5B3316CE0B}"/>
            </c:ext>
          </c:extLst>
        </c:ser>
        <c:dLbls>
          <c:showLegendKey val="0"/>
          <c:showVal val="0"/>
          <c:showCatName val="0"/>
          <c:showSerName val="0"/>
          <c:showPercent val="0"/>
          <c:showBubbleSize val="0"/>
        </c:dLbls>
        <c:gapWidth val="150"/>
        <c:shape val="box"/>
        <c:axId val="368864368"/>
        <c:axId val="368868288"/>
        <c:axId val="0"/>
      </c:bar3DChart>
      <c:catAx>
        <c:axId val="368864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8288"/>
        <c:crosses val="autoZero"/>
        <c:auto val="1"/>
        <c:lblAlgn val="ctr"/>
        <c:lblOffset val="100"/>
        <c:noMultiLvlLbl val="0"/>
      </c:catAx>
      <c:valAx>
        <c:axId val="368868288"/>
        <c:scaling>
          <c:orientation val="minMax"/>
        </c:scaling>
        <c:delete val="1"/>
        <c:axPos val="l"/>
        <c:numFmt formatCode="0%" sourceLinked="1"/>
        <c:majorTickMark val="out"/>
        <c:minorTickMark val="none"/>
        <c:tickLblPos val="nextTo"/>
        <c:crossAx val="368864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636D-4A31-A4D9-3313BAEC6710}"/>
              </c:ext>
            </c:extLst>
          </c:dPt>
          <c:dPt>
            <c:idx val="1"/>
            <c:invertIfNegative val="0"/>
            <c:bubble3D val="0"/>
            <c:spPr>
              <a:solidFill>
                <a:srgbClr val="CC0000"/>
              </a:solidFill>
            </c:spPr>
            <c:extLst>
              <c:ext xmlns:c16="http://schemas.microsoft.com/office/drawing/2014/chart" uri="{C3380CC4-5D6E-409C-BE32-E72D297353CC}">
                <c16:uniqueId val="{00000003-636D-4A31-A4D9-3313BAEC67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36D-4A31-A4D9-3313BAEC67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36D-4A31-A4D9-3313BAEC67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636D-4A31-A4D9-3313BAEC6710}"/>
            </c:ext>
          </c:extLst>
        </c:ser>
        <c:dLbls>
          <c:showLegendKey val="0"/>
          <c:showVal val="0"/>
          <c:showCatName val="0"/>
          <c:showSerName val="0"/>
          <c:showPercent val="0"/>
          <c:showBubbleSize val="0"/>
        </c:dLbls>
        <c:gapWidth val="150"/>
        <c:shape val="box"/>
        <c:axId val="368862016"/>
        <c:axId val="368863976"/>
        <c:axId val="0"/>
      </c:bar3DChart>
      <c:catAx>
        <c:axId val="368862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3976"/>
        <c:crosses val="autoZero"/>
        <c:auto val="1"/>
        <c:lblAlgn val="ctr"/>
        <c:lblOffset val="100"/>
        <c:noMultiLvlLbl val="0"/>
      </c:catAx>
      <c:valAx>
        <c:axId val="368863976"/>
        <c:scaling>
          <c:orientation val="minMax"/>
        </c:scaling>
        <c:delete val="1"/>
        <c:axPos val="l"/>
        <c:numFmt formatCode="0%" sourceLinked="1"/>
        <c:majorTickMark val="out"/>
        <c:minorTickMark val="none"/>
        <c:tickLblPos val="nextTo"/>
        <c:crossAx val="368862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C114-4E66-9BE0-17E66777F03F}"/>
              </c:ext>
            </c:extLst>
          </c:dPt>
          <c:dPt>
            <c:idx val="1"/>
            <c:invertIfNegative val="0"/>
            <c:bubble3D val="0"/>
            <c:spPr>
              <a:solidFill>
                <a:srgbClr val="CC0000"/>
              </a:solidFill>
            </c:spPr>
            <c:extLst>
              <c:ext xmlns:c16="http://schemas.microsoft.com/office/drawing/2014/chart" uri="{C3380CC4-5D6E-409C-BE32-E72D297353CC}">
                <c16:uniqueId val="{00000003-C114-4E66-9BE0-17E66777F0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114-4E66-9BE0-17E66777F0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114-4E66-9BE0-17E66777F0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8-C114-4E66-9BE0-17E66777F03F}"/>
            </c:ext>
          </c:extLst>
        </c:ser>
        <c:dLbls>
          <c:showLegendKey val="0"/>
          <c:showVal val="0"/>
          <c:showCatName val="0"/>
          <c:showSerName val="0"/>
          <c:showPercent val="0"/>
          <c:showBubbleSize val="0"/>
        </c:dLbls>
        <c:gapWidth val="150"/>
        <c:shape val="box"/>
        <c:axId val="368865544"/>
        <c:axId val="368864760"/>
        <c:axId val="0"/>
      </c:bar3DChart>
      <c:catAx>
        <c:axId val="368865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4760"/>
        <c:crosses val="autoZero"/>
        <c:auto val="1"/>
        <c:lblAlgn val="ctr"/>
        <c:lblOffset val="100"/>
        <c:noMultiLvlLbl val="0"/>
      </c:catAx>
      <c:valAx>
        <c:axId val="368864760"/>
        <c:scaling>
          <c:orientation val="minMax"/>
        </c:scaling>
        <c:delete val="1"/>
        <c:axPos val="l"/>
        <c:numFmt formatCode="0%" sourceLinked="1"/>
        <c:majorTickMark val="out"/>
        <c:minorTickMark val="none"/>
        <c:tickLblPos val="nextTo"/>
        <c:crossAx val="36886554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91C-48D0-BF0A-3B01E4CDB9B4}"/>
              </c:ext>
            </c:extLst>
          </c:dPt>
          <c:dPt>
            <c:idx val="1"/>
            <c:invertIfNegative val="0"/>
            <c:bubble3D val="0"/>
            <c:spPr>
              <a:solidFill>
                <a:srgbClr val="C00000"/>
              </a:solidFill>
            </c:spPr>
            <c:extLst>
              <c:ext xmlns:c16="http://schemas.microsoft.com/office/drawing/2014/chart" uri="{C3380CC4-5D6E-409C-BE32-E72D297353CC}">
                <c16:uniqueId val="{00000003-991C-48D0-BF0A-3B01E4CDB9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91C-48D0-BF0A-3B01E4CDB9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91C-48D0-BF0A-3B01E4CDB9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8-991C-48D0-BF0A-3B01E4CDB9B4}"/>
            </c:ext>
          </c:extLst>
        </c:ser>
        <c:dLbls>
          <c:showLegendKey val="0"/>
          <c:showVal val="0"/>
          <c:showCatName val="0"/>
          <c:showSerName val="0"/>
          <c:showPercent val="0"/>
          <c:showBubbleSize val="0"/>
        </c:dLbls>
        <c:gapWidth val="150"/>
        <c:shape val="box"/>
        <c:axId val="255745384"/>
        <c:axId val="255745776"/>
        <c:axId val="0"/>
      </c:bar3DChart>
      <c:catAx>
        <c:axId val="255745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55745776"/>
        <c:crosses val="autoZero"/>
        <c:auto val="1"/>
        <c:lblAlgn val="ctr"/>
        <c:lblOffset val="100"/>
        <c:noMultiLvlLbl val="0"/>
      </c:catAx>
      <c:valAx>
        <c:axId val="255745776"/>
        <c:scaling>
          <c:orientation val="minMax"/>
        </c:scaling>
        <c:delete val="1"/>
        <c:axPos val="l"/>
        <c:numFmt formatCode="0%" sourceLinked="1"/>
        <c:majorTickMark val="out"/>
        <c:minorTickMark val="none"/>
        <c:tickLblPos val="nextTo"/>
        <c:crossAx val="255745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8B28-4CC0-B846-7DA88ECA7454}"/>
              </c:ext>
            </c:extLst>
          </c:dPt>
          <c:dPt>
            <c:idx val="1"/>
            <c:invertIfNegative val="0"/>
            <c:bubble3D val="0"/>
            <c:spPr>
              <a:solidFill>
                <a:srgbClr val="CC0000"/>
              </a:solidFill>
            </c:spPr>
            <c:extLst>
              <c:ext xmlns:c16="http://schemas.microsoft.com/office/drawing/2014/chart" uri="{C3380CC4-5D6E-409C-BE32-E72D297353CC}">
                <c16:uniqueId val="{00000003-8B28-4CC0-B846-7DA88ECA74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B28-4CC0-B846-7DA88ECA74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B28-4CC0-B846-7DA88ECA74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8B28-4CC0-B846-7DA88ECA7454}"/>
            </c:ext>
          </c:extLst>
        </c:ser>
        <c:dLbls>
          <c:showLegendKey val="0"/>
          <c:showVal val="0"/>
          <c:showCatName val="0"/>
          <c:showSerName val="0"/>
          <c:showPercent val="0"/>
          <c:showBubbleSize val="0"/>
        </c:dLbls>
        <c:gapWidth val="150"/>
        <c:shape val="box"/>
        <c:axId val="368867896"/>
        <c:axId val="368868680"/>
        <c:axId val="0"/>
      </c:bar3DChart>
      <c:catAx>
        <c:axId val="368867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8868680"/>
        <c:crosses val="autoZero"/>
        <c:auto val="1"/>
        <c:lblAlgn val="ctr"/>
        <c:lblOffset val="100"/>
        <c:noMultiLvlLbl val="0"/>
      </c:catAx>
      <c:valAx>
        <c:axId val="368868680"/>
        <c:scaling>
          <c:orientation val="minMax"/>
        </c:scaling>
        <c:delete val="1"/>
        <c:axPos val="l"/>
        <c:numFmt formatCode="0%" sourceLinked="1"/>
        <c:majorTickMark val="out"/>
        <c:minorTickMark val="none"/>
        <c:tickLblPos val="nextTo"/>
        <c:crossAx val="368867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FD8-429B-A71E-F232C31C5B63}"/>
              </c:ext>
            </c:extLst>
          </c:dPt>
          <c:dPt>
            <c:idx val="1"/>
            <c:invertIfNegative val="0"/>
            <c:bubble3D val="0"/>
            <c:spPr>
              <a:solidFill>
                <a:srgbClr val="C00000"/>
              </a:solidFill>
            </c:spPr>
            <c:extLst>
              <c:ext xmlns:c16="http://schemas.microsoft.com/office/drawing/2014/chart" uri="{C3380CC4-5D6E-409C-BE32-E72D297353CC}">
                <c16:uniqueId val="{00000003-5FD8-429B-A71E-F232C31C5B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FD8-429B-A71E-F232C31C5B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FD8-429B-A71E-F232C31C5B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5FD8-429B-A71E-F232C31C5B63}"/>
            </c:ext>
          </c:extLst>
        </c:ser>
        <c:dLbls>
          <c:showLegendKey val="0"/>
          <c:showVal val="0"/>
          <c:showCatName val="0"/>
          <c:showSerName val="0"/>
          <c:showPercent val="0"/>
          <c:showBubbleSize val="0"/>
        </c:dLbls>
        <c:gapWidth val="150"/>
        <c:shape val="box"/>
        <c:axId val="368862800"/>
        <c:axId val="368863584"/>
        <c:axId val="0"/>
      </c:bar3DChart>
      <c:catAx>
        <c:axId val="368862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8863584"/>
        <c:crosses val="autoZero"/>
        <c:auto val="1"/>
        <c:lblAlgn val="ctr"/>
        <c:lblOffset val="100"/>
        <c:noMultiLvlLbl val="0"/>
      </c:catAx>
      <c:valAx>
        <c:axId val="368863584"/>
        <c:scaling>
          <c:orientation val="minMax"/>
        </c:scaling>
        <c:delete val="1"/>
        <c:axPos val="l"/>
        <c:numFmt formatCode="0%" sourceLinked="1"/>
        <c:majorTickMark val="out"/>
        <c:minorTickMark val="none"/>
        <c:tickLblPos val="nextTo"/>
        <c:crossAx val="368862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464-48AC-8D74-94FAC1123094}"/>
              </c:ext>
            </c:extLst>
          </c:dPt>
          <c:dPt>
            <c:idx val="1"/>
            <c:invertIfNegative val="0"/>
            <c:bubble3D val="0"/>
            <c:spPr>
              <a:solidFill>
                <a:srgbClr val="C00000"/>
              </a:solidFill>
            </c:spPr>
            <c:extLst>
              <c:ext xmlns:c16="http://schemas.microsoft.com/office/drawing/2014/chart" uri="{C3380CC4-5D6E-409C-BE32-E72D297353CC}">
                <c16:uniqueId val="{00000003-3464-48AC-8D74-94FAC11230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464-48AC-8D74-94FAC11230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464-48AC-8D74-94FAC11230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3464-48AC-8D74-94FAC1123094}"/>
            </c:ext>
          </c:extLst>
        </c:ser>
        <c:dLbls>
          <c:showLegendKey val="0"/>
          <c:showVal val="0"/>
          <c:showCatName val="0"/>
          <c:showSerName val="0"/>
          <c:showPercent val="0"/>
          <c:showBubbleSize val="0"/>
        </c:dLbls>
        <c:gapWidth val="150"/>
        <c:shape val="box"/>
        <c:axId val="383065072"/>
        <c:axId val="383063112"/>
        <c:axId val="0"/>
      </c:bar3DChart>
      <c:catAx>
        <c:axId val="383065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3112"/>
        <c:crosses val="autoZero"/>
        <c:auto val="1"/>
        <c:lblAlgn val="ctr"/>
        <c:lblOffset val="100"/>
        <c:noMultiLvlLbl val="0"/>
      </c:catAx>
      <c:valAx>
        <c:axId val="383063112"/>
        <c:scaling>
          <c:orientation val="minMax"/>
        </c:scaling>
        <c:delete val="1"/>
        <c:axPos val="l"/>
        <c:numFmt formatCode="0%" sourceLinked="1"/>
        <c:majorTickMark val="out"/>
        <c:minorTickMark val="none"/>
        <c:tickLblPos val="nextTo"/>
        <c:crossAx val="383065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819-4B07-8789-B5B53035D41A}"/>
              </c:ext>
            </c:extLst>
          </c:dPt>
          <c:dPt>
            <c:idx val="1"/>
            <c:invertIfNegative val="0"/>
            <c:bubble3D val="0"/>
            <c:spPr>
              <a:solidFill>
                <a:srgbClr val="C00000"/>
              </a:solidFill>
            </c:spPr>
            <c:extLst>
              <c:ext xmlns:c16="http://schemas.microsoft.com/office/drawing/2014/chart" uri="{C3380CC4-5D6E-409C-BE32-E72D297353CC}">
                <c16:uniqueId val="{00000003-A819-4B07-8789-B5B53035D4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819-4B07-8789-B5B53035D4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819-4B07-8789-B5B53035D4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0.4</c:v>
                </c:pt>
                <c:pt idx="3">
                  <c:v>0.4</c:v>
                </c:pt>
              </c:numCache>
            </c:numRef>
          </c:val>
          <c:extLst>
            <c:ext xmlns:c16="http://schemas.microsoft.com/office/drawing/2014/chart" uri="{C3380CC4-5D6E-409C-BE32-E72D297353CC}">
              <c16:uniqueId val="{00000008-A819-4B07-8789-B5B53035D41A}"/>
            </c:ext>
          </c:extLst>
        </c:ser>
        <c:dLbls>
          <c:showLegendKey val="0"/>
          <c:showVal val="0"/>
          <c:showCatName val="0"/>
          <c:showSerName val="0"/>
          <c:showPercent val="0"/>
          <c:showBubbleSize val="0"/>
        </c:dLbls>
        <c:gapWidth val="150"/>
        <c:shape val="box"/>
        <c:axId val="383060368"/>
        <c:axId val="383061936"/>
        <c:axId val="0"/>
      </c:bar3DChart>
      <c:catAx>
        <c:axId val="38306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1936"/>
        <c:crosses val="autoZero"/>
        <c:auto val="1"/>
        <c:lblAlgn val="ctr"/>
        <c:lblOffset val="100"/>
        <c:noMultiLvlLbl val="0"/>
      </c:catAx>
      <c:valAx>
        <c:axId val="383061936"/>
        <c:scaling>
          <c:orientation val="minMax"/>
        </c:scaling>
        <c:delete val="1"/>
        <c:axPos val="l"/>
        <c:numFmt formatCode="0%" sourceLinked="1"/>
        <c:majorTickMark val="out"/>
        <c:minorTickMark val="none"/>
        <c:tickLblPos val="nextTo"/>
        <c:crossAx val="383060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721-4056-85A7-1BA3B832E938}"/>
              </c:ext>
            </c:extLst>
          </c:dPt>
          <c:dPt>
            <c:idx val="1"/>
            <c:invertIfNegative val="0"/>
            <c:bubble3D val="0"/>
            <c:spPr>
              <a:solidFill>
                <a:srgbClr val="C00000"/>
              </a:solidFill>
            </c:spPr>
            <c:extLst>
              <c:ext xmlns:c16="http://schemas.microsoft.com/office/drawing/2014/chart" uri="{C3380CC4-5D6E-409C-BE32-E72D297353CC}">
                <c16:uniqueId val="{00000003-0721-4056-85A7-1BA3B832E9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721-4056-85A7-1BA3B832E9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721-4056-85A7-1BA3B832E9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0721-4056-85A7-1BA3B832E938}"/>
            </c:ext>
          </c:extLst>
        </c:ser>
        <c:dLbls>
          <c:showLegendKey val="0"/>
          <c:showVal val="0"/>
          <c:showCatName val="0"/>
          <c:showSerName val="0"/>
          <c:showPercent val="0"/>
          <c:showBubbleSize val="0"/>
        </c:dLbls>
        <c:gapWidth val="150"/>
        <c:shape val="box"/>
        <c:axId val="383063504"/>
        <c:axId val="383066640"/>
        <c:axId val="0"/>
      </c:bar3DChart>
      <c:catAx>
        <c:axId val="383063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6640"/>
        <c:crosses val="autoZero"/>
        <c:auto val="1"/>
        <c:lblAlgn val="ctr"/>
        <c:lblOffset val="100"/>
        <c:noMultiLvlLbl val="0"/>
      </c:catAx>
      <c:valAx>
        <c:axId val="383066640"/>
        <c:scaling>
          <c:orientation val="minMax"/>
        </c:scaling>
        <c:delete val="1"/>
        <c:axPos val="l"/>
        <c:numFmt formatCode="0%" sourceLinked="1"/>
        <c:majorTickMark val="out"/>
        <c:minorTickMark val="none"/>
        <c:tickLblPos val="nextTo"/>
        <c:crossAx val="383063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787-4083-AFCA-9BE276353735}"/>
              </c:ext>
            </c:extLst>
          </c:dPt>
          <c:dPt>
            <c:idx val="1"/>
            <c:invertIfNegative val="0"/>
            <c:bubble3D val="0"/>
            <c:spPr>
              <a:solidFill>
                <a:srgbClr val="C00000"/>
              </a:solidFill>
            </c:spPr>
            <c:extLst>
              <c:ext xmlns:c16="http://schemas.microsoft.com/office/drawing/2014/chart" uri="{C3380CC4-5D6E-409C-BE32-E72D297353CC}">
                <c16:uniqueId val="{00000003-7787-4083-AFCA-9BE2763537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787-4083-AFCA-9BE2763537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787-4083-AFCA-9BE2763537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8-7787-4083-AFCA-9BE276353735}"/>
            </c:ext>
          </c:extLst>
        </c:ser>
        <c:dLbls>
          <c:showLegendKey val="0"/>
          <c:showVal val="0"/>
          <c:showCatName val="0"/>
          <c:showSerName val="0"/>
          <c:showPercent val="0"/>
          <c:showBubbleSize val="0"/>
        </c:dLbls>
        <c:gapWidth val="150"/>
        <c:shape val="box"/>
        <c:axId val="383067032"/>
        <c:axId val="383065464"/>
        <c:axId val="0"/>
      </c:bar3DChart>
      <c:catAx>
        <c:axId val="383067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5464"/>
        <c:crosses val="autoZero"/>
        <c:auto val="1"/>
        <c:lblAlgn val="ctr"/>
        <c:lblOffset val="100"/>
        <c:noMultiLvlLbl val="0"/>
      </c:catAx>
      <c:valAx>
        <c:axId val="383065464"/>
        <c:scaling>
          <c:orientation val="minMax"/>
        </c:scaling>
        <c:delete val="1"/>
        <c:axPos val="l"/>
        <c:numFmt formatCode="0%" sourceLinked="1"/>
        <c:majorTickMark val="out"/>
        <c:minorTickMark val="none"/>
        <c:tickLblPos val="nextTo"/>
        <c:crossAx val="383067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D4D-432D-BCBC-3E2DB3B7163E}"/>
              </c:ext>
            </c:extLst>
          </c:dPt>
          <c:dPt>
            <c:idx val="1"/>
            <c:invertIfNegative val="0"/>
            <c:bubble3D val="0"/>
            <c:spPr>
              <a:solidFill>
                <a:srgbClr val="C00000"/>
              </a:solidFill>
            </c:spPr>
            <c:extLst>
              <c:ext xmlns:c16="http://schemas.microsoft.com/office/drawing/2014/chart" uri="{C3380CC4-5D6E-409C-BE32-E72D297353CC}">
                <c16:uniqueId val="{00000003-BD4D-432D-BCBC-3E2DB3B716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D4D-432D-BCBC-3E2DB3B716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D4D-432D-BCBC-3E2DB3B716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8-BD4D-432D-BCBC-3E2DB3B7163E}"/>
            </c:ext>
          </c:extLst>
        </c:ser>
        <c:dLbls>
          <c:showLegendKey val="0"/>
          <c:showVal val="0"/>
          <c:showCatName val="0"/>
          <c:showSerName val="0"/>
          <c:showPercent val="0"/>
          <c:showBubbleSize val="0"/>
        </c:dLbls>
        <c:gapWidth val="150"/>
        <c:shape val="box"/>
        <c:axId val="383062328"/>
        <c:axId val="383060760"/>
        <c:axId val="0"/>
      </c:bar3DChart>
      <c:catAx>
        <c:axId val="383062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0760"/>
        <c:crosses val="autoZero"/>
        <c:auto val="1"/>
        <c:lblAlgn val="ctr"/>
        <c:lblOffset val="100"/>
        <c:noMultiLvlLbl val="0"/>
      </c:catAx>
      <c:valAx>
        <c:axId val="383060760"/>
        <c:scaling>
          <c:orientation val="minMax"/>
        </c:scaling>
        <c:delete val="1"/>
        <c:axPos val="l"/>
        <c:numFmt formatCode="0%" sourceLinked="1"/>
        <c:majorTickMark val="out"/>
        <c:minorTickMark val="none"/>
        <c:tickLblPos val="nextTo"/>
        <c:crossAx val="3830623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2C0-4ED8-8547-148F2EAD8FFF}"/>
              </c:ext>
            </c:extLst>
          </c:dPt>
          <c:dPt>
            <c:idx val="1"/>
            <c:invertIfNegative val="0"/>
            <c:bubble3D val="0"/>
            <c:spPr>
              <a:solidFill>
                <a:srgbClr val="C00000"/>
              </a:solidFill>
            </c:spPr>
            <c:extLst>
              <c:ext xmlns:c16="http://schemas.microsoft.com/office/drawing/2014/chart" uri="{C3380CC4-5D6E-409C-BE32-E72D297353CC}">
                <c16:uniqueId val="{00000003-62C0-4ED8-8547-148F2EAD8F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2C0-4ED8-8547-148F2EAD8F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2C0-4ED8-8547-148F2EAD8F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62C0-4ED8-8547-148F2EAD8FFF}"/>
            </c:ext>
          </c:extLst>
        </c:ser>
        <c:dLbls>
          <c:showLegendKey val="0"/>
          <c:showVal val="0"/>
          <c:showCatName val="0"/>
          <c:showSerName val="0"/>
          <c:showPercent val="0"/>
          <c:showBubbleSize val="0"/>
        </c:dLbls>
        <c:gapWidth val="150"/>
        <c:shape val="box"/>
        <c:axId val="383066248"/>
        <c:axId val="383061152"/>
        <c:axId val="0"/>
      </c:bar3DChart>
      <c:catAx>
        <c:axId val="383066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3061152"/>
        <c:crosses val="autoZero"/>
        <c:auto val="1"/>
        <c:lblAlgn val="ctr"/>
        <c:lblOffset val="100"/>
        <c:noMultiLvlLbl val="0"/>
      </c:catAx>
      <c:valAx>
        <c:axId val="383061152"/>
        <c:scaling>
          <c:orientation val="minMax"/>
        </c:scaling>
        <c:delete val="1"/>
        <c:axPos val="l"/>
        <c:numFmt formatCode="0%" sourceLinked="1"/>
        <c:majorTickMark val="out"/>
        <c:minorTickMark val="none"/>
        <c:tickLblPos val="nextTo"/>
        <c:crossAx val="383066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DFB-417A-864D-59F4942A64AA}"/>
              </c:ext>
            </c:extLst>
          </c:dPt>
          <c:dPt>
            <c:idx val="1"/>
            <c:invertIfNegative val="0"/>
            <c:bubble3D val="0"/>
            <c:spPr>
              <a:solidFill>
                <a:srgbClr val="C00000"/>
              </a:solidFill>
            </c:spPr>
            <c:extLst>
              <c:ext xmlns:c16="http://schemas.microsoft.com/office/drawing/2014/chart" uri="{C3380CC4-5D6E-409C-BE32-E72D297353CC}">
                <c16:uniqueId val="{00000003-7DFB-417A-864D-59F4942A64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DFB-417A-864D-59F4942A64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DFB-417A-864D-59F4942A64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8-7DFB-417A-864D-59F4942A64AA}"/>
            </c:ext>
          </c:extLst>
        </c:ser>
        <c:dLbls>
          <c:showLegendKey val="0"/>
          <c:showVal val="0"/>
          <c:showCatName val="0"/>
          <c:showSerName val="0"/>
          <c:showPercent val="0"/>
          <c:showBubbleSize val="0"/>
        </c:dLbls>
        <c:gapWidth val="150"/>
        <c:shape val="box"/>
        <c:axId val="383062720"/>
        <c:axId val="375113896"/>
        <c:axId val="0"/>
      </c:bar3DChart>
      <c:catAx>
        <c:axId val="383062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113896"/>
        <c:crosses val="autoZero"/>
        <c:auto val="1"/>
        <c:lblAlgn val="ctr"/>
        <c:lblOffset val="100"/>
        <c:noMultiLvlLbl val="0"/>
      </c:catAx>
      <c:valAx>
        <c:axId val="375113896"/>
        <c:scaling>
          <c:orientation val="minMax"/>
        </c:scaling>
        <c:delete val="1"/>
        <c:axPos val="l"/>
        <c:numFmt formatCode="0%" sourceLinked="1"/>
        <c:majorTickMark val="out"/>
        <c:minorTickMark val="none"/>
        <c:tickLblPos val="nextTo"/>
        <c:crossAx val="383062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DB7-4ECE-B216-F16FED278423}"/>
              </c:ext>
            </c:extLst>
          </c:dPt>
          <c:dPt>
            <c:idx val="1"/>
            <c:invertIfNegative val="0"/>
            <c:bubble3D val="0"/>
            <c:spPr>
              <a:solidFill>
                <a:srgbClr val="C00000"/>
              </a:solidFill>
            </c:spPr>
            <c:extLst>
              <c:ext xmlns:c16="http://schemas.microsoft.com/office/drawing/2014/chart" uri="{C3380CC4-5D6E-409C-BE32-E72D297353CC}">
                <c16:uniqueId val="{00000003-8DB7-4ECE-B216-F16FED2784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DB7-4ECE-B216-F16FED2784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DB7-4ECE-B216-F16FED2784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8DB7-4ECE-B216-F16FED278423}"/>
            </c:ext>
          </c:extLst>
        </c:ser>
        <c:dLbls>
          <c:showLegendKey val="0"/>
          <c:showVal val="0"/>
          <c:showCatName val="0"/>
          <c:showSerName val="0"/>
          <c:showPercent val="0"/>
          <c:showBubbleSize val="0"/>
        </c:dLbls>
        <c:gapWidth val="150"/>
        <c:shape val="box"/>
        <c:axId val="375114288"/>
        <c:axId val="375114680"/>
        <c:axId val="0"/>
      </c:bar3DChart>
      <c:catAx>
        <c:axId val="37511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114680"/>
        <c:crosses val="autoZero"/>
        <c:auto val="1"/>
        <c:lblAlgn val="ctr"/>
        <c:lblOffset val="100"/>
        <c:noMultiLvlLbl val="0"/>
      </c:catAx>
      <c:valAx>
        <c:axId val="375114680"/>
        <c:scaling>
          <c:orientation val="minMax"/>
        </c:scaling>
        <c:delete val="1"/>
        <c:axPos val="l"/>
        <c:numFmt formatCode="0%" sourceLinked="1"/>
        <c:majorTickMark val="out"/>
        <c:minorTickMark val="none"/>
        <c:tickLblPos val="nextTo"/>
        <c:crossAx val="375114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32F-41E2-8B59-B3D14B99777D}"/>
              </c:ext>
            </c:extLst>
          </c:dPt>
          <c:dPt>
            <c:idx val="1"/>
            <c:invertIfNegative val="0"/>
            <c:bubble3D val="0"/>
            <c:spPr>
              <a:solidFill>
                <a:srgbClr val="C00000"/>
              </a:solidFill>
            </c:spPr>
            <c:extLst>
              <c:ext xmlns:c16="http://schemas.microsoft.com/office/drawing/2014/chart" uri="{C3380CC4-5D6E-409C-BE32-E72D297353CC}">
                <c16:uniqueId val="{00000003-532F-41E2-8B59-B3D14B9977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32F-41E2-8B59-B3D14B9977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32F-41E2-8B59-B3D14B9977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8-532F-41E2-8B59-B3D14B99777D}"/>
            </c:ext>
          </c:extLst>
        </c:ser>
        <c:dLbls>
          <c:showLegendKey val="0"/>
          <c:showVal val="0"/>
          <c:showCatName val="0"/>
          <c:showSerName val="0"/>
          <c:showPercent val="0"/>
          <c:showBubbleSize val="0"/>
        </c:dLbls>
        <c:gapWidth val="150"/>
        <c:shape val="box"/>
        <c:axId val="373030312"/>
        <c:axId val="373031488"/>
        <c:axId val="0"/>
      </c:bar3DChart>
      <c:catAx>
        <c:axId val="373030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31488"/>
        <c:crosses val="autoZero"/>
        <c:auto val="1"/>
        <c:lblAlgn val="ctr"/>
        <c:lblOffset val="100"/>
        <c:noMultiLvlLbl val="0"/>
      </c:catAx>
      <c:valAx>
        <c:axId val="373031488"/>
        <c:scaling>
          <c:orientation val="minMax"/>
        </c:scaling>
        <c:delete val="1"/>
        <c:axPos val="l"/>
        <c:numFmt formatCode="0%" sourceLinked="1"/>
        <c:majorTickMark val="out"/>
        <c:minorTickMark val="none"/>
        <c:tickLblPos val="nextTo"/>
        <c:crossAx val="3730303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095-484C-AEB8-C3B29DD6C7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095-484C-AEB8-C3B29DD6C7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5095-484C-AEB8-C3B29DD6C744}"/>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095-484C-AEB8-C3B29DD6C7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095-484C-AEB8-C3B29DD6C7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095-484C-AEB8-C3B29DD6C7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095-484C-AEB8-C3B29DD6C7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5095-484C-AEB8-C3B29DD6C744}"/>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095-484C-AEB8-C3B29DD6C7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095-484C-AEB8-C3B29DD6C7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095-484C-AEB8-C3B29DD6C7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095-484C-AEB8-C3B29DD6C7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0.4</c:v>
                </c:pt>
                <c:pt idx="3">
                  <c:v>0.4</c:v>
                </c:pt>
              </c:numCache>
            </c:numRef>
          </c:val>
          <c:smooth val="0"/>
          <c:extLst>
            <c:ext xmlns:c16="http://schemas.microsoft.com/office/drawing/2014/chart" uri="{C3380CC4-5D6E-409C-BE32-E72D297353CC}">
              <c16:uniqueId val="{0000000C-5095-484C-AEB8-C3B29DD6C744}"/>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095-484C-AEB8-C3B29DD6C744}"/>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095-484C-AEB8-C3B29DD6C744}"/>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095-484C-AEB8-C3B29DD6C744}"/>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095-484C-AEB8-C3B29DD6C7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11-5095-484C-AEB8-C3B29DD6C744}"/>
            </c:ext>
          </c:extLst>
        </c:ser>
        <c:dLbls>
          <c:showLegendKey val="0"/>
          <c:showVal val="0"/>
          <c:showCatName val="0"/>
          <c:showSerName val="0"/>
          <c:showPercent val="0"/>
          <c:showBubbleSize val="0"/>
        </c:dLbls>
        <c:smooth val="0"/>
        <c:axId val="375119776"/>
        <c:axId val="375118208"/>
      </c:lineChart>
      <c:catAx>
        <c:axId val="3751197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5118208"/>
        <c:crosses val="autoZero"/>
        <c:auto val="1"/>
        <c:lblAlgn val="ctr"/>
        <c:lblOffset val="100"/>
        <c:noMultiLvlLbl val="0"/>
      </c:catAx>
      <c:valAx>
        <c:axId val="375118208"/>
        <c:scaling>
          <c:orientation val="minMax"/>
        </c:scaling>
        <c:delete val="1"/>
        <c:axPos val="l"/>
        <c:numFmt formatCode="0%" sourceLinked="1"/>
        <c:majorTickMark val="out"/>
        <c:minorTickMark val="none"/>
        <c:tickLblPos val="nextTo"/>
        <c:crossAx val="3751197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1AC-42DE-AA69-35CAFA5920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1AC-42DE-AA69-35CAFA5920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81AC-42DE-AA69-35CAFA592010}"/>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1AC-42DE-AA69-35CAFA5920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1AC-42DE-AA69-35CAFA59201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1AC-42DE-AA69-35CAFA59201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1AC-42DE-AA69-35CAFA5920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1AC-42DE-AA69-35CAFA592010}"/>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1AC-42DE-AA69-35CAFA5920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1AC-42DE-AA69-35CAFA59201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1AC-42DE-AA69-35CAFA59201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1AC-42DE-AA69-35CAFA5920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81AC-42DE-AA69-35CAFA592010}"/>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1AC-42DE-AA69-35CAFA592010}"/>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1AC-42DE-AA69-35CAFA592010}"/>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F-81AC-42DE-AA69-35CAFA592010}"/>
            </c:ext>
          </c:extLst>
        </c:ser>
        <c:dLbls>
          <c:showLegendKey val="0"/>
          <c:showVal val="0"/>
          <c:showCatName val="0"/>
          <c:showSerName val="0"/>
          <c:showPercent val="0"/>
          <c:showBubbleSize val="0"/>
        </c:dLbls>
        <c:smooth val="0"/>
        <c:axId val="375117816"/>
        <c:axId val="375120560"/>
      </c:lineChart>
      <c:catAx>
        <c:axId val="375117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5120560"/>
        <c:crosses val="autoZero"/>
        <c:auto val="1"/>
        <c:lblAlgn val="ctr"/>
        <c:lblOffset val="100"/>
        <c:noMultiLvlLbl val="0"/>
      </c:catAx>
      <c:valAx>
        <c:axId val="375120560"/>
        <c:scaling>
          <c:orientation val="minMax"/>
        </c:scaling>
        <c:delete val="1"/>
        <c:axPos val="l"/>
        <c:numFmt formatCode="0%" sourceLinked="1"/>
        <c:majorTickMark val="out"/>
        <c:minorTickMark val="none"/>
        <c:tickLblPos val="nextTo"/>
        <c:crossAx val="3751178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440-4CF8-90F5-E4B386DE2B1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440-4CF8-90F5-E4B386DE2B1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440-4CF8-90F5-E4B386DE2B15}"/>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440-4CF8-90F5-E4B386DE2B1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440-4CF8-90F5-E4B386DE2B1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440-4CF8-90F5-E4B386DE2B1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440-4CF8-90F5-E4B386DE2B1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8440-4CF8-90F5-E4B386DE2B15}"/>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440-4CF8-90F5-E4B386DE2B1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440-4CF8-90F5-E4B386DE2B1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440-4CF8-90F5-E4B386DE2B1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440-4CF8-90F5-E4B386DE2B1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8440-4CF8-90F5-E4B386DE2B15}"/>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440-4CF8-90F5-E4B386DE2B15}"/>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440-4CF8-90F5-E4B386DE2B15}"/>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440-4CF8-90F5-E4B386DE2B15}"/>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440-4CF8-90F5-E4B386DE2B15}"/>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8440-4CF8-90F5-E4B386DE2B15}"/>
            </c:ext>
          </c:extLst>
        </c:ser>
        <c:dLbls>
          <c:showLegendKey val="0"/>
          <c:showVal val="0"/>
          <c:showCatName val="0"/>
          <c:showSerName val="0"/>
          <c:showPercent val="0"/>
          <c:showBubbleSize val="0"/>
        </c:dLbls>
        <c:smooth val="0"/>
        <c:axId val="375118992"/>
        <c:axId val="375115464"/>
      </c:lineChart>
      <c:catAx>
        <c:axId val="375118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5115464"/>
        <c:crosses val="autoZero"/>
        <c:auto val="1"/>
        <c:lblAlgn val="ctr"/>
        <c:lblOffset val="100"/>
        <c:noMultiLvlLbl val="0"/>
      </c:catAx>
      <c:valAx>
        <c:axId val="375115464"/>
        <c:scaling>
          <c:orientation val="minMax"/>
        </c:scaling>
        <c:delete val="1"/>
        <c:axPos val="l"/>
        <c:numFmt formatCode="0%" sourceLinked="1"/>
        <c:majorTickMark val="out"/>
        <c:minorTickMark val="none"/>
        <c:tickLblPos val="nextTo"/>
        <c:crossAx val="375118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DF2-4B90-B1D1-478B50107EE3}"/>
              </c:ext>
            </c:extLst>
          </c:dPt>
          <c:dPt>
            <c:idx val="1"/>
            <c:invertIfNegative val="0"/>
            <c:bubble3D val="0"/>
            <c:spPr>
              <a:solidFill>
                <a:srgbClr val="C00000"/>
              </a:solidFill>
            </c:spPr>
            <c:extLst>
              <c:ext xmlns:c16="http://schemas.microsoft.com/office/drawing/2014/chart" uri="{C3380CC4-5D6E-409C-BE32-E72D297353CC}">
                <c16:uniqueId val="{00000003-BDF2-4B90-B1D1-478B50107EE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DF2-4B90-B1D1-478B50107E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DF2-4B90-B1D1-478B50107E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8-BDF2-4B90-B1D1-478B50107EE3}"/>
            </c:ext>
          </c:extLst>
        </c:ser>
        <c:dLbls>
          <c:showLegendKey val="0"/>
          <c:showVal val="0"/>
          <c:showCatName val="0"/>
          <c:showSerName val="0"/>
          <c:showPercent val="0"/>
          <c:showBubbleSize val="0"/>
        </c:dLbls>
        <c:gapWidth val="150"/>
        <c:shape val="box"/>
        <c:axId val="375115856"/>
        <c:axId val="375116248"/>
        <c:axId val="0"/>
      </c:bar3DChart>
      <c:catAx>
        <c:axId val="37511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116248"/>
        <c:crosses val="autoZero"/>
        <c:auto val="1"/>
        <c:lblAlgn val="ctr"/>
        <c:lblOffset val="100"/>
        <c:noMultiLvlLbl val="0"/>
      </c:catAx>
      <c:valAx>
        <c:axId val="375116248"/>
        <c:scaling>
          <c:orientation val="minMax"/>
        </c:scaling>
        <c:delete val="1"/>
        <c:axPos val="l"/>
        <c:numFmt formatCode="0%" sourceLinked="1"/>
        <c:majorTickMark val="out"/>
        <c:minorTickMark val="none"/>
        <c:tickLblPos val="nextTo"/>
        <c:crossAx val="3751158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AC3-4334-92FF-BE659CDF238B}"/>
              </c:ext>
            </c:extLst>
          </c:dPt>
          <c:dPt>
            <c:idx val="1"/>
            <c:invertIfNegative val="0"/>
            <c:bubble3D val="0"/>
            <c:spPr>
              <a:solidFill>
                <a:srgbClr val="C00000"/>
              </a:solidFill>
            </c:spPr>
            <c:extLst>
              <c:ext xmlns:c16="http://schemas.microsoft.com/office/drawing/2014/chart" uri="{C3380CC4-5D6E-409C-BE32-E72D297353CC}">
                <c16:uniqueId val="{00000003-CAC3-4334-92FF-BE659CDF23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AC3-4334-92FF-BE659CDF23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AC3-4334-92FF-BE659CDF23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8-CAC3-4334-92FF-BE659CDF238B}"/>
            </c:ext>
          </c:extLst>
        </c:ser>
        <c:dLbls>
          <c:showLegendKey val="0"/>
          <c:showVal val="0"/>
          <c:showCatName val="0"/>
          <c:showSerName val="0"/>
          <c:showPercent val="0"/>
          <c:showBubbleSize val="0"/>
        </c:dLbls>
        <c:gapWidth val="150"/>
        <c:shape val="box"/>
        <c:axId val="375119384"/>
        <c:axId val="375117032"/>
        <c:axId val="0"/>
      </c:bar3DChart>
      <c:catAx>
        <c:axId val="375119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117032"/>
        <c:crosses val="autoZero"/>
        <c:auto val="1"/>
        <c:lblAlgn val="ctr"/>
        <c:lblOffset val="100"/>
        <c:noMultiLvlLbl val="0"/>
      </c:catAx>
      <c:valAx>
        <c:axId val="375117032"/>
        <c:scaling>
          <c:orientation val="minMax"/>
        </c:scaling>
        <c:delete val="1"/>
        <c:axPos val="l"/>
        <c:numFmt formatCode="0%" sourceLinked="1"/>
        <c:majorTickMark val="out"/>
        <c:minorTickMark val="none"/>
        <c:tickLblPos val="nextTo"/>
        <c:crossAx val="375119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1AF-44A1-A563-7CD00A8DC4F7}"/>
              </c:ext>
            </c:extLst>
          </c:dPt>
          <c:dPt>
            <c:idx val="1"/>
            <c:invertIfNegative val="0"/>
            <c:bubble3D val="0"/>
            <c:spPr>
              <a:solidFill>
                <a:srgbClr val="C00000"/>
              </a:solidFill>
            </c:spPr>
            <c:extLst>
              <c:ext xmlns:c16="http://schemas.microsoft.com/office/drawing/2014/chart" uri="{C3380CC4-5D6E-409C-BE32-E72D297353CC}">
                <c16:uniqueId val="{00000003-81AF-44A1-A563-7CD00A8DC4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1AF-44A1-A563-7CD00A8DC4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1AF-44A1-A563-7CD00A8DC4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0.66666666666666663</c:v>
                </c:pt>
                <c:pt idx="2">
                  <c:v>0</c:v>
                </c:pt>
                <c:pt idx="3">
                  <c:v>0.33333333333333331</c:v>
                </c:pt>
              </c:numCache>
            </c:numRef>
          </c:val>
          <c:extLst>
            <c:ext xmlns:c16="http://schemas.microsoft.com/office/drawing/2014/chart" uri="{C3380CC4-5D6E-409C-BE32-E72D297353CC}">
              <c16:uniqueId val="{00000008-81AF-44A1-A563-7CD00A8DC4F7}"/>
            </c:ext>
          </c:extLst>
        </c:ser>
        <c:dLbls>
          <c:showLegendKey val="0"/>
          <c:showVal val="0"/>
          <c:showCatName val="0"/>
          <c:showSerName val="0"/>
          <c:showPercent val="0"/>
          <c:showBubbleSize val="0"/>
        </c:dLbls>
        <c:gapWidth val="150"/>
        <c:shape val="box"/>
        <c:axId val="382103664"/>
        <c:axId val="382103272"/>
        <c:axId val="0"/>
      </c:bar3DChart>
      <c:catAx>
        <c:axId val="382103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103272"/>
        <c:crosses val="autoZero"/>
        <c:auto val="1"/>
        <c:lblAlgn val="ctr"/>
        <c:lblOffset val="100"/>
        <c:noMultiLvlLbl val="0"/>
      </c:catAx>
      <c:valAx>
        <c:axId val="382103272"/>
        <c:scaling>
          <c:orientation val="minMax"/>
        </c:scaling>
        <c:delete val="1"/>
        <c:axPos val="l"/>
        <c:numFmt formatCode="0%" sourceLinked="1"/>
        <c:majorTickMark val="out"/>
        <c:minorTickMark val="none"/>
        <c:tickLblPos val="nextTo"/>
        <c:crossAx val="382103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0BC-4FA8-B321-FC3FE96A7DE0}"/>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0BC-4FA8-B321-FC3FE96A7D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0.33333333333333331</c:v>
                </c:pt>
                <c:pt idx="1">
                  <c:v>0</c:v>
                </c:pt>
                <c:pt idx="2">
                  <c:v>0</c:v>
                </c:pt>
                <c:pt idx="3">
                  <c:v>0.66666666666666663</c:v>
                </c:pt>
              </c:numCache>
            </c:numRef>
          </c:val>
          <c:smooth val="0"/>
          <c:extLst>
            <c:ext xmlns:c16="http://schemas.microsoft.com/office/drawing/2014/chart" uri="{C3380CC4-5D6E-409C-BE32-E72D297353CC}">
              <c16:uniqueId val="{00000002-00BC-4FA8-B321-FC3FE96A7DE0}"/>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0BC-4FA8-B321-FC3FE96A7DE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0BC-4FA8-B321-FC3FE96A7DE0}"/>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0BC-4FA8-B321-FC3FE96A7DE0}"/>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0BC-4FA8-B321-FC3FE96A7D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c:v>
                </c:pt>
                <c:pt idx="2">
                  <c:v>0.83333333333333337</c:v>
                </c:pt>
                <c:pt idx="3">
                  <c:v>0</c:v>
                </c:pt>
              </c:numCache>
            </c:numRef>
          </c:val>
          <c:smooth val="0"/>
          <c:extLst>
            <c:ext xmlns:c16="http://schemas.microsoft.com/office/drawing/2014/chart" uri="{C3380CC4-5D6E-409C-BE32-E72D297353CC}">
              <c16:uniqueId val="{00000007-00BC-4FA8-B321-FC3FE96A7DE0}"/>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0BC-4FA8-B321-FC3FE96A7DE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0BC-4FA8-B321-FC3FE96A7DE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0BC-4FA8-B321-FC3FE96A7DE0}"/>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0BC-4FA8-B321-FC3FE96A7D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0.16666666666666666</c:v>
                </c:pt>
                <c:pt idx="1">
                  <c:v>0</c:v>
                </c:pt>
                <c:pt idx="2">
                  <c:v>0.5</c:v>
                </c:pt>
                <c:pt idx="3">
                  <c:v>0.33333333333333331</c:v>
                </c:pt>
              </c:numCache>
            </c:numRef>
          </c:val>
          <c:smooth val="0"/>
          <c:extLst>
            <c:ext xmlns:c16="http://schemas.microsoft.com/office/drawing/2014/chart" uri="{C3380CC4-5D6E-409C-BE32-E72D297353CC}">
              <c16:uniqueId val="{0000000C-00BC-4FA8-B321-FC3FE96A7DE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0.16666666666666666</c:v>
                </c:pt>
                <c:pt idx="1">
                  <c:v>0</c:v>
                </c:pt>
                <c:pt idx="2">
                  <c:v>0.33333333333333331</c:v>
                </c:pt>
                <c:pt idx="3">
                  <c:v>0.5</c:v>
                </c:pt>
              </c:numCache>
            </c:numRef>
          </c:val>
          <c:smooth val="0"/>
          <c:extLst>
            <c:ext xmlns:c16="http://schemas.microsoft.com/office/drawing/2014/chart" uri="{C3380CC4-5D6E-409C-BE32-E72D297353CC}">
              <c16:uniqueId val="{0000000D-00BC-4FA8-B321-FC3FE96A7DE0}"/>
            </c:ext>
          </c:extLst>
        </c:ser>
        <c:dLbls>
          <c:showLegendKey val="0"/>
          <c:showVal val="0"/>
          <c:showCatName val="0"/>
          <c:showSerName val="0"/>
          <c:showPercent val="0"/>
          <c:showBubbleSize val="0"/>
        </c:dLbls>
        <c:smooth val="0"/>
        <c:axId val="382102488"/>
        <c:axId val="382106016"/>
      </c:lineChart>
      <c:catAx>
        <c:axId val="382102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2106016"/>
        <c:crosses val="autoZero"/>
        <c:auto val="1"/>
        <c:lblAlgn val="ctr"/>
        <c:lblOffset val="100"/>
        <c:noMultiLvlLbl val="0"/>
      </c:catAx>
      <c:valAx>
        <c:axId val="382106016"/>
        <c:scaling>
          <c:orientation val="minMax"/>
        </c:scaling>
        <c:delete val="1"/>
        <c:axPos val="l"/>
        <c:numFmt formatCode="0%" sourceLinked="1"/>
        <c:majorTickMark val="out"/>
        <c:minorTickMark val="none"/>
        <c:tickLblPos val="nextTo"/>
        <c:crossAx val="3821024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ECE4-4E14-A537-2554339BF4A4}"/>
              </c:ext>
            </c:extLst>
          </c:dPt>
          <c:dPt>
            <c:idx val="1"/>
            <c:invertIfNegative val="0"/>
            <c:bubble3D val="0"/>
            <c:spPr>
              <a:solidFill>
                <a:srgbClr val="C00000"/>
              </a:solidFill>
            </c:spPr>
            <c:extLst>
              <c:ext xmlns:c16="http://schemas.microsoft.com/office/drawing/2014/chart" uri="{C3380CC4-5D6E-409C-BE32-E72D297353CC}">
                <c16:uniqueId val="{00000003-ECE4-4E14-A537-2554339BF4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E4-4E14-A537-2554339BF4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E4-4E14-A537-2554339BF4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0.4</c:v>
                </c:pt>
                <c:pt idx="3">
                  <c:v>0.6</c:v>
                </c:pt>
              </c:numCache>
            </c:numRef>
          </c:val>
          <c:extLst>
            <c:ext xmlns:c16="http://schemas.microsoft.com/office/drawing/2014/chart" uri="{C3380CC4-5D6E-409C-BE32-E72D297353CC}">
              <c16:uniqueId val="{00000008-ECE4-4E14-A537-2554339BF4A4}"/>
            </c:ext>
          </c:extLst>
        </c:ser>
        <c:dLbls>
          <c:showLegendKey val="0"/>
          <c:showVal val="0"/>
          <c:showCatName val="0"/>
          <c:showSerName val="0"/>
          <c:showPercent val="0"/>
          <c:showBubbleSize val="0"/>
        </c:dLbls>
        <c:gapWidth val="150"/>
        <c:shape val="box"/>
        <c:axId val="382107192"/>
        <c:axId val="382101312"/>
        <c:axId val="0"/>
      </c:bar3DChart>
      <c:catAx>
        <c:axId val="382107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101312"/>
        <c:crosses val="autoZero"/>
        <c:auto val="1"/>
        <c:lblAlgn val="ctr"/>
        <c:lblOffset val="100"/>
        <c:noMultiLvlLbl val="0"/>
      </c:catAx>
      <c:valAx>
        <c:axId val="382101312"/>
        <c:scaling>
          <c:orientation val="minMax"/>
        </c:scaling>
        <c:delete val="1"/>
        <c:axPos val="l"/>
        <c:numFmt formatCode="0%" sourceLinked="1"/>
        <c:majorTickMark val="out"/>
        <c:minorTickMark val="none"/>
        <c:tickLblPos val="nextTo"/>
        <c:crossAx val="382107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CD32-40C5-A985-65955F2B41E5}"/>
              </c:ext>
            </c:extLst>
          </c:dPt>
          <c:dPt>
            <c:idx val="1"/>
            <c:invertIfNegative val="0"/>
            <c:bubble3D val="0"/>
            <c:spPr>
              <a:solidFill>
                <a:srgbClr val="C00000"/>
              </a:solidFill>
            </c:spPr>
            <c:extLst>
              <c:ext xmlns:c16="http://schemas.microsoft.com/office/drawing/2014/chart" uri="{C3380CC4-5D6E-409C-BE32-E72D297353CC}">
                <c16:uniqueId val="{00000003-CD32-40C5-A985-65955F2B41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D32-40C5-A985-65955F2B41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D32-40C5-A985-65955F2B41E5}"/>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CD32-40C5-A985-65955F2B41E5}"/>
            </c:ext>
          </c:extLst>
        </c:ser>
        <c:dLbls>
          <c:showLegendKey val="0"/>
          <c:showVal val="0"/>
          <c:showCatName val="0"/>
          <c:showSerName val="0"/>
          <c:showPercent val="0"/>
          <c:showBubbleSize val="0"/>
        </c:dLbls>
        <c:gapWidth val="150"/>
        <c:shape val="box"/>
        <c:axId val="382104840"/>
        <c:axId val="382104056"/>
        <c:axId val="0"/>
      </c:bar3DChart>
      <c:catAx>
        <c:axId val="382104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104056"/>
        <c:crosses val="autoZero"/>
        <c:auto val="1"/>
        <c:lblAlgn val="ctr"/>
        <c:lblOffset val="100"/>
        <c:noMultiLvlLbl val="0"/>
      </c:catAx>
      <c:valAx>
        <c:axId val="382104056"/>
        <c:scaling>
          <c:orientation val="minMax"/>
        </c:scaling>
        <c:delete val="1"/>
        <c:axPos val="l"/>
        <c:numFmt formatCode="0%" sourceLinked="1"/>
        <c:majorTickMark val="out"/>
        <c:minorTickMark val="none"/>
        <c:tickLblPos val="nextTo"/>
        <c:crossAx val="382104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E41B-4895-A7ED-0426C12E96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1B-4895-A7ED-0426C12E96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1</c:v>
                </c:pt>
                <c:pt idx="3">
                  <c:v>0</c:v>
                </c:pt>
              </c:numCache>
            </c:numRef>
          </c:val>
          <c:extLst>
            <c:ext xmlns:c16="http://schemas.microsoft.com/office/drawing/2014/chart" uri="{C3380CC4-5D6E-409C-BE32-E72D297353CC}">
              <c16:uniqueId val="{00000004-E41B-4895-A7ED-0426C12E9652}"/>
            </c:ext>
          </c:extLst>
        </c:ser>
        <c:dLbls>
          <c:showLegendKey val="0"/>
          <c:showVal val="0"/>
          <c:showCatName val="0"/>
          <c:showSerName val="0"/>
          <c:showPercent val="0"/>
          <c:showBubbleSize val="0"/>
        </c:dLbls>
        <c:gapWidth val="150"/>
        <c:shape val="box"/>
        <c:axId val="382108368"/>
        <c:axId val="382106408"/>
        <c:axId val="0"/>
      </c:bar3DChart>
      <c:catAx>
        <c:axId val="382108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106408"/>
        <c:crosses val="autoZero"/>
        <c:auto val="1"/>
        <c:lblAlgn val="ctr"/>
        <c:lblOffset val="100"/>
        <c:noMultiLvlLbl val="0"/>
      </c:catAx>
      <c:valAx>
        <c:axId val="382106408"/>
        <c:scaling>
          <c:orientation val="minMax"/>
        </c:scaling>
        <c:delete val="1"/>
        <c:axPos val="l"/>
        <c:numFmt formatCode="0%" sourceLinked="1"/>
        <c:majorTickMark val="out"/>
        <c:minorTickMark val="none"/>
        <c:tickLblPos val="nextTo"/>
        <c:crossAx val="382108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25F-46C6-A86E-74E4CE0635D1}"/>
              </c:ext>
            </c:extLst>
          </c:dPt>
          <c:dPt>
            <c:idx val="1"/>
            <c:invertIfNegative val="0"/>
            <c:bubble3D val="0"/>
            <c:spPr>
              <a:solidFill>
                <a:srgbClr val="C00000"/>
              </a:solidFill>
            </c:spPr>
            <c:extLst>
              <c:ext xmlns:c16="http://schemas.microsoft.com/office/drawing/2014/chart" uri="{C3380CC4-5D6E-409C-BE32-E72D297353CC}">
                <c16:uniqueId val="{00000003-B25F-46C6-A86E-74E4CE0635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25F-46C6-A86E-74E4CE0635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25F-46C6-A86E-74E4CE0635D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extLst>
            <c:ext xmlns:c16="http://schemas.microsoft.com/office/drawing/2014/chart" uri="{C3380CC4-5D6E-409C-BE32-E72D297353CC}">
              <c16:uniqueId val="{00000008-B25F-46C6-A86E-74E4CE0635D1}"/>
            </c:ext>
          </c:extLst>
        </c:ser>
        <c:dLbls>
          <c:showLegendKey val="0"/>
          <c:showVal val="0"/>
          <c:showCatName val="0"/>
          <c:showSerName val="0"/>
          <c:showPercent val="0"/>
          <c:showBubbleSize val="0"/>
        </c:dLbls>
        <c:gapWidth val="150"/>
        <c:shape val="box"/>
        <c:axId val="373031880"/>
        <c:axId val="373031096"/>
        <c:axId val="0"/>
      </c:bar3DChart>
      <c:catAx>
        <c:axId val="373031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31096"/>
        <c:crosses val="autoZero"/>
        <c:auto val="1"/>
        <c:lblAlgn val="ctr"/>
        <c:lblOffset val="100"/>
        <c:noMultiLvlLbl val="0"/>
      </c:catAx>
      <c:valAx>
        <c:axId val="373031096"/>
        <c:scaling>
          <c:orientation val="minMax"/>
        </c:scaling>
        <c:delete val="1"/>
        <c:axPos val="l"/>
        <c:numFmt formatCode="0%" sourceLinked="1"/>
        <c:majorTickMark val="out"/>
        <c:minorTickMark val="none"/>
        <c:tickLblPos val="nextTo"/>
        <c:crossAx val="373031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1823-42F9-B18B-A402122930EC}"/>
              </c:ext>
            </c:extLst>
          </c:dPt>
          <c:dPt>
            <c:idx val="1"/>
            <c:invertIfNegative val="0"/>
            <c:bubble3D val="0"/>
            <c:spPr>
              <a:solidFill>
                <a:srgbClr val="C00000"/>
              </a:solidFill>
            </c:spPr>
            <c:extLst>
              <c:ext xmlns:c16="http://schemas.microsoft.com/office/drawing/2014/chart" uri="{C3380CC4-5D6E-409C-BE32-E72D297353CC}">
                <c16:uniqueId val="{00000003-1823-42F9-B18B-A402122930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823-42F9-B18B-A402122930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823-42F9-B18B-A402122930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0.16666666666666666</c:v>
                </c:pt>
                <c:pt idx="1">
                  <c:v>0</c:v>
                </c:pt>
                <c:pt idx="2">
                  <c:v>0.33333333333333331</c:v>
                </c:pt>
                <c:pt idx="3">
                  <c:v>0.5</c:v>
                </c:pt>
              </c:numCache>
            </c:numRef>
          </c:val>
          <c:extLst>
            <c:ext xmlns:c16="http://schemas.microsoft.com/office/drawing/2014/chart" uri="{C3380CC4-5D6E-409C-BE32-E72D297353CC}">
              <c16:uniqueId val="{00000008-1823-42F9-B18B-A402122930EC}"/>
            </c:ext>
          </c:extLst>
        </c:ser>
        <c:dLbls>
          <c:showLegendKey val="0"/>
          <c:showVal val="0"/>
          <c:showCatName val="0"/>
          <c:showSerName val="0"/>
          <c:showPercent val="0"/>
          <c:showBubbleSize val="0"/>
        </c:dLbls>
        <c:gapWidth val="150"/>
        <c:shape val="box"/>
        <c:axId val="382101704"/>
        <c:axId val="382107584"/>
        <c:axId val="0"/>
      </c:bar3DChart>
      <c:catAx>
        <c:axId val="382101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107584"/>
        <c:crosses val="autoZero"/>
        <c:auto val="1"/>
        <c:lblAlgn val="ctr"/>
        <c:lblOffset val="100"/>
        <c:noMultiLvlLbl val="0"/>
      </c:catAx>
      <c:valAx>
        <c:axId val="382107584"/>
        <c:scaling>
          <c:orientation val="minMax"/>
        </c:scaling>
        <c:delete val="1"/>
        <c:axPos val="l"/>
        <c:numFmt formatCode="0%" sourceLinked="1"/>
        <c:majorTickMark val="out"/>
        <c:minorTickMark val="none"/>
        <c:tickLblPos val="nextTo"/>
        <c:crossAx val="3821017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889-40CE-B716-C9CF2E0FBD24}"/>
              </c:ext>
            </c:extLst>
          </c:dPt>
          <c:dPt>
            <c:idx val="1"/>
            <c:invertIfNegative val="0"/>
            <c:bubble3D val="0"/>
            <c:spPr>
              <a:solidFill>
                <a:srgbClr val="C00000"/>
              </a:solidFill>
            </c:spPr>
            <c:extLst>
              <c:ext xmlns:c16="http://schemas.microsoft.com/office/drawing/2014/chart" uri="{C3380CC4-5D6E-409C-BE32-E72D297353CC}">
                <c16:uniqueId val="{00000003-4889-40CE-B716-C9CF2E0FBD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889-40CE-B716-C9CF2E0FBD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889-40CE-B716-C9CF2E0FBD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4889-40CE-B716-C9CF2E0FBD24}"/>
            </c:ext>
          </c:extLst>
        </c:ser>
        <c:dLbls>
          <c:showLegendKey val="0"/>
          <c:showVal val="0"/>
          <c:showCatName val="0"/>
          <c:showSerName val="0"/>
          <c:showPercent val="0"/>
          <c:showBubbleSize val="0"/>
        </c:dLbls>
        <c:gapWidth val="150"/>
        <c:shape val="box"/>
        <c:axId val="369151288"/>
        <c:axId val="369154816"/>
        <c:axId val="0"/>
      </c:bar3DChart>
      <c:catAx>
        <c:axId val="369151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4816"/>
        <c:crosses val="autoZero"/>
        <c:auto val="1"/>
        <c:lblAlgn val="ctr"/>
        <c:lblOffset val="100"/>
        <c:noMultiLvlLbl val="0"/>
      </c:catAx>
      <c:valAx>
        <c:axId val="369154816"/>
        <c:scaling>
          <c:orientation val="minMax"/>
        </c:scaling>
        <c:delete val="1"/>
        <c:axPos val="l"/>
        <c:numFmt formatCode="0%" sourceLinked="1"/>
        <c:majorTickMark val="out"/>
        <c:minorTickMark val="none"/>
        <c:tickLblPos val="nextTo"/>
        <c:crossAx val="369151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507-4C29-8769-1A81075F4532}"/>
              </c:ext>
            </c:extLst>
          </c:dPt>
          <c:dPt>
            <c:idx val="1"/>
            <c:invertIfNegative val="0"/>
            <c:bubble3D val="0"/>
            <c:spPr>
              <a:solidFill>
                <a:srgbClr val="C00000"/>
              </a:solidFill>
            </c:spPr>
            <c:extLst>
              <c:ext xmlns:c16="http://schemas.microsoft.com/office/drawing/2014/chart" uri="{C3380CC4-5D6E-409C-BE32-E72D297353CC}">
                <c16:uniqueId val="{00000003-5507-4C29-8769-1A81075F45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507-4C29-8769-1A81075F45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507-4C29-8769-1A81075F45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5507-4C29-8769-1A81075F4532}"/>
            </c:ext>
          </c:extLst>
        </c:ser>
        <c:dLbls>
          <c:showLegendKey val="0"/>
          <c:showVal val="0"/>
          <c:showCatName val="0"/>
          <c:showSerName val="0"/>
          <c:showPercent val="0"/>
          <c:showBubbleSize val="0"/>
        </c:dLbls>
        <c:gapWidth val="150"/>
        <c:shape val="box"/>
        <c:axId val="369154424"/>
        <c:axId val="369155600"/>
        <c:axId val="0"/>
      </c:bar3DChart>
      <c:catAx>
        <c:axId val="369154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5600"/>
        <c:crosses val="autoZero"/>
        <c:auto val="1"/>
        <c:lblAlgn val="ctr"/>
        <c:lblOffset val="100"/>
        <c:noMultiLvlLbl val="0"/>
      </c:catAx>
      <c:valAx>
        <c:axId val="369155600"/>
        <c:scaling>
          <c:orientation val="minMax"/>
        </c:scaling>
        <c:delete val="1"/>
        <c:axPos val="l"/>
        <c:numFmt formatCode="0%" sourceLinked="1"/>
        <c:majorTickMark val="out"/>
        <c:minorTickMark val="none"/>
        <c:tickLblPos val="nextTo"/>
        <c:crossAx val="369154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30E-4B8E-A9EF-7553BFFCDA8F}"/>
              </c:ext>
            </c:extLst>
          </c:dPt>
          <c:dPt>
            <c:idx val="1"/>
            <c:invertIfNegative val="0"/>
            <c:bubble3D val="0"/>
            <c:spPr>
              <a:solidFill>
                <a:srgbClr val="C00000"/>
              </a:solidFill>
            </c:spPr>
            <c:extLst>
              <c:ext xmlns:c16="http://schemas.microsoft.com/office/drawing/2014/chart" uri="{C3380CC4-5D6E-409C-BE32-E72D297353CC}">
                <c16:uniqueId val="{00000003-630E-4B8E-A9EF-7553BFFCDA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30E-4B8E-A9EF-7553BFFCDA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30E-4B8E-A9EF-7553BFFCDA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8-630E-4B8E-A9EF-7553BFFCDA8F}"/>
            </c:ext>
          </c:extLst>
        </c:ser>
        <c:dLbls>
          <c:showLegendKey val="0"/>
          <c:showVal val="0"/>
          <c:showCatName val="0"/>
          <c:showSerName val="0"/>
          <c:showPercent val="0"/>
          <c:showBubbleSize val="0"/>
        </c:dLbls>
        <c:gapWidth val="150"/>
        <c:shape val="box"/>
        <c:axId val="369148544"/>
        <c:axId val="369155992"/>
        <c:axId val="0"/>
      </c:bar3DChart>
      <c:catAx>
        <c:axId val="369148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5992"/>
        <c:crosses val="autoZero"/>
        <c:auto val="1"/>
        <c:lblAlgn val="ctr"/>
        <c:lblOffset val="100"/>
        <c:noMultiLvlLbl val="0"/>
      </c:catAx>
      <c:valAx>
        <c:axId val="369155992"/>
        <c:scaling>
          <c:orientation val="minMax"/>
        </c:scaling>
        <c:delete val="1"/>
        <c:axPos val="l"/>
        <c:numFmt formatCode="0%" sourceLinked="1"/>
        <c:majorTickMark val="out"/>
        <c:minorTickMark val="none"/>
        <c:tickLblPos val="nextTo"/>
        <c:crossAx val="369148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692-4FD0-84DF-730E919E6416}"/>
              </c:ext>
            </c:extLst>
          </c:dPt>
          <c:dPt>
            <c:idx val="1"/>
            <c:invertIfNegative val="0"/>
            <c:bubble3D val="0"/>
            <c:spPr>
              <a:solidFill>
                <a:srgbClr val="C00000"/>
              </a:solidFill>
            </c:spPr>
            <c:extLst>
              <c:ext xmlns:c16="http://schemas.microsoft.com/office/drawing/2014/chart" uri="{C3380CC4-5D6E-409C-BE32-E72D297353CC}">
                <c16:uniqueId val="{00000003-6692-4FD0-84DF-730E919E641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692-4FD0-84DF-730E919E64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692-4FD0-84DF-730E919E64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c:v>
                </c:pt>
                <c:pt idx="2">
                  <c:v>0.7142857142857143</c:v>
                </c:pt>
                <c:pt idx="3">
                  <c:v>0</c:v>
                </c:pt>
              </c:numCache>
            </c:numRef>
          </c:val>
          <c:extLst>
            <c:ext xmlns:c16="http://schemas.microsoft.com/office/drawing/2014/chart" uri="{C3380CC4-5D6E-409C-BE32-E72D297353CC}">
              <c16:uniqueId val="{00000008-6692-4FD0-84DF-730E919E6416}"/>
            </c:ext>
          </c:extLst>
        </c:ser>
        <c:dLbls>
          <c:showLegendKey val="0"/>
          <c:showVal val="0"/>
          <c:showCatName val="0"/>
          <c:showSerName val="0"/>
          <c:showPercent val="0"/>
          <c:showBubbleSize val="0"/>
        </c:dLbls>
        <c:gapWidth val="150"/>
        <c:shape val="box"/>
        <c:axId val="369153640"/>
        <c:axId val="369147368"/>
        <c:axId val="0"/>
      </c:bar3DChart>
      <c:catAx>
        <c:axId val="369153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47368"/>
        <c:crosses val="autoZero"/>
        <c:auto val="1"/>
        <c:lblAlgn val="ctr"/>
        <c:lblOffset val="100"/>
        <c:noMultiLvlLbl val="0"/>
      </c:catAx>
      <c:valAx>
        <c:axId val="369147368"/>
        <c:scaling>
          <c:orientation val="minMax"/>
        </c:scaling>
        <c:delete val="1"/>
        <c:axPos val="l"/>
        <c:numFmt formatCode="0%" sourceLinked="1"/>
        <c:majorTickMark val="out"/>
        <c:minorTickMark val="none"/>
        <c:tickLblPos val="nextTo"/>
        <c:crossAx val="369153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86B-4737-943C-0A3EE18CADB5}"/>
              </c:ext>
            </c:extLst>
          </c:dPt>
          <c:dPt>
            <c:idx val="1"/>
            <c:invertIfNegative val="0"/>
            <c:bubble3D val="0"/>
            <c:spPr>
              <a:solidFill>
                <a:srgbClr val="C00000"/>
              </a:solidFill>
            </c:spPr>
            <c:extLst>
              <c:ext xmlns:c16="http://schemas.microsoft.com/office/drawing/2014/chart" uri="{C3380CC4-5D6E-409C-BE32-E72D297353CC}">
                <c16:uniqueId val="{00000003-286B-4737-943C-0A3EE18CAD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86B-4737-943C-0A3EE18CAD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86B-4737-943C-0A3EE18CAD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286B-4737-943C-0A3EE18CADB5}"/>
            </c:ext>
          </c:extLst>
        </c:ser>
        <c:dLbls>
          <c:showLegendKey val="0"/>
          <c:showVal val="0"/>
          <c:showCatName val="0"/>
          <c:showSerName val="0"/>
          <c:showPercent val="0"/>
          <c:showBubbleSize val="0"/>
        </c:dLbls>
        <c:gapWidth val="150"/>
        <c:shape val="box"/>
        <c:axId val="369150504"/>
        <c:axId val="369144624"/>
        <c:axId val="0"/>
      </c:bar3DChart>
      <c:catAx>
        <c:axId val="369150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44624"/>
        <c:crosses val="autoZero"/>
        <c:auto val="1"/>
        <c:lblAlgn val="ctr"/>
        <c:lblOffset val="100"/>
        <c:noMultiLvlLbl val="0"/>
      </c:catAx>
      <c:valAx>
        <c:axId val="369144624"/>
        <c:scaling>
          <c:orientation val="minMax"/>
        </c:scaling>
        <c:delete val="1"/>
        <c:axPos val="l"/>
        <c:numFmt formatCode="0%" sourceLinked="1"/>
        <c:majorTickMark val="out"/>
        <c:minorTickMark val="none"/>
        <c:tickLblPos val="nextTo"/>
        <c:crossAx val="369150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BE6-4FD9-B67F-44C9D111BD0E}"/>
              </c:ext>
            </c:extLst>
          </c:dPt>
          <c:dPt>
            <c:idx val="1"/>
            <c:invertIfNegative val="0"/>
            <c:bubble3D val="0"/>
            <c:spPr>
              <a:solidFill>
                <a:srgbClr val="C00000"/>
              </a:solidFill>
            </c:spPr>
            <c:extLst>
              <c:ext xmlns:c16="http://schemas.microsoft.com/office/drawing/2014/chart" uri="{C3380CC4-5D6E-409C-BE32-E72D297353CC}">
                <c16:uniqueId val="{00000003-CBE6-4FD9-B67F-44C9D111BD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BE6-4FD9-B67F-44C9D111BD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BE6-4FD9-B67F-44C9D111BD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1</c:v>
                </c:pt>
                <c:pt idx="3">
                  <c:v>0</c:v>
                </c:pt>
              </c:numCache>
            </c:numRef>
          </c:val>
          <c:extLst>
            <c:ext xmlns:c16="http://schemas.microsoft.com/office/drawing/2014/chart" uri="{C3380CC4-5D6E-409C-BE32-E72D297353CC}">
              <c16:uniqueId val="{00000008-CBE6-4FD9-B67F-44C9D111BD0E}"/>
            </c:ext>
          </c:extLst>
        </c:ser>
        <c:dLbls>
          <c:showLegendKey val="0"/>
          <c:showVal val="0"/>
          <c:showCatName val="0"/>
          <c:showSerName val="0"/>
          <c:showPercent val="0"/>
          <c:showBubbleSize val="0"/>
        </c:dLbls>
        <c:gapWidth val="150"/>
        <c:shape val="box"/>
        <c:axId val="369148152"/>
        <c:axId val="369150112"/>
        <c:axId val="0"/>
      </c:bar3DChart>
      <c:catAx>
        <c:axId val="369148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0112"/>
        <c:crosses val="autoZero"/>
        <c:auto val="1"/>
        <c:lblAlgn val="ctr"/>
        <c:lblOffset val="100"/>
        <c:noMultiLvlLbl val="0"/>
      </c:catAx>
      <c:valAx>
        <c:axId val="369150112"/>
        <c:scaling>
          <c:orientation val="minMax"/>
        </c:scaling>
        <c:delete val="1"/>
        <c:axPos val="l"/>
        <c:numFmt formatCode="0%" sourceLinked="1"/>
        <c:majorTickMark val="out"/>
        <c:minorTickMark val="none"/>
        <c:tickLblPos val="nextTo"/>
        <c:crossAx val="369148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67D-4689-8C55-2EB5437EACEA}"/>
              </c:ext>
            </c:extLst>
          </c:dPt>
          <c:dPt>
            <c:idx val="1"/>
            <c:invertIfNegative val="0"/>
            <c:bubble3D val="0"/>
            <c:spPr>
              <a:solidFill>
                <a:srgbClr val="C00000"/>
              </a:solidFill>
            </c:spPr>
            <c:extLst>
              <c:ext xmlns:c16="http://schemas.microsoft.com/office/drawing/2014/chart" uri="{C3380CC4-5D6E-409C-BE32-E72D297353CC}">
                <c16:uniqueId val="{00000003-167D-4689-8C55-2EB5437EAC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67D-4689-8C55-2EB5437EAC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67D-4689-8C55-2EB5437EAC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167D-4689-8C55-2EB5437EACEA}"/>
            </c:ext>
          </c:extLst>
        </c:ser>
        <c:dLbls>
          <c:showLegendKey val="0"/>
          <c:showVal val="0"/>
          <c:showCatName val="0"/>
          <c:showSerName val="0"/>
          <c:showPercent val="0"/>
          <c:showBubbleSize val="0"/>
        </c:dLbls>
        <c:gapWidth val="150"/>
        <c:shape val="box"/>
        <c:axId val="369146584"/>
        <c:axId val="369151680"/>
        <c:axId val="0"/>
      </c:bar3DChart>
      <c:catAx>
        <c:axId val="369146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1680"/>
        <c:crosses val="autoZero"/>
        <c:auto val="1"/>
        <c:lblAlgn val="ctr"/>
        <c:lblOffset val="100"/>
        <c:noMultiLvlLbl val="0"/>
      </c:catAx>
      <c:valAx>
        <c:axId val="369151680"/>
        <c:scaling>
          <c:orientation val="minMax"/>
        </c:scaling>
        <c:delete val="1"/>
        <c:axPos val="l"/>
        <c:numFmt formatCode="0%" sourceLinked="1"/>
        <c:majorTickMark val="out"/>
        <c:minorTickMark val="none"/>
        <c:tickLblPos val="nextTo"/>
        <c:crossAx val="369146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67A-4824-BFC5-C40CFB61D433}"/>
              </c:ext>
            </c:extLst>
          </c:dPt>
          <c:dPt>
            <c:idx val="1"/>
            <c:invertIfNegative val="0"/>
            <c:bubble3D val="0"/>
            <c:spPr>
              <a:solidFill>
                <a:srgbClr val="C00000"/>
              </a:solidFill>
            </c:spPr>
            <c:extLst>
              <c:ext xmlns:c16="http://schemas.microsoft.com/office/drawing/2014/chart" uri="{C3380CC4-5D6E-409C-BE32-E72D297353CC}">
                <c16:uniqueId val="{00000003-C67A-4824-BFC5-C40CFB61D4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67A-4824-BFC5-C40CFB61D4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67A-4824-BFC5-C40CFB61D4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1.5</c:v>
                </c:pt>
              </c:numCache>
            </c:numRef>
          </c:val>
          <c:extLst>
            <c:ext xmlns:c16="http://schemas.microsoft.com/office/drawing/2014/chart" uri="{C3380CC4-5D6E-409C-BE32-E72D297353CC}">
              <c16:uniqueId val="{00000008-C67A-4824-BFC5-C40CFB61D433}"/>
            </c:ext>
          </c:extLst>
        </c:ser>
        <c:dLbls>
          <c:showLegendKey val="0"/>
          <c:showVal val="0"/>
          <c:showCatName val="0"/>
          <c:showSerName val="0"/>
          <c:showPercent val="0"/>
          <c:showBubbleSize val="0"/>
        </c:dLbls>
        <c:gapWidth val="150"/>
        <c:shape val="box"/>
        <c:axId val="369144232"/>
        <c:axId val="369145800"/>
        <c:axId val="0"/>
      </c:bar3DChart>
      <c:catAx>
        <c:axId val="369144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45800"/>
        <c:crosses val="autoZero"/>
        <c:auto val="1"/>
        <c:lblAlgn val="ctr"/>
        <c:lblOffset val="100"/>
        <c:noMultiLvlLbl val="0"/>
      </c:catAx>
      <c:valAx>
        <c:axId val="369145800"/>
        <c:scaling>
          <c:orientation val="minMax"/>
        </c:scaling>
        <c:delete val="1"/>
        <c:axPos val="l"/>
        <c:numFmt formatCode="0%" sourceLinked="1"/>
        <c:majorTickMark val="out"/>
        <c:minorTickMark val="none"/>
        <c:tickLblPos val="nextTo"/>
        <c:crossAx val="369144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8E4-4BCD-BC63-D9CDFDF9F6B7}"/>
              </c:ext>
            </c:extLst>
          </c:dPt>
          <c:dPt>
            <c:idx val="1"/>
            <c:invertIfNegative val="0"/>
            <c:bubble3D val="0"/>
            <c:spPr>
              <a:solidFill>
                <a:srgbClr val="C00000"/>
              </a:solidFill>
            </c:spPr>
            <c:extLst>
              <c:ext xmlns:c16="http://schemas.microsoft.com/office/drawing/2014/chart" uri="{C3380CC4-5D6E-409C-BE32-E72D297353CC}">
                <c16:uniqueId val="{00000003-38E4-4BCD-BC63-D9CDFDF9F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8E4-4BCD-BC63-D9CDFDF9F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8E4-4BCD-BC63-D9CDFDF9F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extLst>
            <c:ext xmlns:c16="http://schemas.microsoft.com/office/drawing/2014/chart" uri="{C3380CC4-5D6E-409C-BE32-E72D297353CC}">
              <c16:uniqueId val="{00000008-38E4-4BCD-BC63-D9CDFDF9F6B7}"/>
            </c:ext>
          </c:extLst>
        </c:ser>
        <c:dLbls>
          <c:showLegendKey val="0"/>
          <c:showVal val="0"/>
          <c:showCatName val="0"/>
          <c:showSerName val="0"/>
          <c:showPercent val="0"/>
          <c:showBubbleSize val="0"/>
        </c:dLbls>
        <c:gapWidth val="150"/>
        <c:shape val="box"/>
        <c:axId val="369146976"/>
        <c:axId val="369152072"/>
        <c:axId val="0"/>
      </c:bar3DChart>
      <c:catAx>
        <c:axId val="369146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2072"/>
        <c:crosses val="autoZero"/>
        <c:auto val="1"/>
        <c:lblAlgn val="ctr"/>
        <c:lblOffset val="100"/>
        <c:noMultiLvlLbl val="0"/>
      </c:catAx>
      <c:valAx>
        <c:axId val="369152072"/>
        <c:scaling>
          <c:orientation val="minMax"/>
        </c:scaling>
        <c:delete val="1"/>
        <c:axPos val="l"/>
        <c:numFmt formatCode="0%" sourceLinked="1"/>
        <c:majorTickMark val="out"/>
        <c:minorTickMark val="none"/>
        <c:tickLblPos val="nextTo"/>
        <c:crossAx val="369146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8D2-46C7-BA04-7961227682BA}"/>
              </c:ext>
            </c:extLst>
          </c:dPt>
          <c:dPt>
            <c:idx val="1"/>
            <c:invertIfNegative val="0"/>
            <c:bubble3D val="0"/>
            <c:spPr>
              <a:solidFill>
                <a:srgbClr val="C00000"/>
              </a:solidFill>
            </c:spPr>
            <c:extLst>
              <c:ext xmlns:c16="http://schemas.microsoft.com/office/drawing/2014/chart" uri="{C3380CC4-5D6E-409C-BE32-E72D297353CC}">
                <c16:uniqueId val="{00000003-E8D2-46C7-BA04-7961227682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8D2-46C7-BA04-7961227682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8D2-46C7-BA04-7961227682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8-E8D2-46C7-BA04-7961227682BA}"/>
            </c:ext>
          </c:extLst>
        </c:ser>
        <c:dLbls>
          <c:showLegendKey val="0"/>
          <c:showVal val="0"/>
          <c:showCatName val="0"/>
          <c:showSerName val="0"/>
          <c:showPercent val="0"/>
          <c:showBubbleSize val="0"/>
        </c:dLbls>
        <c:gapWidth val="150"/>
        <c:shape val="box"/>
        <c:axId val="373028744"/>
        <c:axId val="373029528"/>
        <c:axId val="0"/>
      </c:bar3DChart>
      <c:catAx>
        <c:axId val="373028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29528"/>
        <c:crosses val="autoZero"/>
        <c:auto val="1"/>
        <c:lblAlgn val="ctr"/>
        <c:lblOffset val="100"/>
        <c:noMultiLvlLbl val="0"/>
      </c:catAx>
      <c:valAx>
        <c:axId val="373029528"/>
        <c:scaling>
          <c:orientation val="minMax"/>
        </c:scaling>
        <c:delete val="1"/>
        <c:axPos val="l"/>
        <c:numFmt formatCode="0%" sourceLinked="1"/>
        <c:majorTickMark val="out"/>
        <c:minorTickMark val="none"/>
        <c:tickLblPos val="nextTo"/>
        <c:crossAx val="373028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D4F-4B86-80ED-29037543081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D4F-4B86-80ED-2903754308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2D4F-4B86-80ED-290375430814}"/>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D4F-4B86-80ED-29037543081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D4F-4B86-80ED-29037543081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D4F-4B86-80ED-29037543081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D4F-4B86-80ED-2903754308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2D4F-4B86-80ED-290375430814}"/>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D4F-4B86-80ED-29037543081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D4F-4B86-80ED-29037543081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D4F-4B86-80ED-29037543081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D4F-4B86-80ED-2903754308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D4F-4B86-80ED-290375430814}"/>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D4F-4B86-80ED-290375430814}"/>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D4F-4B86-80ED-290375430814}"/>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D4F-4B86-80ED-290375430814}"/>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0-2D4F-4B86-80ED-290375430814}"/>
            </c:ext>
          </c:extLst>
        </c:ser>
        <c:dLbls>
          <c:showLegendKey val="0"/>
          <c:showVal val="0"/>
          <c:showCatName val="0"/>
          <c:showSerName val="0"/>
          <c:showPercent val="0"/>
          <c:showBubbleSize val="0"/>
        </c:dLbls>
        <c:smooth val="0"/>
        <c:axId val="369147760"/>
        <c:axId val="369148936"/>
      </c:lineChart>
      <c:catAx>
        <c:axId val="3691477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9148936"/>
        <c:crosses val="autoZero"/>
        <c:auto val="1"/>
        <c:lblAlgn val="ctr"/>
        <c:lblOffset val="100"/>
        <c:noMultiLvlLbl val="0"/>
      </c:catAx>
      <c:valAx>
        <c:axId val="369148936"/>
        <c:scaling>
          <c:orientation val="minMax"/>
        </c:scaling>
        <c:delete val="1"/>
        <c:axPos val="l"/>
        <c:numFmt formatCode="0%" sourceLinked="1"/>
        <c:majorTickMark val="out"/>
        <c:minorTickMark val="none"/>
        <c:tickLblPos val="nextTo"/>
        <c:crossAx val="3691477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45D-4F67-B8CF-A6AB49C034E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45D-4F67-B8CF-A6AB49C034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c:v>
                </c:pt>
                <c:pt idx="2">
                  <c:v>0.7142857142857143</c:v>
                </c:pt>
                <c:pt idx="3">
                  <c:v>0</c:v>
                </c:pt>
              </c:numCache>
            </c:numRef>
          </c:val>
          <c:smooth val="0"/>
          <c:extLst>
            <c:ext xmlns:c16="http://schemas.microsoft.com/office/drawing/2014/chart" uri="{C3380CC4-5D6E-409C-BE32-E72D297353CC}">
              <c16:uniqueId val="{00000002-B45D-4F67-B8CF-A6AB49C034E0}"/>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45D-4F67-B8CF-A6AB49C034E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45D-4F67-B8CF-A6AB49C034E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45D-4F67-B8CF-A6AB49C034E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45D-4F67-B8CF-A6AB49C034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5D-4F67-B8CF-A6AB49C034E0}"/>
            </c:ext>
          </c:extLst>
        </c:ser>
        <c:ser>
          <c:idx val="1"/>
          <c:order val="2"/>
          <c:tx>
            <c:strRef>
              <c:f>Directiva!$M$2</c:f>
              <c:strCache>
                <c:ptCount val="1"/>
                <c:pt idx="0">
                  <c:v>AÑO 2024</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45D-4F67-B8CF-A6AB49C034E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45D-4F67-B8CF-A6AB49C034E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45D-4F67-B8CF-A6AB49C034E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5D-4F67-B8CF-A6AB49C034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45D-4F67-B8CF-A6AB49C034E0}"/>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5D-4F67-B8CF-A6AB49C034E0}"/>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5D-4F67-B8CF-A6AB49C034E0}"/>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45D-4F67-B8CF-A6AB49C034E0}"/>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45D-4F67-B8CF-A6AB49C034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0.42857142857142855</c:v>
                </c:pt>
                <c:pt idx="3">
                  <c:v>0.5714285714285714</c:v>
                </c:pt>
              </c:numCache>
            </c:numRef>
          </c:val>
          <c:smooth val="0"/>
          <c:extLst>
            <c:ext xmlns:c16="http://schemas.microsoft.com/office/drawing/2014/chart" uri="{C3380CC4-5D6E-409C-BE32-E72D297353CC}">
              <c16:uniqueId val="{00000011-B45D-4F67-B8CF-A6AB49C034E0}"/>
            </c:ext>
          </c:extLst>
        </c:ser>
        <c:dLbls>
          <c:showLegendKey val="0"/>
          <c:showVal val="0"/>
          <c:showCatName val="0"/>
          <c:showSerName val="0"/>
          <c:showPercent val="0"/>
          <c:showBubbleSize val="0"/>
        </c:dLbls>
        <c:smooth val="0"/>
        <c:axId val="369149328"/>
        <c:axId val="369153248"/>
      </c:lineChart>
      <c:catAx>
        <c:axId val="369149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9153248"/>
        <c:crosses val="autoZero"/>
        <c:auto val="1"/>
        <c:lblAlgn val="ctr"/>
        <c:lblOffset val="100"/>
        <c:noMultiLvlLbl val="0"/>
      </c:catAx>
      <c:valAx>
        <c:axId val="369153248"/>
        <c:scaling>
          <c:orientation val="minMax"/>
        </c:scaling>
        <c:delete val="1"/>
        <c:axPos val="l"/>
        <c:numFmt formatCode="0%" sourceLinked="1"/>
        <c:majorTickMark val="out"/>
        <c:minorTickMark val="none"/>
        <c:tickLblPos val="nextTo"/>
        <c:crossAx val="3691493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A02-4F09-9562-A547DDE1F2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A02-4F09-9562-A547DDE1F2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A02-4F09-9562-A547DDE1F237}"/>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A02-4F09-9562-A547DDE1F2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A02-4F09-9562-A547DDE1F2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A02-4F09-9562-A547DDE1F2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A02-4F09-9562-A547DDE1F2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1.5</c:v>
                </c:pt>
              </c:numCache>
            </c:numRef>
          </c:val>
          <c:smooth val="0"/>
          <c:extLst>
            <c:ext xmlns:c16="http://schemas.microsoft.com/office/drawing/2014/chart" uri="{C3380CC4-5D6E-409C-BE32-E72D297353CC}">
              <c16:uniqueId val="{00000007-3A02-4F09-9562-A547DDE1F237}"/>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A02-4F09-9562-A547DDE1F2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A02-4F09-9562-A547DDE1F2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A02-4F09-9562-A547DDE1F2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A02-4F09-9562-A547DDE1F2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3A02-4F09-9562-A547DDE1F237}"/>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A02-4F09-9562-A547DDE1F237}"/>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A02-4F09-9562-A547DDE1F2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F-3A02-4F09-9562-A547DDE1F237}"/>
            </c:ext>
          </c:extLst>
        </c:ser>
        <c:dLbls>
          <c:showLegendKey val="0"/>
          <c:showVal val="0"/>
          <c:showCatName val="0"/>
          <c:showSerName val="0"/>
          <c:showPercent val="0"/>
          <c:showBubbleSize val="0"/>
        </c:dLbls>
        <c:smooth val="0"/>
        <c:axId val="369159520"/>
        <c:axId val="369156384"/>
      </c:lineChart>
      <c:catAx>
        <c:axId val="3691595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9156384"/>
        <c:crosses val="autoZero"/>
        <c:auto val="1"/>
        <c:lblAlgn val="ctr"/>
        <c:lblOffset val="100"/>
        <c:noMultiLvlLbl val="0"/>
      </c:catAx>
      <c:valAx>
        <c:axId val="369156384"/>
        <c:scaling>
          <c:orientation val="minMax"/>
        </c:scaling>
        <c:delete val="1"/>
        <c:axPos val="l"/>
        <c:numFmt formatCode="0%" sourceLinked="1"/>
        <c:majorTickMark val="out"/>
        <c:minorTickMark val="none"/>
        <c:tickLblPos val="nextTo"/>
        <c:crossAx val="3691595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92B-415D-8B3E-1F495709CFFB}"/>
              </c:ext>
            </c:extLst>
          </c:dPt>
          <c:dPt>
            <c:idx val="1"/>
            <c:invertIfNegative val="0"/>
            <c:bubble3D val="0"/>
            <c:spPr>
              <a:solidFill>
                <a:srgbClr val="C00000"/>
              </a:solidFill>
            </c:spPr>
            <c:extLst>
              <c:ext xmlns:c16="http://schemas.microsoft.com/office/drawing/2014/chart" uri="{C3380CC4-5D6E-409C-BE32-E72D297353CC}">
                <c16:uniqueId val="{00000003-E92B-415D-8B3E-1F495709CF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92B-415D-8B3E-1F495709CF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92B-415D-8B3E-1F495709CF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0.1</c:v>
                </c:pt>
                <c:pt idx="2">
                  <c:v>0.6</c:v>
                </c:pt>
                <c:pt idx="3">
                  <c:v>0.2</c:v>
                </c:pt>
              </c:numCache>
            </c:numRef>
          </c:val>
          <c:extLst>
            <c:ext xmlns:c16="http://schemas.microsoft.com/office/drawing/2014/chart" uri="{C3380CC4-5D6E-409C-BE32-E72D297353CC}">
              <c16:uniqueId val="{00000008-E92B-415D-8B3E-1F495709CFFB}"/>
            </c:ext>
          </c:extLst>
        </c:ser>
        <c:dLbls>
          <c:showLegendKey val="0"/>
          <c:showVal val="0"/>
          <c:showCatName val="0"/>
          <c:showSerName val="0"/>
          <c:showPercent val="0"/>
          <c:showBubbleSize val="0"/>
        </c:dLbls>
        <c:gapWidth val="150"/>
        <c:shape val="box"/>
        <c:axId val="369158344"/>
        <c:axId val="369156776"/>
        <c:axId val="0"/>
      </c:bar3DChart>
      <c:catAx>
        <c:axId val="369158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6776"/>
        <c:crosses val="autoZero"/>
        <c:auto val="1"/>
        <c:lblAlgn val="ctr"/>
        <c:lblOffset val="100"/>
        <c:noMultiLvlLbl val="0"/>
      </c:catAx>
      <c:valAx>
        <c:axId val="369156776"/>
        <c:scaling>
          <c:orientation val="minMax"/>
        </c:scaling>
        <c:delete val="1"/>
        <c:axPos val="l"/>
        <c:numFmt formatCode="0%" sourceLinked="1"/>
        <c:majorTickMark val="out"/>
        <c:minorTickMark val="none"/>
        <c:tickLblPos val="nextTo"/>
        <c:crossAx val="369158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FF4-410D-8479-E4EA434A35BC}"/>
              </c:ext>
            </c:extLst>
          </c:dPt>
          <c:dPt>
            <c:idx val="1"/>
            <c:invertIfNegative val="0"/>
            <c:bubble3D val="0"/>
            <c:spPr>
              <a:solidFill>
                <a:srgbClr val="C00000"/>
              </a:solidFill>
            </c:spPr>
            <c:extLst>
              <c:ext xmlns:c16="http://schemas.microsoft.com/office/drawing/2014/chart" uri="{C3380CC4-5D6E-409C-BE32-E72D297353CC}">
                <c16:uniqueId val="{00000003-AFF4-410D-8479-E4EA434A35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FF4-410D-8479-E4EA434A35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FF4-410D-8479-E4EA434A35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0.875</c:v>
                </c:pt>
                <c:pt idx="3">
                  <c:v>0.125</c:v>
                </c:pt>
              </c:numCache>
            </c:numRef>
          </c:val>
          <c:extLst>
            <c:ext xmlns:c16="http://schemas.microsoft.com/office/drawing/2014/chart" uri="{C3380CC4-5D6E-409C-BE32-E72D297353CC}">
              <c16:uniqueId val="{00000008-AFF4-410D-8479-E4EA434A35BC}"/>
            </c:ext>
          </c:extLst>
        </c:ser>
        <c:dLbls>
          <c:showLegendKey val="0"/>
          <c:showVal val="0"/>
          <c:showCatName val="0"/>
          <c:showSerName val="0"/>
          <c:showPercent val="0"/>
          <c:showBubbleSize val="0"/>
        </c:dLbls>
        <c:gapWidth val="150"/>
        <c:shape val="box"/>
        <c:axId val="369157168"/>
        <c:axId val="369157560"/>
        <c:axId val="0"/>
      </c:bar3DChart>
      <c:catAx>
        <c:axId val="369157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9157560"/>
        <c:crosses val="autoZero"/>
        <c:auto val="1"/>
        <c:lblAlgn val="ctr"/>
        <c:lblOffset val="100"/>
        <c:noMultiLvlLbl val="0"/>
      </c:catAx>
      <c:valAx>
        <c:axId val="369157560"/>
        <c:scaling>
          <c:orientation val="minMax"/>
        </c:scaling>
        <c:delete val="1"/>
        <c:axPos val="l"/>
        <c:numFmt formatCode="0%" sourceLinked="1"/>
        <c:majorTickMark val="out"/>
        <c:minorTickMark val="none"/>
        <c:tickLblPos val="nextTo"/>
        <c:crossAx val="3691571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8BB-4317-A0D7-122F316C196A}"/>
              </c:ext>
            </c:extLst>
          </c:dPt>
          <c:dPt>
            <c:idx val="1"/>
            <c:invertIfNegative val="0"/>
            <c:bubble3D val="0"/>
            <c:spPr>
              <a:solidFill>
                <a:srgbClr val="C00000"/>
              </a:solidFill>
            </c:spPr>
            <c:extLst>
              <c:ext xmlns:c16="http://schemas.microsoft.com/office/drawing/2014/chart" uri="{C3380CC4-5D6E-409C-BE32-E72D297353CC}">
                <c16:uniqueId val="{00000003-B8BB-4317-A0D7-122F316C19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8BB-4317-A0D7-122F316C19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8BB-4317-A0D7-122F316C19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0.875</c:v>
                </c:pt>
                <c:pt idx="3">
                  <c:v>0.125</c:v>
                </c:pt>
              </c:numCache>
            </c:numRef>
          </c:val>
          <c:extLst>
            <c:ext xmlns:c16="http://schemas.microsoft.com/office/drawing/2014/chart" uri="{C3380CC4-5D6E-409C-BE32-E72D297353CC}">
              <c16:uniqueId val="{00000008-B8BB-4317-A0D7-122F316C196A}"/>
            </c:ext>
          </c:extLst>
        </c:ser>
        <c:dLbls>
          <c:showLegendKey val="0"/>
          <c:showVal val="0"/>
          <c:showCatName val="0"/>
          <c:showSerName val="0"/>
          <c:showPercent val="0"/>
          <c:showBubbleSize val="0"/>
        </c:dLbls>
        <c:gapWidth val="150"/>
        <c:shape val="box"/>
        <c:axId val="325464576"/>
        <c:axId val="325465360"/>
        <c:axId val="0"/>
      </c:bar3DChart>
      <c:catAx>
        <c:axId val="32546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65360"/>
        <c:crosses val="autoZero"/>
        <c:auto val="1"/>
        <c:lblAlgn val="ctr"/>
        <c:lblOffset val="100"/>
        <c:noMultiLvlLbl val="0"/>
      </c:catAx>
      <c:valAx>
        <c:axId val="325465360"/>
        <c:scaling>
          <c:orientation val="minMax"/>
        </c:scaling>
        <c:delete val="1"/>
        <c:axPos val="l"/>
        <c:numFmt formatCode="0%" sourceLinked="1"/>
        <c:majorTickMark val="out"/>
        <c:minorTickMark val="none"/>
        <c:tickLblPos val="nextTo"/>
        <c:crossAx val="325464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231-4B27-8B62-6BD288978AB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231-4B27-8B62-6BD288978A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F231-4B27-8B62-6BD288978AB6}"/>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231-4B27-8B62-6BD288978AB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231-4B27-8B62-6BD288978AB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231-4B27-8B62-6BD288978AB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231-4B27-8B62-6BD288978A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0.875</c:v>
                </c:pt>
                <c:pt idx="3">
                  <c:v>0.125</c:v>
                </c:pt>
              </c:numCache>
            </c:numRef>
          </c:val>
          <c:smooth val="0"/>
          <c:extLst>
            <c:ext xmlns:c16="http://schemas.microsoft.com/office/drawing/2014/chart" uri="{C3380CC4-5D6E-409C-BE32-E72D297353CC}">
              <c16:uniqueId val="{00000007-F231-4B27-8B62-6BD288978AB6}"/>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231-4B27-8B62-6BD288978AB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231-4B27-8B62-6BD288978AB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231-4B27-8B62-6BD288978AB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231-4B27-8B62-6BD288978A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0.2</c:v>
                </c:pt>
                <c:pt idx="1">
                  <c:v>0</c:v>
                </c:pt>
                <c:pt idx="2">
                  <c:v>0.1</c:v>
                </c:pt>
                <c:pt idx="3">
                  <c:v>0.7</c:v>
                </c:pt>
              </c:numCache>
            </c:numRef>
          </c:val>
          <c:smooth val="0"/>
          <c:extLst>
            <c:ext xmlns:c16="http://schemas.microsoft.com/office/drawing/2014/chart" uri="{C3380CC4-5D6E-409C-BE32-E72D297353CC}">
              <c16:uniqueId val="{0000000C-F231-4B27-8B62-6BD288978AB6}"/>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231-4B27-8B62-6BD288978AB6}"/>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231-4B27-8B62-6BD288978AB6}"/>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231-4B27-8B62-6BD288978AB6}"/>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231-4B27-8B62-6BD288978A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0.44444444444444442</c:v>
                </c:pt>
                <c:pt idx="3">
                  <c:v>0.55555555555555558</c:v>
                </c:pt>
              </c:numCache>
            </c:numRef>
          </c:val>
          <c:smooth val="0"/>
          <c:extLst>
            <c:ext xmlns:c16="http://schemas.microsoft.com/office/drawing/2014/chart" uri="{C3380CC4-5D6E-409C-BE32-E72D297353CC}">
              <c16:uniqueId val="{00000011-F231-4B27-8B62-6BD288978AB6}"/>
            </c:ext>
          </c:extLst>
        </c:ser>
        <c:dLbls>
          <c:showLegendKey val="0"/>
          <c:showVal val="0"/>
          <c:showCatName val="0"/>
          <c:showSerName val="0"/>
          <c:showPercent val="0"/>
          <c:showBubbleSize val="0"/>
        </c:dLbls>
        <c:smooth val="0"/>
        <c:axId val="325470064"/>
        <c:axId val="325466536"/>
      </c:lineChart>
      <c:catAx>
        <c:axId val="3254700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5466536"/>
        <c:crosses val="autoZero"/>
        <c:auto val="1"/>
        <c:lblAlgn val="ctr"/>
        <c:lblOffset val="100"/>
        <c:noMultiLvlLbl val="0"/>
      </c:catAx>
      <c:valAx>
        <c:axId val="325466536"/>
        <c:scaling>
          <c:orientation val="minMax"/>
        </c:scaling>
        <c:delete val="1"/>
        <c:axPos val="l"/>
        <c:numFmt formatCode="0%" sourceLinked="1"/>
        <c:majorTickMark val="out"/>
        <c:minorTickMark val="none"/>
        <c:tickLblPos val="nextTo"/>
        <c:crossAx val="3254700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1A7-493C-8A4C-6B65ED9B227D}"/>
              </c:ext>
            </c:extLst>
          </c:dPt>
          <c:dPt>
            <c:idx val="1"/>
            <c:invertIfNegative val="0"/>
            <c:bubble3D val="0"/>
            <c:spPr>
              <a:solidFill>
                <a:srgbClr val="C00000"/>
              </a:solidFill>
            </c:spPr>
            <c:extLst>
              <c:ext xmlns:c16="http://schemas.microsoft.com/office/drawing/2014/chart" uri="{C3380CC4-5D6E-409C-BE32-E72D297353CC}">
                <c16:uniqueId val="{00000003-01A7-493C-8A4C-6B65ED9B22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1A7-493C-8A4C-6B65ED9B22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1A7-493C-8A4C-6B65ED9B22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8-01A7-493C-8A4C-6B65ED9B227D}"/>
            </c:ext>
          </c:extLst>
        </c:ser>
        <c:dLbls>
          <c:showLegendKey val="0"/>
          <c:showVal val="0"/>
          <c:showCatName val="0"/>
          <c:showSerName val="0"/>
          <c:showPercent val="0"/>
          <c:showBubbleSize val="0"/>
        </c:dLbls>
        <c:gapWidth val="150"/>
        <c:shape val="box"/>
        <c:axId val="325475160"/>
        <c:axId val="325463792"/>
        <c:axId val="0"/>
      </c:bar3DChart>
      <c:catAx>
        <c:axId val="325475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63792"/>
        <c:crosses val="autoZero"/>
        <c:auto val="1"/>
        <c:lblAlgn val="ctr"/>
        <c:lblOffset val="100"/>
        <c:noMultiLvlLbl val="0"/>
      </c:catAx>
      <c:valAx>
        <c:axId val="325463792"/>
        <c:scaling>
          <c:orientation val="minMax"/>
        </c:scaling>
        <c:delete val="1"/>
        <c:axPos val="l"/>
        <c:numFmt formatCode="0%" sourceLinked="1"/>
        <c:majorTickMark val="out"/>
        <c:minorTickMark val="none"/>
        <c:tickLblPos val="nextTo"/>
        <c:crossAx val="325475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810-438D-BB85-15A078859DB7}"/>
              </c:ext>
            </c:extLst>
          </c:dPt>
          <c:dPt>
            <c:idx val="1"/>
            <c:invertIfNegative val="0"/>
            <c:bubble3D val="0"/>
            <c:spPr>
              <a:solidFill>
                <a:srgbClr val="C00000"/>
              </a:solidFill>
            </c:spPr>
            <c:extLst>
              <c:ext xmlns:c16="http://schemas.microsoft.com/office/drawing/2014/chart" uri="{C3380CC4-5D6E-409C-BE32-E72D297353CC}">
                <c16:uniqueId val="{00000003-A810-438D-BB85-15A078859D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810-438D-BB85-15A078859D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810-438D-BB85-15A078859D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A810-438D-BB85-15A078859DB7}"/>
            </c:ext>
          </c:extLst>
        </c:ser>
        <c:dLbls>
          <c:showLegendKey val="0"/>
          <c:showVal val="0"/>
          <c:showCatName val="0"/>
          <c:showSerName val="0"/>
          <c:showPercent val="0"/>
          <c:showBubbleSize val="0"/>
        </c:dLbls>
        <c:gapWidth val="150"/>
        <c:shape val="box"/>
        <c:axId val="325471632"/>
        <c:axId val="325468496"/>
        <c:axId val="0"/>
      </c:bar3DChart>
      <c:catAx>
        <c:axId val="325471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68496"/>
        <c:crosses val="autoZero"/>
        <c:auto val="1"/>
        <c:lblAlgn val="ctr"/>
        <c:lblOffset val="100"/>
        <c:noMultiLvlLbl val="0"/>
      </c:catAx>
      <c:valAx>
        <c:axId val="325468496"/>
        <c:scaling>
          <c:orientation val="minMax"/>
        </c:scaling>
        <c:delete val="1"/>
        <c:axPos val="l"/>
        <c:numFmt formatCode="0%" sourceLinked="1"/>
        <c:majorTickMark val="out"/>
        <c:minorTickMark val="none"/>
        <c:tickLblPos val="nextTo"/>
        <c:crossAx val="325471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FFF-4472-AA59-CD3E7F800170}"/>
              </c:ext>
            </c:extLst>
          </c:dPt>
          <c:dPt>
            <c:idx val="1"/>
            <c:invertIfNegative val="0"/>
            <c:bubble3D val="0"/>
            <c:spPr>
              <a:solidFill>
                <a:srgbClr val="C00000"/>
              </a:solidFill>
            </c:spPr>
            <c:extLst>
              <c:ext xmlns:c16="http://schemas.microsoft.com/office/drawing/2014/chart" uri="{C3380CC4-5D6E-409C-BE32-E72D297353CC}">
                <c16:uniqueId val="{00000003-DFFF-4472-AA59-CD3E7F8001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FFF-4472-AA59-CD3E7F8001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FFF-4472-AA59-CD3E7F8001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DFFF-4472-AA59-CD3E7F800170}"/>
            </c:ext>
          </c:extLst>
        </c:ser>
        <c:dLbls>
          <c:showLegendKey val="0"/>
          <c:showVal val="0"/>
          <c:showCatName val="0"/>
          <c:showSerName val="0"/>
          <c:showPercent val="0"/>
          <c:showBubbleSize val="0"/>
        </c:dLbls>
        <c:gapWidth val="150"/>
        <c:shape val="box"/>
        <c:axId val="325465752"/>
        <c:axId val="325464184"/>
        <c:axId val="0"/>
      </c:bar3DChart>
      <c:catAx>
        <c:axId val="325465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64184"/>
        <c:crosses val="autoZero"/>
        <c:auto val="1"/>
        <c:lblAlgn val="ctr"/>
        <c:lblOffset val="100"/>
        <c:noMultiLvlLbl val="0"/>
      </c:catAx>
      <c:valAx>
        <c:axId val="325464184"/>
        <c:scaling>
          <c:orientation val="minMax"/>
        </c:scaling>
        <c:delete val="1"/>
        <c:axPos val="l"/>
        <c:numFmt formatCode="0%" sourceLinked="1"/>
        <c:majorTickMark val="out"/>
        <c:minorTickMark val="none"/>
        <c:tickLblPos val="nextTo"/>
        <c:crossAx val="325465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CB6-49AF-B976-CE20AB933083}"/>
              </c:ext>
            </c:extLst>
          </c:dPt>
          <c:dPt>
            <c:idx val="1"/>
            <c:invertIfNegative val="0"/>
            <c:bubble3D val="0"/>
            <c:spPr>
              <a:solidFill>
                <a:srgbClr val="C00000"/>
              </a:solidFill>
            </c:spPr>
            <c:extLst>
              <c:ext xmlns:c16="http://schemas.microsoft.com/office/drawing/2014/chart" uri="{C3380CC4-5D6E-409C-BE32-E72D297353CC}">
                <c16:uniqueId val="{00000003-DCB6-49AF-B976-CE20AB9330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CB6-49AF-B976-CE20AB9330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CB6-49AF-B976-CE20AB9330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8-DCB6-49AF-B976-CE20AB933083}"/>
            </c:ext>
          </c:extLst>
        </c:ser>
        <c:dLbls>
          <c:showLegendKey val="0"/>
          <c:showVal val="0"/>
          <c:showCatName val="0"/>
          <c:showSerName val="0"/>
          <c:showPercent val="0"/>
          <c:showBubbleSize val="0"/>
        </c:dLbls>
        <c:gapWidth val="150"/>
        <c:shape val="box"/>
        <c:axId val="373029920"/>
        <c:axId val="373033840"/>
        <c:axId val="0"/>
      </c:bar3DChart>
      <c:catAx>
        <c:axId val="373029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33840"/>
        <c:crosses val="autoZero"/>
        <c:auto val="1"/>
        <c:lblAlgn val="ctr"/>
        <c:lblOffset val="100"/>
        <c:noMultiLvlLbl val="0"/>
      </c:catAx>
      <c:valAx>
        <c:axId val="373033840"/>
        <c:scaling>
          <c:orientation val="minMax"/>
        </c:scaling>
        <c:delete val="1"/>
        <c:axPos val="l"/>
        <c:numFmt formatCode="0%" sourceLinked="1"/>
        <c:majorTickMark val="out"/>
        <c:minorTickMark val="none"/>
        <c:tickLblPos val="nextTo"/>
        <c:crossAx val="373029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F90-4EB1-BCDD-2D2D28E7F6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F90-4EB1-BCDD-2D2D28E7F6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EF90-4EB1-BCDD-2D2D28E7F60C}"/>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F90-4EB1-BCDD-2D2D28E7F6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F90-4EB1-BCDD-2D2D28E7F60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F90-4EB1-BCDD-2D2D28E7F60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F90-4EB1-BCDD-2D2D28E7F6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EF90-4EB1-BCDD-2D2D28E7F60C}"/>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F90-4EB1-BCDD-2D2D28E7F6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F90-4EB1-BCDD-2D2D28E7F60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F90-4EB1-BCDD-2D2D28E7F60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F90-4EB1-BCDD-2D2D28E7F6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EF90-4EB1-BCDD-2D2D28E7F60C}"/>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F90-4EB1-BCDD-2D2D28E7F60C}"/>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F90-4EB1-BCDD-2D2D28E7F60C}"/>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F90-4EB1-BCDD-2D2D28E7F60C}"/>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F90-4EB1-BCDD-2D2D28E7F6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11-EF90-4EB1-BCDD-2D2D28E7F60C}"/>
            </c:ext>
          </c:extLst>
        </c:ser>
        <c:dLbls>
          <c:showLegendKey val="0"/>
          <c:showVal val="0"/>
          <c:showCatName val="0"/>
          <c:showSerName val="0"/>
          <c:showPercent val="0"/>
          <c:showBubbleSize val="0"/>
        </c:dLbls>
        <c:smooth val="0"/>
        <c:axId val="325472808"/>
        <c:axId val="325467320"/>
      </c:lineChart>
      <c:catAx>
        <c:axId val="325472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5467320"/>
        <c:crosses val="autoZero"/>
        <c:auto val="1"/>
        <c:lblAlgn val="ctr"/>
        <c:lblOffset val="100"/>
        <c:noMultiLvlLbl val="0"/>
      </c:catAx>
      <c:valAx>
        <c:axId val="325467320"/>
        <c:scaling>
          <c:orientation val="minMax"/>
        </c:scaling>
        <c:delete val="1"/>
        <c:axPos val="l"/>
        <c:numFmt formatCode="0%" sourceLinked="1"/>
        <c:majorTickMark val="out"/>
        <c:minorTickMark val="none"/>
        <c:tickLblPos val="nextTo"/>
        <c:crossAx val="3254728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4FCF-4802-B8B3-B2D2A9125471}"/>
              </c:ext>
            </c:extLst>
          </c:dPt>
          <c:dPt>
            <c:idx val="1"/>
            <c:invertIfNegative val="0"/>
            <c:bubble3D val="0"/>
            <c:spPr>
              <a:solidFill>
                <a:srgbClr val="C00000"/>
              </a:solidFill>
            </c:spPr>
            <c:extLst>
              <c:ext xmlns:c16="http://schemas.microsoft.com/office/drawing/2014/chart" uri="{C3380CC4-5D6E-409C-BE32-E72D297353CC}">
                <c16:uniqueId val="{00000003-4FCF-4802-B8B3-B2D2A9125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FCF-4802-B8B3-B2D2A9125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FCF-4802-B8B3-B2D2A9125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1</c:v>
                </c:pt>
              </c:numCache>
            </c:numRef>
          </c:val>
          <c:extLst>
            <c:ext xmlns:c16="http://schemas.microsoft.com/office/drawing/2014/chart" uri="{C3380CC4-5D6E-409C-BE32-E72D297353CC}">
              <c16:uniqueId val="{00000008-4FCF-4802-B8B3-B2D2A9125471}"/>
            </c:ext>
          </c:extLst>
        </c:ser>
        <c:dLbls>
          <c:showLegendKey val="0"/>
          <c:showVal val="0"/>
          <c:showCatName val="0"/>
          <c:showSerName val="0"/>
          <c:showPercent val="0"/>
          <c:showBubbleSize val="0"/>
        </c:dLbls>
        <c:gapWidth val="150"/>
        <c:shape val="box"/>
        <c:axId val="325473984"/>
        <c:axId val="325466928"/>
        <c:axId val="0"/>
      </c:bar3DChart>
      <c:catAx>
        <c:axId val="325473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466928"/>
        <c:crosses val="autoZero"/>
        <c:auto val="1"/>
        <c:lblAlgn val="ctr"/>
        <c:lblOffset val="100"/>
        <c:noMultiLvlLbl val="0"/>
      </c:catAx>
      <c:valAx>
        <c:axId val="325466928"/>
        <c:scaling>
          <c:orientation val="minMax"/>
        </c:scaling>
        <c:delete val="1"/>
        <c:axPos val="l"/>
        <c:numFmt formatCode="0%" sourceLinked="1"/>
        <c:majorTickMark val="out"/>
        <c:minorTickMark val="none"/>
        <c:tickLblPos val="nextTo"/>
        <c:crossAx val="325473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2A3-4E0C-BDEB-B6A5EC42C007}"/>
              </c:ext>
            </c:extLst>
          </c:dPt>
          <c:dPt>
            <c:idx val="1"/>
            <c:invertIfNegative val="0"/>
            <c:bubble3D val="0"/>
            <c:spPr>
              <a:solidFill>
                <a:srgbClr val="C00000"/>
              </a:solidFill>
            </c:spPr>
            <c:extLst>
              <c:ext xmlns:c16="http://schemas.microsoft.com/office/drawing/2014/chart" uri="{C3380CC4-5D6E-409C-BE32-E72D297353CC}">
                <c16:uniqueId val="{00000003-62A3-4E0C-BDEB-B6A5EC42C0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2A3-4E0C-BDEB-B6A5EC42C0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2A3-4E0C-BDEB-B6A5EC42C0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0.42857142857142855</c:v>
                </c:pt>
                <c:pt idx="3">
                  <c:v>0.5714285714285714</c:v>
                </c:pt>
              </c:numCache>
            </c:numRef>
          </c:val>
          <c:extLst>
            <c:ext xmlns:c16="http://schemas.microsoft.com/office/drawing/2014/chart" uri="{C3380CC4-5D6E-409C-BE32-E72D297353CC}">
              <c16:uniqueId val="{00000008-62A3-4E0C-BDEB-B6A5EC42C007}"/>
            </c:ext>
          </c:extLst>
        </c:ser>
        <c:dLbls>
          <c:showLegendKey val="0"/>
          <c:showVal val="0"/>
          <c:showCatName val="0"/>
          <c:showSerName val="0"/>
          <c:showPercent val="0"/>
          <c:showBubbleSize val="0"/>
        </c:dLbls>
        <c:gapWidth val="150"/>
        <c:shape val="box"/>
        <c:axId val="325474376"/>
        <c:axId val="325472024"/>
        <c:axId val="0"/>
      </c:bar3DChart>
      <c:catAx>
        <c:axId val="325474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472024"/>
        <c:crosses val="autoZero"/>
        <c:auto val="1"/>
        <c:lblAlgn val="ctr"/>
        <c:lblOffset val="100"/>
        <c:noMultiLvlLbl val="0"/>
      </c:catAx>
      <c:valAx>
        <c:axId val="325472024"/>
        <c:scaling>
          <c:orientation val="minMax"/>
        </c:scaling>
        <c:delete val="1"/>
        <c:axPos val="l"/>
        <c:numFmt formatCode="0%" sourceLinked="1"/>
        <c:majorTickMark val="out"/>
        <c:minorTickMark val="none"/>
        <c:tickLblPos val="nextTo"/>
        <c:crossAx val="325474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C54A-4E0F-AD57-B5FF656416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54A-4E0F-AD57-B5FF656416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1</c:v>
                </c:pt>
              </c:numCache>
            </c:numRef>
          </c:val>
          <c:extLst>
            <c:ext xmlns:c16="http://schemas.microsoft.com/office/drawing/2014/chart" uri="{C3380CC4-5D6E-409C-BE32-E72D297353CC}">
              <c16:uniqueId val="{00000004-C54A-4E0F-AD57-B5FF65641606}"/>
            </c:ext>
          </c:extLst>
        </c:ser>
        <c:dLbls>
          <c:showLegendKey val="0"/>
          <c:showVal val="0"/>
          <c:showCatName val="0"/>
          <c:showSerName val="0"/>
          <c:showPercent val="0"/>
          <c:showBubbleSize val="0"/>
        </c:dLbls>
        <c:gapWidth val="150"/>
        <c:shape val="box"/>
        <c:axId val="325468888"/>
        <c:axId val="325474768"/>
        <c:axId val="0"/>
      </c:bar3DChart>
      <c:catAx>
        <c:axId val="325468888"/>
        <c:scaling>
          <c:orientation val="minMax"/>
        </c:scaling>
        <c:delete val="1"/>
        <c:axPos val="b"/>
        <c:majorTickMark val="out"/>
        <c:minorTickMark val="none"/>
        <c:tickLblPos val="nextTo"/>
        <c:crossAx val="325474768"/>
        <c:crosses val="autoZero"/>
        <c:auto val="1"/>
        <c:lblAlgn val="ctr"/>
        <c:lblOffset val="100"/>
        <c:noMultiLvlLbl val="0"/>
      </c:catAx>
      <c:valAx>
        <c:axId val="325474768"/>
        <c:scaling>
          <c:orientation val="minMax"/>
        </c:scaling>
        <c:delete val="1"/>
        <c:axPos val="l"/>
        <c:numFmt formatCode="0%" sourceLinked="1"/>
        <c:majorTickMark val="out"/>
        <c:minorTickMark val="none"/>
        <c:tickLblPos val="nextTo"/>
        <c:crossAx val="3254688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DB31-4B4C-BA62-A86250E494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31-4B4C-BA62-A86250E494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0.44444444444444442</c:v>
                </c:pt>
                <c:pt idx="3">
                  <c:v>0.55555555555555558</c:v>
                </c:pt>
              </c:numCache>
            </c:numRef>
          </c:val>
          <c:extLst>
            <c:ext xmlns:c16="http://schemas.microsoft.com/office/drawing/2014/chart" uri="{C3380CC4-5D6E-409C-BE32-E72D297353CC}">
              <c16:uniqueId val="{00000004-DB31-4B4C-BA62-A86250E49477}"/>
            </c:ext>
          </c:extLst>
        </c:ser>
        <c:dLbls>
          <c:showLegendKey val="0"/>
          <c:showVal val="0"/>
          <c:showCatName val="0"/>
          <c:showSerName val="0"/>
          <c:showPercent val="0"/>
          <c:showBubbleSize val="0"/>
        </c:dLbls>
        <c:gapWidth val="150"/>
        <c:shape val="box"/>
        <c:axId val="325469280"/>
        <c:axId val="325470456"/>
        <c:axId val="0"/>
      </c:bar3DChart>
      <c:catAx>
        <c:axId val="325469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470456"/>
        <c:crosses val="autoZero"/>
        <c:auto val="1"/>
        <c:lblAlgn val="ctr"/>
        <c:lblOffset val="100"/>
        <c:noMultiLvlLbl val="0"/>
      </c:catAx>
      <c:valAx>
        <c:axId val="325470456"/>
        <c:scaling>
          <c:orientation val="minMax"/>
        </c:scaling>
        <c:delete val="1"/>
        <c:axPos val="l"/>
        <c:numFmt formatCode="0%" sourceLinked="1"/>
        <c:majorTickMark val="out"/>
        <c:minorTickMark val="none"/>
        <c:tickLblPos val="nextTo"/>
        <c:crossAx val="325469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7690-4724-B91B-9A15555CA237}"/>
              </c:ext>
            </c:extLst>
          </c:dPt>
          <c:dPt>
            <c:idx val="1"/>
            <c:invertIfNegative val="0"/>
            <c:bubble3D val="0"/>
            <c:spPr>
              <a:solidFill>
                <a:srgbClr val="C00000"/>
              </a:solidFill>
            </c:spPr>
            <c:extLst>
              <c:ext xmlns:c16="http://schemas.microsoft.com/office/drawing/2014/chart" uri="{C3380CC4-5D6E-409C-BE32-E72D297353CC}">
                <c16:uniqueId val="{00000003-7690-4724-B91B-9A15555CA2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690-4724-B91B-9A15555CA2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690-4724-B91B-9A15555CA2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7690-4724-B91B-9A15555CA237}"/>
            </c:ext>
          </c:extLst>
        </c:ser>
        <c:dLbls>
          <c:showLegendKey val="0"/>
          <c:showVal val="0"/>
          <c:showCatName val="0"/>
          <c:showSerName val="0"/>
          <c:showPercent val="0"/>
          <c:showBubbleSize val="0"/>
        </c:dLbls>
        <c:gapWidth val="150"/>
        <c:shape val="box"/>
        <c:axId val="325475944"/>
        <c:axId val="325479080"/>
        <c:axId val="0"/>
      </c:bar3DChart>
      <c:catAx>
        <c:axId val="325475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479080"/>
        <c:crosses val="autoZero"/>
        <c:auto val="1"/>
        <c:lblAlgn val="ctr"/>
        <c:lblOffset val="100"/>
        <c:noMultiLvlLbl val="0"/>
      </c:catAx>
      <c:valAx>
        <c:axId val="325479080"/>
        <c:scaling>
          <c:orientation val="minMax"/>
        </c:scaling>
        <c:delete val="1"/>
        <c:axPos val="l"/>
        <c:numFmt formatCode="0%" sourceLinked="1"/>
        <c:majorTickMark val="out"/>
        <c:minorTickMark val="none"/>
        <c:tickLblPos val="nextTo"/>
        <c:crossAx val="325475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0A4-4065-B77C-B4AC416D4059}"/>
              </c:ext>
            </c:extLst>
          </c:dPt>
          <c:dPt>
            <c:idx val="1"/>
            <c:invertIfNegative val="0"/>
            <c:bubble3D val="0"/>
            <c:spPr>
              <a:solidFill>
                <a:srgbClr val="C00000"/>
              </a:solidFill>
            </c:spPr>
            <c:extLst>
              <c:ext xmlns:c16="http://schemas.microsoft.com/office/drawing/2014/chart" uri="{C3380CC4-5D6E-409C-BE32-E72D297353CC}">
                <c16:uniqueId val="{00000003-D0A4-4065-B77C-B4AC416D40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0A4-4065-B77C-B4AC416D40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0A4-4065-B77C-B4AC416D40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D0A4-4065-B77C-B4AC416D4059}"/>
            </c:ext>
          </c:extLst>
        </c:ser>
        <c:dLbls>
          <c:showLegendKey val="0"/>
          <c:showVal val="0"/>
          <c:showCatName val="0"/>
          <c:showSerName val="0"/>
          <c:showPercent val="0"/>
          <c:showBubbleSize val="0"/>
        </c:dLbls>
        <c:gapWidth val="150"/>
        <c:shape val="box"/>
        <c:axId val="325476728"/>
        <c:axId val="325477120"/>
        <c:axId val="0"/>
      </c:bar3DChart>
      <c:catAx>
        <c:axId val="325476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77120"/>
        <c:crosses val="autoZero"/>
        <c:auto val="1"/>
        <c:lblAlgn val="ctr"/>
        <c:lblOffset val="100"/>
        <c:noMultiLvlLbl val="0"/>
      </c:catAx>
      <c:valAx>
        <c:axId val="325477120"/>
        <c:scaling>
          <c:orientation val="minMax"/>
        </c:scaling>
        <c:delete val="1"/>
        <c:axPos val="l"/>
        <c:numFmt formatCode="0%" sourceLinked="1"/>
        <c:majorTickMark val="out"/>
        <c:minorTickMark val="none"/>
        <c:tickLblPos val="nextTo"/>
        <c:crossAx val="325476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D4E-41E1-A808-2D64F35A7E6B}"/>
              </c:ext>
            </c:extLst>
          </c:dPt>
          <c:dPt>
            <c:idx val="1"/>
            <c:invertIfNegative val="0"/>
            <c:bubble3D val="0"/>
            <c:spPr>
              <a:solidFill>
                <a:srgbClr val="C00000"/>
              </a:solidFill>
            </c:spPr>
            <c:extLst>
              <c:ext xmlns:c16="http://schemas.microsoft.com/office/drawing/2014/chart" uri="{C3380CC4-5D6E-409C-BE32-E72D297353CC}">
                <c16:uniqueId val="{00000003-2D4E-41E1-A808-2D64F35A7E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D4E-41E1-A808-2D64F35A7E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D4E-41E1-A808-2D64F35A7E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2D4E-41E1-A808-2D64F35A7E6B}"/>
            </c:ext>
          </c:extLst>
        </c:ser>
        <c:dLbls>
          <c:showLegendKey val="0"/>
          <c:showVal val="0"/>
          <c:showCatName val="0"/>
          <c:showSerName val="0"/>
          <c:showPercent val="0"/>
          <c:showBubbleSize val="0"/>
        </c:dLbls>
        <c:gapWidth val="150"/>
        <c:shape val="box"/>
        <c:axId val="325479472"/>
        <c:axId val="325477904"/>
        <c:axId val="0"/>
      </c:bar3DChart>
      <c:catAx>
        <c:axId val="325479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477904"/>
        <c:crosses val="autoZero"/>
        <c:auto val="1"/>
        <c:lblAlgn val="ctr"/>
        <c:lblOffset val="100"/>
        <c:noMultiLvlLbl val="0"/>
      </c:catAx>
      <c:valAx>
        <c:axId val="325477904"/>
        <c:scaling>
          <c:orientation val="minMax"/>
        </c:scaling>
        <c:delete val="1"/>
        <c:axPos val="l"/>
        <c:numFmt formatCode="0%" sourceLinked="1"/>
        <c:majorTickMark val="out"/>
        <c:minorTickMark val="none"/>
        <c:tickLblPos val="nextTo"/>
        <c:crossAx val="325479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A31-45EA-B811-2969DBE08D25}"/>
              </c:ext>
            </c:extLst>
          </c:dPt>
          <c:dPt>
            <c:idx val="1"/>
            <c:invertIfNegative val="0"/>
            <c:bubble3D val="0"/>
            <c:spPr>
              <a:solidFill>
                <a:srgbClr val="C00000"/>
              </a:solidFill>
            </c:spPr>
            <c:extLst>
              <c:ext xmlns:c16="http://schemas.microsoft.com/office/drawing/2014/chart" uri="{C3380CC4-5D6E-409C-BE32-E72D297353CC}">
                <c16:uniqueId val="{00000003-6A31-45EA-B811-2969DBE08D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A31-45EA-B811-2969DBE08D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A31-45EA-B811-2969DBE08D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8-6A31-45EA-B811-2969DBE08D25}"/>
            </c:ext>
          </c:extLst>
        </c:ser>
        <c:dLbls>
          <c:showLegendKey val="0"/>
          <c:showVal val="0"/>
          <c:showCatName val="0"/>
          <c:showSerName val="0"/>
          <c:showPercent val="0"/>
          <c:showBubbleSize val="0"/>
        </c:dLbls>
        <c:gapWidth val="150"/>
        <c:shape val="box"/>
        <c:axId val="325478688"/>
        <c:axId val="384309272"/>
        <c:axId val="0"/>
      </c:bar3DChart>
      <c:catAx>
        <c:axId val="325478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9272"/>
        <c:crosses val="autoZero"/>
        <c:auto val="1"/>
        <c:lblAlgn val="ctr"/>
        <c:lblOffset val="100"/>
        <c:noMultiLvlLbl val="0"/>
      </c:catAx>
      <c:valAx>
        <c:axId val="384309272"/>
        <c:scaling>
          <c:orientation val="minMax"/>
        </c:scaling>
        <c:delete val="1"/>
        <c:axPos val="l"/>
        <c:numFmt formatCode="0%" sourceLinked="1"/>
        <c:majorTickMark val="out"/>
        <c:minorTickMark val="none"/>
        <c:tickLblPos val="nextTo"/>
        <c:crossAx val="325478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1E9-4B2D-BCB5-B95CD7372D2F}"/>
              </c:ext>
            </c:extLst>
          </c:dPt>
          <c:dPt>
            <c:idx val="1"/>
            <c:invertIfNegative val="0"/>
            <c:bubble3D val="0"/>
            <c:spPr>
              <a:solidFill>
                <a:srgbClr val="C00000"/>
              </a:solidFill>
            </c:spPr>
            <c:extLst>
              <c:ext xmlns:c16="http://schemas.microsoft.com/office/drawing/2014/chart" uri="{C3380CC4-5D6E-409C-BE32-E72D297353CC}">
                <c16:uniqueId val="{00000003-F1E9-4B2D-BCB5-B95CD7372D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1E9-4B2D-BCB5-B95CD7372D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1E9-4B2D-BCB5-B95CD7372D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8-F1E9-4B2D-BCB5-B95CD7372D2F}"/>
            </c:ext>
          </c:extLst>
        </c:ser>
        <c:dLbls>
          <c:showLegendKey val="0"/>
          <c:showVal val="0"/>
          <c:showCatName val="0"/>
          <c:showSerName val="0"/>
          <c:showPercent val="0"/>
          <c:showBubbleSize val="0"/>
        </c:dLbls>
        <c:gapWidth val="150"/>
        <c:shape val="box"/>
        <c:axId val="384308880"/>
        <c:axId val="384309664"/>
        <c:axId val="0"/>
      </c:bar3DChart>
      <c:catAx>
        <c:axId val="384308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9664"/>
        <c:crosses val="autoZero"/>
        <c:auto val="1"/>
        <c:lblAlgn val="ctr"/>
        <c:lblOffset val="100"/>
        <c:noMultiLvlLbl val="0"/>
      </c:catAx>
      <c:valAx>
        <c:axId val="384309664"/>
        <c:scaling>
          <c:orientation val="minMax"/>
        </c:scaling>
        <c:delete val="1"/>
        <c:axPos val="l"/>
        <c:numFmt formatCode="0%" sourceLinked="1"/>
        <c:majorTickMark val="out"/>
        <c:minorTickMark val="none"/>
        <c:tickLblPos val="nextTo"/>
        <c:crossAx val="384308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C3E-4FF8-8FF7-8669F04F09A2}"/>
              </c:ext>
            </c:extLst>
          </c:dPt>
          <c:dPt>
            <c:idx val="1"/>
            <c:invertIfNegative val="0"/>
            <c:bubble3D val="0"/>
            <c:spPr>
              <a:solidFill>
                <a:srgbClr val="C00000"/>
              </a:solidFill>
            </c:spPr>
            <c:extLst>
              <c:ext xmlns:c16="http://schemas.microsoft.com/office/drawing/2014/chart" uri="{C3380CC4-5D6E-409C-BE32-E72D297353CC}">
                <c16:uniqueId val="{00000003-3C3E-4FF8-8FF7-8669F04F09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C3E-4FF8-8FF7-8669F04F09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C3E-4FF8-8FF7-8669F04F09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0.14285714285714285</c:v>
                </c:pt>
                <c:pt idx="1">
                  <c:v>0</c:v>
                </c:pt>
                <c:pt idx="2">
                  <c:v>0.14285714285714285</c:v>
                </c:pt>
                <c:pt idx="3">
                  <c:v>0.8571428571428571</c:v>
                </c:pt>
              </c:numCache>
            </c:numRef>
          </c:val>
          <c:extLst>
            <c:ext xmlns:c16="http://schemas.microsoft.com/office/drawing/2014/chart" uri="{C3380CC4-5D6E-409C-BE32-E72D297353CC}">
              <c16:uniqueId val="{00000008-3C3E-4FF8-8FF7-8669F04F09A2}"/>
            </c:ext>
          </c:extLst>
        </c:ser>
        <c:dLbls>
          <c:showLegendKey val="0"/>
          <c:showVal val="0"/>
          <c:showCatName val="0"/>
          <c:showSerName val="0"/>
          <c:showPercent val="0"/>
          <c:showBubbleSize val="0"/>
        </c:dLbls>
        <c:gapWidth val="150"/>
        <c:shape val="box"/>
        <c:axId val="373032664"/>
        <c:axId val="373028352"/>
        <c:axId val="0"/>
      </c:bar3DChart>
      <c:catAx>
        <c:axId val="373032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28352"/>
        <c:crosses val="autoZero"/>
        <c:auto val="1"/>
        <c:lblAlgn val="ctr"/>
        <c:lblOffset val="100"/>
        <c:noMultiLvlLbl val="0"/>
      </c:catAx>
      <c:valAx>
        <c:axId val="373028352"/>
        <c:scaling>
          <c:orientation val="minMax"/>
        </c:scaling>
        <c:delete val="1"/>
        <c:axPos val="l"/>
        <c:numFmt formatCode="0%" sourceLinked="1"/>
        <c:majorTickMark val="out"/>
        <c:minorTickMark val="none"/>
        <c:tickLblPos val="nextTo"/>
        <c:crossAx val="373032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1F2-47FF-98BB-59559D724D96}"/>
              </c:ext>
            </c:extLst>
          </c:dPt>
          <c:dPt>
            <c:idx val="1"/>
            <c:invertIfNegative val="0"/>
            <c:bubble3D val="0"/>
            <c:spPr>
              <a:solidFill>
                <a:srgbClr val="C00000"/>
              </a:solidFill>
            </c:spPr>
            <c:extLst>
              <c:ext xmlns:c16="http://schemas.microsoft.com/office/drawing/2014/chart" uri="{C3380CC4-5D6E-409C-BE32-E72D297353CC}">
                <c16:uniqueId val="{00000003-11F2-47FF-98BB-59559D724D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1F2-47FF-98BB-59559D724D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1F2-47FF-98BB-59559D724D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extLst>
            <c:ext xmlns:c16="http://schemas.microsoft.com/office/drawing/2014/chart" uri="{C3380CC4-5D6E-409C-BE32-E72D297353CC}">
              <c16:uniqueId val="{00000008-11F2-47FF-98BB-59559D724D96}"/>
            </c:ext>
          </c:extLst>
        </c:ser>
        <c:dLbls>
          <c:showLegendKey val="0"/>
          <c:showVal val="0"/>
          <c:showCatName val="0"/>
          <c:showSerName val="0"/>
          <c:showPercent val="0"/>
          <c:showBubbleSize val="0"/>
        </c:dLbls>
        <c:gapWidth val="150"/>
        <c:shape val="box"/>
        <c:axId val="384303000"/>
        <c:axId val="384305352"/>
        <c:axId val="0"/>
      </c:bar3DChart>
      <c:catAx>
        <c:axId val="384303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5352"/>
        <c:crosses val="autoZero"/>
        <c:auto val="1"/>
        <c:lblAlgn val="ctr"/>
        <c:lblOffset val="100"/>
        <c:noMultiLvlLbl val="0"/>
      </c:catAx>
      <c:valAx>
        <c:axId val="384305352"/>
        <c:scaling>
          <c:orientation val="minMax"/>
        </c:scaling>
        <c:delete val="1"/>
        <c:axPos val="l"/>
        <c:numFmt formatCode="0%" sourceLinked="1"/>
        <c:majorTickMark val="out"/>
        <c:minorTickMark val="none"/>
        <c:tickLblPos val="nextTo"/>
        <c:crossAx val="384303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344-4781-96FB-541ECDE2187B}"/>
              </c:ext>
            </c:extLst>
          </c:dPt>
          <c:dPt>
            <c:idx val="1"/>
            <c:invertIfNegative val="0"/>
            <c:bubble3D val="0"/>
            <c:spPr>
              <a:solidFill>
                <a:srgbClr val="C00000"/>
              </a:solidFill>
            </c:spPr>
            <c:extLst>
              <c:ext xmlns:c16="http://schemas.microsoft.com/office/drawing/2014/chart" uri="{C3380CC4-5D6E-409C-BE32-E72D297353CC}">
                <c16:uniqueId val="{00000003-B344-4781-96FB-541ECDE218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344-4781-96FB-541ECDE218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344-4781-96FB-541ECDE218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extLst>
            <c:ext xmlns:c16="http://schemas.microsoft.com/office/drawing/2014/chart" uri="{C3380CC4-5D6E-409C-BE32-E72D297353CC}">
              <c16:uniqueId val="{00000008-B344-4781-96FB-541ECDE2187B}"/>
            </c:ext>
          </c:extLst>
        </c:ser>
        <c:dLbls>
          <c:showLegendKey val="0"/>
          <c:showVal val="0"/>
          <c:showCatName val="0"/>
          <c:showSerName val="0"/>
          <c:showPercent val="0"/>
          <c:showBubbleSize val="0"/>
        </c:dLbls>
        <c:gapWidth val="150"/>
        <c:shape val="box"/>
        <c:axId val="384310840"/>
        <c:axId val="384303392"/>
        <c:axId val="0"/>
      </c:bar3DChart>
      <c:catAx>
        <c:axId val="384310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3392"/>
        <c:crosses val="autoZero"/>
        <c:auto val="1"/>
        <c:lblAlgn val="ctr"/>
        <c:lblOffset val="100"/>
        <c:noMultiLvlLbl val="0"/>
      </c:catAx>
      <c:valAx>
        <c:axId val="384303392"/>
        <c:scaling>
          <c:orientation val="minMax"/>
        </c:scaling>
        <c:delete val="1"/>
        <c:axPos val="l"/>
        <c:numFmt formatCode="0%" sourceLinked="1"/>
        <c:majorTickMark val="out"/>
        <c:minorTickMark val="none"/>
        <c:tickLblPos val="nextTo"/>
        <c:crossAx val="384310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973-429F-93F8-4BEE24B9B83D}"/>
              </c:ext>
            </c:extLst>
          </c:dPt>
          <c:dPt>
            <c:idx val="1"/>
            <c:invertIfNegative val="0"/>
            <c:bubble3D val="0"/>
            <c:spPr>
              <a:solidFill>
                <a:srgbClr val="C00000"/>
              </a:solidFill>
            </c:spPr>
            <c:extLst>
              <c:ext xmlns:c16="http://schemas.microsoft.com/office/drawing/2014/chart" uri="{C3380CC4-5D6E-409C-BE32-E72D297353CC}">
                <c16:uniqueId val="{00000003-0973-429F-93F8-4BEE24B9B8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973-429F-93F8-4BEE24B9B8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973-429F-93F8-4BEE24B9B8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0973-429F-93F8-4BEE24B9B83D}"/>
            </c:ext>
          </c:extLst>
        </c:ser>
        <c:dLbls>
          <c:showLegendKey val="0"/>
          <c:showVal val="0"/>
          <c:showCatName val="0"/>
          <c:showSerName val="0"/>
          <c:showPercent val="0"/>
          <c:showBubbleSize val="0"/>
        </c:dLbls>
        <c:gapWidth val="150"/>
        <c:shape val="box"/>
        <c:axId val="384303784"/>
        <c:axId val="384310056"/>
        <c:axId val="0"/>
      </c:bar3DChart>
      <c:catAx>
        <c:axId val="384303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10056"/>
        <c:crosses val="autoZero"/>
        <c:auto val="1"/>
        <c:lblAlgn val="ctr"/>
        <c:lblOffset val="100"/>
        <c:noMultiLvlLbl val="0"/>
      </c:catAx>
      <c:valAx>
        <c:axId val="384310056"/>
        <c:scaling>
          <c:orientation val="minMax"/>
        </c:scaling>
        <c:delete val="1"/>
        <c:axPos val="l"/>
        <c:numFmt formatCode="0%" sourceLinked="1"/>
        <c:majorTickMark val="out"/>
        <c:minorTickMark val="none"/>
        <c:tickLblPos val="nextTo"/>
        <c:crossAx val="384303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907-456E-A6E8-68B2CB3E4FC7}"/>
              </c:ext>
            </c:extLst>
          </c:dPt>
          <c:dPt>
            <c:idx val="1"/>
            <c:invertIfNegative val="0"/>
            <c:bubble3D val="0"/>
            <c:spPr>
              <a:solidFill>
                <a:srgbClr val="C00000"/>
              </a:solidFill>
            </c:spPr>
            <c:extLst>
              <c:ext xmlns:c16="http://schemas.microsoft.com/office/drawing/2014/chart" uri="{C3380CC4-5D6E-409C-BE32-E72D297353CC}">
                <c16:uniqueId val="{00000003-2907-456E-A6E8-68B2CB3E4F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907-456E-A6E8-68B2CB3E4F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907-456E-A6E8-68B2CB3E4F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8-2907-456E-A6E8-68B2CB3E4FC7}"/>
            </c:ext>
          </c:extLst>
        </c:ser>
        <c:dLbls>
          <c:showLegendKey val="0"/>
          <c:showVal val="0"/>
          <c:showCatName val="0"/>
          <c:showSerName val="0"/>
          <c:showPercent val="0"/>
          <c:showBubbleSize val="0"/>
        </c:dLbls>
        <c:gapWidth val="150"/>
        <c:shape val="box"/>
        <c:axId val="384304960"/>
        <c:axId val="384311624"/>
        <c:axId val="0"/>
      </c:bar3DChart>
      <c:catAx>
        <c:axId val="384304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11624"/>
        <c:crosses val="autoZero"/>
        <c:auto val="1"/>
        <c:lblAlgn val="ctr"/>
        <c:lblOffset val="100"/>
        <c:noMultiLvlLbl val="0"/>
      </c:catAx>
      <c:valAx>
        <c:axId val="384311624"/>
        <c:scaling>
          <c:orientation val="minMax"/>
        </c:scaling>
        <c:delete val="1"/>
        <c:axPos val="l"/>
        <c:numFmt formatCode="0%" sourceLinked="1"/>
        <c:majorTickMark val="out"/>
        <c:minorTickMark val="none"/>
        <c:tickLblPos val="nextTo"/>
        <c:crossAx val="384304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8D2-43DA-8851-0D5BBD5CF7F8}"/>
              </c:ext>
            </c:extLst>
          </c:dPt>
          <c:dPt>
            <c:idx val="1"/>
            <c:invertIfNegative val="0"/>
            <c:bubble3D val="0"/>
            <c:spPr>
              <a:solidFill>
                <a:srgbClr val="C00000"/>
              </a:solidFill>
            </c:spPr>
            <c:extLst>
              <c:ext xmlns:c16="http://schemas.microsoft.com/office/drawing/2014/chart" uri="{C3380CC4-5D6E-409C-BE32-E72D297353CC}">
                <c16:uniqueId val="{00000003-D8D2-43DA-8851-0D5BBD5CF7F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8D2-43DA-8851-0D5BBD5CF7F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8D2-43DA-8851-0D5BBD5CF7F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extLst>
            <c:ext xmlns:c16="http://schemas.microsoft.com/office/drawing/2014/chart" uri="{C3380CC4-5D6E-409C-BE32-E72D297353CC}">
              <c16:uniqueId val="{00000008-D8D2-43DA-8851-0D5BBD5CF7F8}"/>
            </c:ext>
          </c:extLst>
        </c:ser>
        <c:dLbls>
          <c:showLegendKey val="0"/>
          <c:showVal val="0"/>
          <c:showCatName val="0"/>
          <c:showSerName val="0"/>
          <c:showPercent val="0"/>
          <c:showBubbleSize val="0"/>
        </c:dLbls>
        <c:gapWidth val="150"/>
        <c:shape val="box"/>
        <c:axId val="384312016"/>
        <c:axId val="384301040"/>
        <c:axId val="0"/>
      </c:bar3DChart>
      <c:catAx>
        <c:axId val="384312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1040"/>
        <c:crosses val="autoZero"/>
        <c:auto val="1"/>
        <c:lblAlgn val="ctr"/>
        <c:lblOffset val="100"/>
        <c:noMultiLvlLbl val="0"/>
      </c:catAx>
      <c:valAx>
        <c:axId val="384301040"/>
        <c:scaling>
          <c:orientation val="minMax"/>
        </c:scaling>
        <c:delete val="1"/>
        <c:axPos val="l"/>
        <c:numFmt formatCode="0%" sourceLinked="1"/>
        <c:majorTickMark val="out"/>
        <c:minorTickMark val="none"/>
        <c:tickLblPos val="nextTo"/>
        <c:crossAx val="3843120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05A-401A-B50F-EB02A5A0A2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05A-401A-B50F-EB02A5A0A2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D05A-401A-B50F-EB02A5A0A206}"/>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05A-401A-B50F-EB02A5A0A2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05A-401A-B50F-EB02A5A0A2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05A-401A-B50F-EB02A5A0A2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05A-401A-B50F-EB02A5A0A2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D05A-401A-B50F-EB02A5A0A206}"/>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05A-401A-B50F-EB02A5A0A2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05A-401A-B50F-EB02A5A0A2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05A-401A-B50F-EB02A5A0A2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05A-401A-B50F-EB02A5A0A2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D05A-401A-B50F-EB02A5A0A206}"/>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05A-401A-B50F-EB02A5A0A206}"/>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05A-401A-B50F-EB02A5A0A206}"/>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05A-401A-B50F-EB02A5A0A206}"/>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05A-401A-B50F-EB02A5A0A2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11-D05A-401A-B50F-EB02A5A0A206}"/>
            </c:ext>
          </c:extLst>
        </c:ser>
        <c:dLbls>
          <c:showLegendKey val="0"/>
          <c:showVal val="0"/>
          <c:showCatName val="0"/>
          <c:showSerName val="0"/>
          <c:showPercent val="0"/>
          <c:showBubbleSize val="0"/>
        </c:dLbls>
        <c:smooth val="0"/>
        <c:axId val="384306920"/>
        <c:axId val="384308096"/>
      </c:lineChart>
      <c:catAx>
        <c:axId val="384306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4308096"/>
        <c:crosses val="autoZero"/>
        <c:auto val="1"/>
        <c:lblAlgn val="ctr"/>
        <c:lblOffset val="100"/>
        <c:noMultiLvlLbl val="0"/>
      </c:catAx>
      <c:valAx>
        <c:axId val="384308096"/>
        <c:scaling>
          <c:orientation val="minMax"/>
        </c:scaling>
        <c:delete val="1"/>
        <c:axPos val="l"/>
        <c:numFmt formatCode="0%" sourceLinked="1"/>
        <c:majorTickMark val="out"/>
        <c:minorTickMark val="none"/>
        <c:tickLblPos val="nextTo"/>
        <c:crossAx val="3843069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F6E-460A-8980-0BA89ADB2CC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F6E-460A-8980-0BA89ADB2C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EF6E-460A-8980-0BA89ADB2CCF}"/>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F6E-460A-8980-0BA89ADB2CC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F6E-460A-8980-0BA89ADB2CC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F6E-460A-8980-0BA89ADB2CC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F6E-460A-8980-0BA89ADB2C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F6E-460A-8980-0BA89ADB2CCF}"/>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F6E-460A-8980-0BA89ADB2CC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F6E-460A-8980-0BA89ADB2CC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F6E-460A-8980-0BA89ADB2CC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F6E-460A-8980-0BA89ADB2C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EF6E-460A-8980-0BA89ADB2CCF}"/>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F6E-460A-8980-0BA89ADB2CCF}"/>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F6E-460A-8980-0BA89ADB2CCF}"/>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F6E-460A-8980-0BA89ADB2CCF}"/>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F6E-460A-8980-0BA89ADB2C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0.75</c:v>
                </c:pt>
              </c:numCache>
            </c:numRef>
          </c:val>
          <c:smooth val="0"/>
          <c:extLst>
            <c:ext xmlns:c16="http://schemas.microsoft.com/office/drawing/2014/chart" uri="{C3380CC4-5D6E-409C-BE32-E72D297353CC}">
              <c16:uniqueId val="{00000011-EF6E-460A-8980-0BA89ADB2CCF}"/>
            </c:ext>
          </c:extLst>
        </c:ser>
        <c:dLbls>
          <c:showLegendKey val="0"/>
          <c:showVal val="0"/>
          <c:showCatName val="0"/>
          <c:showSerName val="0"/>
          <c:showPercent val="0"/>
          <c:showBubbleSize val="0"/>
        </c:dLbls>
        <c:smooth val="0"/>
        <c:axId val="384306136"/>
        <c:axId val="384300648"/>
      </c:lineChart>
      <c:catAx>
        <c:axId val="384306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4300648"/>
        <c:crosses val="autoZero"/>
        <c:auto val="1"/>
        <c:lblAlgn val="ctr"/>
        <c:lblOffset val="100"/>
        <c:noMultiLvlLbl val="0"/>
      </c:catAx>
      <c:valAx>
        <c:axId val="384300648"/>
        <c:scaling>
          <c:orientation val="minMax"/>
        </c:scaling>
        <c:delete val="1"/>
        <c:axPos val="l"/>
        <c:numFmt formatCode="0%" sourceLinked="1"/>
        <c:majorTickMark val="out"/>
        <c:minorTickMark val="none"/>
        <c:tickLblPos val="nextTo"/>
        <c:crossAx val="384306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5CB-42DC-B86C-A60CB49400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5CB-42DC-B86C-A60CB49400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E5CB-42DC-B86C-A60CB49400A3}"/>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5CB-42DC-B86C-A60CB49400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5CB-42DC-B86C-A60CB49400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5CB-42DC-B86C-A60CB49400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5CB-42DC-B86C-A60CB49400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5CB-42DC-B86C-A60CB49400A3}"/>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5CB-42DC-B86C-A60CB49400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5CB-42DC-B86C-A60CB49400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5CB-42DC-B86C-A60CB49400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5CB-42DC-B86C-A60CB49400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E5CB-42DC-B86C-A60CB49400A3}"/>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5CB-42DC-B86C-A60CB49400A3}"/>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5CB-42DC-B86C-A60CB49400A3}"/>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5CB-42DC-B86C-A60CB49400A3}"/>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5CB-42DC-B86C-A60CB49400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5CB-42DC-B86C-A60CB49400A3}"/>
            </c:ext>
          </c:extLst>
        </c:ser>
        <c:dLbls>
          <c:showLegendKey val="0"/>
          <c:showVal val="0"/>
          <c:showCatName val="0"/>
          <c:showSerName val="0"/>
          <c:showPercent val="0"/>
          <c:showBubbleSize val="0"/>
        </c:dLbls>
        <c:smooth val="0"/>
        <c:axId val="384307704"/>
        <c:axId val="384301824"/>
      </c:lineChart>
      <c:catAx>
        <c:axId val="384307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4301824"/>
        <c:crosses val="autoZero"/>
        <c:auto val="1"/>
        <c:lblAlgn val="ctr"/>
        <c:lblOffset val="100"/>
        <c:noMultiLvlLbl val="0"/>
      </c:catAx>
      <c:valAx>
        <c:axId val="384301824"/>
        <c:scaling>
          <c:orientation val="minMax"/>
        </c:scaling>
        <c:delete val="1"/>
        <c:axPos val="l"/>
        <c:numFmt formatCode="0%" sourceLinked="1"/>
        <c:majorTickMark val="out"/>
        <c:minorTickMark val="none"/>
        <c:tickLblPos val="nextTo"/>
        <c:crossAx val="3843077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D0F-4C1C-97F3-2B8E114E2DC2}"/>
              </c:ext>
            </c:extLst>
          </c:dPt>
          <c:dPt>
            <c:idx val="1"/>
            <c:invertIfNegative val="0"/>
            <c:bubble3D val="0"/>
            <c:spPr>
              <a:solidFill>
                <a:srgbClr val="C00000"/>
              </a:solidFill>
            </c:spPr>
            <c:extLst>
              <c:ext xmlns:c16="http://schemas.microsoft.com/office/drawing/2014/chart" uri="{C3380CC4-5D6E-409C-BE32-E72D297353CC}">
                <c16:uniqueId val="{00000003-FD0F-4C1C-97F3-2B8E114E2D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D0F-4C1C-97F3-2B8E114E2D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D0F-4C1C-97F3-2B8E114E2D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c:v>
                </c:pt>
                <c:pt idx="2">
                  <c:v>0.33333333333333331</c:v>
                </c:pt>
                <c:pt idx="3">
                  <c:v>0.33333333333333331</c:v>
                </c:pt>
              </c:numCache>
            </c:numRef>
          </c:val>
          <c:extLst>
            <c:ext xmlns:c16="http://schemas.microsoft.com/office/drawing/2014/chart" uri="{C3380CC4-5D6E-409C-BE32-E72D297353CC}">
              <c16:uniqueId val="{00000008-FD0F-4C1C-97F3-2B8E114E2DC2}"/>
            </c:ext>
          </c:extLst>
        </c:ser>
        <c:dLbls>
          <c:showLegendKey val="0"/>
          <c:showVal val="0"/>
          <c:showCatName val="0"/>
          <c:showSerName val="0"/>
          <c:showPercent val="0"/>
          <c:showBubbleSize val="0"/>
        </c:dLbls>
        <c:gapWidth val="150"/>
        <c:shape val="box"/>
        <c:axId val="384308488"/>
        <c:axId val="384304176"/>
        <c:axId val="0"/>
      </c:bar3DChart>
      <c:catAx>
        <c:axId val="384308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04176"/>
        <c:crosses val="autoZero"/>
        <c:auto val="1"/>
        <c:lblAlgn val="ctr"/>
        <c:lblOffset val="100"/>
        <c:noMultiLvlLbl val="0"/>
      </c:catAx>
      <c:valAx>
        <c:axId val="384304176"/>
        <c:scaling>
          <c:orientation val="minMax"/>
        </c:scaling>
        <c:delete val="1"/>
        <c:axPos val="l"/>
        <c:numFmt formatCode="0%" sourceLinked="1"/>
        <c:majorTickMark val="out"/>
        <c:minorTickMark val="none"/>
        <c:tickLblPos val="nextTo"/>
        <c:crossAx val="384308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A7B-4F45-8030-4D4E4305639C}"/>
              </c:ext>
            </c:extLst>
          </c:dPt>
          <c:dPt>
            <c:idx val="1"/>
            <c:invertIfNegative val="0"/>
            <c:bubble3D val="0"/>
            <c:spPr>
              <a:solidFill>
                <a:srgbClr val="C00000"/>
              </a:solidFill>
            </c:spPr>
            <c:extLst>
              <c:ext xmlns:c16="http://schemas.microsoft.com/office/drawing/2014/chart" uri="{C3380CC4-5D6E-409C-BE32-E72D297353CC}">
                <c16:uniqueId val="{00000003-3A7B-4F45-8030-4D4E430563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A7B-4F45-8030-4D4E430563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A7B-4F45-8030-4D4E4305639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0.33333333333333331</c:v>
                </c:pt>
                <c:pt idx="3">
                  <c:v>0.33333333333333331</c:v>
                </c:pt>
              </c:numCache>
            </c:numRef>
          </c:val>
          <c:extLst>
            <c:ext xmlns:c16="http://schemas.microsoft.com/office/drawing/2014/chart" uri="{C3380CC4-5D6E-409C-BE32-E72D297353CC}">
              <c16:uniqueId val="{00000008-3A7B-4F45-8030-4D4E4305639C}"/>
            </c:ext>
          </c:extLst>
        </c:ser>
        <c:dLbls>
          <c:showLegendKey val="0"/>
          <c:showVal val="0"/>
          <c:showCatName val="0"/>
          <c:showSerName val="0"/>
          <c:showPercent val="0"/>
          <c:showBubbleSize val="0"/>
        </c:dLbls>
        <c:gapWidth val="150"/>
        <c:shape val="box"/>
        <c:axId val="384312800"/>
        <c:axId val="384314368"/>
        <c:axId val="0"/>
      </c:bar3DChart>
      <c:catAx>
        <c:axId val="384312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14368"/>
        <c:crosses val="autoZero"/>
        <c:auto val="1"/>
        <c:lblAlgn val="ctr"/>
        <c:lblOffset val="100"/>
        <c:noMultiLvlLbl val="0"/>
      </c:catAx>
      <c:valAx>
        <c:axId val="384314368"/>
        <c:scaling>
          <c:orientation val="minMax"/>
        </c:scaling>
        <c:delete val="1"/>
        <c:axPos val="l"/>
        <c:numFmt formatCode="0%" sourceLinked="1"/>
        <c:majorTickMark val="out"/>
        <c:minorTickMark val="none"/>
        <c:tickLblPos val="nextTo"/>
        <c:crossAx val="384312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7FD-4CB8-B955-C4C10BDB6864}"/>
              </c:ext>
            </c:extLst>
          </c:dPt>
          <c:dPt>
            <c:idx val="1"/>
            <c:invertIfNegative val="0"/>
            <c:bubble3D val="0"/>
            <c:spPr>
              <a:solidFill>
                <a:srgbClr val="C00000"/>
              </a:solidFill>
            </c:spPr>
            <c:extLst>
              <c:ext xmlns:c16="http://schemas.microsoft.com/office/drawing/2014/chart" uri="{C3380CC4-5D6E-409C-BE32-E72D297353CC}">
                <c16:uniqueId val="{00000003-E7FD-4CB8-B955-C4C10BDB68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7FD-4CB8-B955-C4C10BDB68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7FD-4CB8-B955-C4C10BDB68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0.14285714285714285</c:v>
                </c:pt>
                <c:pt idx="2">
                  <c:v>0.42857142857142855</c:v>
                </c:pt>
                <c:pt idx="3">
                  <c:v>0.42857142857142855</c:v>
                </c:pt>
              </c:numCache>
            </c:numRef>
          </c:val>
          <c:extLst>
            <c:ext xmlns:c16="http://schemas.microsoft.com/office/drawing/2014/chart" uri="{C3380CC4-5D6E-409C-BE32-E72D297353CC}">
              <c16:uniqueId val="{00000008-E7FD-4CB8-B955-C4C10BDB6864}"/>
            </c:ext>
          </c:extLst>
        </c:ser>
        <c:dLbls>
          <c:showLegendKey val="0"/>
          <c:showVal val="0"/>
          <c:showCatName val="0"/>
          <c:showSerName val="0"/>
          <c:showPercent val="0"/>
          <c:showBubbleSize val="0"/>
        </c:dLbls>
        <c:gapWidth val="150"/>
        <c:shape val="box"/>
        <c:axId val="373034232"/>
        <c:axId val="373026784"/>
        <c:axId val="0"/>
      </c:bar3DChart>
      <c:catAx>
        <c:axId val="373034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3026784"/>
        <c:crosses val="autoZero"/>
        <c:auto val="1"/>
        <c:lblAlgn val="ctr"/>
        <c:lblOffset val="100"/>
        <c:noMultiLvlLbl val="0"/>
      </c:catAx>
      <c:valAx>
        <c:axId val="373026784"/>
        <c:scaling>
          <c:orientation val="minMax"/>
        </c:scaling>
        <c:delete val="1"/>
        <c:axPos val="l"/>
        <c:numFmt formatCode="0%" sourceLinked="1"/>
        <c:majorTickMark val="out"/>
        <c:minorTickMark val="none"/>
        <c:tickLblPos val="nextTo"/>
        <c:crossAx val="373034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499-4420-945D-A5E95628ED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2-1499-4420-945D-A5E95628EDE7}"/>
            </c:ext>
          </c:extLst>
        </c:ser>
        <c:dLbls>
          <c:showLegendKey val="0"/>
          <c:showVal val="0"/>
          <c:showCatName val="0"/>
          <c:showSerName val="0"/>
          <c:showPercent val="0"/>
          <c:showBubbleSize val="0"/>
        </c:dLbls>
        <c:gapWidth val="150"/>
        <c:shape val="box"/>
        <c:axId val="384313192"/>
        <c:axId val="384315152"/>
        <c:axId val="0"/>
      </c:bar3DChart>
      <c:catAx>
        <c:axId val="384313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4315152"/>
        <c:crosses val="autoZero"/>
        <c:auto val="1"/>
        <c:lblAlgn val="ctr"/>
        <c:lblOffset val="100"/>
        <c:noMultiLvlLbl val="0"/>
      </c:catAx>
      <c:valAx>
        <c:axId val="384315152"/>
        <c:scaling>
          <c:orientation val="minMax"/>
        </c:scaling>
        <c:delete val="1"/>
        <c:axPos val="l"/>
        <c:numFmt formatCode="0%" sourceLinked="1"/>
        <c:majorTickMark val="out"/>
        <c:minorTickMark val="none"/>
        <c:tickLblPos val="nextTo"/>
        <c:crossAx val="384313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A59-449E-8E56-25C9998E585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A59-449E-8E56-25C9998E58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c:v>
                </c:pt>
                <c:pt idx="2">
                  <c:v>0.33333333333333331</c:v>
                </c:pt>
                <c:pt idx="3">
                  <c:v>0.33333333333333331</c:v>
                </c:pt>
              </c:numCache>
            </c:numRef>
          </c:val>
          <c:smooth val="0"/>
          <c:extLst>
            <c:ext xmlns:c16="http://schemas.microsoft.com/office/drawing/2014/chart" uri="{C3380CC4-5D6E-409C-BE32-E72D297353CC}">
              <c16:uniqueId val="{00000002-4A59-449E-8E56-25C9998E585C}"/>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A59-449E-8E56-25C9998E585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A59-449E-8E56-25C9998E585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A59-449E-8E56-25C9998E585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A59-449E-8E56-25C9998E58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0.33333333333333331</c:v>
                </c:pt>
                <c:pt idx="3">
                  <c:v>0.33333333333333331</c:v>
                </c:pt>
              </c:numCache>
            </c:numRef>
          </c:val>
          <c:smooth val="0"/>
          <c:extLst>
            <c:ext xmlns:c16="http://schemas.microsoft.com/office/drawing/2014/chart" uri="{C3380CC4-5D6E-409C-BE32-E72D297353CC}">
              <c16:uniqueId val="{00000007-4A59-449E-8E56-25C9998E585C}"/>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A59-449E-8E56-25C9998E585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A59-449E-8E56-25C9998E585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A59-449E-8E56-25C9998E585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A59-449E-8E56-25C9998E58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c:v>
                </c:pt>
                <c:pt idx="2">
                  <c:v>0</c:v>
                </c:pt>
                <c:pt idx="3">
                  <c:v>0.66666666666666663</c:v>
                </c:pt>
              </c:numCache>
            </c:numRef>
          </c:val>
          <c:smooth val="0"/>
          <c:extLst>
            <c:ext xmlns:c16="http://schemas.microsoft.com/office/drawing/2014/chart" uri="{C3380CC4-5D6E-409C-BE32-E72D297353CC}">
              <c16:uniqueId val="{0000000C-4A59-449E-8E56-25C9998E585C}"/>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A59-449E-8E56-25C9998E585C}"/>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A59-449E-8E56-25C9998E585C}"/>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A59-449E-8E56-25C9998E585C}"/>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A59-449E-8E56-25C9998E58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A59-449E-8E56-25C9998E585C}"/>
            </c:ext>
          </c:extLst>
        </c:ser>
        <c:dLbls>
          <c:showLegendKey val="0"/>
          <c:showVal val="0"/>
          <c:showCatName val="0"/>
          <c:showSerName val="0"/>
          <c:showPercent val="0"/>
          <c:showBubbleSize val="0"/>
        </c:dLbls>
        <c:smooth val="0"/>
        <c:axId val="384313976"/>
        <c:axId val="384314760"/>
      </c:lineChart>
      <c:catAx>
        <c:axId val="3843139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4314760"/>
        <c:crosses val="autoZero"/>
        <c:auto val="1"/>
        <c:lblAlgn val="ctr"/>
        <c:lblOffset val="100"/>
        <c:noMultiLvlLbl val="0"/>
      </c:catAx>
      <c:valAx>
        <c:axId val="384314760"/>
        <c:scaling>
          <c:orientation val="minMax"/>
        </c:scaling>
        <c:delete val="1"/>
        <c:axPos val="l"/>
        <c:numFmt formatCode="0%" sourceLinked="1"/>
        <c:majorTickMark val="out"/>
        <c:minorTickMark val="none"/>
        <c:tickLblPos val="nextTo"/>
        <c:crossAx val="3843139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637-4553-9290-6A815ED2D9FC}"/>
              </c:ext>
            </c:extLst>
          </c:dPt>
          <c:dPt>
            <c:idx val="1"/>
            <c:invertIfNegative val="0"/>
            <c:bubble3D val="0"/>
            <c:spPr>
              <a:solidFill>
                <a:srgbClr val="C00000"/>
              </a:solidFill>
            </c:spPr>
            <c:extLst>
              <c:ext xmlns:c16="http://schemas.microsoft.com/office/drawing/2014/chart" uri="{C3380CC4-5D6E-409C-BE32-E72D297353CC}">
                <c16:uniqueId val="{00000003-D637-4553-9290-6A815ED2D9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637-4553-9290-6A815ED2D9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637-4553-9290-6A815ED2D9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D637-4553-9290-6A815ED2D9FC}"/>
            </c:ext>
          </c:extLst>
        </c:ser>
        <c:dLbls>
          <c:showLegendKey val="0"/>
          <c:showVal val="0"/>
          <c:showCatName val="0"/>
          <c:showSerName val="0"/>
          <c:showPercent val="0"/>
          <c:showBubbleSize val="0"/>
        </c:dLbls>
        <c:gapWidth val="150"/>
        <c:shape val="box"/>
        <c:axId val="377198712"/>
        <c:axId val="377190872"/>
        <c:axId val="0"/>
      </c:bar3DChart>
      <c:catAx>
        <c:axId val="377198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190872"/>
        <c:crosses val="autoZero"/>
        <c:auto val="1"/>
        <c:lblAlgn val="ctr"/>
        <c:lblOffset val="100"/>
        <c:noMultiLvlLbl val="0"/>
      </c:catAx>
      <c:valAx>
        <c:axId val="377190872"/>
        <c:scaling>
          <c:orientation val="minMax"/>
        </c:scaling>
        <c:delete val="1"/>
        <c:axPos val="l"/>
        <c:numFmt formatCode="0%" sourceLinked="1"/>
        <c:majorTickMark val="out"/>
        <c:minorTickMark val="none"/>
        <c:tickLblPos val="nextTo"/>
        <c:crossAx val="377198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31B2-4E4A-897A-FAC1936CAE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B2-4E4A-897A-FAC1936CAE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0.75</c:v>
                </c:pt>
              </c:numCache>
            </c:numRef>
          </c:val>
          <c:extLst>
            <c:ext xmlns:c16="http://schemas.microsoft.com/office/drawing/2014/chart" uri="{C3380CC4-5D6E-409C-BE32-E72D297353CC}">
              <c16:uniqueId val="{00000004-31B2-4E4A-897A-FAC1936CAE43}"/>
            </c:ext>
          </c:extLst>
        </c:ser>
        <c:dLbls>
          <c:showLegendKey val="0"/>
          <c:showVal val="0"/>
          <c:showCatName val="0"/>
          <c:showSerName val="0"/>
          <c:showPercent val="0"/>
          <c:showBubbleSize val="0"/>
        </c:dLbls>
        <c:gapWidth val="150"/>
        <c:shape val="box"/>
        <c:axId val="377189696"/>
        <c:axId val="377197536"/>
        <c:axId val="0"/>
      </c:bar3DChart>
      <c:catAx>
        <c:axId val="377189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197536"/>
        <c:crosses val="autoZero"/>
        <c:auto val="1"/>
        <c:lblAlgn val="ctr"/>
        <c:lblOffset val="100"/>
        <c:noMultiLvlLbl val="0"/>
      </c:catAx>
      <c:valAx>
        <c:axId val="377197536"/>
        <c:scaling>
          <c:orientation val="minMax"/>
        </c:scaling>
        <c:delete val="1"/>
        <c:axPos val="l"/>
        <c:numFmt formatCode="0%" sourceLinked="1"/>
        <c:majorTickMark val="out"/>
        <c:minorTickMark val="none"/>
        <c:tickLblPos val="nextTo"/>
        <c:crossAx val="377189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EF5E-4A9D-AA71-A888CA7B3B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5E-4A9D-AA71-A888CA7B3B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EF5E-4A9D-AA71-A888CA7B3B27}"/>
            </c:ext>
          </c:extLst>
        </c:ser>
        <c:dLbls>
          <c:showLegendKey val="0"/>
          <c:showVal val="0"/>
          <c:showCatName val="0"/>
          <c:showSerName val="0"/>
          <c:showPercent val="0"/>
          <c:showBubbleSize val="0"/>
        </c:dLbls>
        <c:gapWidth val="150"/>
        <c:shape val="box"/>
        <c:axId val="377199888"/>
        <c:axId val="377192048"/>
        <c:axId val="0"/>
      </c:bar3DChart>
      <c:catAx>
        <c:axId val="3771998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192048"/>
        <c:crosses val="autoZero"/>
        <c:auto val="1"/>
        <c:lblAlgn val="ctr"/>
        <c:lblOffset val="100"/>
        <c:noMultiLvlLbl val="0"/>
      </c:catAx>
      <c:valAx>
        <c:axId val="377192048"/>
        <c:scaling>
          <c:orientation val="minMax"/>
        </c:scaling>
        <c:delete val="1"/>
        <c:axPos val="l"/>
        <c:numFmt formatCode="0%" sourceLinked="1"/>
        <c:majorTickMark val="out"/>
        <c:minorTickMark val="none"/>
        <c:tickLblPos val="nextTo"/>
        <c:crossAx val="3771998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4897-45C1-A142-14203FD994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97-45C1-A142-14203FD994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4897-45C1-A142-14203FD994CB}"/>
            </c:ext>
          </c:extLst>
        </c:ser>
        <c:dLbls>
          <c:showLegendKey val="0"/>
          <c:showVal val="0"/>
          <c:showCatName val="0"/>
          <c:showSerName val="0"/>
          <c:showPercent val="0"/>
          <c:showBubbleSize val="0"/>
        </c:dLbls>
        <c:gapWidth val="150"/>
        <c:shape val="box"/>
        <c:axId val="377197928"/>
        <c:axId val="377192832"/>
        <c:axId val="0"/>
      </c:bar3DChart>
      <c:catAx>
        <c:axId val="377197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192832"/>
        <c:crosses val="autoZero"/>
        <c:auto val="1"/>
        <c:lblAlgn val="ctr"/>
        <c:lblOffset val="100"/>
        <c:noMultiLvlLbl val="0"/>
      </c:catAx>
      <c:valAx>
        <c:axId val="377192832"/>
        <c:scaling>
          <c:orientation val="minMax"/>
        </c:scaling>
        <c:delete val="1"/>
        <c:axPos val="l"/>
        <c:numFmt formatCode="0%" sourceLinked="1"/>
        <c:majorTickMark val="out"/>
        <c:minorTickMark val="none"/>
        <c:tickLblPos val="nextTo"/>
        <c:crossAx val="377197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99" name="1 Imagen" descr="Secretaría de Educación">
          <a:extLst>
            <a:ext uri="{FF2B5EF4-FFF2-40B4-BE49-F238E27FC236}">
              <a16:creationId xmlns:a16="http://schemas.microsoft.com/office/drawing/2014/main" id="{00000000-0008-0000-0000-000057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0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58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4154476" name="2 Imagen">
          <a:hlinkClick xmlns:r="http://schemas.openxmlformats.org/officeDocument/2006/relationships" r:id="rId1" tooltip="IR A RESUMEN"/>
          <a:extLst>
            <a:ext uri="{FF2B5EF4-FFF2-40B4-BE49-F238E27FC236}">
              <a16:creationId xmlns:a16="http://schemas.microsoft.com/office/drawing/2014/main" id="{00000000-0008-0000-0100-0000EC543A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4154477" name="3 Imagen">
          <a:hlinkClick xmlns:r="http://schemas.openxmlformats.org/officeDocument/2006/relationships" r:id="rId3" tooltip="IR A RESUMEN"/>
          <a:extLst>
            <a:ext uri="{FF2B5EF4-FFF2-40B4-BE49-F238E27FC236}">
              <a16:creationId xmlns:a16="http://schemas.microsoft.com/office/drawing/2014/main" id="{00000000-0008-0000-0100-0000ED543A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19049</xdr:rowOff>
    </xdr:to>
    <xdr:pic>
      <xdr:nvPicPr>
        <xdr:cNvPr id="54154478" name="4 Imagen">
          <a:hlinkClick xmlns:r="http://schemas.openxmlformats.org/officeDocument/2006/relationships" r:id="rId5" tooltip="IR A RESUMEN"/>
          <a:extLst>
            <a:ext uri="{FF2B5EF4-FFF2-40B4-BE49-F238E27FC236}">
              <a16:creationId xmlns:a16="http://schemas.microsoft.com/office/drawing/2014/main" id="{00000000-0008-0000-0100-0000EE543A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19049</xdr:rowOff>
    </xdr:to>
    <xdr:pic>
      <xdr:nvPicPr>
        <xdr:cNvPr id="54154479" name="5 Imagen">
          <a:hlinkClick xmlns:r="http://schemas.openxmlformats.org/officeDocument/2006/relationships" r:id="rId7" tooltip="IR A RESUMEN"/>
          <a:extLst>
            <a:ext uri="{FF2B5EF4-FFF2-40B4-BE49-F238E27FC236}">
              <a16:creationId xmlns:a16="http://schemas.microsoft.com/office/drawing/2014/main" id="{00000000-0008-0000-0100-0000EF543A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28574</xdr:rowOff>
    </xdr:to>
    <xdr:pic>
      <xdr:nvPicPr>
        <xdr:cNvPr id="54154480" name="7 Imagen">
          <a:hlinkClick xmlns:r="http://schemas.openxmlformats.org/officeDocument/2006/relationships" r:id="rId8" tooltip="IR A RESUMEN"/>
          <a:extLst>
            <a:ext uri="{FF2B5EF4-FFF2-40B4-BE49-F238E27FC236}">
              <a16:creationId xmlns:a16="http://schemas.microsoft.com/office/drawing/2014/main" id="{00000000-0008-0000-0100-0000F0543A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28574</xdr:rowOff>
    </xdr:to>
    <xdr:pic>
      <xdr:nvPicPr>
        <xdr:cNvPr id="54154481" name="8 Imagen">
          <a:hlinkClick xmlns:r="http://schemas.openxmlformats.org/officeDocument/2006/relationships" r:id="rId9" tooltip="IR A RESUMEN"/>
          <a:extLst>
            <a:ext uri="{FF2B5EF4-FFF2-40B4-BE49-F238E27FC236}">
              <a16:creationId xmlns:a16="http://schemas.microsoft.com/office/drawing/2014/main" id="{00000000-0008-0000-0100-0000F1543A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19051</xdr:rowOff>
    </xdr:to>
    <xdr:pic>
      <xdr:nvPicPr>
        <xdr:cNvPr id="54154482" name="9 Imagen">
          <a:hlinkClick xmlns:r="http://schemas.openxmlformats.org/officeDocument/2006/relationships" r:id="rId10" tooltip="IR A RESUMEN"/>
          <a:extLst>
            <a:ext uri="{FF2B5EF4-FFF2-40B4-BE49-F238E27FC236}">
              <a16:creationId xmlns:a16="http://schemas.microsoft.com/office/drawing/2014/main" id="{00000000-0008-0000-0100-0000F2543A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9524</xdr:rowOff>
    </xdr:to>
    <xdr:pic>
      <xdr:nvPicPr>
        <xdr:cNvPr id="54154483" name="10 Imagen">
          <a:hlinkClick xmlns:r="http://schemas.openxmlformats.org/officeDocument/2006/relationships" r:id="rId11" tooltip="IR A RESUMEN"/>
          <a:extLst>
            <a:ext uri="{FF2B5EF4-FFF2-40B4-BE49-F238E27FC236}">
              <a16:creationId xmlns:a16="http://schemas.microsoft.com/office/drawing/2014/main" id="{00000000-0008-0000-0100-0000F3543A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28576</xdr:rowOff>
    </xdr:to>
    <xdr:pic>
      <xdr:nvPicPr>
        <xdr:cNvPr id="54154484" name="11 Imagen">
          <a:hlinkClick xmlns:r="http://schemas.openxmlformats.org/officeDocument/2006/relationships" r:id="rId13" tooltip="IR A RESUMEN"/>
          <a:extLst>
            <a:ext uri="{FF2B5EF4-FFF2-40B4-BE49-F238E27FC236}">
              <a16:creationId xmlns:a16="http://schemas.microsoft.com/office/drawing/2014/main" id="{00000000-0008-0000-0100-0000F4543A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19049</xdr:rowOff>
    </xdr:to>
    <xdr:pic>
      <xdr:nvPicPr>
        <xdr:cNvPr id="54154485" name="12 Imagen">
          <a:hlinkClick xmlns:r="http://schemas.openxmlformats.org/officeDocument/2006/relationships" r:id="rId14" tooltip="IR A RESUMEN"/>
          <a:extLst>
            <a:ext uri="{FF2B5EF4-FFF2-40B4-BE49-F238E27FC236}">
              <a16:creationId xmlns:a16="http://schemas.microsoft.com/office/drawing/2014/main" id="{00000000-0008-0000-0100-0000F5543A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28574</xdr:rowOff>
    </xdr:to>
    <xdr:pic>
      <xdr:nvPicPr>
        <xdr:cNvPr id="54154486" name="13 Imagen">
          <a:hlinkClick xmlns:r="http://schemas.openxmlformats.org/officeDocument/2006/relationships" r:id="rId16" tooltip="IR A RESUMEN"/>
          <a:extLst>
            <a:ext uri="{FF2B5EF4-FFF2-40B4-BE49-F238E27FC236}">
              <a16:creationId xmlns:a16="http://schemas.microsoft.com/office/drawing/2014/main" id="{00000000-0008-0000-0100-0000F6543A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4154487" name="14 Imagen">
          <a:hlinkClick xmlns:r="http://schemas.openxmlformats.org/officeDocument/2006/relationships" r:id="rId17" tooltip="IR A RESUMEN"/>
          <a:extLst>
            <a:ext uri="{FF2B5EF4-FFF2-40B4-BE49-F238E27FC236}">
              <a16:creationId xmlns:a16="http://schemas.microsoft.com/office/drawing/2014/main" id="{00000000-0008-0000-0100-0000F7543A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4154488" name="15 Imagen">
          <a:hlinkClick xmlns:r="http://schemas.openxmlformats.org/officeDocument/2006/relationships" r:id="rId19" tooltip="IR A RESUMEN"/>
          <a:extLst>
            <a:ext uri="{FF2B5EF4-FFF2-40B4-BE49-F238E27FC236}">
              <a16:creationId xmlns:a16="http://schemas.microsoft.com/office/drawing/2014/main" id="{00000000-0008-0000-0100-0000F8543A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4154489" name="16 Imagen">
          <a:hlinkClick xmlns:r="http://schemas.openxmlformats.org/officeDocument/2006/relationships" r:id="rId21" tooltip="IR A RESUMEN"/>
          <a:extLst>
            <a:ext uri="{FF2B5EF4-FFF2-40B4-BE49-F238E27FC236}">
              <a16:creationId xmlns:a16="http://schemas.microsoft.com/office/drawing/2014/main" id="{00000000-0008-0000-0100-0000F9543A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4154490" name="17 Imagen">
          <a:hlinkClick xmlns:r="http://schemas.openxmlformats.org/officeDocument/2006/relationships" r:id="rId22" tooltip="IR A RESUMEN"/>
          <a:extLst>
            <a:ext uri="{FF2B5EF4-FFF2-40B4-BE49-F238E27FC236}">
              <a16:creationId xmlns:a16="http://schemas.microsoft.com/office/drawing/2014/main" id="{00000000-0008-0000-0100-0000FA543A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4154491" name="18 Imagen">
          <a:hlinkClick xmlns:r="http://schemas.openxmlformats.org/officeDocument/2006/relationships" r:id="rId23" tooltip="IR A RESUMEN"/>
          <a:extLst>
            <a:ext uri="{FF2B5EF4-FFF2-40B4-BE49-F238E27FC236}">
              <a16:creationId xmlns:a16="http://schemas.microsoft.com/office/drawing/2014/main" id="{00000000-0008-0000-0100-0000FB543A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4154492" name="19 Imagen">
          <a:hlinkClick xmlns:r="http://schemas.openxmlformats.org/officeDocument/2006/relationships" r:id="rId24" tooltip="IR A RESUMEN"/>
          <a:extLst>
            <a:ext uri="{FF2B5EF4-FFF2-40B4-BE49-F238E27FC236}">
              <a16:creationId xmlns:a16="http://schemas.microsoft.com/office/drawing/2014/main" id="{00000000-0008-0000-0100-0000FC543A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4154493" name="20 Imagen">
          <a:hlinkClick xmlns:r="http://schemas.openxmlformats.org/officeDocument/2006/relationships" r:id="rId25" tooltip="IR A RESUMEN"/>
          <a:extLst>
            <a:ext uri="{FF2B5EF4-FFF2-40B4-BE49-F238E27FC236}">
              <a16:creationId xmlns:a16="http://schemas.microsoft.com/office/drawing/2014/main" id="{00000000-0008-0000-0100-0000FD543A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54154494" name="21 Imagen">
          <a:hlinkClick xmlns:r="http://schemas.openxmlformats.org/officeDocument/2006/relationships" r:id="rId26" tooltip="IR A RESUMEN"/>
          <a:extLst>
            <a:ext uri="{FF2B5EF4-FFF2-40B4-BE49-F238E27FC236}">
              <a16:creationId xmlns:a16="http://schemas.microsoft.com/office/drawing/2014/main" id="{00000000-0008-0000-0100-0000FE543A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4154495"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FF543A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4154496"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00553A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2</xdr:col>
      <xdr:colOff>2762250</xdr:colOff>
      <xdr:row>113</xdr:row>
      <xdr:rowOff>19050</xdr:rowOff>
    </xdr:from>
    <xdr:ext cx="242887" cy="247650"/>
    <xdr:pic>
      <xdr:nvPicPr>
        <xdr:cNvPr id="23" name="17 Imagen">
          <a:hlinkClick xmlns:r="http://schemas.openxmlformats.org/officeDocument/2006/relationships" r:id="rId22"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1631394"/>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114</xdr:row>
      <xdr:rowOff>19050</xdr:rowOff>
    </xdr:from>
    <xdr:ext cx="242887" cy="247650"/>
    <xdr:pic>
      <xdr:nvPicPr>
        <xdr:cNvPr id="24" name="17 Imagen">
          <a:hlinkClick xmlns:r="http://schemas.openxmlformats.org/officeDocument/2006/relationships" r:id="rId22"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1631394"/>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115</xdr:row>
      <xdr:rowOff>19050</xdr:rowOff>
    </xdr:from>
    <xdr:ext cx="242887" cy="247650"/>
    <xdr:pic>
      <xdr:nvPicPr>
        <xdr:cNvPr id="25" name="17 Imagen">
          <a:hlinkClick xmlns:r="http://schemas.openxmlformats.org/officeDocument/2006/relationships" r:id="rId22"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1869519"/>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121</xdr:row>
      <xdr:rowOff>9525</xdr:rowOff>
    </xdr:from>
    <xdr:ext cx="242887" cy="247650"/>
    <xdr:pic>
      <xdr:nvPicPr>
        <xdr:cNvPr id="26" name="18 Imagen">
          <a:hlinkClick xmlns:r="http://schemas.openxmlformats.org/officeDocument/2006/relationships" r:id="rId23"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3884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122</xdr:row>
      <xdr:rowOff>9525</xdr:rowOff>
    </xdr:from>
    <xdr:ext cx="242887" cy="247650"/>
    <xdr:pic>
      <xdr:nvPicPr>
        <xdr:cNvPr id="27" name="18 Imagen">
          <a:hlinkClick xmlns:r="http://schemas.openxmlformats.org/officeDocument/2006/relationships" r:id="rId23"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3884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123</xdr:row>
      <xdr:rowOff>9525</xdr:rowOff>
    </xdr:from>
    <xdr:ext cx="242887" cy="247650"/>
    <xdr:pic>
      <xdr:nvPicPr>
        <xdr:cNvPr id="28" name="18 Imagen">
          <a:hlinkClick xmlns:r="http://schemas.openxmlformats.org/officeDocument/2006/relationships" r:id="rId23"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4122181"/>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123</xdr:row>
      <xdr:rowOff>9525</xdr:rowOff>
    </xdr:from>
    <xdr:ext cx="242887" cy="247650"/>
    <xdr:pic>
      <xdr:nvPicPr>
        <xdr:cNvPr id="29" name="18 Imagen">
          <a:hlinkClick xmlns:r="http://schemas.openxmlformats.org/officeDocument/2006/relationships" r:id="rId23"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3884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124</xdr:row>
      <xdr:rowOff>9525</xdr:rowOff>
    </xdr:from>
    <xdr:ext cx="242887" cy="247650"/>
    <xdr:pic>
      <xdr:nvPicPr>
        <xdr:cNvPr id="30" name="18 Imagen">
          <a:hlinkClick xmlns:r="http://schemas.openxmlformats.org/officeDocument/2006/relationships" r:id="rId23"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4122181"/>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50"/>
    <xdr:pic>
      <xdr:nvPicPr>
        <xdr:cNvPr id="31" name="15 Imagen">
          <a:hlinkClick xmlns:r="http://schemas.openxmlformats.org/officeDocument/2006/relationships" r:id="rId19"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7550" y="360457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638175</xdr:colOff>
      <xdr:row>96</xdr:row>
      <xdr:rowOff>9525</xdr:rowOff>
    </xdr:from>
    <xdr:ext cx="247650" cy="247650"/>
    <xdr:pic>
      <xdr:nvPicPr>
        <xdr:cNvPr id="32" name="15 Imagen">
          <a:hlinkClick xmlns:r="http://schemas.openxmlformats.org/officeDocument/2006/relationships" r:id="rId19"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7550" y="360457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155616" name="1 Gráfico">
          <a:extLst>
            <a:ext uri="{FF2B5EF4-FFF2-40B4-BE49-F238E27FC236}">
              <a16:creationId xmlns:a16="http://schemas.microsoft.com/office/drawing/2014/main" id="{00000000-0008-0000-0200-000060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155617" name="2 Gráfico">
          <a:extLst>
            <a:ext uri="{FF2B5EF4-FFF2-40B4-BE49-F238E27FC236}">
              <a16:creationId xmlns:a16="http://schemas.microsoft.com/office/drawing/2014/main" id="{00000000-0008-0000-0200-000061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155618" name="3 Gráfico">
          <a:extLst>
            <a:ext uri="{FF2B5EF4-FFF2-40B4-BE49-F238E27FC236}">
              <a16:creationId xmlns:a16="http://schemas.microsoft.com/office/drawing/2014/main" id="{00000000-0008-0000-0200-000062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155619" name="4 Gráfico">
          <a:extLst>
            <a:ext uri="{FF2B5EF4-FFF2-40B4-BE49-F238E27FC236}">
              <a16:creationId xmlns:a16="http://schemas.microsoft.com/office/drawing/2014/main" id="{00000000-0008-0000-0200-000063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155620" name="5 Gráfico">
          <a:extLst>
            <a:ext uri="{FF2B5EF4-FFF2-40B4-BE49-F238E27FC236}">
              <a16:creationId xmlns:a16="http://schemas.microsoft.com/office/drawing/2014/main" id="{00000000-0008-0000-0200-000064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155621" name="6 Gráfico">
          <a:extLst>
            <a:ext uri="{FF2B5EF4-FFF2-40B4-BE49-F238E27FC236}">
              <a16:creationId xmlns:a16="http://schemas.microsoft.com/office/drawing/2014/main" id="{00000000-0008-0000-0200-000065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155622" name="7 Gráfico">
          <a:extLst>
            <a:ext uri="{FF2B5EF4-FFF2-40B4-BE49-F238E27FC236}">
              <a16:creationId xmlns:a16="http://schemas.microsoft.com/office/drawing/2014/main" id="{00000000-0008-0000-0200-000066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155623" name="8 Gráfico">
          <a:extLst>
            <a:ext uri="{FF2B5EF4-FFF2-40B4-BE49-F238E27FC236}">
              <a16:creationId xmlns:a16="http://schemas.microsoft.com/office/drawing/2014/main" id="{00000000-0008-0000-0200-000067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155624" name="9 Gráfico">
          <a:extLst>
            <a:ext uri="{FF2B5EF4-FFF2-40B4-BE49-F238E27FC236}">
              <a16:creationId xmlns:a16="http://schemas.microsoft.com/office/drawing/2014/main" id="{00000000-0008-0000-0200-000068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4155625" name="10 Gráfico">
          <a:extLst>
            <a:ext uri="{FF2B5EF4-FFF2-40B4-BE49-F238E27FC236}">
              <a16:creationId xmlns:a16="http://schemas.microsoft.com/office/drawing/2014/main" id="{00000000-0008-0000-0200-000069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4155626" name="11 Gráfico">
          <a:extLst>
            <a:ext uri="{FF2B5EF4-FFF2-40B4-BE49-F238E27FC236}">
              <a16:creationId xmlns:a16="http://schemas.microsoft.com/office/drawing/2014/main" id="{00000000-0008-0000-0200-00006A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4155627" name="12 Gráfico">
          <a:extLst>
            <a:ext uri="{FF2B5EF4-FFF2-40B4-BE49-F238E27FC236}">
              <a16:creationId xmlns:a16="http://schemas.microsoft.com/office/drawing/2014/main" id="{00000000-0008-0000-0200-00006B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155628" name="7 Gráfico">
          <a:extLst>
            <a:ext uri="{FF2B5EF4-FFF2-40B4-BE49-F238E27FC236}">
              <a16:creationId xmlns:a16="http://schemas.microsoft.com/office/drawing/2014/main" id="{00000000-0008-0000-0200-00006C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155629" name="8 Gráfico">
          <a:extLst>
            <a:ext uri="{FF2B5EF4-FFF2-40B4-BE49-F238E27FC236}">
              <a16:creationId xmlns:a16="http://schemas.microsoft.com/office/drawing/2014/main" id="{00000000-0008-0000-0200-00006D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155630" name="9 Gráfico">
          <a:extLst>
            <a:ext uri="{FF2B5EF4-FFF2-40B4-BE49-F238E27FC236}">
              <a16:creationId xmlns:a16="http://schemas.microsoft.com/office/drawing/2014/main" id="{00000000-0008-0000-0200-00006E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4155631" name="16 Gráfico">
          <a:extLst>
            <a:ext uri="{FF2B5EF4-FFF2-40B4-BE49-F238E27FC236}">
              <a16:creationId xmlns:a16="http://schemas.microsoft.com/office/drawing/2014/main" id="{00000000-0008-0000-0200-00006F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4155632" name="7 Gráfico">
          <a:extLst>
            <a:ext uri="{FF2B5EF4-FFF2-40B4-BE49-F238E27FC236}">
              <a16:creationId xmlns:a16="http://schemas.microsoft.com/office/drawing/2014/main" id="{00000000-0008-0000-0200-000070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4155633" name="8 Gráfico">
          <a:extLst>
            <a:ext uri="{FF2B5EF4-FFF2-40B4-BE49-F238E27FC236}">
              <a16:creationId xmlns:a16="http://schemas.microsoft.com/office/drawing/2014/main" id="{00000000-0008-0000-0200-000071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4155634" name="9 Gráfico">
          <a:extLst>
            <a:ext uri="{FF2B5EF4-FFF2-40B4-BE49-F238E27FC236}">
              <a16:creationId xmlns:a16="http://schemas.microsoft.com/office/drawing/2014/main" id="{00000000-0008-0000-0200-000072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4155635" name="16 Gráfico">
          <a:extLst>
            <a:ext uri="{FF2B5EF4-FFF2-40B4-BE49-F238E27FC236}">
              <a16:creationId xmlns:a16="http://schemas.microsoft.com/office/drawing/2014/main" id="{00000000-0008-0000-0200-000073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4155636" name="7 Gráfico">
          <a:extLst>
            <a:ext uri="{FF2B5EF4-FFF2-40B4-BE49-F238E27FC236}">
              <a16:creationId xmlns:a16="http://schemas.microsoft.com/office/drawing/2014/main" id="{00000000-0008-0000-0200-000074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4155637" name="8 Gráfico">
          <a:extLst>
            <a:ext uri="{FF2B5EF4-FFF2-40B4-BE49-F238E27FC236}">
              <a16:creationId xmlns:a16="http://schemas.microsoft.com/office/drawing/2014/main" id="{00000000-0008-0000-0200-000075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4155638" name="9 Gráfico">
          <a:extLst>
            <a:ext uri="{FF2B5EF4-FFF2-40B4-BE49-F238E27FC236}">
              <a16:creationId xmlns:a16="http://schemas.microsoft.com/office/drawing/2014/main" id="{00000000-0008-0000-0200-000076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4155639" name="16 Gráfico">
          <a:extLst>
            <a:ext uri="{FF2B5EF4-FFF2-40B4-BE49-F238E27FC236}">
              <a16:creationId xmlns:a16="http://schemas.microsoft.com/office/drawing/2014/main" id="{00000000-0008-0000-0200-000077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4155640"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78593A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4155641" name="2 Imagen">
          <a:hlinkClick xmlns:r="http://schemas.openxmlformats.org/officeDocument/2006/relationships" r:id="rId25" tooltip="Ir a academica"/>
          <a:extLst>
            <a:ext uri="{FF2B5EF4-FFF2-40B4-BE49-F238E27FC236}">
              <a16:creationId xmlns:a16="http://schemas.microsoft.com/office/drawing/2014/main" id="{00000000-0008-0000-0200-000079593A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4155642" name="1 Gráfico">
          <a:extLst>
            <a:ext uri="{FF2B5EF4-FFF2-40B4-BE49-F238E27FC236}">
              <a16:creationId xmlns:a16="http://schemas.microsoft.com/office/drawing/2014/main" id="{00000000-0008-0000-0200-00007A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4155643" name="4 Gráfico">
          <a:extLst>
            <a:ext uri="{FF2B5EF4-FFF2-40B4-BE49-F238E27FC236}">
              <a16:creationId xmlns:a16="http://schemas.microsoft.com/office/drawing/2014/main" id="{00000000-0008-0000-0200-00007B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4155644" name="5 Gráfico">
          <a:extLst>
            <a:ext uri="{FF2B5EF4-FFF2-40B4-BE49-F238E27FC236}">
              <a16:creationId xmlns:a16="http://schemas.microsoft.com/office/drawing/2014/main" id="{00000000-0008-0000-0200-00007C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4155645" name="6 Gráfico">
          <a:extLst>
            <a:ext uri="{FF2B5EF4-FFF2-40B4-BE49-F238E27FC236}">
              <a16:creationId xmlns:a16="http://schemas.microsoft.com/office/drawing/2014/main" id="{00000000-0008-0000-0200-00007D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4155646" name="7 Gráfico">
          <a:extLst>
            <a:ext uri="{FF2B5EF4-FFF2-40B4-BE49-F238E27FC236}">
              <a16:creationId xmlns:a16="http://schemas.microsoft.com/office/drawing/2014/main" id="{00000000-0008-0000-0200-00007E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4155647" name="8 Gráfico">
          <a:extLst>
            <a:ext uri="{FF2B5EF4-FFF2-40B4-BE49-F238E27FC236}">
              <a16:creationId xmlns:a16="http://schemas.microsoft.com/office/drawing/2014/main" id="{00000000-0008-0000-0200-00007F59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187250" name="1 Gráfico">
          <a:extLst>
            <a:ext uri="{FF2B5EF4-FFF2-40B4-BE49-F238E27FC236}">
              <a16:creationId xmlns:a16="http://schemas.microsoft.com/office/drawing/2014/main" id="{00000000-0008-0000-0300-0000F2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187251" name="2 Gráfico">
          <a:extLst>
            <a:ext uri="{FF2B5EF4-FFF2-40B4-BE49-F238E27FC236}">
              <a16:creationId xmlns:a16="http://schemas.microsoft.com/office/drawing/2014/main" id="{00000000-0008-0000-0300-0000F3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187252" name="3 Gráfico">
          <a:extLst>
            <a:ext uri="{FF2B5EF4-FFF2-40B4-BE49-F238E27FC236}">
              <a16:creationId xmlns:a16="http://schemas.microsoft.com/office/drawing/2014/main" id="{00000000-0008-0000-0300-0000F4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187253" name="4 Gráfico">
          <a:extLst>
            <a:ext uri="{FF2B5EF4-FFF2-40B4-BE49-F238E27FC236}">
              <a16:creationId xmlns:a16="http://schemas.microsoft.com/office/drawing/2014/main" id="{00000000-0008-0000-0300-0000F5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187254" name="5 Gráfico">
          <a:extLst>
            <a:ext uri="{FF2B5EF4-FFF2-40B4-BE49-F238E27FC236}">
              <a16:creationId xmlns:a16="http://schemas.microsoft.com/office/drawing/2014/main" id="{00000000-0008-0000-0300-0000F6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187255" name="6 Gráfico">
          <a:extLst>
            <a:ext uri="{FF2B5EF4-FFF2-40B4-BE49-F238E27FC236}">
              <a16:creationId xmlns:a16="http://schemas.microsoft.com/office/drawing/2014/main" id="{00000000-0008-0000-0300-0000F7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187256" name="7 Gráfico">
          <a:extLst>
            <a:ext uri="{FF2B5EF4-FFF2-40B4-BE49-F238E27FC236}">
              <a16:creationId xmlns:a16="http://schemas.microsoft.com/office/drawing/2014/main" id="{00000000-0008-0000-0300-0000F8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187257" name="8 Gráfico">
          <a:extLst>
            <a:ext uri="{FF2B5EF4-FFF2-40B4-BE49-F238E27FC236}">
              <a16:creationId xmlns:a16="http://schemas.microsoft.com/office/drawing/2014/main" id="{00000000-0008-0000-0300-0000F9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187258" name="9 Gráfico">
          <a:extLst>
            <a:ext uri="{FF2B5EF4-FFF2-40B4-BE49-F238E27FC236}">
              <a16:creationId xmlns:a16="http://schemas.microsoft.com/office/drawing/2014/main" id="{00000000-0008-0000-0300-0000FA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4187259" name="10 Gráfico">
          <a:extLst>
            <a:ext uri="{FF2B5EF4-FFF2-40B4-BE49-F238E27FC236}">
              <a16:creationId xmlns:a16="http://schemas.microsoft.com/office/drawing/2014/main" id="{00000000-0008-0000-0300-0000FB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4187260" name="11 Gráfico">
          <a:extLst>
            <a:ext uri="{FF2B5EF4-FFF2-40B4-BE49-F238E27FC236}">
              <a16:creationId xmlns:a16="http://schemas.microsoft.com/office/drawing/2014/main" id="{00000000-0008-0000-0300-0000FC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4187261" name="12 Gráfico">
          <a:extLst>
            <a:ext uri="{FF2B5EF4-FFF2-40B4-BE49-F238E27FC236}">
              <a16:creationId xmlns:a16="http://schemas.microsoft.com/office/drawing/2014/main" id="{00000000-0008-0000-0300-0000FD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187262" name="7 Gráfico">
          <a:extLst>
            <a:ext uri="{FF2B5EF4-FFF2-40B4-BE49-F238E27FC236}">
              <a16:creationId xmlns:a16="http://schemas.microsoft.com/office/drawing/2014/main" id="{00000000-0008-0000-0300-0000FE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187263" name="8 Gráfico">
          <a:extLst>
            <a:ext uri="{FF2B5EF4-FFF2-40B4-BE49-F238E27FC236}">
              <a16:creationId xmlns:a16="http://schemas.microsoft.com/office/drawing/2014/main" id="{00000000-0008-0000-0300-0000FFD4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187264" name="9 Gráfico">
          <a:extLst>
            <a:ext uri="{FF2B5EF4-FFF2-40B4-BE49-F238E27FC236}">
              <a16:creationId xmlns:a16="http://schemas.microsoft.com/office/drawing/2014/main" id="{00000000-0008-0000-0300-000000D5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4187265" name="16 Gráfico">
          <a:extLst>
            <a:ext uri="{FF2B5EF4-FFF2-40B4-BE49-F238E27FC236}">
              <a16:creationId xmlns:a16="http://schemas.microsoft.com/office/drawing/2014/main" id="{00000000-0008-0000-0300-000001D5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4187266"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02D53A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4187267" name="2 Imagen">
          <a:hlinkClick xmlns:r="http://schemas.openxmlformats.org/officeDocument/2006/relationships" r:id="rId17" tooltip="Ir a administrativa"/>
          <a:extLst>
            <a:ext uri="{FF2B5EF4-FFF2-40B4-BE49-F238E27FC236}">
              <a16:creationId xmlns:a16="http://schemas.microsoft.com/office/drawing/2014/main" id="{00000000-0008-0000-0300-000003D53A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4187268" name="1 Gráfico">
          <a:extLst>
            <a:ext uri="{FF2B5EF4-FFF2-40B4-BE49-F238E27FC236}">
              <a16:creationId xmlns:a16="http://schemas.microsoft.com/office/drawing/2014/main" id="{00000000-0008-0000-0300-000004D5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4187269" name="2 Gráfico">
          <a:extLst>
            <a:ext uri="{FF2B5EF4-FFF2-40B4-BE49-F238E27FC236}">
              <a16:creationId xmlns:a16="http://schemas.microsoft.com/office/drawing/2014/main" id="{00000000-0008-0000-0300-000005D5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4187270" name="3 Gráfico">
          <a:extLst>
            <a:ext uri="{FF2B5EF4-FFF2-40B4-BE49-F238E27FC236}">
              <a16:creationId xmlns:a16="http://schemas.microsoft.com/office/drawing/2014/main" id="{00000000-0008-0000-0300-000006D5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4187271" name="4 Gráfico">
          <a:extLst>
            <a:ext uri="{FF2B5EF4-FFF2-40B4-BE49-F238E27FC236}">
              <a16:creationId xmlns:a16="http://schemas.microsoft.com/office/drawing/2014/main" id="{00000000-0008-0000-0300-000007D53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208809" name="1 Gráfico">
          <a:extLst>
            <a:ext uri="{FF2B5EF4-FFF2-40B4-BE49-F238E27FC236}">
              <a16:creationId xmlns:a16="http://schemas.microsoft.com/office/drawing/2014/main" id="{00000000-0008-0000-0400-000029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208810" name="2 Gráfico">
          <a:extLst>
            <a:ext uri="{FF2B5EF4-FFF2-40B4-BE49-F238E27FC236}">
              <a16:creationId xmlns:a16="http://schemas.microsoft.com/office/drawing/2014/main" id="{00000000-0008-0000-0400-00002A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208811" name="3 Gráfico">
          <a:extLst>
            <a:ext uri="{FF2B5EF4-FFF2-40B4-BE49-F238E27FC236}">
              <a16:creationId xmlns:a16="http://schemas.microsoft.com/office/drawing/2014/main" id="{00000000-0008-0000-0400-00002B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208812" name="4 Gráfico">
          <a:extLst>
            <a:ext uri="{FF2B5EF4-FFF2-40B4-BE49-F238E27FC236}">
              <a16:creationId xmlns:a16="http://schemas.microsoft.com/office/drawing/2014/main" id="{00000000-0008-0000-0400-00002C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208813" name="5 Gráfico">
          <a:extLst>
            <a:ext uri="{FF2B5EF4-FFF2-40B4-BE49-F238E27FC236}">
              <a16:creationId xmlns:a16="http://schemas.microsoft.com/office/drawing/2014/main" id="{00000000-0008-0000-0400-00002D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208814" name="6 Gráfico">
          <a:extLst>
            <a:ext uri="{FF2B5EF4-FFF2-40B4-BE49-F238E27FC236}">
              <a16:creationId xmlns:a16="http://schemas.microsoft.com/office/drawing/2014/main" id="{00000000-0008-0000-0400-00002E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208815" name="7 Gráfico">
          <a:extLst>
            <a:ext uri="{FF2B5EF4-FFF2-40B4-BE49-F238E27FC236}">
              <a16:creationId xmlns:a16="http://schemas.microsoft.com/office/drawing/2014/main" id="{00000000-0008-0000-0400-00002F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208816" name="8 Gráfico">
          <a:extLst>
            <a:ext uri="{FF2B5EF4-FFF2-40B4-BE49-F238E27FC236}">
              <a16:creationId xmlns:a16="http://schemas.microsoft.com/office/drawing/2014/main" id="{00000000-0008-0000-0400-000030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208817" name="9 Gráfico">
          <a:extLst>
            <a:ext uri="{FF2B5EF4-FFF2-40B4-BE49-F238E27FC236}">
              <a16:creationId xmlns:a16="http://schemas.microsoft.com/office/drawing/2014/main" id="{00000000-0008-0000-0400-000031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4208818" name="10 Gráfico">
          <a:extLst>
            <a:ext uri="{FF2B5EF4-FFF2-40B4-BE49-F238E27FC236}">
              <a16:creationId xmlns:a16="http://schemas.microsoft.com/office/drawing/2014/main" id="{00000000-0008-0000-0400-000032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4208819" name="11 Gráfico">
          <a:extLst>
            <a:ext uri="{FF2B5EF4-FFF2-40B4-BE49-F238E27FC236}">
              <a16:creationId xmlns:a16="http://schemas.microsoft.com/office/drawing/2014/main" id="{00000000-0008-0000-0400-000033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4208820" name="12 Gráfico">
          <a:extLst>
            <a:ext uri="{FF2B5EF4-FFF2-40B4-BE49-F238E27FC236}">
              <a16:creationId xmlns:a16="http://schemas.microsoft.com/office/drawing/2014/main" id="{00000000-0008-0000-0400-000034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208821" name="7 Gráfico">
          <a:extLst>
            <a:ext uri="{FF2B5EF4-FFF2-40B4-BE49-F238E27FC236}">
              <a16:creationId xmlns:a16="http://schemas.microsoft.com/office/drawing/2014/main" id="{00000000-0008-0000-0400-000035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208822" name="8 Gráfico">
          <a:extLst>
            <a:ext uri="{FF2B5EF4-FFF2-40B4-BE49-F238E27FC236}">
              <a16:creationId xmlns:a16="http://schemas.microsoft.com/office/drawing/2014/main" id="{00000000-0008-0000-0400-000036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208823" name="9 Gráfico">
          <a:extLst>
            <a:ext uri="{FF2B5EF4-FFF2-40B4-BE49-F238E27FC236}">
              <a16:creationId xmlns:a16="http://schemas.microsoft.com/office/drawing/2014/main" id="{00000000-0008-0000-0400-000037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4208824" name="16 Gráfico">
          <a:extLst>
            <a:ext uri="{FF2B5EF4-FFF2-40B4-BE49-F238E27FC236}">
              <a16:creationId xmlns:a16="http://schemas.microsoft.com/office/drawing/2014/main" id="{00000000-0008-0000-0400-000038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4208825" name="7 Gráfico">
          <a:extLst>
            <a:ext uri="{FF2B5EF4-FFF2-40B4-BE49-F238E27FC236}">
              <a16:creationId xmlns:a16="http://schemas.microsoft.com/office/drawing/2014/main" id="{00000000-0008-0000-0400-000039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4208826" name="8 Gráfico">
          <a:extLst>
            <a:ext uri="{FF2B5EF4-FFF2-40B4-BE49-F238E27FC236}">
              <a16:creationId xmlns:a16="http://schemas.microsoft.com/office/drawing/2014/main" id="{00000000-0008-0000-0400-00003A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4208827" name="9 Gráfico">
          <a:extLst>
            <a:ext uri="{FF2B5EF4-FFF2-40B4-BE49-F238E27FC236}">
              <a16:creationId xmlns:a16="http://schemas.microsoft.com/office/drawing/2014/main" id="{00000000-0008-0000-0400-00003B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4208828" name="16 Gráfico">
          <a:extLst>
            <a:ext uri="{FF2B5EF4-FFF2-40B4-BE49-F238E27FC236}">
              <a16:creationId xmlns:a16="http://schemas.microsoft.com/office/drawing/2014/main" id="{00000000-0008-0000-0400-00003C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4208829"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3D293B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4208830" name="2 Imagen">
          <a:hlinkClick xmlns:r="http://schemas.openxmlformats.org/officeDocument/2006/relationships" r:id="rId23" tooltip="Ir a comunidad"/>
          <a:extLst>
            <a:ext uri="{FF2B5EF4-FFF2-40B4-BE49-F238E27FC236}">
              <a16:creationId xmlns:a16="http://schemas.microsoft.com/office/drawing/2014/main" id="{00000000-0008-0000-0400-00003E293B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4208831" name="3 Gráfico">
          <a:extLst>
            <a:ext uri="{FF2B5EF4-FFF2-40B4-BE49-F238E27FC236}">
              <a16:creationId xmlns:a16="http://schemas.microsoft.com/office/drawing/2014/main" id="{00000000-0008-0000-0400-00003F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4208832" name="4 Gráfico">
          <a:extLst>
            <a:ext uri="{FF2B5EF4-FFF2-40B4-BE49-F238E27FC236}">
              <a16:creationId xmlns:a16="http://schemas.microsoft.com/office/drawing/2014/main" id="{00000000-0008-0000-0400-000040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4208833" name="5 Gráfico">
          <a:extLst>
            <a:ext uri="{FF2B5EF4-FFF2-40B4-BE49-F238E27FC236}">
              <a16:creationId xmlns:a16="http://schemas.microsoft.com/office/drawing/2014/main" id="{00000000-0008-0000-0400-000041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4208834" name="6 Gráfico">
          <a:extLst>
            <a:ext uri="{FF2B5EF4-FFF2-40B4-BE49-F238E27FC236}">
              <a16:creationId xmlns:a16="http://schemas.microsoft.com/office/drawing/2014/main" id="{00000000-0008-0000-0400-000042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4208835" name="1 Gráfico">
          <a:extLst>
            <a:ext uri="{FF2B5EF4-FFF2-40B4-BE49-F238E27FC236}">
              <a16:creationId xmlns:a16="http://schemas.microsoft.com/office/drawing/2014/main" id="{00000000-0008-0000-0400-00004329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235367" name="1 Gráfico">
          <a:extLst>
            <a:ext uri="{FF2B5EF4-FFF2-40B4-BE49-F238E27FC236}">
              <a16:creationId xmlns:a16="http://schemas.microsoft.com/office/drawing/2014/main" id="{00000000-0008-0000-0500-0000E7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235368" name="2 Gráfico">
          <a:extLst>
            <a:ext uri="{FF2B5EF4-FFF2-40B4-BE49-F238E27FC236}">
              <a16:creationId xmlns:a16="http://schemas.microsoft.com/office/drawing/2014/main" id="{00000000-0008-0000-0500-0000E8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235369" name="3 Gráfico">
          <a:extLst>
            <a:ext uri="{FF2B5EF4-FFF2-40B4-BE49-F238E27FC236}">
              <a16:creationId xmlns:a16="http://schemas.microsoft.com/office/drawing/2014/main" id="{00000000-0008-0000-0500-0000E9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235370" name="4 Gráfico">
          <a:extLst>
            <a:ext uri="{FF2B5EF4-FFF2-40B4-BE49-F238E27FC236}">
              <a16:creationId xmlns:a16="http://schemas.microsoft.com/office/drawing/2014/main" id="{00000000-0008-0000-0500-0000EA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235371" name="5 Gráfico">
          <a:extLst>
            <a:ext uri="{FF2B5EF4-FFF2-40B4-BE49-F238E27FC236}">
              <a16:creationId xmlns:a16="http://schemas.microsoft.com/office/drawing/2014/main" id="{00000000-0008-0000-0500-0000EB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235372" name="6 Gráfico">
          <a:extLst>
            <a:ext uri="{FF2B5EF4-FFF2-40B4-BE49-F238E27FC236}">
              <a16:creationId xmlns:a16="http://schemas.microsoft.com/office/drawing/2014/main" id="{00000000-0008-0000-0500-0000EC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235373" name="7 Gráfico">
          <a:extLst>
            <a:ext uri="{FF2B5EF4-FFF2-40B4-BE49-F238E27FC236}">
              <a16:creationId xmlns:a16="http://schemas.microsoft.com/office/drawing/2014/main" id="{00000000-0008-0000-0500-0000ED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235374" name="8 Gráfico">
          <a:extLst>
            <a:ext uri="{FF2B5EF4-FFF2-40B4-BE49-F238E27FC236}">
              <a16:creationId xmlns:a16="http://schemas.microsoft.com/office/drawing/2014/main" id="{00000000-0008-0000-0500-0000EE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235375" name="9 Gráfico">
          <a:extLst>
            <a:ext uri="{FF2B5EF4-FFF2-40B4-BE49-F238E27FC236}">
              <a16:creationId xmlns:a16="http://schemas.microsoft.com/office/drawing/2014/main" id="{00000000-0008-0000-0500-0000EF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4235376" name="10 Gráfico">
          <a:extLst>
            <a:ext uri="{FF2B5EF4-FFF2-40B4-BE49-F238E27FC236}">
              <a16:creationId xmlns:a16="http://schemas.microsoft.com/office/drawing/2014/main" id="{00000000-0008-0000-0500-0000F0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4235377" name="11 Gráfico">
          <a:extLst>
            <a:ext uri="{FF2B5EF4-FFF2-40B4-BE49-F238E27FC236}">
              <a16:creationId xmlns:a16="http://schemas.microsoft.com/office/drawing/2014/main" id="{00000000-0008-0000-0500-0000F1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4235378" name="12 Gráfico">
          <a:extLst>
            <a:ext uri="{FF2B5EF4-FFF2-40B4-BE49-F238E27FC236}">
              <a16:creationId xmlns:a16="http://schemas.microsoft.com/office/drawing/2014/main" id="{00000000-0008-0000-0500-0000F2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235379" name="7 Gráfico">
          <a:extLst>
            <a:ext uri="{FF2B5EF4-FFF2-40B4-BE49-F238E27FC236}">
              <a16:creationId xmlns:a16="http://schemas.microsoft.com/office/drawing/2014/main" id="{00000000-0008-0000-0500-0000F3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235380" name="8 Gráfico">
          <a:extLst>
            <a:ext uri="{FF2B5EF4-FFF2-40B4-BE49-F238E27FC236}">
              <a16:creationId xmlns:a16="http://schemas.microsoft.com/office/drawing/2014/main" id="{00000000-0008-0000-0500-0000F4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235381" name="9 Gráfico">
          <a:extLst>
            <a:ext uri="{FF2B5EF4-FFF2-40B4-BE49-F238E27FC236}">
              <a16:creationId xmlns:a16="http://schemas.microsoft.com/office/drawing/2014/main" id="{00000000-0008-0000-0500-0000F5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4235382" name="16 Gráfico">
          <a:extLst>
            <a:ext uri="{FF2B5EF4-FFF2-40B4-BE49-F238E27FC236}">
              <a16:creationId xmlns:a16="http://schemas.microsoft.com/office/drawing/2014/main" id="{00000000-0008-0000-0500-0000F6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42353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F7903B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4235384" name="1 Gráfico">
          <a:extLst>
            <a:ext uri="{FF2B5EF4-FFF2-40B4-BE49-F238E27FC236}">
              <a16:creationId xmlns:a16="http://schemas.microsoft.com/office/drawing/2014/main" id="{00000000-0008-0000-0500-0000F8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4235385" name="2 Gráfico">
          <a:extLst>
            <a:ext uri="{FF2B5EF4-FFF2-40B4-BE49-F238E27FC236}">
              <a16:creationId xmlns:a16="http://schemas.microsoft.com/office/drawing/2014/main" id="{00000000-0008-0000-0500-0000F9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4235386" name="3 Gráfico">
          <a:extLst>
            <a:ext uri="{FF2B5EF4-FFF2-40B4-BE49-F238E27FC236}">
              <a16:creationId xmlns:a16="http://schemas.microsoft.com/office/drawing/2014/main" id="{00000000-0008-0000-0500-0000FA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4235387" name="4 Gráfico">
          <a:extLst>
            <a:ext uri="{FF2B5EF4-FFF2-40B4-BE49-F238E27FC236}">
              <a16:creationId xmlns:a16="http://schemas.microsoft.com/office/drawing/2014/main" id="{00000000-0008-0000-0500-0000FB903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80" zoomScaleNormal="80" workbookViewId="0">
      <selection activeCell="K11" sqref="K11:K17"/>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65"/>
      <c r="B1" s="166"/>
      <c r="C1" s="173" t="s">
        <v>169</v>
      </c>
      <c r="D1" s="174"/>
      <c r="E1" s="174"/>
      <c r="F1" s="174"/>
      <c r="G1" s="174"/>
      <c r="H1" s="171" t="s">
        <v>170</v>
      </c>
      <c r="I1" s="172"/>
    </row>
    <row r="2" spans="1:13" ht="18.75" customHeight="1" x14ac:dyDescent="0.25">
      <c r="A2" s="167"/>
      <c r="B2" s="168"/>
      <c r="C2" s="173" t="s">
        <v>171</v>
      </c>
      <c r="D2" s="174"/>
      <c r="E2" s="174"/>
      <c r="F2" s="174"/>
      <c r="G2" s="174"/>
      <c r="H2" s="98">
        <v>41241</v>
      </c>
      <c r="I2" s="99" t="s">
        <v>175</v>
      </c>
    </row>
    <row r="3" spans="1:13" ht="21" customHeight="1" x14ac:dyDescent="0.25">
      <c r="A3" s="169"/>
      <c r="B3" s="170"/>
      <c r="C3" s="173" t="s">
        <v>172</v>
      </c>
      <c r="D3" s="174"/>
      <c r="E3" s="174"/>
      <c r="F3" s="174"/>
      <c r="G3" s="174"/>
      <c r="H3" s="171" t="s">
        <v>173</v>
      </c>
      <c r="I3" s="172"/>
    </row>
    <row r="4" spans="1:13" ht="5.25" customHeight="1" x14ac:dyDescent="0.2"/>
    <row r="5" spans="1:13" ht="34.5" customHeight="1" x14ac:dyDescent="0.2">
      <c r="A5" s="201" t="s">
        <v>164</v>
      </c>
      <c r="B5" s="201"/>
      <c r="C5" s="201"/>
      <c r="D5" s="201"/>
      <c r="E5" s="201"/>
      <c r="F5" s="201"/>
      <c r="G5" s="201"/>
      <c r="H5" s="201"/>
      <c r="I5" s="201"/>
      <c r="K5" s="202" t="s">
        <v>140</v>
      </c>
      <c r="L5" s="202"/>
      <c r="M5" s="202"/>
    </row>
    <row r="6" spans="1:13" ht="23.25" customHeight="1" x14ac:dyDescent="0.2">
      <c r="A6" s="203" t="s">
        <v>162</v>
      </c>
      <c r="B6" s="204"/>
      <c r="C6" s="204"/>
      <c r="D6" s="204"/>
      <c r="E6" s="204"/>
      <c r="F6" s="178" t="s">
        <v>141</v>
      </c>
      <c r="G6" s="179"/>
      <c r="H6" s="179"/>
      <c r="I6" s="179"/>
      <c r="K6" s="101" t="s">
        <v>142</v>
      </c>
      <c r="L6" s="102" t="s">
        <v>143</v>
      </c>
      <c r="M6" s="103" t="s">
        <v>144</v>
      </c>
    </row>
    <row r="7" spans="1:13" ht="20.100000000000001" customHeight="1" x14ac:dyDescent="0.2">
      <c r="A7" s="205" t="s">
        <v>182</v>
      </c>
      <c r="B7" s="206"/>
      <c r="C7" s="206"/>
      <c r="D7" s="206"/>
      <c r="E7" s="206"/>
      <c r="F7" s="180">
        <v>46025</v>
      </c>
      <c r="G7" s="180"/>
      <c r="H7" s="180"/>
      <c r="I7" s="180"/>
      <c r="K7" s="207" t="s">
        <v>166</v>
      </c>
      <c r="L7" s="117" t="s">
        <v>145</v>
      </c>
      <c r="M7" s="208" t="s">
        <v>146</v>
      </c>
    </row>
    <row r="8" spans="1:13" ht="33.75" customHeight="1" x14ac:dyDescent="0.2">
      <c r="A8" s="205"/>
      <c r="B8" s="206"/>
      <c r="C8" s="206"/>
      <c r="D8" s="206"/>
      <c r="E8" s="206"/>
      <c r="F8" s="209" t="s">
        <v>160</v>
      </c>
      <c r="G8" s="210"/>
      <c r="H8" s="211">
        <v>354874800011</v>
      </c>
      <c r="I8" s="212"/>
      <c r="K8" s="208"/>
      <c r="L8" s="117" t="s">
        <v>159</v>
      </c>
      <c r="M8" s="208"/>
    </row>
    <row r="9" spans="1:13" ht="20.100000000000001" customHeight="1" x14ac:dyDescent="0.2">
      <c r="A9" s="96" t="s">
        <v>147</v>
      </c>
      <c r="B9" s="97"/>
      <c r="C9" s="184" t="s">
        <v>183</v>
      </c>
      <c r="D9" s="184"/>
      <c r="E9" s="185"/>
      <c r="F9" s="186" t="s">
        <v>163</v>
      </c>
      <c r="G9" s="187"/>
      <c r="H9" s="215" t="s">
        <v>184</v>
      </c>
      <c r="I9" s="216"/>
      <c r="K9" s="208"/>
      <c r="L9" s="117" t="s">
        <v>148</v>
      </c>
      <c r="M9" s="208" t="s">
        <v>149</v>
      </c>
    </row>
    <row r="10" spans="1:13" ht="20.100000000000001" customHeight="1" x14ac:dyDescent="0.2">
      <c r="A10" s="182" t="s">
        <v>168</v>
      </c>
      <c r="B10" s="183"/>
      <c r="C10" s="184" t="s">
        <v>185</v>
      </c>
      <c r="D10" s="184"/>
      <c r="E10" s="184"/>
      <c r="F10" s="185"/>
      <c r="G10" s="100" t="s">
        <v>150</v>
      </c>
      <c r="H10" s="213">
        <v>6075651681</v>
      </c>
      <c r="I10" s="214"/>
      <c r="K10" s="208"/>
      <c r="L10" s="117" t="s">
        <v>151</v>
      </c>
      <c r="M10" s="208"/>
    </row>
    <row r="11" spans="1:13" ht="20.100000000000001" customHeight="1" x14ac:dyDescent="0.2">
      <c r="A11" s="182" t="s">
        <v>165</v>
      </c>
      <c r="B11" s="183"/>
      <c r="C11" s="184" t="s">
        <v>353</v>
      </c>
      <c r="D11" s="184"/>
      <c r="E11" s="184"/>
      <c r="F11" s="185"/>
      <c r="G11" s="100" t="s">
        <v>174</v>
      </c>
      <c r="H11" s="195" t="s">
        <v>269</v>
      </c>
      <c r="I11" s="196"/>
      <c r="K11" s="197"/>
      <c r="L11" s="118"/>
      <c r="M11" s="118"/>
    </row>
    <row r="12" spans="1:13" ht="19.5" customHeight="1" x14ac:dyDescent="0.2">
      <c r="A12" s="198" t="s">
        <v>152</v>
      </c>
      <c r="B12" s="199"/>
      <c r="C12" s="199"/>
      <c r="D12" s="199"/>
      <c r="E12" s="199"/>
      <c r="F12" s="199"/>
      <c r="G12" s="199"/>
      <c r="H12" s="199"/>
      <c r="I12" s="200"/>
      <c r="K12" s="194"/>
      <c r="L12" s="118"/>
      <c r="M12" s="194"/>
    </row>
    <row r="13" spans="1:13" ht="20.100000000000001" customHeight="1" x14ac:dyDescent="0.2">
      <c r="A13" s="191" t="s">
        <v>153</v>
      </c>
      <c r="B13" s="191"/>
      <c r="C13" s="191"/>
      <c r="D13" s="191" t="s">
        <v>154</v>
      </c>
      <c r="E13" s="191"/>
      <c r="F13" s="191"/>
      <c r="G13" s="191" t="s">
        <v>161</v>
      </c>
      <c r="H13" s="191"/>
      <c r="I13" s="191"/>
      <c r="K13" s="194"/>
      <c r="L13" s="118"/>
      <c r="M13" s="194"/>
    </row>
    <row r="14" spans="1:13" ht="20.100000000000001" customHeight="1" x14ac:dyDescent="0.2">
      <c r="A14" s="181" t="s">
        <v>353</v>
      </c>
      <c r="B14" s="181"/>
      <c r="C14" s="181"/>
      <c r="D14" s="181" t="s">
        <v>188</v>
      </c>
      <c r="E14" s="181"/>
      <c r="F14" s="181"/>
      <c r="G14" s="181" t="s">
        <v>185</v>
      </c>
      <c r="H14" s="181"/>
      <c r="I14" s="181"/>
      <c r="K14" s="194"/>
      <c r="L14" s="118"/>
      <c r="M14" s="194"/>
    </row>
    <row r="15" spans="1:13" ht="20.100000000000001" customHeight="1" x14ac:dyDescent="0.2">
      <c r="A15" s="181" t="s">
        <v>186</v>
      </c>
      <c r="B15" s="181"/>
      <c r="C15" s="181"/>
      <c r="D15" s="181" t="s">
        <v>189</v>
      </c>
      <c r="E15" s="181"/>
      <c r="F15" s="181"/>
      <c r="G15" s="181" t="s">
        <v>192</v>
      </c>
      <c r="H15" s="181"/>
      <c r="I15" s="181"/>
      <c r="K15" s="194"/>
      <c r="L15" s="118"/>
      <c r="M15" s="118"/>
    </row>
    <row r="16" spans="1:13" ht="20.100000000000001" customHeight="1" x14ac:dyDescent="0.2">
      <c r="A16" s="181" t="s">
        <v>187</v>
      </c>
      <c r="B16" s="181"/>
      <c r="C16" s="181"/>
      <c r="D16" s="181" t="s">
        <v>190</v>
      </c>
      <c r="E16" s="181"/>
      <c r="F16" s="181"/>
      <c r="G16" s="181" t="s">
        <v>191</v>
      </c>
      <c r="H16" s="181"/>
      <c r="I16" s="181"/>
      <c r="K16" s="194"/>
      <c r="L16" s="118"/>
      <c r="M16" s="118"/>
    </row>
    <row r="17" spans="1:13" ht="20.100000000000001" customHeight="1" x14ac:dyDescent="0.2">
      <c r="A17" s="181"/>
      <c r="B17" s="181"/>
      <c r="C17" s="181"/>
      <c r="D17" s="181"/>
      <c r="E17" s="181"/>
      <c r="F17" s="181"/>
      <c r="G17" s="188"/>
      <c r="H17" s="181"/>
      <c r="I17" s="181"/>
      <c r="K17" s="194"/>
      <c r="L17" s="118"/>
      <c r="M17" s="118"/>
    </row>
    <row r="18" spans="1:13" ht="20.100000000000001" customHeight="1" x14ac:dyDescent="0.2">
      <c r="A18" s="181"/>
      <c r="B18" s="181"/>
      <c r="C18" s="181"/>
      <c r="D18" s="181"/>
      <c r="E18" s="181"/>
      <c r="F18" s="181"/>
      <c r="G18" s="181"/>
      <c r="H18" s="181"/>
      <c r="I18" s="181"/>
      <c r="K18" s="193"/>
      <c r="L18" s="118"/>
      <c r="M18" s="118"/>
    </row>
    <row r="19" spans="1:13" ht="20.100000000000001" customHeight="1" x14ac:dyDescent="0.2">
      <c r="A19" s="181"/>
      <c r="B19" s="181"/>
      <c r="C19" s="181"/>
      <c r="D19" s="181"/>
      <c r="E19" s="181"/>
      <c r="F19" s="181"/>
      <c r="G19" s="181"/>
      <c r="H19" s="181"/>
      <c r="I19" s="181"/>
      <c r="K19" s="194"/>
      <c r="L19" s="118"/>
      <c r="M19" s="118"/>
    </row>
    <row r="20" spans="1:13" ht="20.100000000000001" customHeight="1" x14ac:dyDescent="0.2">
      <c r="A20" s="181"/>
      <c r="B20" s="181"/>
      <c r="C20" s="181"/>
      <c r="D20" s="181"/>
      <c r="E20" s="181"/>
      <c r="F20" s="181"/>
      <c r="G20" s="181"/>
      <c r="H20" s="181"/>
      <c r="I20" s="181"/>
      <c r="K20" s="194"/>
      <c r="L20" s="118"/>
      <c r="M20" s="118"/>
    </row>
    <row r="21" spans="1:13" ht="20.100000000000001" customHeight="1" x14ac:dyDescent="0.2">
      <c r="A21" s="181"/>
      <c r="B21" s="181"/>
      <c r="C21" s="181"/>
      <c r="D21" s="181"/>
      <c r="E21" s="181"/>
      <c r="F21" s="181"/>
      <c r="G21" s="181"/>
      <c r="H21" s="181"/>
      <c r="I21" s="181"/>
      <c r="K21" s="194"/>
      <c r="L21" s="118"/>
      <c r="M21" s="119"/>
    </row>
    <row r="22" spans="1:13" ht="20.100000000000001" customHeight="1" x14ac:dyDescent="0.2">
      <c r="A22" s="181"/>
      <c r="B22" s="181"/>
      <c r="C22" s="181"/>
      <c r="D22" s="181"/>
      <c r="E22" s="181"/>
      <c r="F22" s="181"/>
      <c r="G22" s="181"/>
      <c r="H22" s="181"/>
      <c r="I22" s="181"/>
    </row>
    <row r="23" spans="1:13" s="21" customFormat="1" ht="20.25" x14ac:dyDescent="0.3">
      <c r="A23" s="192"/>
      <c r="B23" s="192"/>
      <c r="C23" s="192"/>
      <c r="D23" s="192"/>
      <c r="E23" s="192"/>
      <c r="F23" s="192"/>
      <c r="G23" s="192"/>
      <c r="H23" s="192"/>
      <c r="I23" s="192"/>
      <c r="K23" s="189"/>
      <c r="L23" s="189"/>
      <c r="M23" s="22"/>
    </row>
    <row r="24" spans="1:13" ht="30" customHeight="1" x14ac:dyDescent="0.2">
      <c r="A24" s="190" t="s">
        <v>155</v>
      </c>
      <c r="B24" s="190"/>
      <c r="C24" s="190"/>
      <c r="D24" s="190"/>
      <c r="E24" s="190"/>
      <c r="F24" s="190"/>
      <c r="G24" s="190"/>
      <c r="H24" s="190"/>
      <c r="I24" s="190"/>
      <c r="K24" s="23"/>
      <c r="L24" s="23"/>
    </row>
    <row r="25" spans="1:13" ht="33.75" customHeight="1" x14ac:dyDescent="0.2">
      <c r="A25" s="191" t="s">
        <v>153</v>
      </c>
      <c r="B25" s="191"/>
      <c r="C25" s="191"/>
      <c r="D25" s="191" t="s">
        <v>154</v>
      </c>
      <c r="E25" s="191"/>
      <c r="F25" s="191"/>
      <c r="G25" s="191" t="s">
        <v>23</v>
      </c>
      <c r="H25" s="191"/>
      <c r="I25" s="191"/>
      <c r="K25" s="24"/>
      <c r="L25" s="25"/>
      <c r="M25" s="20" t="s">
        <v>156</v>
      </c>
    </row>
    <row r="26" spans="1:13" ht="20.100000000000001" customHeight="1" x14ac:dyDescent="0.2">
      <c r="A26" s="318"/>
      <c r="B26" s="319"/>
      <c r="C26" s="320"/>
      <c r="D26" s="318"/>
      <c r="E26" s="319"/>
      <c r="F26" s="320"/>
      <c r="G26" s="321"/>
      <c r="H26" s="322"/>
      <c r="I26" s="323"/>
      <c r="K26" s="24"/>
      <c r="L26" s="25"/>
    </row>
    <row r="27" spans="1:13" ht="20.100000000000001" customHeight="1" x14ac:dyDescent="0.2">
      <c r="A27" s="318" t="s">
        <v>187</v>
      </c>
      <c r="B27" s="319"/>
      <c r="C27" s="320"/>
      <c r="D27" s="318" t="s">
        <v>194</v>
      </c>
      <c r="E27" s="319"/>
      <c r="F27" s="320"/>
      <c r="G27" s="318" t="s">
        <v>193</v>
      </c>
      <c r="H27" s="319"/>
      <c r="I27" s="320"/>
      <c r="K27" s="24"/>
      <c r="L27" s="26"/>
    </row>
    <row r="28" spans="1:13" ht="20.100000000000001" customHeight="1" x14ac:dyDescent="0.2">
      <c r="A28" s="318" t="s">
        <v>353</v>
      </c>
      <c r="B28" s="319"/>
      <c r="C28" s="320"/>
      <c r="D28" s="318" t="s">
        <v>188</v>
      </c>
      <c r="E28" s="319"/>
      <c r="F28" s="320"/>
      <c r="G28" s="318" t="s">
        <v>350</v>
      </c>
      <c r="H28" s="319"/>
      <c r="I28" s="320"/>
      <c r="K28" s="24"/>
      <c r="L28" s="26"/>
    </row>
    <row r="29" spans="1:13" ht="20.100000000000001" customHeight="1" x14ac:dyDescent="0.2">
      <c r="A29" s="181" t="s">
        <v>186</v>
      </c>
      <c r="B29" s="181"/>
      <c r="C29" s="181"/>
      <c r="D29" s="181" t="s">
        <v>189</v>
      </c>
      <c r="E29" s="181"/>
      <c r="F29" s="181"/>
      <c r="G29" s="181" t="s">
        <v>351</v>
      </c>
      <c r="H29" s="181"/>
      <c r="I29" s="181"/>
      <c r="K29" s="24"/>
      <c r="L29" s="25"/>
    </row>
    <row r="30" spans="1:13" ht="20.100000000000001" customHeight="1" x14ac:dyDescent="0.2">
      <c r="A30" s="181"/>
      <c r="B30" s="181"/>
      <c r="C30" s="181"/>
      <c r="D30" s="181"/>
      <c r="E30" s="181"/>
      <c r="F30" s="181"/>
      <c r="G30" s="181"/>
      <c r="H30" s="181"/>
      <c r="I30" s="181"/>
      <c r="K30" s="24"/>
      <c r="L30" s="26"/>
    </row>
    <row r="31" spans="1:13" ht="20.100000000000001" customHeight="1" x14ac:dyDescent="0.2">
      <c r="A31" s="181"/>
      <c r="B31" s="181"/>
      <c r="C31" s="181"/>
      <c r="D31" s="181"/>
      <c r="E31" s="181"/>
      <c r="F31" s="181"/>
      <c r="G31" s="181"/>
      <c r="H31" s="181"/>
      <c r="I31" s="181"/>
      <c r="K31" s="24"/>
      <c r="L31" s="27"/>
    </row>
    <row r="32" spans="1:13" ht="20.100000000000001" customHeight="1" x14ac:dyDescent="0.2">
      <c r="A32" s="181"/>
      <c r="B32" s="181"/>
      <c r="C32" s="181"/>
      <c r="D32" s="181"/>
      <c r="E32" s="181"/>
      <c r="F32" s="181"/>
      <c r="G32" s="181"/>
      <c r="H32" s="181"/>
      <c r="I32" s="181"/>
      <c r="K32" s="175"/>
      <c r="L32" s="25"/>
    </row>
    <row r="33" spans="11:12" ht="15" x14ac:dyDescent="0.2">
      <c r="K33" s="175"/>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6" t="s">
        <v>29</v>
      </c>
      <c r="B65526" s="176"/>
      <c r="C65526" s="176"/>
      <c r="D65526" s="176"/>
      <c r="E65526" s="176"/>
    </row>
    <row r="65527" spans="1:5" x14ac:dyDescent="0.2">
      <c r="A65527" s="177" t="s">
        <v>30</v>
      </c>
      <c r="B65527" s="177"/>
      <c r="C65527" s="177"/>
      <c r="D65527" s="177"/>
      <c r="E65527" s="177"/>
    </row>
    <row r="65528" spans="1:5" x14ac:dyDescent="0.2">
      <c r="A65528" s="177" t="s">
        <v>31</v>
      </c>
      <c r="B65528" s="177"/>
      <c r="C65528" s="177"/>
      <c r="D65528" s="177"/>
      <c r="E65528" s="177"/>
    </row>
    <row r="65529" spans="1:5" x14ac:dyDescent="0.2">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116" zoomScale="40" zoomScaleNormal="40" workbookViewId="0">
      <selection activeCell="N144" sqref="N144"/>
    </sheetView>
  </sheetViews>
  <sheetFormatPr baseColWidth="10"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41" t="s">
        <v>124</v>
      </c>
      <c r="C1" s="241"/>
      <c r="D1" s="241"/>
      <c r="E1" s="241"/>
      <c r="F1" s="241"/>
      <c r="G1" s="241"/>
      <c r="H1" s="241"/>
      <c r="I1" s="241"/>
      <c r="J1" s="242"/>
      <c r="K1" s="242"/>
      <c r="L1" s="29"/>
      <c r="M1" s="29"/>
      <c r="N1" s="29"/>
      <c r="O1" s="29"/>
    </row>
    <row r="2" spans="1:21" ht="15.75" x14ac:dyDescent="0.2">
      <c r="B2" s="243" t="s">
        <v>27</v>
      </c>
      <c r="C2" s="243"/>
      <c r="D2" s="277" t="s">
        <v>264</v>
      </c>
      <c r="E2" s="277"/>
      <c r="F2" s="277"/>
      <c r="G2" s="278" t="s">
        <v>354</v>
      </c>
      <c r="H2" s="278"/>
      <c r="I2" s="278"/>
      <c r="J2" s="279" t="s">
        <v>355</v>
      </c>
      <c r="K2" s="279"/>
      <c r="L2" s="279"/>
      <c r="M2" s="224" t="s">
        <v>506</v>
      </c>
      <c r="N2" s="224"/>
      <c r="O2" s="224"/>
      <c r="Q2" s="30">
        <v>1</v>
      </c>
    </row>
    <row r="3" spans="1:21" ht="15" customHeight="1" x14ac:dyDescent="0.2">
      <c r="B3" s="243"/>
      <c r="C3" s="243"/>
      <c r="D3" s="280" t="s">
        <v>34</v>
      </c>
      <c r="E3" s="276" t="s">
        <v>122</v>
      </c>
      <c r="F3" s="276" t="s">
        <v>125</v>
      </c>
      <c r="G3" s="235" t="s">
        <v>34</v>
      </c>
      <c r="H3" s="276" t="s">
        <v>122</v>
      </c>
      <c r="I3" s="276" t="s">
        <v>125</v>
      </c>
      <c r="J3" s="235" t="s">
        <v>34</v>
      </c>
      <c r="K3" s="237" t="s">
        <v>122</v>
      </c>
      <c r="L3" s="239" t="s">
        <v>125</v>
      </c>
      <c r="M3" s="235" t="s">
        <v>34</v>
      </c>
      <c r="N3" s="237" t="s">
        <v>122</v>
      </c>
      <c r="O3" s="239" t="s">
        <v>125</v>
      </c>
      <c r="Q3" s="30">
        <v>2</v>
      </c>
    </row>
    <row r="4" spans="1:21" ht="15.75" customHeight="1" x14ac:dyDescent="0.2">
      <c r="B4" s="243"/>
      <c r="C4" s="243"/>
      <c r="D4" s="281"/>
      <c r="E4" s="239"/>
      <c r="F4" s="239"/>
      <c r="G4" s="236"/>
      <c r="H4" s="239"/>
      <c r="I4" s="239"/>
      <c r="J4" s="236"/>
      <c r="K4" s="238"/>
      <c r="L4" s="240"/>
      <c r="M4" s="236"/>
      <c r="N4" s="238"/>
      <c r="O4" s="240"/>
      <c r="Q4" s="30">
        <v>3</v>
      </c>
    </row>
    <row r="5" spans="1:21" ht="15.75" x14ac:dyDescent="0.2">
      <c r="B5" s="243"/>
      <c r="C5" s="243"/>
      <c r="D5" s="31"/>
      <c r="E5" s="32"/>
      <c r="F5" s="32"/>
      <c r="G5" s="33"/>
      <c r="H5" s="34"/>
      <c r="I5" s="34"/>
      <c r="J5" s="33"/>
      <c r="K5" s="35"/>
      <c r="L5" s="34"/>
      <c r="M5" s="33"/>
      <c r="N5" s="35"/>
      <c r="O5" s="34"/>
      <c r="Q5" s="30">
        <v>4</v>
      </c>
    </row>
    <row r="6" spans="1:21" ht="18.75" x14ac:dyDescent="0.2">
      <c r="A6" s="282"/>
      <c r="B6" s="261"/>
      <c r="C6" s="36" t="s">
        <v>73</v>
      </c>
      <c r="D6" s="37"/>
      <c r="E6" s="37"/>
      <c r="F6" s="37"/>
      <c r="G6" s="37"/>
      <c r="H6" s="37"/>
      <c r="I6" s="37"/>
      <c r="J6" s="37"/>
      <c r="K6" s="37"/>
      <c r="L6" s="38"/>
      <c r="M6" s="37"/>
      <c r="N6" s="37"/>
      <c r="O6" s="38"/>
    </row>
    <row r="7" spans="1:21" ht="39.950000000000003" customHeight="1" x14ac:dyDescent="0.2">
      <c r="A7" s="282"/>
      <c r="B7" s="262"/>
      <c r="C7" s="39" t="s">
        <v>33</v>
      </c>
      <c r="D7" s="79">
        <v>4</v>
      </c>
      <c r="E7" s="120" t="s">
        <v>223</v>
      </c>
      <c r="F7" s="120" t="s">
        <v>228</v>
      </c>
      <c r="G7" s="130">
        <v>4</v>
      </c>
      <c r="H7" s="143" t="s">
        <v>356</v>
      </c>
      <c r="I7" s="143" t="s">
        <v>357</v>
      </c>
      <c r="J7" s="134">
        <v>4</v>
      </c>
      <c r="K7" s="150" t="s">
        <v>391</v>
      </c>
      <c r="L7" s="150" t="s">
        <v>392</v>
      </c>
      <c r="M7" s="136">
        <v>4</v>
      </c>
      <c r="N7" s="162" t="s">
        <v>507</v>
      </c>
      <c r="O7" s="162" t="s">
        <v>508</v>
      </c>
      <c r="Q7" s="40"/>
      <c r="R7" s="30">
        <f>COUNTIF(D7:D10,"1")</f>
        <v>0</v>
      </c>
      <c r="S7" s="30">
        <f>COUNTIF(G7:G10,"1")</f>
        <v>0</v>
      </c>
      <c r="T7" s="30">
        <f>COUNTIF(J7:J10,"1")</f>
        <v>0</v>
      </c>
      <c r="U7" s="30">
        <f>COUNTIF(M7:M10,"1")</f>
        <v>0</v>
      </c>
    </row>
    <row r="8" spans="1:21" ht="43.5" customHeight="1" x14ac:dyDescent="0.2">
      <c r="A8" s="282"/>
      <c r="B8" s="262"/>
      <c r="C8" s="41" t="s">
        <v>35</v>
      </c>
      <c r="D8" s="79">
        <v>3</v>
      </c>
      <c r="E8" s="120" t="s">
        <v>224</v>
      </c>
      <c r="F8" s="120" t="s">
        <v>231</v>
      </c>
      <c r="G8" s="130">
        <v>3</v>
      </c>
      <c r="H8" s="144" t="s">
        <v>358</v>
      </c>
      <c r="I8" s="144" t="s">
        <v>359</v>
      </c>
      <c r="J8" s="134">
        <v>4</v>
      </c>
      <c r="K8" s="150" t="s">
        <v>389</v>
      </c>
      <c r="L8" s="150" t="s">
        <v>390</v>
      </c>
      <c r="M8" s="136">
        <v>4</v>
      </c>
      <c r="N8" s="122" t="s">
        <v>509</v>
      </c>
      <c r="O8" s="162" t="s">
        <v>510</v>
      </c>
      <c r="R8" s="30">
        <f>COUNTIF(D7:D10,"2")</f>
        <v>0</v>
      </c>
      <c r="S8" s="30">
        <f>COUNTIF(G7:G10,"2")</f>
        <v>0</v>
      </c>
      <c r="T8" s="30">
        <f>COUNTIF(J7:J10,"2")</f>
        <v>0</v>
      </c>
      <c r="U8" s="30">
        <f>COUNTIF(M7:M10,"2")</f>
        <v>0</v>
      </c>
    </row>
    <row r="9" spans="1:21" ht="51" customHeight="1" x14ac:dyDescent="0.2">
      <c r="A9" s="282"/>
      <c r="B9" s="262"/>
      <c r="C9" s="42" t="s">
        <v>36</v>
      </c>
      <c r="D9" s="79">
        <v>4</v>
      </c>
      <c r="E9" s="120" t="s">
        <v>225</v>
      </c>
      <c r="F9" s="120" t="s">
        <v>227</v>
      </c>
      <c r="G9" s="130">
        <v>4</v>
      </c>
      <c r="H9" s="144" t="s">
        <v>360</v>
      </c>
      <c r="I9" s="144" t="s">
        <v>361</v>
      </c>
      <c r="J9" s="134">
        <v>4</v>
      </c>
      <c r="K9" s="150" t="s">
        <v>393</v>
      </c>
      <c r="L9" s="150" t="s">
        <v>394</v>
      </c>
      <c r="M9" s="136">
        <v>4</v>
      </c>
      <c r="N9" s="122" t="s">
        <v>511</v>
      </c>
      <c r="O9" s="162" t="s">
        <v>512</v>
      </c>
      <c r="R9" s="30">
        <f>COUNTIF(D7:D10,"3")</f>
        <v>1</v>
      </c>
      <c r="S9" s="30">
        <f>COUNTIF(G7:G10,"3")</f>
        <v>1</v>
      </c>
      <c r="T9" s="30">
        <f>COUNTIF(J7:J10,"3")</f>
        <v>0</v>
      </c>
      <c r="U9" s="30">
        <f>COUNTIF(M7:M10,"3")</f>
        <v>0</v>
      </c>
    </row>
    <row r="10" spans="1:21" ht="48" customHeight="1" x14ac:dyDescent="0.2">
      <c r="A10" s="282"/>
      <c r="B10" s="263"/>
      <c r="C10" s="42" t="s">
        <v>37</v>
      </c>
      <c r="D10" s="79">
        <v>4</v>
      </c>
      <c r="E10" s="120" t="s">
        <v>233</v>
      </c>
      <c r="F10" s="120" t="s">
        <v>226</v>
      </c>
      <c r="G10" s="130">
        <v>4</v>
      </c>
      <c r="H10" s="143" t="s">
        <v>362</v>
      </c>
      <c r="I10" s="143" t="s">
        <v>363</v>
      </c>
      <c r="J10" s="134">
        <v>4</v>
      </c>
      <c r="K10" s="150" t="s">
        <v>395</v>
      </c>
      <c r="L10" s="150" t="s">
        <v>396</v>
      </c>
      <c r="M10" s="136">
        <v>4</v>
      </c>
      <c r="N10" s="122" t="s">
        <v>513</v>
      </c>
      <c r="O10" s="162" t="s">
        <v>514</v>
      </c>
      <c r="R10" s="30">
        <f>COUNTIF(D7:D10,"4")</f>
        <v>3</v>
      </c>
      <c r="S10" s="30">
        <f>COUNTIF(G7:G10,"4")</f>
        <v>3</v>
      </c>
      <c r="T10" s="30">
        <f>COUNTIF(J7:J10,"4")</f>
        <v>4</v>
      </c>
      <c r="U10" s="30">
        <f>COUNTIF(M7:M10,"4")</f>
        <v>4</v>
      </c>
    </row>
    <row r="11" spans="1:21" ht="6" customHeight="1" x14ac:dyDescent="0.25">
      <c r="B11" s="232"/>
      <c r="C11" s="233"/>
      <c r="D11" s="233"/>
      <c r="E11" s="233"/>
      <c r="F11" s="233"/>
      <c r="G11" s="233"/>
      <c r="H11" s="233"/>
      <c r="I11" s="233"/>
      <c r="J11" s="233"/>
      <c r="K11" s="234"/>
      <c r="L11" s="43"/>
      <c r="M11" s="137"/>
      <c r="N11" s="161"/>
      <c r="O11"/>
      <c r="Q11" s="30">
        <f>COUNTIF(D7:D10,"1")</f>
        <v>0</v>
      </c>
      <c r="R11" s="30">
        <f>COUNTIF(D7:D10,"1")</f>
        <v>0</v>
      </c>
      <c r="S11" s="30">
        <f>COUNTIF(D7:D10,"3")</f>
        <v>1</v>
      </c>
    </row>
    <row r="12" spans="1:21" ht="18.75" x14ac:dyDescent="0.2">
      <c r="A12" s="282"/>
      <c r="B12" s="252"/>
      <c r="C12" s="44" t="s">
        <v>72</v>
      </c>
      <c r="D12" s="45"/>
      <c r="E12" s="45"/>
      <c r="F12" s="45"/>
      <c r="G12" s="45"/>
      <c r="H12" s="45"/>
      <c r="I12" s="45"/>
      <c r="J12" s="45"/>
      <c r="K12" s="46"/>
      <c r="L12" s="47"/>
      <c r="M12" s="45"/>
      <c r="N12" s="46"/>
      <c r="O12" s="47"/>
    </row>
    <row r="13" spans="1:21" ht="54.75" customHeight="1" x14ac:dyDescent="0.2">
      <c r="A13" s="282"/>
      <c r="B13" s="253"/>
      <c r="C13" s="48" t="s">
        <v>38</v>
      </c>
      <c r="D13" s="80">
        <v>3</v>
      </c>
      <c r="E13" s="120" t="s">
        <v>234</v>
      </c>
      <c r="F13" s="124" t="s">
        <v>235</v>
      </c>
      <c r="G13" s="131">
        <v>4</v>
      </c>
      <c r="H13" s="143" t="s">
        <v>364</v>
      </c>
      <c r="I13" s="121" t="s">
        <v>235</v>
      </c>
      <c r="J13" s="135">
        <v>4</v>
      </c>
      <c r="K13" s="150" t="s">
        <v>397</v>
      </c>
      <c r="L13" s="150" t="s">
        <v>398</v>
      </c>
      <c r="M13" s="138">
        <v>4</v>
      </c>
      <c r="N13" s="128" t="s">
        <v>515</v>
      </c>
      <c r="O13" s="163" t="s">
        <v>516</v>
      </c>
      <c r="R13" s="30">
        <f>COUNTIF(D13:D17,"1")</f>
        <v>0</v>
      </c>
      <c r="S13" s="30">
        <f>COUNTIF(G13:G17,"1")</f>
        <v>0</v>
      </c>
      <c r="T13" s="30">
        <f>COUNTIF(J13:J17,"1")</f>
        <v>0</v>
      </c>
      <c r="U13" s="30">
        <f>COUNTIF(M13:M17,"1")</f>
        <v>0</v>
      </c>
    </row>
    <row r="14" spans="1:21" ht="39.950000000000003" customHeight="1" x14ac:dyDescent="0.2">
      <c r="A14" s="282"/>
      <c r="B14" s="253"/>
      <c r="C14" s="41" t="s">
        <v>39</v>
      </c>
      <c r="D14" s="80">
        <v>4</v>
      </c>
      <c r="E14" s="125" t="s">
        <v>229</v>
      </c>
      <c r="F14" s="124" t="s">
        <v>236</v>
      </c>
      <c r="G14" s="131">
        <v>4</v>
      </c>
      <c r="H14" s="143" t="s">
        <v>365</v>
      </c>
      <c r="I14" s="146" t="s">
        <v>236</v>
      </c>
      <c r="J14" s="135">
        <v>4</v>
      </c>
      <c r="K14" s="150" t="s">
        <v>399</v>
      </c>
      <c r="L14" s="150" t="s">
        <v>400</v>
      </c>
      <c r="M14" s="138">
        <v>4</v>
      </c>
      <c r="N14" s="129" t="s">
        <v>517</v>
      </c>
      <c r="O14" s="163" t="s">
        <v>518</v>
      </c>
      <c r="R14" s="30">
        <f>COUNTIF(D13:D17,"2")</f>
        <v>0</v>
      </c>
      <c r="S14" s="30">
        <f>COUNTIF(G13:G17,"2")</f>
        <v>0</v>
      </c>
      <c r="T14" s="30">
        <f>COUNTIF(J13:J17,"2")</f>
        <v>0</v>
      </c>
      <c r="U14" s="30">
        <f>COUNTIF(M13:M17,"2")</f>
        <v>0</v>
      </c>
    </row>
    <row r="15" spans="1:21" ht="39.950000000000003" customHeight="1" x14ac:dyDescent="0.2">
      <c r="A15" s="282"/>
      <c r="B15" s="253"/>
      <c r="C15" s="41" t="s">
        <v>40</v>
      </c>
      <c r="D15" s="80">
        <v>3</v>
      </c>
      <c r="E15" s="125" t="s">
        <v>230</v>
      </c>
      <c r="F15" s="124" t="s">
        <v>231</v>
      </c>
      <c r="G15" s="131">
        <v>3</v>
      </c>
      <c r="H15" s="143" t="s">
        <v>366</v>
      </c>
      <c r="I15" s="146" t="s">
        <v>231</v>
      </c>
      <c r="J15" s="135">
        <v>4</v>
      </c>
      <c r="K15" s="150" t="s">
        <v>366</v>
      </c>
      <c r="L15" s="151" t="s">
        <v>231</v>
      </c>
      <c r="M15" s="138">
        <v>4</v>
      </c>
      <c r="N15" s="129" t="s">
        <v>519</v>
      </c>
      <c r="O15" s="129" t="s">
        <v>520</v>
      </c>
      <c r="R15" s="30">
        <f>COUNTIF(D13:D17,"3")</f>
        <v>3</v>
      </c>
      <c r="S15" s="30">
        <f>COUNTIF(G13:G17,"3")</f>
        <v>1</v>
      </c>
      <c r="T15" s="30">
        <f>COUNTIF(J13:J17,"3")</f>
        <v>0</v>
      </c>
      <c r="U15" s="30">
        <f>COUNTIF(M13:M17,"3")</f>
        <v>0</v>
      </c>
    </row>
    <row r="16" spans="1:21" ht="39.950000000000003" customHeight="1" x14ac:dyDescent="0.2">
      <c r="A16" s="282"/>
      <c r="B16" s="253"/>
      <c r="C16" s="42" t="s">
        <v>41</v>
      </c>
      <c r="D16" s="80">
        <v>3</v>
      </c>
      <c r="E16" s="125" t="s">
        <v>237</v>
      </c>
      <c r="F16" s="124" t="s">
        <v>232</v>
      </c>
      <c r="G16" s="131">
        <v>4</v>
      </c>
      <c r="H16" s="123" t="s">
        <v>237</v>
      </c>
      <c r="I16" s="146" t="s">
        <v>232</v>
      </c>
      <c r="J16" s="135">
        <v>4</v>
      </c>
      <c r="K16" s="150" t="s">
        <v>401</v>
      </c>
      <c r="L16" s="151" t="s">
        <v>232</v>
      </c>
      <c r="M16" s="138">
        <v>4</v>
      </c>
      <c r="N16" s="129" t="s">
        <v>521</v>
      </c>
      <c r="O16" s="129" t="s">
        <v>522</v>
      </c>
      <c r="R16" s="30">
        <f>COUNTIF(D13:D17,"4")</f>
        <v>2</v>
      </c>
      <c r="S16" s="30">
        <f>COUNTIF(G13:G17,"4")</f>
        <v>4</v>
      </c>
      <c r="T16" s="30">
        <f>COUNTIF(J13:J17,"4")</f>
        <v>5</v>
      </c>
      <c r="U16" s="30">
        <f>COUNTIF(M13:M17,"4")</f>
        <v>5</v>
      </c>
    </row>
    <row r="17" spans="1:21" ht="51.75" customHeight="1" x14ac:dyDescent="0.2">
      <c r="A17" s="282"/>
      <c r="B17" s="254"/>
      <c r="C17" s="41" t="s">
        <v>42</v>
      </c>
      <c r="D17" s="80">
        <v>4</v>
      </c>
      <c r="E17" s="125" t="s">
        <v>238</v>
      </c>
      <c r="F17" s="124" t="s">
        <v>239</v>
      </c>
      <c r="G17" s="131">
        <v>4</v>
      </c>
      <c r="H17" s="143" t="s">
        <v>367</v>
      </c>
      <c r="I17" s="145" t="s">
        <v>368</v>
      </c>
      <c r="J17" s="135">
        <v>4</v>
      </c>
      <c r="K17" s="150" t="s">
        <v>402</v>
      </c>
      <c r="L17" s="149" t="s">
        <v>368</v>
      </c>
      <c r="M17" s="138">
        <v>4</v>
      </c>
      <c r="N17" s="129" t="s">
        <v>523</v>
      </c>
      <c r="O17" s="129" t="s">
        <v>524</v>
      </c>
    </row>
    <row r="18" spans="1:21" ht="7.5" customHeight="1" x14ac:dyDescent="0.25">
      <c r="B18" s="264"/>
      <c r="C18" s="265"/>
      <c r="D18" s="265"/>
      <c r="E18" s="265"/>
      <c r="F18" s="265"/>
      <c r="G18" s="265"/>
      <c r="H18" s="265"/>
      <c r="I18" s="265"/>
      <c r="J18" s="265"/>
      <c r="K18" s="266"/>
      <c r="L18" s="43"/>
      <c r="M18" s="137"/>
      <c r="N18" s="43"/>
      <c r="O18" s="43"/>
    </row>
    <row r="19" spans="1:21" ht="18.75" x14ac:dyDescent="0.2">
      <c r="A19" s="282"/>
      <c r="B19" s="252"/>
      <c r="C19" s="44" t="s">
        <v>43</v>
      </c>
      <c r="D19" s="45"/>
      <c r="E19" s="45"/>
      <c r="F19" s="45"/>
      <c r="G19" s="45"/>
      <c r="H19" s="45"/>
      <c r="I19" s="45"/>
      <c r="J19" s="45"/>
      <c r="K19" s="46"/>
      <c r="L19" s="47"/>
      <c r="M19" s="45"/>
      <c r="N19" s="46"/>
      <c r="O19" s="47"/>
    </row>
    <row r="20" spans="1:21" ht="47.25" customHeight="1" x14ac:dyDescent="0.2">
      <c r="A20" s="282"/>
      <c r="B20" s="267"/>
      <c r="C20" s="49" t="s">
        <v>44</v>
      </c>
      <c r="D20" s="80">
        <v>4</v>
      </c>
      <c r="E20" s="120" t="s">
        <v>240</v>
      </c>
      <c r="F20" s="120" t="s">
        <v>197</v>
      </c>
      <c r="G20" s="131">
        <v>1</v>
      </c>
      <c r="H20" s="143" t="s">
        <v>370</v>
      </c>
      <c r="I20" s="121" t="s">
        <v>197</v>
      </c>
      <c r="J20" s="135">
        <v>4</v>
      </c>
      <c r="K20" s="150" t="s">
        <v>371</v>
      </c>
      <c r="L20" s="126" t="s">
        <v>197</v>
      </c>
      <c r="M20" s="138">
        <v>4</v>
      </c>
      <c r="N20" s="128" t="s">
        <v>525</v>
      </c>
      <c r="O20" s="129" t="s">
        <v>526</v>
      </c>
      <c r="R20" s="30">
        <f>COUNTIF(D20:D27,"1")</f>
        <v>0</v>
      </c>
      <c r="S20" s="30">
        <f>COUNTIF(G20:G27,"1")</f>
        <v>1</v>
      </c>
      <c r="T20" s="30">
        <f>COUNTIF(J20:J27,"1")</f>
        <v>0</v>
      </c>
      <c r="U20" s="30">
        <f>COUNTIF(M20:M27,"1")</f>
        <v>0</v>
      </c>
    </row>
    <row r="21" spans="1:21" ht="39.950000000000003" customHeight="1" x14ac:dyDescent="0.2">
      <c r="A21" s="282"/>
      <c r="B21" s="267"/>
      <c r="C21" s="50" t="s">
        <v>45</v>
      </c>
      <c r="D21" s="80">
        <v>4</v>
      </c>
      <c r="E21" s="125" t="s">
        <v>241</v>
      </c>
      <c r="F21" s="120" t="s">
        <v>198</v>
      </c>
      <c r="G21" s="131">
        <v>4</v>
      </c>
      <c r="H21" s="143" t="s">
        <v>372</v>
      </c>
      <c r="I21" s="121" t="s">
        <v>198</v>
      </c>
      <c r="J21" s="135">
        <v>2</v>
      </c>
      <c r="K21" s="150" t="s">
        <v>373</v>
      </c>
      <c r="L21" s="126" t="s">
        <v>198</v>
      </c>
      <c r="M21" s="138">
        <v>3</v>
      </c>
      <c r="N21" s="129" t="s">
        <v>527</v>
      </c>
      <c r="O21" s="129" t="s">
        <v>528</v>
      </c>
      <c r="R21" s="30">
        <f>COUNTIF(D20:D27,"2")</f>
        <v>0</v>
      </c>
      <c r="S21" s="30">
        <f>COUNTIF(G20:G27,"2")</f>
        <v>0</v>
      </c>
      <c r="T21" s="30">
        <f>COUNTIF(J20:J27,"2")</f>
        <v>1</v>
      </c>
      <c r="U21" s="30">
        <f>COUNTIF(M20:M27,"2")</f>
        <v>0</v>
      </c>
    </row>
    <row r="22" spans="1:21" ht="39.950000000000003" customHeight="1" x14ac:dyDescent="0.2">
      <c r="A22" s="282"/>
      <c r="B22" s="267"/>
      <c r="C22" s="140" t="s">
        <v>46</v>
      </c>
      <c r="D22" s="80"/>
      <c r="E22" s="125"/>
      <c r="F22" s="120"/>
      <c r="G22" s="131"/>
      <c r="H22" s="143" t="s">
        <v>374</v>
      </c>
      <c r="I22" s="121" t="s">
        <v>403</v>
      </c>
      <c r="J22" s="135">
        <v>3</v>
      </c>
      <c r="K22" s="150" t="s">
        <v>375</v>
      </c>
      <c r="L22" s="126" t="s">
        <v>403</v>
      </c>
      <c r="M22" s="138">
        <v>4</v>
      </c>
      <c r="N22" s="129" t="s">
        <v>529</v>
      </c>
      <c r="O22" s="129" t="s">
        <v>530</v>
      </c>
      <c r="R22" s="30">
        <f>COUNTIF(D20:D27,"3")</f>
        <v>0</v>
      </c>
      <c r="S22" s="30">
        <f>COUNTIF(G20:G27,"3")</f>
        <v>0</v>
      </c>
      <c r="T22" s="30">
        <f>COUNTIF(J20:J27,"3")</f>
        <v>3</v>
      </c>
      <c r="U22" s="30">
        <f>COUNTIF(M20:M27,"3")</f>
        <v>1</v>
      </c>
    </row>
    <row r="23" spans="1:21" ht="39.950000000000003" customHeight="1" x14ac:dyDescent="0.2">
      <c r="A23" s="282"/>
      <c r="B23" s="267"/>
      <c r="C23" s="50" t="s">
        <v>47</v>
      </c>
      <c r="D23" s="80">
        <v>4</v>
      </c>
      <c r="E23" s="125" t="s">
        <v>242</v>
      </c>
      <c r="F23" s="120" t="s">
        <v>199</v>
      </c>
      <c r="G23" s="131">
        <v>4</v>
      </c>
      <c r="H23" s="143" t="s">
        <v>369</v>
      </c>
      <c r="I23" s="121" t="s">
        <v>199</v>
      </c>
      <c r="J23" s="135">
        <v>3</v>
      </c>
      <c r="K23" s="150" t="s">
        <v>369</v>
      </c>
      <c r="L23" s="126" t="s">
        <v>199</v>
      </c>
      <c r="M23" s="138">
        <v>4</v>
      </c>
      <c r="N23" s="129" t="s">
        <v>531</v>
      </c>
      <c r="O23" s="129" t="s">
        <v>532</v>
      </c>
      <c r="R23" s="30">
        <f>COUNTIF(D20:D27,"4")</f>
        <v>5</v>
      </c>
      <c r="S23" s="30">
        <f>COUNTIF(G20:G27,"4")</f>
        <v>6</v>
      </c>
      <c r="T23" s="30">
        <f>COUNTIF(J20:J27,"4")</f>
        <v>3</v>
      </c>
      <c r="U23" s="30">
        <f>COUNTIF(M20:M27,"4")</f>
        <v>6</v>
      </c>
    </row>
    <row r="24" spans="1:21" ht="39.950000000000003" customHeight="1" x14ac:dyDescent="0.2">
      <c r="A24" s="282"/>
      <c r="B24" s="267"/>
      <c r="C24" s="140" t="s">
        <v>48</v>
      </c>
      <c r="D24" s="80"/>
      <c r="E24" s="125"/>
      <c r="F24" s="120"/>
      <c r="G24" s="131">
        <v>4</v>
      </c>
      <c r="H24" s="143" t="s">
        <v>376</v>
      </c>
      <c r="I24" s="121"/>
      <c r="J24" s="135">
        <v>4</v>
      </c>
      <c r="K24" s="150" t="s">
        <v>377</v>
      </c>
      <c r="L24" s="126"/>
      <c r="M24" s="138">
        <v>4</v>
      </c>
      <c r="N24" s="129" t="s">
        <v>533</v>
      </c>
      <c r="O24" s="129" t="s">
        <v>534</v>
      </c>
    </row>
    <row r="25" spans="1:21" ht="39.950000000000003" customHeight="1" x14ac:dyDescent="0.2">
      <c r="A25" s="282"/>
      <c r="B25" s="267"/>
      <c r="C25" s="50" t="s">
        <v>49</v>
      </c>
      <c r="D25" s="80">
        <v>4</v>
      </c>
      <c r="E25" s="125" t="s">
        <v>243</v>
      </c>
      <c r="F25" s="120" t="s">
        <v>200</v>
      </c>
      <c r="G25" s="131">
        <v>4</v>
      </c>
      <c r="H25" s="123" t="s">
        <v>243</v>
      </c>
      <c r="I25" s="121" t="s">
        <v>200</v>
      </c>
      <c r="J25" s="135">
        <v>4</v>
      </c>
      <c r="K25" s="127" t="s">
        <v>243</v>
      </c>
      <c r="L25" s="126" t="s">
        <v>200</v>
      </c>
      <c r="M25" s="138">
        <v>4</v>
      </c>
      <c r="N25" s="129" t="s">
        <v>535</v>
      </c>
      <c r="O25" s="129" t="s">
        <v>536</v>
      </c>
    </row>
    <row r="26" spans="1:21" ht="39.950000000000003" customHeight="1" x14ac:dyDescent="0.2">
      <c r="A26" s="282"/>
      <c r="B26" s="267"/>
      <c r="C26" s="140" t="s">
        <v>50</v>
      </c>
      <c r="D26" s="80"/>
      <c r="E26" s="125"/>
      <c r="F26" s="120"/>
      <c r="G26" s="131">
        <v>4</v>
      </c>
      <c r="H26" s="123"/>
      <c r="I26" s="121"/>
      <c r="J26" s="135"/>
      <c r="K26" s="127"/>
      <c r="L26" s="126"/>
      <c r="M26" s="138"/>
      <c r="N26" s="129"/>
      <c r="O26" s="129"/>
    </row>
    <row r="27" spans="1:21" ht="39.950000000000003" customHeight="1" x14ac:dyDescent="0.2">
      <c r="A27" s="282"/>
      <c r="B27" s="268"/>
      <c r="C27" s="50" t="s">
        <v>51</v>
      </c>
      <c r="D27" s="80">
        <v>4</v>
      </c>
      <c r="E27" s="125" t="s">
        <v>244</v>
      </c>
      <c r="F27" s="120" t="s">
        <v>201</v>
      </c>
      <c r="G27" s="131">
        <v>4</v>
      </c>
      <c r="H27" s="143" t="s">
        <v>244</v>
      </c>
      <c r="I27" s="121" t="s">
        <v>201</v>
      </c>
      <c r="J27" s="135">
        <v>3</v>
      </c>
      <c r="K27" s="127" t="s">
        <v>244</v>
      </c>
      <c r="L27" s="126" t="s">
        <v>201</v>
      </c>
      <c r="M27" s="138">
        <v>4</v>
      </c>
      <c r="N27" s="129" t="s">
        <v>537</v>
      </c>
      <c r="O27" s="129" t="s">
        <v>201</v>
      </c>
    </row>
    <row r="28" spans="1:21" ht="7.5" customHeight="1" x14ac:dyDescent="0.25">
      <c r="B28" s="232"/>
      <c r="C28" s="233"/>
      <c r="D28" s="233"/>
      <c r="E28" s="233"/>
      <c r="F28" s="233"/>
      <c r="G28" s="233"/>
      <c r="H28" s="233"/>
      <c r="I28" s="233"/>
      <c r="J28" s="233"/>
      <c r="K28" s="269"/>
      <c r="L28" s="43"/>
      <c r="M28" s="137"/>
      <c r="N28" s="43"/>
      <c r="O28" s="43"/>
    </row>
    <row r="29" spans="1:21" ht="18.75" x14ac:dyDescent="0.2">
      <c r="A29" s="282"/>
      <c r="B29" s="252"/>
      <c r="C29" s="44" t="s">
        <v>52</v>
      </c>
      <c r="D29" s="45"/>
      <c r="E29" s="45"/>
      <c r="F29" s="45"/>
      <c r="G29" s="45"/>
      <c r="H29" s="45"/>
      <c r="I29" s="45"/>
      <c r="J29" s="45"/>
      <c r="K29" s="46"/>
      <c r="L29" s="47"/>
      <c r="M29" s="45"/>
      <c r="N29" s="46"/>
      <c r="O29" s="47"/>
    </row>
    <row r="30" spans="1:21" ht="39.950000000000003" customHeight="1" x14ac:dyDescent="0.25">
      <c r="A30" s="282"/>
      <c r="B30" s="253"/>
      <c r="C30" s="48" t="s">
        <v>53</v>
      </c>
      <c r="D30" s="80">
        <v>3</v>
      </c>
      <c r="E30" s="120" t="s">
        <v>245</v>
      </c>
      <c r="F30" s="120" t="s">
        <v>222</v>
      </c>
      <c r="G30" s="131">
        <v>3</v>
      </c>
      <c r="H30" s="148" t="s">
        <v>378</v>
      </c>
      <c r="I30" s="123" t="s">
        <v>404</v>
      </c>
      <c r="J30" s="147">
        <v>4</v>
      </c>
      <c r="K30" s="150" t="s">
        <v>379</v>
      </c>
      <c r="L30" s="127" t="s">
        <v>404</v>
      </c>
      <c r="M30" s="138">
        <v>4</v>
      </c>
      <c r="N30" s="128" t="s">
        <v>538</v>
      </c>
      <c r="O30" s="129" t="s">
        <v>539</v>
      </c>
      <c r="R30" s="30">
        <f>COUNTIF(D30:D33,"1")</f>
        <v>0</v>
      </c>
      <c r="S30" s="30">
        <f>COUNTIF(G30:G33,"1")</f>
        <v>0</v>
      </c>
      <c r="T30" s="30">
        <f>COUNTIF(J30:J33,"1")</f>
        <v>0</v>
      </c>
      <c r="U30" s="30">
        <f>COUNTIF(M30:M33,"1")</f>
        <v>0</v>
      </c>
    </row>
    <row r="31" spans="1:21" ht="39.950000000000003" customHeight="1" x14ac:dyDescent="0.25">
      <c r="A31" s="282"/>
      <c r="B31" s="253"/>
      <c r="C31" s="41" t="s">
        <v>54</v>
      </c>
      <c r="D31" s="80">
        <v>3</v>
      </c>
      <c r="E31" s="125" t="s">
        <v>246</v>
      </c>
      <c r="F31" s="120" t="s">
        <v>248</v>
      </c>
      <c r="G31" s="131">
        <v>3</v>
      </c>
      <c r="H31" s="148" t="s">
        <v>380</v>
      </c>
      <c r="I31" s="148" t="s">
        <v>381</v>
      </c>
      <c r="J31" s="147">
        <v>3</v>
      </c>
      <c r="K31" s="150" t="s">
        <v>382</v>
      </c>
      <c r="L31" s="150" t="s">
        <v>383</v>
      </c>
      <c r="M31" s="138">
        <v>4</v>
      </c>
      <c r="N31" s="129" t="s">
        <v>540</v>
      </c>
      <c r="O31" s="129" t="s">
        <v>541</v>
      </c>
      <c r="R31" s="30">
        <f>COUNTIF(D30:D33,"2")</f>
        <v>0</v>
      </c>
      <c r="S31" s="30">
        <f>COUNTIF(G30:G33,"2")</f>
        <v>0</v>
      </c>
      <c r="T31" s="30">
        <f>COUNTIF(J30:J33,"2")</f>
        <v>2</v>
      </c>
      <c r="U31" s="30">
        <f>COUNTIF(M30:M33,"2")</f>
        <v>0</v>
      </c>
    </row>
    <row r="32" spans="1:21" ht="39.950000000000003" customHeight="1" x14ac:dyDescent="0.25">
      <c r="A32" s="282"/>
      <c r="B32" s="253"/>
      <c r="C32" s="41" t="s">
        <v>55</v>
      </c>
      <c r="D32" s="80">
        <v>4</v>
      </c>
      <c r="E32" s="125" t="s">
        <v>247</v>
      </c>
      <c r="F32" s="120" t="s">
        <v>249</v>
      </c>
      <c r="G32" s="131">
        <v>4</v>
      </c>
      <c r="H32" s="148" t="s">
        <v>384</v>
      </c>
      <c r="I32" s="148" t="s">
        <v>385</v>
      </c>
      <c r="J32" s="147">
        <v>2</v>
      </c>
      <c r="K32" s="150" t="s">
        <v>386</v>
      </c>
      <c r="L32" s="150" t="s">
        <v>385</v>
      </c>
      <c r="M32" s="138">
        <v>4</v>
      </c>
      <c r="N32" s="129" t="s">
        <v>542</v>
      </c>
      <c r="O32" s="129" t="s">
        <v>543</v>
      </c>
      <c r="R32" s="30">
        <f>COUNTIF(D30:D33,"3")</f>
        <v>2</v>
      </c>
      <c r="S32" s="30">
        <f>COUNTIF(G30:G33,"3")</f>
        <v>2</v>
      </c>
      <c r="T32" s="30">
        <f>COUNTIF(J30:J33,"31")</f>
        <v>0</v>
      </c>
      <c r="U32" s="30">
        <f>COUNTIF(M30:M33,"3")</f>
        <v>1</v>
      </c>
    </row>
    <row r="33" spans="1:21" ht="39.950000000000003" customHeight="1" x14ac:dyDescent="0.25">
      <c r="A33" s="282"/>
      <c r="B33" s="254"/>
      <c r="C33" s="41" t="s">
        <v>56</v>
      </c>
      <c r="D33" s="80">
        <v>4</v>
      </c>
      <c r="E33" s="125" t="s">
        <v>250</v>
      </c>
      <c r="F33" s="120" t="s">
        <v>251</v>
      </c>
      <c r="G33" s="131">
        <v>4</v>
      </c>
      <c r="H33" s="152" t="s">
        <v>387</v>
      </c>
      <c r="I33" s="123" t="s">
        <v>405</v>
      </c>
      <c r="J33" s="147">
        <v>2</v>
      </c>
      <c r="K33" s="150" t="s">
        <v>388</v>
      </c>
      <c r="L33" s="127" t="s">
        <v>406</v>
      </c>
      <c r="M33" s="138">
        <v>3</v>
      </c>
      <c r="N33" s="129" t="s">
        <v>544</v>
      </c>
      <c r="O33" s="129" t="s">
        <v>545</v>
      </c>
      <c r="R33" s="30">
        <f>COUNTIF(D30:D33,"4")</f>
        <v>2</v>
      </c>
      <c r="S33" s="30">
        <f>COUNTIF(G30:G33,"4")</f>
        <v>2</v>
      </c>
      <c r="T33" s="30">
        <f>COUNTIF(J30:J33,"4")</f>
        <v>1</v>
      </c>
      <c r="U33" s="30">
        <f>COUNTIF(M30:M33,"4")</f>
        <v>3</v>
      </c>
    </row>
    <row r="34" spans="1:21" ht="9" customHeight="1" x14ac:dyDescent="0.25">
      <c r="B34" s="264"/>
      <c r="C34" s="265"/>
      <c r="D34" s="265"/>
      <c r="E34" s="265"/>
      <c r="F34" s="265"/>
      <c r="G34" s="265"/>
      <c r="H34" s="265"/>
      <c r="I34" s="265"/>
      <c r="J34" s="265"/>
      <c r="K34" s="266"/>
      <c r="L34" s="43"/>
      <c r="M34" s="137"/>
      <c r="N34" s="43"/>
      <c r="O34" s="43"/>
    </row>
    <row r="35" spans="1:21" ht="18.75" x14ac:dyDescent="0.2">
      <c r="A35" s="282"/>
      <c r="B35" s="252"/>
      <c r="C35" s="51" t="s">
        <v>57</v>
      </c>
      <c r="D35" s="270"/>
      <c r="E35" s="270"/>
      <c r="F35" s="270"/>
      <c r="G35" s="270"/>
      <c r="H35" s="270"/>
      <c r="I35" s="270"/>
      <c r="J35" s="270"/>
      <c r="K35" s="270"/>
      <c r="L35" s="52"/>
      <c r="M35" s="105"/>
      <c r="N35" s="105"/>
      <c r="O35" s="104"/>
    </row>
    <row r="36" spans="1:21" ht="56.25" customHeight="1" x14ac:dyDescent="0.25">
      <c r="A36" s="282"/>
      <c r="B36" s="253"/>
      <c r="C36" s="48" t="s">
        <v>58</v>
      </c>
      <c r="D36" s="80">
        <v>4</v>
      </c>
      <c r="E36" s="120" t="s">
        <v>252</v>
      </c>
      <c r="F36" s="120" t="s">
        <v>253</v>
      </c>
      <c r="G36" s="131">
        <v>3</v>
      </c>
      <c r="H36" s="143" t="s">
        <v>407</v>
      </c>
      <c r="I36" s="154" t="s">
        <v>408</v>
      </c>
      <c r="J36" s="153">
        <v>3</v>
      </c>
      <c r="K36" s="150" t="s">
        <v>409</v>
      </c>
      <c r="L36" s="155" t="s">
        <v>410</v>
      </c>
      <c r="M36" s="138">
        <v>4</v>
      </c>
      <c r="N36" s="128" t="s">
        <v>546</v>
      </c>
      <c r="O36" s="164" t="s">
        <v>547</v>
      </c>
      <c r="R36" s="30">
        <f>COUNTIF(D36:D44,"1")</f>
        <v>0</v>
      </c>
      <c r="S36" s="30">
        <f>COUNTIF(G36:G44,"1")</f>
        <v>0</v>
      </c>
      <c r="T36" s="30">
        <f>COUNTIF(J36:J44,"1")</f>
        <v>1</v>
      </c>
      <c r="U36" s="30">
        <f>COUNTIF(M36:M44,"1")</f>
        <v>0</v>
      </c>
    </row>
    <row r="37" spans="1:21" ht="39.950000000000003" customHeight="1" x14ac:dyDescent="0.2">
      <c r="A37" s="282"/>
      <c r="B37" s="253"/>
      <c r="C37" s="41" t="s">
        <v>59</v>
      </c>
      <c r="D37" s="80">
        <v>4</v>
      </c>
      <c r="E37" s="125" t="s">
        <v>254</v>
      </c>
      <c r="F37" s="120" t="s">
        <v>255</v>
      </c>
      <c r="G37" s="131">
        <v>4</v>
      </c>
      <c r="H37" s="143" t="s">
        <v>411</v>
      </c>
      <c r="I37" s="143" t="s">
        <v>412</v>
      </c>
      <c r="J37" s="153">
        <v>3</v>
      </c>
      <c r="K37" s="150" t="s">
        <v>413</v>
      </c>
      <c r="L37" s="127" t="s">
        <v>414</v>
      </c>
      <c r="M37" s="138">
        <v>4</v>
      </c>
      <c r="N37" s="129" t="s">
        <v>548</v>
      </c>
      <c r="O37" s="129" t="s">
        <v>549</v>
      </c>
      <c r="R37" s="30">
        <f>COUNTIF(D36:D44,"2")</f>
        <v>0</v>
      </c>
      <c r="S37" s="30">
        <f>COUNTIF(G36:G44,"2")</f>
        <v>0</v>
      </c>
      <c r="T37" s="30">
        <f>COUNTIF(J36:J44,"2")</f>
        <v>1</v>
      </c>
      <c r="U37" s="30">
        <f>COUNTIF(M36:M44,"2")</f>
        <v>0</v>
      </c>
    </row>
    <row r="38" spans="1:21" ht="39.950000000000003" customHeight="1" x14ac:dyDescent="0.2">
      <c r="A38" s="282"/>
      <c r="B38" s="253"/>
      <c r="C38" s="41" t="s">
        <v>60</v>
      </c>
      <c r="D38" s="80">
        <v>4</v>
      </c>
      <c r="E38" s="125" t="s">
        <v>221</v>
      </c>
      <c r="F38" s="120" t="s">
        <v>256</v>
      </c>
      <c r="G38" s="131">
        <v>4</v>
      </c>
      <c r="H38" s="143" t="s">
        <v>415</v>
      </c>
      <c r="I38" s="143" t="s">
        <v>416</v>
      </c>
      <c r="J38" s="153">
        <v>4</v>
      </c>
      <c r="K38" s="150" t="s">
        <v>415</v>
      </c>
      <c r="L38" s="150" t="s">
        <v>416</v>
      </c>
      <c r="M38" s="138">
        <v>4</v>
      </c>
      <c r="N38" s="129" t="s">
        <v>550</v>
      </c>
      <c r="O38" s="129" t="s">
        <v>551</v>
      </c>
      <c r="R38" s="30">
        <f>COUNTIF(D36:D44,"3")</f>
        <v>2</v>
      </c>
      <c r="S38" s="30">
        <f>COUNTIF(G36:G44,"3")</f>
        <v>2</v>
      </c>
      <c r="T38" s="30">
        <f>COUNTIF(J36:J44,"3")</f>
        <v>3</v>
      </c>
      <c r="U38" s="30">
        <f>COUNTIF(M36:M44,"3")</f>
        <v>2</v>
      </c>
    </row>
    <row r="39" spans="1:21" ht="39.950000000000003" customHeight="1" x14ac:dyDescent="0.2">
      <c r="A39" s="282"/>
      <c r="B39" s="253"/>
      <c r="C39" s="41" t="s">
        <v>61</v>
      </c>
      <c r="D39" s="80">
        <v>4</v>
      </c>
      <c r="E39" s="125" t="s">
        <v>257</v>
      </c>
      <c r="F39" s="120" t="s">
        <v>258</v>
      </c>
      <c r="G39" s="131">
        <v>4</v>
      </c>
      <c r="H39" s="143" t="s">
        <v>417</v>
      </c>
      <c r="I39" s="143" t="s">
        <v>418</v>
      </c>
      <c r="J39" s="153">
        <v>4</v>
      </c>
      <c r="K39" s="150" t="s">
        <v>419</v>
      </c>
      <c r="L39" s="150" t="s">
        <v>420</v>
      </c>
      <c r="M39" s="138">
        <v>3</v>
      </c>
      <c r="N39" s="129" t="s">
        <v>552</v>
      </c>
      <c r="O39" s="129" t="s">
        <v>553</v>
      </c>
      <c r="R39" s="30">
        <f>COUNTIF(D36:D44,"4")</f>
        <v>7</v>
      </c>
      <c r="S39" s="30">
        <f>COUNTIF(G36:G44,"4")</f>
        <v>7</v>
      </c>
      <c r="T39" s="30">
        <f>COUNTIF(J36:J44,"4")</f>
        <v>4</v>
      </c>
      <c r="U39" s="30">
        <f>COUNTIF(M36:M44,"4")</f>
        <v>7</v>
      </c>
    </row>
    <row r="40" spans="1:21" ht="39.950000000000003" customHeight="1" x14ac:dyDescent="0.2">
      <c r="A40" s="282"/>
      <c r="B40" s="253"/>
      <c r="C40" s="41" t="s">
        <v>62</v>
      </c>
      <c r="D40" s="80">
        <v>4</v>
      </c>
      <c r="E40" s="125" t="s">
        <v>213</v>
      </c>
      <c r="F40" s="120" t="s">
        <v>62</v>
      </c>
      <c r="G40" s="131">
        <v>4</v>
      </c>
      <c r="H40" s="143" t="s">
        <v>421</v>
      </c>
      <c r="I40" s="143" t="s">
        <v>422</v>
      </c>
      <c r="J40" s="153">
        <v>4</v>
      </c>
      <c r="K40" s="150" t="s">
        <v>423</v>
      </c>
      <c r="L40" s="150" t="s">
        <v>422</v>
      </c>
      <c r="M40" s="138">
        <v>4</v>
      </c>
      <c r="N40" s="129" t="s">
        <v>554</v>
      </c>
      <c r="O40" s="129" t="s">
        <v>555</v>
      </c>
    </row>
    <row r="41" spans="1:21" ht="39.950000000000003" customHeight="1" x14ac:dyDescent="0.25">
      <c r="A41" s="282"/>
      <c r="B41" s="253"/>
      <c r="C41" s="41" t="s">
        <v>63</v>
      </c>
      <c r="D41" s="80">
        <v>3</v>
      </c>
      <c r="E41" s="125" t="s">
        <v>214</v>
      </c>
      <c r="F41" s="120" t="s">
        <v>215</v>
      </c>
      <c r="G41" s="131">
        <v>3</v>
      </c>
      <c r="H41" s="148" t="s">
        <v>424</v>
      </c>
      <c r="I41" s="148" t="s">
        <v>425</v>
      </c>
      <c r="J41" s="135">
        <v>4</v>
      </c>
      <c r="K41" s="155" t="s">
        <v>426</v>
      </c>
      <c r="L41" s="155" t="s">
        <v>425</v>
      </c>
      <c r="M41" s="138">
        <v>4</v>
      </c>
      <c r="N41" s="129" t="s">
        <v>556</v>
      </c>
      <c r="O41" s="129" t="s">
        <v>557</v>
      </c>
    </row>
    <row r="42" spans="1:21" ht="39.950000000000003" customHeight="1" x14ac:dyDescent="0.25">
      <c r="A42" s="282"/>
      <c r="B42" s="253"/>
      <c r="C42" s="41" t="s">
        <v>64</v>
      </c>
      <c r="D42" s="80">
        <v>4</v>
      </c>
      <c r="E42" s="125" t="s">
        <v>219</v>
      </c>
      <c r="F42" s="120" t="s">
        <v>259</v>
      </c>
      <c r="G42" s="131">
        <v>4</v>
      </c>
      <c r="H42" s="148" t="s">
        <v>427</v>
      </c>
      <c r="I42" s="123" t="s">
        <v>428</v>
      </c>
      <c r="J42" s="135">
        <v>3</v>
      </c>
      <c r="K42" s="155" t="s">
        <v>427</v>
      </c>
      <c r="L42" s="127" t="s">
        <v>428</v>
      </c>
      <c r="M42" s="138">
        <v>4</v>
      </c>
      <c r="N42" s="129" t="s">
        <v>558</v>
      </c>
      <c r="O42" s="129" t="s">
        <v>559</v>
      </c>
    </row>
    <row r="43" spans="1:21" ht="39.950000000000003" customHeight="1" x14ac:dyDescent="0.25">
      <c r="A43" s="282"/>
      <c r="B43" s="253"/>
      <c r="C43" s="41" t="s">
        <v>65</v>
      </c>
      <c r="D43" s="80">
        <v>4</v>
      </c>
      <c r="E43" s="125" t="s">
        <v>217</v>
      </c>
      <c r="F43" s="120" t="s">
        <v>216</v>
      </c>
      <c r="G43" s="131">
        <v>4</v>
      </c>
      <c r="H43" s="148" t="s">
        <v>429</v>
      </c>
      <c r="I43" s="148" t="s">
        <v>430</v>
      </c>
      <c r="J43" s="135">
        <v>2</v>
      </c>
      <c r="K43" s="155" t="s">
        <v>431</v>
      </c>
      <c r="L43" s="155" t="s">
        <v>430</v>
      </c>
      <c r="M43" s="138">
        <v>4</v>
      </c>
      <c r="N43" s="129" t="s">
        <v>560</v>
      </c>
      <c r="O43" s="129" t="s">
        <v>561</v>
      </c>
    </row>
    <row r="44" spans="1:21" ht="39.950000000000003" customHeight="1" x14ac:dyDescent="0.2">
      <c r="A44" s="282"/>
      <c r="B44" s="254"/>
      <c r="C44" s="41" t="s">
        <v>66</v>
      </c>
      <c r="D44" s="80">
        <v>3</v>
      </c>
      <c r="E44" s="125" t="s">
        <v>218</v>
      </c>
      <c r="F44" s="120" t="s">
        <v>216</v>
      </c>
      <c r="G44" s="131">
        <v>4</v>
      </c>
      <c r="H44" s="123" t="s">
        <v>218</v>
      </c>
      <c r="I44" s="121" t="s">
        <v>216</v>
      </c>
      <c r="J44" s="135">
        <v>1</v>
      </c>
      <c r="K44" s="127" t="s">
        <v>218</v>
      </c>
      <c r="L44" s="126" t="s">
        <v>216</v>
      </c>
      <c r="M44" s="138">
        <v>3</v>
      </c>
      <c r="N44" s="129" t="s">
        <v>562</v>
      </c>
      <c r="O44" s="129" t="s">
        <v>563</v>
      </c>
    </row>
    <row r="45" spans="1:21" ht="6.75" customHeight="1" x14ac:dyDescent="0.25">
      <c r="B45" s="264"/>
      <c r="C45" s="265"/>
      <c r="D45" s="265"/>
      <c r="E45" s="265"/>
      <c r="F45" s="265"/>
      <c r="G45" s="265"/>
      <c r="H45" s="265"/>
      <c r="I45" s="265"/>
      <c r="J45" s="265"/>
      <c r="K45" s="266"/>
      <c r="L45" s="43"/>
      <c r="M45" s="137"/>
      <c r="N45" s="43"/>
      <c r="O45" s="43"/>
    </row>
    <row r="46" spans="1:21" ht="18.75" x14ac:dyDescent="0.2">
      <c r="A46" s="282"/>
      <c r="B46" s="252"/>
      <c r="C46" s="44" t="s">
        <v>67</v>
      </c>
      <c r="D46" s="45"/>
      <c r="E46" s="45"/>
      <c r="F46" s="45"/>
      <c r="G46" s="45"/>
      <c r="H46" s="45"/>
      <c r="I46" s="45"/>
      <c r="J46" s="45"/>
      <c r="K46" s="46"/>
      <c r="L46" s="47"/>
      <c r="M46" s="45"/>
      <c r="N46" s="46"/>
      <c r="O46" s="47"/>
    </row>
    <row r="47" spans="1:21" ht="39.950000000000003" customHeight="1" x14ac:dyDescent="0.25">
      <c r="A47" s="282"/>
      <c r="B47" s="253"/>
      <c r="C47" s="48" t="s">
        <v>68</v>
      </c>
      <c r="D47" s="80">
        <v>4</v>
      </c>
      <c r="E47" s="83" t="s">
        <v>260</v>
      </c>
      <c r="F47" s="83" t="s">
        <v>261</v>
      </c>
      <c r="G47" s="81">
        <v>2</v>
      </c>
      <c r="H47" s="148" t="s">
        <v>432</v>
      </c>
      <c r="I47" s="85" t="s">
        <v>261</v>
      </c>
      <c r="J47" s="82">
        <v>4</v>
      </c>
      <c r="K47" s="87" t="s">
        <v>260</v>
      </c>
      <c r="L47" s="87" t="s">
        <v>261</v>
      </c>
      <c r="M47" s="110">
        <v>4</v>
      </c>
      <c r="N47" s="108" t="s">
        <v>564</v>
      </c>
      <c r="O47" s="109" t="s">
        <v>565</v>
      </c>
      <c r="R47" s="30">
        <f>COUNTIF(D47:D50,"1")</f>
        <v>0</v>
      </c>
      <c r="S47" s="30">
        <f>COUNTIF(G47:G50,"1")</f>
        <v>0</v>
      </c>
      <c r="T47" s="30">
        <f>COUNTIF(J47:J50,"1")</f>
        <v>0</v>
      </c>
      <c r="U47" s="30">
        <f>COUNTIF(M47:M50,"1")</f>
        <v>0</v>
      </c>
    </row>
    <row r="48" spans="1:21" ht="39.950000000000003" customHeight="1" x14ac:dyDescent="0.25">
      <c r="A48" s="282"/>
      <c r="B48" s="253"/>
      <c r="C48" s="41" t="s">
        <v>69</v>
      </c>
      <c r="D48" s="80">
        <v>3</v>
      </c>
      <c r="E48" s="84" t="s">
        <v>266</v>
      </c>
      <c r="F48" s="83" t="s">
        <v>267</v>
      </c>
      <c r="G48" s="81">
        <v>3</v>
      </c>
      <c r="H48" s="148" t="s">
        <v>433</v>
      </c>
      <c r="I48" s="86" t="s">
        <v>267</v>
      </c>
      <c r="J48" s="82">
        <v>4</v>
      </c>
      <c r="K48" s="155" t="s">
        <v>433</v>
      </c>
      <c r="L48" s="88" t="s">
        <v>267</v>
      </c>
      <c r="M48" s="110">
        <v>4</v>
      </c>
      <c r="N48" s="109" t="s">
        <v>566</v>
      </c>
      <c r="O48" s="109" t="s">
        <v>267</v>
      </c>
      <c r="R48" s="30">
        <f>COUNTIF(D47:D50,"2")</f>
        <v>0</v>
      </c>
      <c r="S48" s="30">
        <f>COUNTIF(G47:G50,"2")</f>
        <v>1</v>
      </c>
      <c r="T48" s="30">
        <f>COUNTIF(J47:J50,"2")</f>
        <v>1</v>
      </c>
      <c r="U48" s="30">
        <f>COUNTIF(M47:M50,"2")</f>
        <v>0</v>
      </c>
    </row>
    <row r="49" spans="1:21" ht="39.950000000000003" customHeight="1" x14ac:dyDescent="0.2">
      <c r="A49" s="282"/>
      <c r="B49" s="253"/>
      <c r="C49" s="141" t="s">
        <v>70</v>
      </c>
      <c r="D49" s="80"/>
      <c r="E49" s="84"/>
      <c r="F49" s="83"/>
      <c r="G49" s="81"/>
      <c r="H49" s="86"/>
      <c r="I49" s="86"/>
      <c r="J49" s="82">
        <v>2</v>
      </c>
      <c r="K49" s="88" t="s">
        <v>569</v>
      </c>
      <c r="L49" s="88" t="s">
        <v>568</v>
      </c>
      <c r="M49" s="110">
        <v>3</v>
      </c>
      <c r="N49" s="109" t="s">
        <v>570</v>
      </c>
      <c r="O49" s="109" t="s">
        <v>568</v>
      </c>
      <c r="R49" s="30">
        <f>COUNTIF(D47:D50,"3")</f>
        <v>1</v>
      </c>
      <c r="S49" s="30">
        <f>COUNTIF(G47:G50,"3")</f>
        <v>1</v>
      </c>
      <c r="T49" s="30">
        <f>COUNTIF(J47:J50,"3")</f>
        <v>0</v>
      </c>
      <c r="U49" s="30">
        <f>COUNTIF(M47:M50,"3")</f>
        <v>1</v>
      </c>
    </row>
    <row r="50" spans="1:21" ht="39.950000000000003" customHeight="1" x14ac:dyDescent="0.2">
      <c r="A50" s="282"/>
      <c r="B50" s="254"/>
      <c r="C50" s="41" t="s">
        <v>71</v>
      </c>
      <c r="D50" s="80">
        <v>4</v>
      </c>
      <c r="E50" s="84" t="s">
        <v>262</v>
      </c>
      <c r="F50" s="83" t="s">
        <v>263</v>
      </c>
      <c r="G50" s="81">
        <v>4</v>
      </c>
      <c r="H50" s="86" t="s">
        <v>262</v>
      </c>
      <c r="I50" s="85" t="s">
        <v>263</v>
      </c>
      <c r="J50" s="82">
        <v>4</v>
      </c>
      <c r="K50" s="88" t="s">
        <v>262</v>
      </c>
      <c r="L50" s="87" t="s">
        <v>263</v>
      </c>
      <c r="M50" s="110">
        <v>4</v>
      </c>
      <c r="N50" s="109" t="s">
        <v>567</v>
      </c>
      <c r="O50" s="109" t="s">
        <v>263</v>
      </c>
      <c r="R50" s="30">
        <f>COUNTIF(D47:D50,"4")</f>
        <v>2</v>
      </c>
      <c r="S50" s="30">
        <f>COUNTIF(G47:G50,"4")</f>
        <v>1</v>
      </c>
      <c r="T50" s="30">
        <f>COUNTIF(J47:J50,"4")</f>
        <v>3</v>
      </c>
      <c r="U50" s="30">
        <f>COUNTIF(M47:M50,"4")</f>
        <v>3</v>
      </c>
    </row>
    <row r="51" spans="1:21" ht="8.25" customHeight="1" x14ac:dyDescent="0.25">
      <c r="B51" s="264"/>
      <c r="C51" s="265"/>
      <c r="D51" s="265"/>
      <c r="E51" s="265"/>
      <c r="F51" s="265"/>
      <c r="G51" s="265"/>
      <c r="H51" s="265"/>
      <c r="I51" s="265"/>
      <c r="J51" s="265"/>
      <c r="K51" s="266"/>
      <c r="L51" s="43"/>
      <c r="M51" s="137"/>
      <c r="N51" s="43"/>
      <c r="O51" s="43"/>
    </row>
    <row r="52" spans="1:21" ht="24" customHeight="1" x14ac:dyDescent="0.2">
      <c r="B52" s="244" t="s">
        <v>26</v>
      </c>
      <c r="C52" s="245"/>
      <c r="D52" s="221">
        <v>2022</v>
      </c>
      <c r="E52" s="222"/>
      <c r="F52" s="223"/>
      <c r="G52" s="255">
        <v>2023</v>
      </c>
      <c r="H52" s="256"/>
      <c r="I52" s="257"/>
      <c r="J52" s="258">
        <v>2024</v>
      </c>
      <c r="K52" s="259"/>
      <c r="L52" s="260"/>
      <c r="M52" s="225">
        <v>2018</v>
      </c>
      <c r="N52" s="226"/>
      <c r="O52" s="227"/>
    </row>
    <row r="53" spans="1:21" ht="33" customHeight="1" x14ac:dyDescent="0.2">
      <c r="B53" s="246"/>
      <c r="C53" s="247"/>
      <c r="D53" s="53" t="s">
        <v>34</v>
      </c>
      <c r="E53" s="54" t="s">
        <v>122</v>
      </c>
      <c r="F53" s="54" t="s">
        <v>125</v>
      </c>
      <c r="G53" s="53" t="s">
        <v>34</v>
      </c>
      <c r="H53" s="54" t="s">
        <v>122</v>
      </c>
      <c r="I53" s="54" t="s">
        <v>125</v>
      </c>
      <c r="J53" s="53" t="s">
        <v>34</v>
      </c>
      <c r="K53" s="54" t="s">
        <v>122</v>
      </c>
      <c r="L53" s="55" t="s">
        <v>125</v>
      </c>
      <c r="M53" s="53"/>
      <c r="N53" s="54"/>
      <c r="O53" s="55"/>
    </row>
    <row r="54" spans="1:21" ht="18.75" x14ac:dyDescent="0.2">
      <c r="A54" s="282"/>
      <c r="B54" s="56"/>
      <c r="C54" s="220" t="s">
        <v>74</v>
      </c>
      <c r="D54" s="219"/>
      <c r="E54" s="219"/>
      <c r="F54" s="219"/>
      <c r="G54" s="219"/>
      <c r="H54" s="219"/>
      <c r="I54" s="219"/>
      <c r="J54" s="219"/>
      <c r="K54" s="219"/>
      <c r="L54" s="57"/>
      <c r="M54" s="63"/>
      <c r="N54" s="63"/>
      <c r="O54" s="57"/>
    </row>
    <row r="55" spans="1:21" ht="30" customHeight="1" x14ac:dyDescent="0.25">
      <c r="A55" s="282"/>
      <c r="B55" s="58"/>
      <c r="C55" s="48" t="s">
        <v>75</v>
      </c>
      <c r="D55" s="80">
        <v>4</v>
      </c>
      <c r="E55" s="120" t="s">
        <v>220</v>
      </c>
      <c r="F55" s="120" t="s">
        <v>195</v>
      </c>
      <c r="G55" s="131">
        <v>4</v>
      </c>
      <c r="H55" s="148" t="s">
        <v>434</v>
      </c>
      <c r="I55" s="148" t="s">
        <v>435</v>
      </c>
      <c r="J55" s="135">
        <v>3</v>
      </c>
      <c r="K55" s="155" t="s">
        <v>448</v>
      </c>
      <c r="L55" s="156" t="s">
        <v>449</v>
      </c>
      <c r="M55" s="138">
        <v>4</v>
      </c>
      <c r="N55" s="128" t="s">
        <v>571</v>
      </c>
      <c r="O55" s="129" t="s">
        <v>572</v>
      </c>
      <c r="R55" s="30">
        <f>COUNTIF(D55:D59,"1")</f>
        <v>0</v>
      </c>
      <c r="S55" s="30">
        <f>COUNTIF(G55:G59,"1")</f>
        <v>0</v>
      </c>
      <c r="T55" s="30">
        <f>COUNTIF(J55:J59,"1")</f>
        <v>0</v>
      </c>
      <c r="U55" s="30">
        <f>COUNTIF(M55:M59,"1")</f>
        <v>0</v>
      </c>
    </row>
    <row r="56" spans="1:21" ht="30" customHeight="1" x14ac:dyDescent="0.25">
      <c r="A56" s="282"/>
      <c r="B56" s="58"/>
      <c r="C56" s="41" t="s">
        <v>76</v>
      </c>
      <c r="D56" s="80">
        <v>4</v>
      </c>
      <c r="E56" s="125" t="s">
        <v>270</v>
      </c>
      <c r="F56" s="120" t="s">
        <v>271</v>
      </c>
      <c r="G56" s="131">
        <v>4</v>
      </c>
      <c r="H56" s="148" t="s">
        <v>444</v>
      </c>
      <c r="I56" s="148" t="s">
        <v>445</v>
      </c>
      <c r="J56" s="135">
        <v>3</v>
      </c>
      <c r="K56" s="155" t="s">
        <v>446</v>
      </c>
      <c r="L56" s="155" t="s">
        <v>447</v>
      </c>
      <c r="M56" s="138">
        <v>3</v>
      </c>
      <c r="N56" s="129" t="s">
        <v>573</v>
      </c>
      <c r="O56" s="129" t="s">
        <v>574</v>
      </c>
      <c r="R56" s="30">
        <f>COUNTIF(D55:D59,"2")</f>
        <v>0</v>
      </c>
      <c r="S56" s="30">
        <f>COUNTIF(G55:G59,"2")</f>
        <v>0</v>
      </c>
      <c r="T56" s="30">
        <f>COUNTIF(J55:J59,"2")</f>
        <v>1</v>
      </c>
      <c r="U56" s="30">
        <f>COUNTIF(M55:M59,"2")</f>
        <v>0</v>
      </c>
    </row>
    <row r="57" spans="1:21" ht="30" customHeight="1" x14ac:dyDescent="0.25">
      <c r="A57" s="282"/>
      <c r="B57" s="58"/>
      <c r="C57" s="41" t="s">
        <v>77</v>
      </c>
      <c r="D57" s="80">
        <v>4</v>
      </c>
      <c r="E57" s="125" t="s">
        <v>272</v>
      </c>
      <c r="F57" s="120" t="s">
        <v>273</v>
      </c>
      <c r="G57" s="131">
        <v>4</v>
      </c>
      <c r="H57" s="148" t="s">
        <v>436</v>
      </c>
      <c r="I57" s="148" t="s">
        <v>437</v>
      </c>
      <c r="J57" s="135">
        <v>4</v>
      </c>
      <c r="K57" s="155" t="s">
        <v>450</v>
      </c>
      <c r="L57" s="155" t="s">
        <v>451</v>
      </c>
      <c r="M57" s="138">
        <v>4</v>
      </c>
      <c r="N57" s="129" t="s">
        <v>575</v>
      </c>
      <c r="O57" s="129" t="s">
        <v>576</v>
      </c>
      <c r="R57" s="30">
        <f>COUNTIF(D55:D59,"3")</f>
        <v>0</v>
      </c>
      <c r="S57" s="30">
        <f>COUNTIF(G55:G59,"3")</f>
        <v>0</v>
      </c>
      <c r="T57" s="30">
        <f>COUNTIF(J55:J59,"3")</f>
        <v>2</v>
      </c>
      <c r="U57" s="30">
        <f>COUNTIF(M55:M59,"3")</f>
        <v>2</v>
      </c>
    </row>
    <row r="58" spans="1:21" ht="30" customHeight="1" x14ac:dyDescent="0.25">
      <c r="A58" s="282"/>
      <c r="B58" s="58"/>
      <c r="C58" s="41" t="s">
        <v>78</v>
      </c>
      <c r="D58" s="80">
        <v>4</v>
      </c>
      <c r="E58" s="125" t="s">
        <v>274</v>
      </c>
      <c r="F58" s="120" t="s">
        <v>268</v>
      </c>
      <c r="G58" s="131">
        <v>4</v>
      </c>
      <c r="H58" s="148" t="s">
        <v>438</v>
      </c>
      <c r="I58" s="148" t="s">
        <v>439</v>
      </c>
      <c r="J58" s="135">
        <v>4</v>
      </c>
      <c r="K58" s="155" t="s">
        <v>440</v>
      </c>
      <c r="L58" s="155" t="s">
        <v>441</v>
      </c>
      <c r="M58" s="138">
        <v>4</v>
      </c>
      <c r="N58" s="129" t="s">
        <v>577</v>
      </c>
      <c r="O58" s="129" t="s">
        <v>578</v>
      </c>
      <c r="R58" s="30">
        <f>COUNTIF(D55:D59,"4")</f>
        <v>5</v>
      </c>
      <c r="S58" s="30">
        <f>COUNTIF(G55:G59,"4")</f>
        <v>5</v>
      </c>
      <c r="T58" s="30">
        <f>COUNTIF(J55:J59,"4")</f>
        <v>2</v>
      </c>
      <c r="U58" s="30">
        <f>COUNTIF(M55:M59,"4")</f>
        <v>3</v>
      </c>
    </row>
    <row r="59" spans="1:21" ht="30" customHeight="1" x14ac:dyDescent="0.25">
      <c r="A59" s="282"/>
      <c r="B59" s="59"/>
      <c r="C59" s="41" t="s">
        <v>79</v>
      </c>
      <c r="D59" s="80">
        <v>4</v>
      </c>
      <c r="E59" s="125" t="s">
        <v>275</v>
      </c>
      <c r="F59" s="120" t="s">
        <v>276</v>
      </c>
      <c r="G59" s="131">
        <v>4</v>
      </c>
      <c r="H59" s="148" t="s">
        <v>443</v>
      </c>
      <c r="I59" s="152" t="s">
        <v>452</v>
      </c>
      <c r="J59" s="135">
        <v>2</v>
      </c>
      <c r="K59" s="155" t="s">
        <v>442</v>
      </c>
      <c r="L59" s="156" t="s">
        <v>452</v>
      </c>
      <c r="M59" s="138">
        <v>3</v>
      </c>
      <c r="N59" s="129" t="s">
        <v>579</v>
      </c>
      <c r="O59" s="129" t="s">
        <v>580</v>
      </c>
    </row>
    <row r="60" spans="1:21" ht="6.75" customHeight="1" x14ac:dyDescent="0.25">
      <c r="B60" s="217"/>
      <c r="C60" s="218"/>
      <c r="D60" s="60"/>
      <c r="E60" s="61"/>
      <c r="F60" s="61"/>
      <c r="G60" s="60"/>
      <c r="H60" s="61"/>
      <c r="I60" s="61"/>
      <c r="J60" s="60"/>
      <c r="K60" s="61"/>
      <c r="M60" s="60"/>
      <c r="N60" s="61"/>
    </row>
    <row r="61" spans="1:21" ht="18.75" x14ac:dyDescent="0.2">
      <c r="A61" s="282"/>
      <c r="B61" s="56"/>
      <c r="C61" s="220" t="s">
        <v>80</v>
      </c>
      <c r="D61" s="219"/>
      <c r="E61" s="219"/>
      <c r="F61" s="219"/>
      <c r="G61" s="219"/>
      <c r="H61" s="228"/>
      <c r="I61" s="228"/>
      <c r="J61" s="228"/>
      <c r="K61" s="228"/>
      <c r="L61" s="63"/>
      <c r="M61" s="63"/>
      <c r="N61" s="63"/>
      <c r="O61" s="63"/>
    </row>
    <row r="62" spans="1:21" ht="30" customHeight="1" x14ac:dyDescent="0.25">
      <c r="A62" s="282"/>
      <c r="B62" s="64"/>
      <c r="C62" s="39" t="s">
        <v>81</v>
      </c>
      <c r="D62" s="80">
        <v>4</v>
      </c>
      <c r="E62" s="120" t="s">
        <v>277</v>
      </c>
      <c r="F62" s="120" t="s">
        <v>278</v>
      </c>
      <c r="G62" s="131">
        <v>3</v>
      </c>
      <c r="H62" s="148" t="s">
        <v>453</v>
      </c>
      <c r="I62" s="157" t="s">
        <v>454</v>
      </c>
      <c r="J62" s="147">
        <v>3</v>
      </c>
      <c r="K62" s="155" t="s">
        <v>455</v>
      </c>
      <c r="L62" s="155" t="s">
        <v>456</v>
      </c>
      <c r="M62" s="138">
        <v>3</v>
      </c>
      <c r="N62" s="129" t="s">
        <v>581</v>
      </c>
      <c r="O62" s="129" t="s">
        <v>582</v>
      </c>
      <c r="R62" s="30">
        <f>COUNTIF(D62:D65,"1")</f>
        <v>0</v>
      </c>
      <c r="S62" s="30">
        <f>COUNTIF(G62:G65,"1")</f>
        <v>0</v>
      </c>
      <c r="T62" s="30">
        <f>COUNTIF(J62:J65,"1")</f>
        <v>0</v>
      </c>
      <c r="U62" s="30">
        <f>COUNTIF(M62:M65,"1")</f>
        <v>0</v>
      </c>
    </row>
    <row r="63" spans="1:21" ht="30" customHeight="1" x14ac:dyDescent="0.25">
      <c r="A63" s="282"/>
      <c r="B63" s="58"/>
      <c r="C63" s="41" t="s">
        <v>82</v>
      </c>
      <c r="D63" s="80">
        <v>3</v>
      </c>
      <c r="E63" s="125" t="s">
        <v>280</v>
      </c>
      <c r="F63" s="120" t="s">
        <v>281</v>
      </c>
      <c r="G63" s="131">
        <v>3</v>
      </c>
      <c r="H63" s="148" t="s">
        <v>457</v>
      </c>
      <c r="I63" s="148" t="s">
        <v>458</v>
      </c>
      <c r="J63" s="147">
        <v>3</v>
      </c>
      <c r="K63" s="155" t="s">
        <v>459</v>
      </c>
      <c r="L63" s="155" t="s">
        <v>460</v>
      </c>
      <c r="M63" s="138">
        <v>4</v>
      </c>
      <c r="N63" s="129" t="s">
        <v>583</v>
      </c>
      <c r="O63" s="129" t="s">
        <v>584</v>
      </c>
      <c r="R63" s="30">
        <f>COUNTIF(D62:D65,"2")</f>
        <v>0</v>
      </c>
      <c r="S63" s="30">
        <f>COUNTIF(G62:G65,"2")</f>
        <v>0</v>
      </c>
      <c r="T63" s="30">
        <f>COUNTIF(J62:J65,"2")</f>
        <v>0</v>
      </c>
      <c r="U63" s="30">
        <f>COUNTIF(M62:M65,"2")</f>
        <v>0</v>
      </c>
    </row>
    <row r="64" spans="1:21" ht="30" customHeight="1" x14ac:dyDescent="0.25">
      <c r="A64" s="282"/>
      <c r="B64" s="58"/>
      <c r="C64" s="41" t="s">
        <v>83</v>
      </c>
      <c r="D64" s="80">
        <v>3</v>
      </c>
      <c r="E64" s="125" t="s">
        <v>279</v>
      </c>
      <c r="F64" t="s">
        <v>461</v>
      </c>
      <c r="G64" s="131">
        <v>3</v>
      </c>
      <c r="H64" s="158" t="s">
        <v>279</v>
      </c>
      <c r="I64" s="148" t="s">
        <v>461</v>
      </c>
      <c r="J64" s="147">
        <v>4</v>
      </c>
      <c r="K64" s="127" t="s">
        <v>279</v>
      </c>
      <c r="L64" s="155" t="s">
        <v>461</v>
      </c>
      <c r="M64" s="138">
        <v>4</v>
      </c>
      <c r="N64" s="129" t="s">
        <v>585</v>
      </c>
      <c r="O64" s="129" t="s">
        <v>586</v>
      </c>
      <c r="R64" s="30">
        <f>COUNTIF(D62:D65,"3")</f>
        <v>3</v>
      </c>
      <c r="S64" s="30">
        <f>COUNTIF(G62:G65,"3")</f>
        <v>4</v>
      </c>
      <c r="T64" s="30">
        <f>COUNTIF(J62:J65,"3")</f>
        <v>2</v>
      </c>
      <c r="U64" s="30">
        <f>COUNTIF(M62:M65,"3")</f>
        <v>1</v>
      </c>
    </row>
    <row r="65" spans="1:21" ht="30" customHeight="1" x14ac:dyDescent="0.25">
      <c r="A65" s="282"/>
      <c r="B65" s="59"/>
      <c r="C65" s="41" t="s">
        <v>84</v>
      </c>
      <c r="D65" s="80">
        <v>3</v>
      </c>
      <c r="E65" s="125" t="s">
        <v>282</v>
      </c>
      <c r="F65" s="120" t="s">
        <v>231</v>
      </c>
      <c r="G65" s="131">
        <v>3</v>
      </c>
      <c r="H65" s="148" t="s">
        <v>461</v>
      </c>
      <c r="I65" s="148" t="s">
        <v>462</v>
      </c>
      <c r="J65" s="147">
        <v>4</v>
      </c>
      <c r="K65" s="155" t="s">
        <v>463</v>
      </c>
      <c r="L65" s="155" t="s">
        <v>462</v>
      </c>
      <c r="M65" s="138">
        <v>4</v>
      </c>
      <c r="N65" s="129" t="s">
        <v>587</v>
      </c>
      <c r="O65" s="129" t="s">
        <v>588</v>
      </c>
      <c r="R65" s="30">
        <f>COUNTIF(D62:D65,"4")</f>
        <v>1</v>
      </c>
      <c r="S65" s="30">
        <f>COUNTIF(G62:G65,"4")</f>
        <v>0</v>
      </c>
      <c r="T65" s="30">
        <f>COUNTIF(J62:J65,"4")</f>
        <v>2</v>
      </c>
      <c r="U65" s="30">
        <f>COUNTIF(M62:M65,"4")</f>
        <v>3</v>
      </c>
    </row>
    <row r="66" spans="1:21" ht="9" customHeight="1" x14ac:dyDescent="0.25">
      <c r="B66" s="232"/>
      <c r="C66" s="233"/>
      <c r="D66" s="233"/>
      <c r="E66" s="233"/>
      <c r="F66" s="233"/>
      <c r="G66" s="233"/>
      <c r="H66" s="272"/>
      <c r="I66" s="272"/>
      <c r="J66" s="272"/>
      <c r="K66" s="234"/>
      <c r="L66" s="43"/>
      <c r="M66" s="137"/>
      <c r="N66" s="43"/>
      <c r="O66" s="43"/>
    </row>
    <row r="67" spans="1:21" ht="18.75" x14ac:dyDescent="0.2">
      <c r="A67" s="282"/>
      <c r="B67" s="56"/>
      <c r="C67" s="220" t="s">
        <v>167</v>
      </c>
      <c r="D67" s="219"/>
      <c r="E67" s="219"/>
      <c r="F67" s="219"/>
      <c r="G67" s="219"/>
      <c r="H67" s="219"/>
      <c r="I67" s="219"/>
      <c r="J67" s="219"/>
      <c r="K67" s="228"/>
      <c r="L67" s="65"/>
      <c r="M67" s="65"/>
      <c r="N67" s="65"/>
      <c r="O67" s="65"/>
    </row>
    <row r="68" spans="1:21" ht="30" customHeight="1" x14ac:dyDescent="0.25">
      <c r="A68" s="282"/>
      <c r="B68" s="58"/>
      <c r="C68" s="48" t="s">
        <v>85</v>
      </c>
      <c r="D68" s="80">
        <v>3</v>
      </c>
      <c r="E68" s="124" t="s">
        <v>283</v>
      </c>
      <c r="F68" s="120" t="s">
        <v>284</v>
      </c>
      <c r="G68" s="131">
        <v>4</v>
      </c>
      <c r="H68" s="148" t="s">
        <v>464</v>
      </c>
      <c r="I68" s="148" t="s">
        <v>465</v>
      </c>
      <c r="J68" s="135">
        <v>2</v>
      </c>
      <c r="K68" s="155" t="s">
        <v>466</v>
      </c>
      <c r="L68" s="155" t="s">
        <v>467</v>
      </c>
      <c r="M68" s="138">
        <v>3</v>
      </c>
      <c r="N68" s="129" t="s">
        <v>589</v>
      </c>
      <c r="O68" s="129" t="s">
        <v>590</v>
      </c>
      <c r="R68" s="30">
        <f>COUNTIF(D68:D71,"1")</f>
        <v>0</v>
      </c>
      <c r="S68" s="30">
        <f>COUNTIF(G68:G71,"1")</f>
        <v>0</v>
      </c>
      <c r="T68" s="30">
        <f>COUNTIF(J68:J71,"1")</f>
        <v>0</v>
      </c>
      <c r="U68" s="30">
        <f>COUNTIF(M68:M71,"1")</f>
        <v>0</v>
      </c>
    </row>
    <row r="69" spans="1:21" ht="30" customHeight="1" x14ac:dyDescent="0.25">
      <c r="A69" s="282"/>
      <c r="B69" s="58"/>
      <c r="C69" s="41" t="s">
        <v>86</v>
      </c>
      <c r="D69" s="80">
        <v>3</v>
      </c>
      <c r="E69" s="132" t="s">
        <v>285</v>
      </c>
      <c r="F69" s="120" t="s">
        <v>290</v>
      </c>
      <c r="G69" s="131">
        <v>3</v>
      </c>
      <c r="H69" s="148" t="s">
        <v>468</v>
      </c>
      <c r="I69" s="123" t="s">
        <v>290</v>
      </c>
      <c r="J69" s="135">
        <v>2</v>
      </c>
      <c r="K69" s="155" t="s">
        <v>469</v>
      </c>
      <c r="L69" s="155" t="s">
        <v>470</v>
      </c>
      <c r="M69" s="138">
        <v>3</v>
      </c>
      <c r="N69" s="129" t="s">
        <v>591</v>
      </c>
      <c r="O69" s="129" t="s">
        <v>592</v>
      </c>
      <c r="R69" s="30">
        <f>COUNTIF(D68:D71,"2")</f>
        <v>0</v>
      </c>
      <c r="S69" s="30">
        <f>COUNTIF(G68:G71,"2")</f>
        <v>0</v>
      </c>
      <c r="T69" s="30">
        <f>COUNTIF(J68:J71,"2")</f>
        <v>3</v>
      </c>
      <c r="U69" s="30">
        <f>COUNTIF(M68:M71,"2")</f>
        <v>0</v>
      </c>
    </row>
    <row r="70" spans="1:21" ht="30" customHeight="1" x14ac:dyDescent="0.25">
      <c r="A70" s="282"/>
      <c r="B70" s="58"/>
      <c r="C70" s="41" t="s">
        <v>87</v>
      </c>
      <c r="D70" s="80">
        <v>3</v>
      </c>
      <c r="E70" s="132" t="s">
        <v>288</v>
      </c>
      <c r="F70" s="120" t="s">
        <v>289</v>
      </c>
      <c r="G70" s="131">
        <v>3</v>
      </c>
      <c r="H70" s="148" t="s">
        <v>471</v>
      </c>
      <c r="I70" s="148" t="s">
        <v>472</v>
      </c>
      <c r="J70" s="135">
        <v>2</v>
      </c>
      <c r="K70" s="155" t="s">
        <v>473</v>
      </c>
      <c r="L70" s="127" t="s">
        <v>289</v>
      </c>
      <c r="M70" s="138">
        <v>3</v>
      </c>
      <c r="N70" s="129" t="s">
        <v>593</v>
      </c>
      <c r="O70" s="129" t="s">
        <v>594</v>
      </c>
      <c r="R70" s="30">
        <f>COUNTIF(D68:D71,"3")</f>
        <v>4</v>
      </c>
      <c r="S70" s="30">
        <f>COUNTIF(G68:G71,"3")</f>
        <v>2</v>
      </c>
      <c r="T70" s="30">
        <f>COUNTIF(J68:J71,"3")</f>
        <v>1</v>
      </c>
      <c r="U70" s="30">
        <f>COUNTIF(M68:M71,"3")</f>
        <v>4</v>
      </c>
    </row>
    <row r="71" spans="1:21" ht="30" customHeight="1" x14ac:dyDescent="0.2">
      <c r="A71" s="282"/>
      <c r="B71" s="59"/>
      <c r="C71" s="41" t="s">
        <v>88</v>
      </c>
      <c r="D71" s="80">
        <v>3</v>
      </c>
      <c r="E71" s="132" t="s">
        <v>286</v>
      </c>
      <c r="F71" s="120" t="s">
        <v>287</v>
      </c>
      <c r="G71" s="131">
        <v>4</v>
      </c>
      <c r="H71" s="159" t="s">
        <v>286</v>
      </c>
      <c r="I71" s="123" t="s">
        <v>287</v>
      </c>
      <c r="J71" s="135">
        <v>3</v>
      </c>
      <c r="K71" s="160" t="s">
        <v>286</v>
      </c>
      <c r="L71" s="127" t="s">
        <v>287</v>
      </c>
      <c r="M71" s="138">
        <v>3</v>
      </c>
      <c r="N71" s="129" t="s">
        <v>595</v>
      </c>
      <c r="O71" s="129" t="s">
        <v>596</v>
      </c>
      <c r="R71" s="30">
        <f>COUNTIF(D68:D71,"4")</f>
        <v>0</v>
      </c>
      <c r="S71" s="30">
        <f>COUNTIF(G68:G71,"4")</f>
        <v>2</v>
      </c>
      <c r="T71" s="30">
        <f>COUNTIF(J68:J71,"4")</f>
        <v>0</v>
      </c>
      <c r="U71" s="30">
        <f>COUNTIF(M68:M71,"4")</f>
        <v>0</v>
      </c>
    </row>
    <row r="72" spans="1:21" ht="8.25" customHeight="1" x14ac:dyDescent="0.25">
      <c r="B72" s="232"/>
      <c r="C72" s="233"/>
      <c r="D72" s="233"/>
      <c r="E72" s="233"/>
      <c r="F72" s="233"/>
      <c r="G72" s="233"/>
      <c r="H72" s="233"/>
      <c r="I72" s="233"/>
      <c r="J72" s="233"/>
      <c r="K72" s="234"/>
      <c r="L72" s="43"/>
      <c r="M72" s="137"/>
      <c r="N72" s="43"/>
      <c r="O72" s="43"/>
    </row>
    <row r="73" spans="1:21" ht="18.75" x14ac:dyDescent="0.2">
      <c r="A73" s="282"/>
      <c r="B73" s="56"/>
      <c r="C73" s="220" t="s">
        <v>89</v>
      </c>
      <c r="D73" s="219"/>
      <c r="E73" s="219"/>
      <c r="F73" s="219"/>
      <c r="G73" s="219"/>
      <c r="H73" s="219"/>
      <c r="I73" s="219"/>
      <c r="J73" s="219"/>
      <c r="K73" s="228"/>
      <c r="L73" s="63"/>
      <c r="M73" s="63"/>
      <c r="N73" s="63"/>
      <c r="O73" s="63"/>
    </row>
    <row r="74" spans="1:21" ht="30" customHeight="1" x14ac:dyDescent="0.2">
      <c r="A74" s="282"/>
      <c r="B74" s="58"/>
      <c r="C74" s="48" t="s">
        <v>90</v>
      </c>
      <c r="D74" s="80">
        <v>3</v>
      </c>
      <c r="E74" s="120" t="s">
        <v>291</v>
      </c>
      <c r="F74" s="120" t="s">
        <v>292</v>
      </c>
      <c r="G74" s="131">
        <v>3</v>
      </c>
      <c r="H74" s="158" t="s">
        <v>291</v>
      </c>
      <c r="I74" s="158" t="s">
        <v>291</v>
      </c>
      <c r="J74" s="135">
        <v>3</v>
      </c>
      <c r="K74" s="127" t="s">
        <v>291</v>
      </c>
      <c r="L74" s="127" t="s">
        <v>291</v>
      </c>
      <c r="M74" s="138">
        <v>4</v>
      </c>
      <c r="N74" s="129" t="s">
        <v>597</v>
      </c>
      <c r="O74" s="129" t="s">
        <v>598</v>
      </c>
      <c r="R74" s="30">
        <f>COUNTIF(D74:D79,"1")</f>
        <v>1</v>
      </c>
      <c r="S74" s="30">
        <f>COUNTIF(G74:G79,"1")</f>
        <v>1</v>
      </c>
      <c r="T74" s="30">
        <f>COUNTIF(J74:J79,"1")</f>
        <v>1</v>
      </c>
      <c r="U74" s="30">
        <f>COUNTIF(M74:M79,"1")</f>
        <v>1</v>
      </c>
    </row>
    <row r="75" spans="1:21" ht="30" customHeight="1" x14ac:dyDescent="0.25">
      <c r="A75" s="282"/>
      <c r="B75" s="58"/>
      <c r="C75" s="41" t="s">
        <v>91</v>
      </c>
      <c r="D75" s="80">
        <v>3</v>
      </c>
      <c r="E75" s="125" t="s">
        <v>293</v>
      </c>
      <c r="F75" s="120" t="s">
        <v>294</v>
      </c>
      <c r="G75" s="131">
        <v>3</v>
      </c>
      <c r="H75" s="148" t="s">
        <v>474</v>
      </c>
      <c r="I75" s="148" t="s">
        <v>475</v>
      </c>
      <c r="J75" s="135">
        <v>3</v>
      </c>
      <c r="K75" s="155" t="s">
        <v>476</v>
      </c>
      <c r="L75" s="155" t="s">
        <v>501</v>
      </c>
      <c r="M75" s="138">
        <v>3</v>
      </c>
      <c r="N75" s="129" t="s">
        <v>599</v>
      </c>
      <c r="O75" s="129" t="s">
        <v>600</v>
      </c>
      <c r="R75" s="30">
        <f>COUNTIF(D74:D79,"2")</f>
        <v>0</v>
      </c>
      <c r="S75" s="30">
        <f>COUNTIF(G74:G79,"2")</f>
        <v>0</v>
      </c>
      <c r="T75" s="30">
        <f>COUNTIF(J74:J79,"2")</f>
        <v>0</v>
      </c>
      <c r="U75" s="30">
        <f>COUNTIF(M74:M79,"2")</f>
        <v>0</v>
      </c>
    </row>
    <row r="76" spans="1:21" ht="30" customHeight="1" x14ac:dyDescent="0.25">
      <c r="A76" s="282"/>
      <c r="B76" s="58"/>
      <c r="C76" s="41" t="s">
        <v>92</v>
      </c>
      <c r="D76" s="80">
        <v>4</v>
      </c>
      <c r="E76" s="125" t="s">
        <v>296</v>
      </c>
      <c r="F76" s="120" t="s">
        <v>295</v>
      </c>
      <c r="G76" s="131">
        <v>3</v>
      </c>
      <c r="H76" s="148" t="s">
        <v>477</v>
      </c>
      <c r="I76" s="148" t="s">
        <v>478</v>
      </c>
      <c r="J76" s="135">
        <v>3</v>
      </c>
      <c r="K76" s="155" t="s">
        <v>479</v>
      </c>
      <c r="L76" s="155" t="s">
        <v>480</v>
      </c>
      <c r="M76" s="138">
        <v>3</v>
      </c>
      <c r="N76" s="129" t="s">
        <v>601</v>
      </c>
      <c r="O76" s="129" t="s">
        <v>602</v>
      </c>
      <c r="R76" s="30">
        <f>COUNTIF(D74:D79,"2")</f>
        <v>0</v>
      </c>
      <c r="S76" s="30">
        <f>COUNTIF(G74:G79,"3")</f>
        <v>5</v>
      </c>
      <c r="T76" s="30">
        <f>COUNTIF(J74:J79,"3")</f>
        <v>3</v>
      </c>
      <c r="U76" s="30">
        <f>COUNTIF(M74:M79,"3")</f>
        <v>2</v>
      </c>
    </row>
    <row r="77" spans="1:21" ht="30" customHeight="1" x14ac:dyDescent="0.2">
      <c r="A77" s="282"/>
      <c r="B77" s="58"/>
      <c r="C77" s="41" t="s">
        <v>93</v>
      </c>
      <c r="D77" s="80">
        <v>4</v>
      </c>
      <c r="E77" s="125" t="s">
        <v>297</v>
      </c>
      <c r="F77" s="120" t="s">
        <v>196</v>
      </c>
      <c r="G77" s="131">
        <v>3</v>
      </c>
      <c r="H77" s="158" t="s">
        <v>297</v>
      </c>
      <c r="I77" s="158" t="s">
        <v>196</v>
      </c>
      <c r="J77" s="135">
        <v>4</v>
      </c>
      <c r="K77" s="127" t="s">
        <v>297</v>
      </c>
      <c r="L77" s="127" t="s">
        <v>196</v>
      </c>
      <c r="M77" s="138">
        <v>4</v>
      </c>
      <c r="N77" s="129" t="s">
        <v>603</v>
      </c>
      <c r="O77" s="129" t="s">
        <v>604</v>
      </c>
      <c r="R77" s="30">
        <f>COUNTIF(D74:D79,"4")</f>
        <v>2</v>
      </c>
      <c r="S77" s="30">
        <f>COUNTIF(G74:G79,"4")</f>
        <v>0</v>
      </c>
      <c r="T77" s="30">
        <f>COUNTIF(J74:J79,"4")</f>
        <v>2</v>
      </c>
      <c r="U77" s="30">
        <f>COUNTIF(M74:M79,"4")</f>
        <v>3</v>
      </c>
    </row>
    <row r="78" spans="1:21" ht="30" customHeight="1" x14ac:dyDescent="0.2">
      <c r="A78" s="282"/>
      <c r="B78" s="64"/>
      <c r="C78" s="42" t="s">
        <v>94</v>
      </c>
      <c r="D78" s="80">
        <v>3</v>
      </c>
      <c r="E78" s="125" t="s">
        <v>298</v>
      </c>
      <c r="F78" s="120" t="s">
        <v>299</v>
      </c>
      <c r="G78" s="131">
        <v>3</v>
      </c>
      <c r="H78" s="158" t="s">
        <v>298</v>
      </c>
      <c r="I78" s="158" t="s">
        <v>299</v>
      </c>
      <c r="J78" s="135">
        <v>4</v>
      </c>
      <c r="K78" s="127" t="s">
        <v>298</v>
      </c>
      <c r="L78" s="127" t="s">
        <v>299</v>
      </c>
      <c r="M78" s="138">
        <v>4</v>
      </c>
      <c r="N78" s="129" t="s">
        <v>605</v>
      </c>
      <c r="O78" s="129"/>
    </row>
    <row r="79" spans="1:21" ht="30" customHeight="1" x14ac:dyDescent="0.2">
      <c r="A79" s="282"/>
      <c r="B79" s="59"/>
      <c r="C79" s="141" t="s">
        <v>95</v>
      </c>
      <c r="D79" s="80">
        <v>1</v>
      </c>
      <c r="E79" s="125"/>
      <c r="F79" s="120"/>
      <c r="G79" s="131">
        <v>1</v>
      </c>
      <c r="H79" s="123"/>
      <c r="I79" s="121"/>
      <c r="J79" s="135">
        <v>1</v>
      </c>
      <c r="K79" s="127"/>
      <c r="L79" s="127"/>
      <c r="M79" s="138">
        <v>1</v>
      </c>
      <c r="N79" s="129"/>
      <c r="O79" s="129"/>
    </row>
    <row r="80" spans="1:21" ht="9" customHeight="1" x14ac:dyDescent="0.25">
      <c r="B80" s="217"/>
      <c r="C80" s="218"/>
      <c r="D80" s="60"/>
      <c r="E80" s="61"/>
      <c r="F80" s="61"/>
      <c r="G80" s="60"/>
      <c r="H80" s="61"/>
      <c r="I80" s="61"/>
      <c r="J80" s="60"/>
      <c r="K80" s="66"/>
      <c r="M80" s="60"/>
      <c r="N80" s="66"/>
    </row>
    <row r="81" spans="1:21" ht="18.75" customHeight="1" x14ac:dyDescent="0.2">
      <c r="B81" s="248" t="s">
        <v>96</v>
      </c>
      <c r="C81" s="249"/>
      <c r="D81" s="221" t="s">
        <v>265</v>
      </c>
      <c r="E81" s="222"/>
      <c r="F81" s="223"/>
      <c r="G81" s="255">
        <v>2023</v>
      </c>
      <c r="H81" s="256"/>
      <c r="I81" s="257"/>
      <c r="J81" s="258">
        <v>2024</v>
      </c>
      <c r="K81" s="259"/>
      <c r="L81" s="260"/>
      <c r="M81" s="225">
        <v>2018</v>
      </c>
      <c r="N81" s="226"/>
      <c r="O81" s="227"/>
    </row>
    <row r="82" spans="1:21" ht="34.5" customHeight="1" x14ac:dyDescent="0.2">
      <c r="B82" s="250"/>
      <c r="C82" s="251"/>
      <c r="D82" s="53" t="s">
        <v>34</v>
      </c>
      <c r="E82" s="54" t="s">
        <v>122</v>
      </c>
      <c r="F82" s="54"/>
      <c r="G82" s="53" t="s">
        <v>34</v>
      </c>
      <c r="H82" s="54" t="s">
        <v>122</v>
      </c>
      <c r="I82" s="54" t="s">
        <v>125</v>
      </c>
      <c r="J82" s="53" t="s">
        <v>34</v>
      </c>
      <c r="K82" s="54" t="s">
        <v>122</v>
      </c>
      <c r="L82" s="55" t="s">
        <v>125</v>
      </c>
      <c r="M82" s="53" t="s">
        <v>34</v>
      </c>
      <c r="N82" s="54" t="s">
        <v>122</v>
      </c>
      <c r="O82" s="55" t="s">
        <v>125</v>
      </c>
    </row>
    <row r="83" spans="1:21" ht="18.75" x14ac:dyDescent="0.2">
      <c r="A83" s="282"/>
      <c r="B83" s="67"/>
      <c r="C83" s="219" t="s">
        <v>97</v>
      </c>
      <c r="D83" s="219"/>
      <c r="E83" s="219"/>
      <c r="F83" s="219"/>
      <c r="G83" s="219"/>
      <c r="H83" s="219"/>
      <c r="I83" s="219"/>
      <c r="J83" s="219"/>
      <c r="K83" s="219"/>
      <c r="L83" s="68"/>
      <c r="M83" s="106"/>
      <c r="N83" s="106"/>
      <c r="O83" s="68"/>
    </row>
    <row r="84" spans="1:21" ht="30" customHeight="1" x14ac:dyDescent="0.2">
      <c r="A84" s="282"/>
      <c r="B84" s="59"/>
      <c r="C84" s="48" t="s">
        <v>98</v>
      </c>
      <c r="D84" s="80">
        <v>3</v>
      </c>
      <c r="E84" s="125" t="s">
        <v>204</v>
      </c>
      <c r="F84" s="120" t="s">
        <v>301</v>
      </c>
      <c r="G84" s="131">
        <v>4</v>
      </c>
      <c r="H84" s="125" t="s">
        <v>204</v>
      </c>
      <c r="I84" s="120" t="s">
        <v>301</v>
      </c>
      <c r="J84" s="135">
        <v>4</v>
      </c>
      <c r="K84" s="125" t="s">
        <v>204</v>
      </c>
      <c r="L84" s="120" t="s">
        <v>301</v>
      </c>
      <c r="M84" s="138">
        <v>4</v>
      </c>
      <c r="N84" s="129" t="s">
        <v>606</v>
      </c>
      <c r="O84" s="129" t="s">
        <v>607</v>
      </c>
      <c r="R84" s="30">
        <f>COUNTIF(D84:D86,"1")</f>
        <v>0</v>
      </c>
      <c r="S84" s="30">
        <f>COUNTIF(G84:G86,"1")</f>
        <v>0</v>
      </c>
      <c r="T84" s="30">
        <f>COUNTIF(J84:J86,"1")</f>
        <v>0</v>
      </c>
      <c r="U84" s="30">
        <f>COUNTIF(M84:M86,"1")</f>
        <v>0</v>
      </c>
    </row>
    <row r="85" spans="1:21" ht="30" customHeight="1" x14ac:dyDescent="0.2">
      <c r="A85" s="282"/>
      <c r="B85" s="67"/>
      <c r="C85" s="41" t="s">
        <v>99</v>
      </c>
      <c r="D85" s="80">
        <v>3</v>
      </c>
      <c r="E85" s="125" t="s">
        <v>300</v>
      </c>
      <c r="F85" s="120" t="s">
        <v>481</v>
      </c>
      <c r="G85" s="131">
        <v>4</v>
      </c>
      <c r="H85" s="125" t="s">
        <v>300</v>
      </c>
      <c r="I85" s="120" t="s">
        <v>481</v>
      </c>
      <c r="J85" s="135">
        <v>4</v>
      </c>
      <c r="K85" s="125" t="s">
        <v>300</v>
      </c>
      <c r="L85" s="120" t="s">
        <v>481</v>
      </c>
      <c r="M85" s="138">
        <v>4</v>
      </c>
      <c r="N85" s="129" t="s">
        <v>608</v>
      </c>
      <c r="O85" s="129" t="s">
        <v>609</v>
      </c>
      <c r="R85" s="30">
        <f>COUNTIF(D84:D86,"2")</f>
        <v>0</v>
      </c>
      <c r="S85" s="30">
        <f>COUNTIF(G84:G86,"2")</f>
        <v>0</v>
      </c>
      <c r="T85" s="30">
        <f>COUNTIF(J84:J86,"2")</f>
        <v>0</v>
      </c>
      <c r="U85" s="30">
        <f>COUNTIF(M84:M86,"2")</f>
        <v>0</v>
      </c>
    </row>
    <row r="86" spans="1:21" ht="30" customHeight="1" x14ac:dyDescent="0.2">
      <c r="A86" s="282"/>
      <c r="B86" s="67"/>
      <c r="C86" s="41" t="s">
        <v>100</v>
      </c>
      <c r="D86" s="80">
        <v>4</v>
      </c>
      <c r="E86" s="125" t="s">
        <v>202</v>
      </c>
      <c r="F86" s="120" t="s">
        <v>203</v>
      </c>
      <c r="G86" s="131">
        <v>4</v>
      </c>
      <c r="H86" s="125" t="s">
        <v>202</v>
      </c>
      <c r="I86" s="120" t="s">
        <v>203</v>
      </c>
      <c r="J86" s="135">
        <v>4</v>
      </c>
      <c r="K86" s="125" t="s">
        <v>202</v>
      </c>
      <c r="L86" s="120" t="s">
        <v>203</v>
      </c>
      <c r="M86" s="138">
        <v>4</v>
      </c>
      <c r="N86" s="129" t="s">
        <v>610</v>
      </c>
      <c r="O86" s="129" t="s">
        <v>611</v>
      </c>
      <c r="R86" s="30">
        <f>COUNTIF(D84:D86,"3")</f>
        <v>2</v>
      </c>
      <c r="S86" s="30">
        <f>COUNTIF(G84:G86,"3")</f>
        <v>0</v>
      </c>
      <c r="T86" s="30">
        <f>COUNTIF(J84:J86,"3")</f>
        <v>0</v>
      </c>
      <c r="U86" s="30">
        <f>COUNTIF(M84:M86,"3")</f>
        <v>0</v>
      </c>
    </row>
    <row r="87" spans="1:21" ht="21" customHeight="1" x14ac:dyDescent="0.25">
      <c r="B87" s="217"/>
      <c r="C87" s="218"/>
      <c r="D87" s="60"/>
      <c r="E87" s="61"/>
      <c r="F87" s="61"/>
      <c r="G87" s="60"/>
      <c r="H87" s="61"/>
      <c r="I87" s="61"/>
      <c r="J87" s="60"/>
      <c r="K87" s="61"/>
      <c r="M87" s="60"/>
      <c r="N87" s="61"/>
      <c r="R87" s="30">
        <f>COUNTIF(D84:D86,"4")</f>
        <v>1</v>
      </c>
      <c r="S87" s="30">
        <f>COUNTIF(G84:G86,"4")</f>
        <v>3</v>
      </c>
      <c r="T87" s="30">
        <f>COUNTIF(J84:J86,"4")</f>
        <v>3</v>
      </c>
      <c r="U87" s="30">
        <f>COUNTIF(M84:M86,"4")</f>
        <v>3</v>
      </c>
    </row>
    <row r="88" spans="1:21" ht="18.75" x14ac:dyDescent="0.2">
      <c r="A88" s="282"/>
      <c r="B88" s="69"/>
      <c r="C88" s="229" t="s">
        <v>101</v>
      </c>
      <c r="D88" s="230"/>
      <c r="E88" s="230"/>
      <c r="F88" s="230"/>
      <c r="G88" s="230"/>
      <c r="H88" s="230"/>
      <c r="I88" s="230"/>
      <c r="J88" s="230"/>
      <c r="K88" s="231"/>
      <c r="L88" s="63"/>
      <c r="M88" s="63"/>
      <c r="N88" s="63"/>
      <c r="O88" s="63"/>
    </row>
    <row r="89" spans="1:21" ht="30" customHeight="1" x14ac:dyDescent="0.25">
      <c r="A89" s="282"/>
      <c r="B89" s="59"/>
      <c r="C89" s="39" t="s">
        <v>102</v>
      </c>
      <c r="D89" s="80">
        <v>3</v>
      </c>
      <c r="E89" s="120" t="s">
        <v>212</v>
      </c>
      <c r="F89" s="120" t="s">
        <v>303</v>
      </c>
      <c r="G89" s="131">
        <v>3</v>
      </c>
      <c r="H89" s="148" t="s">
        <v>482</v>
      </c>
      <c r="I89" s="148" t="s">
        <v>412</v>
      </c>
      <c r="J89" s="135">
        <v>3</v>
      </c>
      <c r="K89" s="127" t="s">
        <v>483</v>
      </c>
      <c r="L89" s="127" t="s">
        <v>613</v>
      </c>
      <c r="M89" s="138">
        <v>4</v>
      </c>
      <c r="N89" s="129" t="s">
        <v>612</v>
      </c>
      <c r="O89" s="129" t="s">
        <v>613</v>
      </c>
      <c r="R89" s="30">
        <f>COUNTIF(D89:D95,"1")</f>
        <v>2</v>
      </c>
      <c r="S89" s="30">
        <f>COUNTIF(G89:G95,"1")</f>
        <v>0</v>
      </c>
      <c r="T89" s="30">
        <f>COUNTIF(J89:J95,"1")</f>
        <v>0</v>
      </c>
      <c r="U89" s="30">
        <f>COUNTIF(M89:M95,"1")</f>
        <v>0</v>
      </c>
    </row>
    <row r="90" spans="1:21" ht="30" customHeight="1" x14ac:dyDescent="0.25">
      <c r="A90" s="282"/>
      <c r="B90" s="70"/>
      <c r="C90" s="142" t="s">
        <v>103</v>
      </c>
      <c r="D90" s="80">
        <v>1</v>
      </c>
      <c r="E90" s="125" t="s">
        <v>304</v>
      </c>
      <c r="F90" s="120"/>
      <c r="G90" s="131"/>
      <c r="H90" s="148" t="s">
        <v>484</v>
      </c>
      <c r="I90" s="123"/>
      <c r="J90" s="135">
        <v>3</v>
      </c>
      <c r="K90" s="155" t="s">
        <v>484</v>
      </c>
      <c r="L90" s="127"/>
      <c r="M90" s="138">
        <v>3</v>
      </c>
      <c r="N90" s="129" t="s">
        <v>614</v>
      </c>
      <c r="O90" s="129" t="s">
        <v>615</v>
      </c>
      <c r="R90" s="30">
        <f>COUNTIF(D89:D95,"2")</f>
        <v>0</v>
      </c>
      <c r="S90" s="30">
        <f>COUNTIF(G89:G95,"2")</f>
        <v>0</v>
      </c>
      <c r="T90" s="30">
        <f>COUNTIF(J89:J95,"2")</f>
        <v>0</v>
      </c>
      <c r="U90" s="30">
        <f>COUNTIF(M89:M95,"2")</f>
        <v>0</v>
      </c>
    </row>
    <row r="91" spans="1:21" ht="30" customHeight="1" x14ac:dyDescent="0.2">
      <c r="A91" s="282"/>
      <c r="B91" s="67"/>
      <c r="C91" s="141" t="s">
        <v>104</v>
      </c>
      <c r="D91" s="80">
        <v>1</v>
      </c>
      <c r="E91" s="125"/>
      <c r="F91" s="120"/>
      <c r="G91" s="131"/>
      <c r="H91" s="123"/>
      <c r="I91" s="123"/>
      <c r="J91" s="135"/>
      <c r="K91" s="127" t="s">
        <v>616</v>
      </c>
      <c r="L91" s="127"/>
      <c r="M91" s="138">
        <v>3</v>
      </c>
      <c r="N91" s="129" t="s">
        <v>616</v>
      </c>
      <c r="O91" s="129" t="s">
        <v>617</v>
      </c>
      <c r="R91" s="30">
        <f>COUNTIF(D89:D95,"3")</f>
        <v>5</v>
      </c>
      <c r="S91" s="30">
        <f>COUNTIF(G89:G95,"3")</f>
        <v>5</v>
      </c>
      <c r="T91" s="30">
        <f>COUNTIF(J89:J95,"3")</f>
        <v>6</v>
      </c>
      <c r="U91" s="30">
        <f>COUNTIF(M89:M95,"3")</f>
        <v>3</v>
      </c>
    </row>
    <row r="92" spans="1:21" ht="30" customHeight="1" x14ac:dyDescent="0.2">
      <c r="A92" s="282"/>
      <c r="B92" s="67"/>
      <c r="C92" s="42" t="s">
        <v>105</v>
      </c>
      <c r="D92" s="80">
        <v>3</v>
      </c>
      <c r="E92" s="125" t="s">
        <v>205</v>
      </c>
      <c r="F92" s="120" t="s">
        <v>206</v>
      </c>
      <c r="G92" s="131">
        <v>3</v>
      </c>
      <c r="H92" s="123" t="s">
        <v>485</v>
      </c>
      <c r="I92" s="123" t="s">
        <v>206</v>
      </c>
      <c r="J92" s="135">
        <v>3</v>
      </c>
      <c r="K92" s="127" t="s">
        <v>485</v>
      </c>
      <c r="L92" s="127" t="s">
        <v>206</v>
      </c>
      <c r="M92" s="138">
        <v>4</v>
      </c>
      <c r="N92" s="129" t="s">
        <v>618</v>
      </c>
      <c r="O92" s="129" t="s">
        <v>619</v>
      </c>
      <c r="R92" s="30">
        <f>COUNTIF(D89:D95,"4")</f>
        <v>0</v>
      </c>
      <c r="S92" s="30">
        <f>COUNTIF(G89:G95,"4")</f>
        <v>0</v>
      </c>
      <c r="T92" s="30">
        <f>COUNTIF(J89:J95,"4")</f>
        <v>0</v>
      </c>
      <c r="U92" s="30">
        <f>COUNTIF(M89:M95,"4")</f>
        <v>4</v>
      </c>
    </row>
    <row r="93" spans="1:21" ht="30" customHeight="1" x14ac:dyDescent="0.25">
      <c r="A93" s="282"/>
      <c r="B93" s="67"/>
      <c r="C93" s="41" t="s">
        <v>106</v>
      </c>
      <c r="D93" s="80">
        <v>3</v>
      </c>
      <c r="E93" s="125" t="s">
        <v>211</v>
      </c>
      <c r="F93" s="120" t="s">
        <v>210</v>
      </c>
      <c r="G93" s="131">
        <v>3</v>
      </c>
      <c r="H93" s="148" t="s">
        <v>486</v>
      </c>
      <c r="I93" s="123" t="s">
        <v>488</v>
      </c>
      <c r="J93" s="135">
        <v>3</v>
      </c>
      <c r="K93" s="155" t="s">
        <v>487</v>
      </c>
      <c r="L93" s="127" t="s">
        <v>488</v>
      </c>
      <c r="M93" s="138">
        <v>4</v>
      </c>
      <c r="N93" s="129" t="s">
        <v>620</v>
      </c>
      <c r="O93" s="129" t="s">
        <v>621</v>
      </c>
    </row>
    <row r="94" spans="1:21" ht="30" customHeight="1" x14ac:dyDescent="0.25">
      <c r="A94" s="282"/>
      <c r="B94" s="70"/>
      <c r="C94" s="42" t="s">
        <v>107</v>
      </c>
      <c r="D94" s="80">
        <v>3</v>
      </c>
      <c r="E94" s="125" t="s">
        <v>209</v>
      </c>
      <c r="F94" s="120" t="s">
        <v>302</v>
      </c>
      <c r="G94" s="131">
        <v>3</v>
      </c>
      <c r="H94" s="148" t="s">
        <v>489</v>
      </c>
      <c r="I94" s="148" t="s">
        <v>490</v>
      </c>
      <c r="J94" s="135">
        <v>3</v>
      </c>
      <c r="K94" s="155" t="s">
        <v>491</v>
      </c>
      <c r="L94" s="155" t="s">
        <v>492</v>
      </c>
      <c r="M94" s="138">
        <v>4</v>
      </c>
      <c r="N94" s="129" t="s">
        <v>622</v>
      </c>
      <c r="O94" s="129" t="s">
        <v>623</v>
      </c>
    </row>
    <row r="95" spans="1:21" ht="30" customHeight="1" x14ac:dyDescent="0.25">
      <c r="A95" s="282"/>
      <c r="B95" s="67"/>
      <c r="C95" s="41" t="s">
        <v>108</v>
      </c>
      <c r="D95" s="80">
        <v>3</v>
      </c>
      <c r="E95" s="125" t="s">
        <v>208</v>
      </c>
      <c r="F95" s="120" t="s">
        <v>207</v>
      </c>
      <c r="G95" s="131">
        <v>3</v>
      </c>
      <c r="H95" s="148" t="s">
        <v>493</v>
      </c>
      <c r="I95" s="123" t="s">
        <v>207</v>
      </c>
      <c r="J95" s="135">
        <v>3</v>
      </c>
      <c r="K95" s="155" t="s">
        <v>493</v>
      </c>
      <c r="L95" s="127" t="s">
        <v>207</v>
      </c>
      <c r="M95" s="138">
        <v>3</v>
      </c>
      <c r="N95" s="129" t="s">
        <v>624</v>
      </c>
      <c r="O95" s="129" t="s">
        <v>625</v>
      </c>
    </row>
    <row r="96" spans="1:21" ht="5.25" customHeight="1" x14ac:dyDescent="0.25">
      <c r="B96" s="217"/>
      <c r="C96" s="218"/>
      <c r="D96" s="60"/>
      <c r="E96" s="61"/>
      <c r="F96" s="61"/>
      <c r="G96" s="60"/>
      <c r="H96" s="61"/>
      <c r="I96" s="61"/>
      <c r="J96" s="60"/>
      <c r="K96" s="66"/>
      <c r="M96" s="60"/>
      <c r="N96" s="66"/>
    </row>
    <row r="97" spans="1:21" ht="18.75" x14ac:dyDescent="0.2">
      <c r="A97" s="282"/>
      <c r="B97" s="56"/>
      <c r="C97" s="220" t="s">
        <v>25</v>
      </c>
      <c r="D97" s="219"/>
      <c r="E97" s="219"/>
      <c r="F97" s="219"/>
      <c r="G97" s="219"/>
      <c r="H97" s="219"/>
      <c r="I97" s="219"/>
      <c r="J97" s="219"/>
      <c r="K97" s="219"/>
      <c r="L97" s="219"/>
      <c r="M97" s="107"/>
      <c r="N97" s="107"/>
      <c r="O97" s="114"/>
    </row>
    <row r="98" spans="1:21" ht="96" x14ac:dyDescent="0.2">
      <c r="A98" s="282"/>
      <c r="B98" s="64"/>
      <c r="C98" s="39" t="s">
        <v>109</v>
      </c>
      <c r="D98" s="80">
        <v>3</v>
      </c>
      <c r="E98" s="83" t="s">
        <v>305</v>
      </c>
      <c r="F98" s="83" t="s">
        <v>306</v>
      </c>
      <c r="G98" s="81">
        <v>3</v>
      </c>
      <c r="H98" s="86" t="s">
        <v>305</v>
      </c>
      <c r="I98" s="86" t="s">
        <v>306</v>
      </c>
      <c r="J98" s="82">
        <v>4</v>
      </c>
      <c r="K98" s="88" t="s">
        <v>305</v>
      </c>
      <c r="L98" s="88" t="s">
        <v>306</v>
      </c>
      <c r="M98" s="110">
        <v>4</v>
      </c>
      <c r="N98" s="109" t="s">
        <v>305</v>
      </c>
      <c r="O98" s="109" t="s">
        <v>306</v>
      </c>
      <c r="R98" s="30">
        <f>COUNTIF(D98:D99,"1")</f>
        <v>0</v>
      </c>
      <c r="S98" s="30">
        <f>COUNTIF(G98:G99,"1")</f>
        <v>0</v>
      </c>
      <c r="T98" s="30">
        <f>COUNTIF(J98:J99,"1")</f>
        <v>0</v>
      </c>
      <c r="U98" s="30">
        <f>COUNTIF(M98:M99,"1")</f>
        <v>0</v>
      </c>
    </row>
    <row r="99" spans="1:21" ht="144" x14ac:dyDescent="0.25">
      <c r="A99" s="282"/>
      <c r="B99" s="71"/>
      <c r="C99" s="42" t="s">
        <v>110</v>
      </c>
      <c r="D99" s="80">
        <v>3</v>
      </c>
      <c r="E99" s="84" t="s">
        <v>307</v>
      </c>
      <c r="F99" s="83" t="s">
        <v>299</v>
      </c>
      <c r="G99" s="81">
        <v>3</v>
      </c>
      <c r="H99" s="148" t="s">
        <v>495</v>
      </c>
      <c r="I99" s="148" t="s">
        <v>494</v>
      </c>
      <c r="J99" s="82">
        <v>4</v>
      </c>
      <c r="K99" s="155" t="s">
        <v>495</v>
      </c>
      <c r="L99" s="155" t="s">
        <v>494</v>
      </c>
      <c r="M99" s="110">
        <v>4</v>
      </c>
      <c r="N99" s="109" t="s">
        <v>626</v>
      </c>
      <c r="O99" s="109" t="s">
        <v>627</v>
      </c>
      <c r="R99" s="30">
        <f>COUNTIF(D98:D99,"2")</f>
        <v>0</v>
      </c>
      <c r="S99" s="30">
        <f>COUNTIF(G98:G99,"2")</f>
        <v>0</v>
      </c>
      <c r="T99" s="30">
        <f>COUNTIF(J98:J99,"2")</f>
        <v>0</v>
      </c>
      <c r="U99" s="30">
        <f>COUNTIF(M98:M99,"2")</f>
        <v>0</v>
      </c>
    </row>
    <row r="100" spans="1:21" ht="8.25" customHeight="1" x14ac:dyDescent="0.25">
      <c r="B100" s="217"/>
      <c r="C100" s="218"/>
      <c r="D100" s="60"/>
      <c r="E100" s="61"/>
      <c r="F100" s="61"/>
      <c r="G100" s="60"/>
      <c r="H100" s="61"/>
      <c r="I100" s="61"/>
      <c r="J100" s="60"/>
      <c r="K100" s="66"/>
      <c r="M100" s="60"/>
      <c r="N100" s="66"/>
      <c r="R100" s="30">
        <f>COUNTIF(D98:D99,"3")</f>
        <v>2</v>
      </c>
      <c r="S100" s="30">
        <f>COUNTIF(G98:G99,"3")</f>
        <v>2</v>
      </c>
      <c r="T100" s="30">
        <f>COUNTIF(J98:J99,"3")</f>
        <v>0</v>
      </c>
      <c r="U100" s="30">
        <f>COUNTIF(M98:M99,"3")</f>
        <v>0</v>
      </c>
    </row>
    <row r="101" spans="1:21" ht="18.75" x14ac:dyDescent="0.2">
      <c r="A101" s="282"/>
      <c r="B101" s="67"/>
      <c r="C101" s="219" t="s">
        <v>111</v>
      </c>
      <c r="D101" s="219"/>
      <c r="E101" s="219"/>
      <c r="F101" s="219"/>
      <c r="G101" s="219"/>
      <c r="H101" s="219"/>
      <c r="I101" s="219"/>
      <c r="J101" s="219"/>
      <c r="K101" s="228"/>
      <c r="L101" s="63"/>
      <c r="M101" s="63"/>
      <c r="N101" s="63"/>
      <c r="O101" s="63"/>
      <c r="R101" s="30">
        <f>COUNTIF(D98:D99,"4")</f>
        <v>0</v>
      </c>
      <c r="S101" s="30">
        <f>COUNTIF(G98:G99,"4")</f>
        <v>0</v>
      </c>
      <c r="T101" s="30">
        <f>COUNTIF(J98:J99,"4")</f>
        <v>2</v>
      </c>
      <c r="U101" s="30">
        <f>COUNTIF(M98:M99,"4")</f>
        <v>2</v>
      </c>
    </row>
    <row r="102" spans="1:21" ht="30" customHeight="1" x14ac:dyDescent="0.25">
      <c r="A102" s="282"/>
      <c r="B102" s="59"/>
      <c r="C102" s="48" t="s">
        <v>112</v>
      </c>
      <c r="D102" s="80">
        <v>3</v>
      </c>
      <c r="E102" s="120" t="s">
        <v>310</v>
      </c>
      <c r="F102" s="120" t="s">
        <v>309</v>
      </c>
      <c r="G102" s="131">
        <v>3</v>
      </c>
      <c r="H102" s="148" t="s">
        <v>496</v>
      </c>
      <c r="I102" s="148" t="s">
        <v>497</v>
      </c>
      <c r="J102" s="135">
        <v>4</v>
      </c>
      <c r="K102" s="156" t="s">
        <v>498</v>
      </c>
      <c r="L102" s="155" t="s">
        <v>499</v>
      </c>
      <c r="M102" s="317">
        <v>4</v>
      </c>
      <c r="N102" s="129" t="s">
        <v>628</v>
      </c>
      <c r="O102" s="129" t="s">
        <v>629</v>
      </c>
      <c r="R102" s="30">
        <f>COUNTIF(D102:D111,"1")</f>
        <v>1</v>
      </c>
      <c r="S102" s="30">
        <f>COUNTIF(G102:G111,"1")</f>
        <v>0</v>
      </c>
      <c r="T102" s="30">
        <f>COUNTIF(J102:J111,"1")</f>
        <v>2</v>
      </c>
      <c r="U102" s="30">
        <f>COUNTIF(M102:M111,"1")</f>
        <v>0</v>
      </c>
    </row>
    <row r="103" spans="1:21" ht="30" customHeight="1" x14ac:dyDescent="0.2">
      <c r="A103" s="282"/>
      <c r="B103" s="67"/>
      <c r="C103" s="41" t="s">
        <v>113</v>
      </c>
      <c r="D103" s="80">
        <v>4</v>
      </c>
      <c r="E103" s="125" t="s">
        <v>312</v>
      </c>
      <c r="F103" s="120" t="s">
        <v>311</v>
      </c>
      <c r="G103" s="131">
        <v>3</v>
      </c>
      <c r="H103" s="121" t="s">
        <v>312</v>
      </c>
      <c r="I103" s="121" t="s">
        <v>311</v>
      </c>
      <c r="J103" s="135">
        <v>4</v>
      </c>
      <c r="K103" s="316" t="s">
        <v>312</v>
      </c>
      <c r="L103" s="127" t="s">
        <v>311</v>
      </c>
      <c r="M103" s="317">
        <v>4</v>
      </c>
      <c r="N103" s="129" t="s">
        <v>630</v>
      </c>
      <c r="O103" s="129" t="s">
        <v>631</v>
      </c>
      <c r="R103" s="30">
        <f>COUNTIF(D102:D111,"2")</f>
        <v>1</v>
      </c>
      <c r="S103" s="30">
        <f>COUNTIF(G102:G111,"2")</f>
        <v>0</v>
      </c>
      <c r="T103" s="30">
        <f>COUNTIF(J102:J111,"2")</f>
        <v>0</v>
      </c>
      <c r="U103" s="30">
        <f>COUNTIF(M102:M111,"2")</f>
        <v>0</v>
      </c>
    </row>
    <row r="104" spans="1:21" ht="30" customHeight="1" x14ac:dyDescent="0.25">
      <c r="A104" s="282"/>
      <c r="B104" s="67"/>
      <c r="C104" s="141" t="s">
        <v>114</v>
      </c>
      <c r="D104" s="80">
        <v>2</v>
      </c>
      <c r="E104" s="125" t="s">
        <v>315</v>
      </c>
      <c r="F104" s="120" t="s">
        <v>352</v>
      </c>
      <c r="G104" s="131"/>
      <c r="H104" s="152" t="s">
        <v>500</v>
      </c>
      <c r="I104" s="121"/>
      <c r="J104" s="135">
        <v>1</v>
      </c>
      <c r="K104" s="156" t="s">
        <v>500</v>
      </c>
      <c r="L104" s="127"/>
      <c r="M104" s="317">
        <v>3</v>
      </c>
      <c r="N104" s="129" t="s">
        <v>632</v>
      </c>
      <c r="O104" s="129" t="s">
        <v>633</v>
      </c>
      <c r="R104" s="30">
        <f>COUNTIF(D102:D111,"3")</f>
        <v>6</v>
      </c>
      <c r="S104" s="30">
        <f>COUNTIF(G102:G111,"3")</f>
        <v>7</v>
      </c>
      <c r="T104" s="30">
        <f>COUNTIF(J102:J111,"3")</f>
        <v>1</v>
      </c>
      <c r="U104" s="30">
        <f>COUNTIF(M102:M111,"3")</f>
        <v>4</v>
      </c>
    </row>
    <row r="105" spans="1:21" ht="30" customHeight="1" x14ac:dyDescent="0.2">
      <c r="A105" s="282"/>
      <c r="B105" s="67"/>
      <c r="C105" s="41" t="s">
        <v>115</v>
      </c>
      <c r="D105" s="80">
        <v>3</v>
      </c>
      <c r="E105" s="125" t="s">
        <v>313</v>
      </c>
      <c r="F105" s="120" t="s">
        <v>314</v>
      </c>
      <c r="G105" s="131">
        <v>3</v>
      </c>
      <c r="H105" s="123" t="s">
        <v>313</v>
      </c>
      <c r="I105" s="121" t="s">
        <v>314</v>
      </c>
      <c r="J105" s="135">
        <v>3</v>
      </c>
      <c r="K105" s="316" t="s">
        <v>313</v>
      </c>
      <c r="L105" s="127" t="s">
        <v>314</v>
      </c>
      <c r="M105" s="317">
        <v>4</v>
      </c>
      <c r="N105" s="129" t="s">
        <v>634</v>
      </c>
      <c r="O105" s="129" t="s">
        <v>635</v>
      </c>
      <c r="R105" s="30">
        <f>COUNTIF(D102:D111,"4")</f>
        <v>2</v>
      </c>
      <c r="S105" s="30">
        <f>COUNTIF(G102:G111,"4")</f>
        <v>1</v>
      </c>
      <c r="T105" s="30">
        <f>COUNTIF(J102:J111,"4")</f>
        <v>7</v>
      </c>
      <c r="U105" s="30">
        <f>COUNTIF(M102:M111,"4")</f>
        <v>5</v>
      </c>
    </row>
    <row r="106" spans="1:21" ht="30" customHeight="1" x14ac:dyDescent="0.2">
      <c r="A106" s="282"/>
      <c r="B106" s="67"/>
      <c r="C106" s="41" t="s">
        <v>116</v>
      </c>
      <c r="D106" s="80">
        <v>3</v>
      </c>
      <c r="E106" s="125" t="s">
        <v>318</v>
      </c>
      <c r="F106" s="120" t="s">
        <v>308</v>
      </c>
      <c r="G106" s="131">
        <v>3</v>
      </c>
      <c r="H106" s="123" t="s">
        <v>318</v>
      </c>
      <c r="I106" s="121" t="s">
        <v>308</v>
      </c>
      <c r="J106" s="135">
        <v>4</v>
      </c>
      <c r="K106" s="316" t="s">
        <v>318</v>
      </c>
      <c r="L106" s="127" t="s">
        <v>308</v>
      </c>
      <c r="M106" s="317">
        <v>4</v>
      </c>
      <c r="N106" s="129" t="s">
        <v>636</v>
      </c>
      <c r="O106" s="129" t="s">
        <v>637</v>
      </c>
    </row>
    <row r="107" spans="1:21" ht="30" customHeight="1" x14ac:dyDescent="0.2">
      <c r="A107" s="282"/>
      <c r="B107" s="67"/>
      <c r="C107" s="41" t="s">
        <v>117</v>
      </c>
      <c r="D107" s="80">
        <v>3</v>
      </c>
      <c r="E107" s="125" t="s">
        <v>319</v>
      </c>
      <c r="F107" s="120" t="s">
        <v>320</v>
      </c>
      <c r="G107" s="131">
        <v>3</v>
      </c>
      <c r="H107" s="123" t="s">
        <v>319</v>
      </c>
      <c r="I107" s="121" t="s">
        <v>320</v>
      </c>
      <c r="J107" s="135">
        <v>4</v>
      </c>
      <c r="K107" s="316" t="s">
        <v>319</v>
      </c>
      <c r="L107" s="127" t="s">
        <v>320</v>
      </c>
      <c r="M107" s="317">
        <v>3</v>
      </c>
      <c r="N107" s="129" t="s">
        <v>638</v>
      </c>
      <c r="O107" s="129" t="s">
        <v>633</v>
      </c>
    </row>
    <row r="108" spans="1:21" ht="30" customHeight="1" x14ac:dyDescent="0.2">
      <c r="A108" s="282"/>
      <c r="B108" s="67"/>
      <c r="C108" s="41" t="s">
        <v>118</v>
      </c>
      <c r="D108" s="80">
        <v>3</v>
      </c>
      <c r="E108" s="125" t="s">
        <v>324</v>
      </c>
      <c r="F108" s="120" t="s">
        <v>325</v>
      </c>
      <c r="G108" s="131">
        <v>3</v>
      </c>
      <c r="H108" s="123" t="s">
        <v>324</v>
      </c>
      <c r="I108" s="121" t="s">
        <v>325</v>
      </c>
      <c r="J108" s="135">
        <v>4</v>
      </c>
      <c r="K108" s="316" t="s">
        <v>324</v>
      </c>
      <c r="L108" s="127" t="s">
        <v>325</v>
      </c>
      <c r="M108" s="317">
        <v>3</v>
      </c>
      <c r="N108" s="129" t="s">
        <v>639</v>
      </c>
      <c r="O108" s="129" t="s">
        <v>640</v>
      </c>
    </row>
    <row r="109" spans="1:21" ht="30" customHeight="1" x14ac:dyDescent="0.2">
      <c r="A109" s="282"/>
      <c r="B109" s="67"/>
      <c r="C109" s="141" t="s">
        <v>119</v>
      </c>
      <c r="D109" s="80">
        <v>1</v>
      </c>
      <c r="E109" s="125"/>
      <c r="F109" s="120"/>
      <c r="G109" s="131"/>
      <c r="H109" s="123"/>
      <c r="I109" s="121"/>
      <c r="J109" s="135">
        <v>1</v>
      </c>
      <c r="K109" s="316"/>
      <c r="L109" s="127"/>
      <c r="M109" s="317"/>
      <c r="N109" s="129"/>
      <c r="O109" s="129"/>
    </row>
    <row r="110" spans="1:21" ht="30" customHeight="1" x14ac:dyDescent="0.2">
      <c r="A110" s="282"/>
      <c r="B110" s="67"/>
      <c r="C110" s="41" t="s">
        <v>120</v>
      </c>
      <c r="D110" s="80">
        <v>3</v>
      </c>
      <c r="E110" s="125" t="s">
        <v>321</v>
      </c>
      <c r="F110" s="120" t="s">
        <v>322</v>
      </c>
      <c r="G110" s="131">
        <v>3</v>
      </c>
      <c r="H110" s="123" t="s">
        <v>321</v>
      </c>
      <c r="I110" s="121" t="s">
        <v>322</v>
      </c>
      <c r="J110" s="135">
        <v>4</v>
      </c>
      <c r="K110" s="316" t="s">
        <v>321</v>
      </c>
      <c r="L110" s="127" t="s">
        <v>322</v>
      </c>
      <c r="M110" s="317">
        <v>4</v>
      </c>
      <c r="N110" s="129" t="s">
        <v>641</v>
      </c>
      <c r="O110" s="129" t="s">
        <v>642</v>
      </c>
    </row>
    <row r="111" spans="1:21" ht="30" customHeight="1" x14ac:dyDescent="0.2">
      <c r="A111" s="282"/>
      <c r="B111" s="67"/>
      <c r="C111" s="41" t="s">
        <v>121</v>
      </c>
      <c r="D111" s="80">
        <v>4</v>
      </c>
      <c r="E111" s="125" t="s">
        <v>323</v>
      </c>
      <c r="F111" s="120" t="s">
        <v>308</v>
      </c>
      <c r="G111" s="131">
        <v>4</v>
      </c>
      <c r="H111" s="123" t="s">
        <v>323</v>
      </c>
      <c r="I111" s="121" t="s">
        <v>308</v>
      </c>
      <c r="J111" s="135">
        <v>4</v>
      </c>
      <c r="K111" s="316" t="s">
        <v>323</v>
      </c>
      <c r="L111" s="127" t="s">
        <v>308</v>
      </c>
      <c r="M111" s="317">
        <v>3</v>
      </c>
      <c r="N111" s="129" t="s">
        <v>643</v>
      </c>
      <c r="O111" s="129" t="s">
        <v>644</v>
      </c>
    </row>
    <row r="112" spans="1:21" ht="5.25" customHeight="1" x14ac:dyDescent="0.25">
      <c r="B112" s="273"/>
      <c r="C112" s="274"/>
      <c r="D112" s="72"/>
      <c r="E112" s="73"/>
      <c r="F112" s="73"/>
      <c r="G112" s="72"/>
      <c r="H112" s="73"/>
      <c r="I112" s="73"/>
      <c r="J112" s="72"/>
      <c r="K112" s="74"/>
      <c r="M112" s="72"/>
      <c r="N112" s="74"/>
    </row>
    <row r="113" spans="1:21" ht="18.75" x14ac:dyDescent="0.2">
      <c r="A113" s="282"/>
      <c r="B113" s="67"/>
      <c r="C113" s="219" t="s">
        <v>0</v>
      </c>
      <c r="D113" s="219"/>
      <c r="E113" s="219"/>
      <c r="F113" s="219"/>
      <c r="G113" s="219"/>
      <c r="H113" s="219"/>
      <c r="I113" s="219"/>
      <c r="J113" s="219"/>
      <c r="K113" s="228"/>
      <c r="L113" s="63"/>
      <c r="M113" s="63"/>
      <c r="N113" s="63"/>
      <c r="O113" s="63"/>
    </row>
    <row r="114" spans="1:21" ht="30" customHeight="1" x14ac:dyDescent="0.2">
      <c r="A114" s="282"/>
      <c r="B114" s="70"/>
      <c r="C114" s="42" t="s">
        <v>1</v>
      </c>
      <c r="D114" s="80">
        <v>3</v>
      </c>
      <c r="E114" s="125" t="s">
        <v>327</v>
      </c>
      <c r="F114" s="120" t="s">
        <v>326</v>
      </c>
      <c r="G114" s="131">
        <v>3</v>
      </c>
      <c r="H114" s="123" t="s">
        <v>327</v>
      </c>
      <c r="I114" s="121" t="s">
        <v>326</v>
      </c>
      <c r="J114" s="135">
        <v>2</v>
      </c>
      <c r="K114" s="127" t="s">
        <v>327</v>
      </c>
      <c r="L114" s="126" t="s">
        <v>326</v>
      </c>
      <c r="M114" s="138">
        <v>3</v>
      </c>
      <c r="N114" s="129" t="s">
        <v>645</v>
      </c>
      <c r="O114" s="129" t="s">
        <v>649</v>
      </c>
      <c r="R114" s="30">
        <f>COUNTIF(D114:D117,"1")</f>
        <v>0</v>
      </c>
      <c r="S114" s="30">
        <f>COUNTIF(G114:G117,"1")</f>
        <v>0</v>
      </c>
      <c r="T114" s="30">
        <f>COUNTIF(J114:J117,"1")</f>
        <v>0</v>
      </c>
      <c r="U114" s="30">
        <f>COUNTIF(M114:M117,"1")</f>
        <v>0</v>
      </c>
    </row>
    <row r="115" spans="1:21" ht="30" customHeight="1" x14ac:dyDescent="0.2">
      <c r="A115" s="282"/>
      <c r="B115" s="67"/>
      <c r="C115" s="41" t="s">
        <v>2</v>
      </c>
      <c r="D115" s="80">
        <v>3</v>
      </c>
      <c r="E115" s="125" t="s">
        <v>317</v>
      </c>
      <c r="F115" s="120" t="s">
        <v>316</v>
      </c>
      <c r="G115" s="131">
        <v>4</v>
      </c>
      <c r="H115" s="123" t="s">
        <v>317</v>
      </c>
      <c r="I115" s="121" t="s">
        <v>316</v>
      </c>
      <c r="J115" s="135">
        <v>2</v>
      </c>
      <c r="K115" s="127" t="s">
        <v>317</v>
      </c>
      <c r="L115" s="126" t="s">
        <v>316</v>
      </c>
      <c r="M115" s="138">
        <v>4</v>
      </c>
      <c r="N115" s="129" t="s">
        <v>646</v>
      </c>
      <c r="O115" s="129" t="s">
        <v>650</v>
      </c>
      <c r="R115" s="30">
        <f>COUNTIF(D114:D117,"2")</f>
        <v>0</v>
      </c>
      <c r="S115" s="30">
        <f>COUNTIF(G114:G117,"2")</f>
        <v>0</v>
      </c>
      <c r="T115" s="30">
        <f>COUNTIF(J114:J117,"2")</f>
        <v>2</v>
      </c>
      <c r="U115" s="30">
        <f>COUNTIF(M114:M117,"2")</f>
        <v>0</v>
      </c>
    </row>
    <row r="116" spans="1:21" ht="30" customHeight="1" x14ac:dyDescent="0.2">
      <c r="A116" s="282"/>
      <c r="B116" s="67"/>
      <c r="C116" s="41" t="s">
        <v>3</v>
      </c>
      <c r="D116" s="80">
        <v>3</v>
      </c>
      <c r="E116" s="125" t="s">
        <v>329</v>
      </c>
      <c r="F116" s="120" t="s">
        <v>328</v>
      </c>
      <c r="G116" s="131">
        <v>3</v>
      </c>
      <c r="H116" s="123" t="s">
        <v>329</v>
      </c>
      <c r="I116" s="121" t="s">
        <v>328</v>
      </c>
      <c r="J116" s="135">
        <v>3</v>
      </c>
      <c r="K116" s="127" t="s">
        <v>329</v>
      </c>
      <c r="L116" s="126" t="s">
        <v>328</v>
      </c>
      <c r="M116" s="138">
        <v>4</v>
      </c>
      <c r="N116" s="129" t="s">
        <v>647</v>
      </c>
      <c r="O116" s="129" t="s">
        <v>651</v>
      </c>
      <c r="R116" s="30">
        <f>COUNTIF(D114:D117,"3")</f>
        <v>3</v>
      </c>
      <c r="S116" s="30">
        <f>COUNTIF(G114:G117,"3")</f>
        <v>2</v>
      </c>
      <c r="T116" s="30">
        <f>COUNTIF(J114:J117,"3")</f>
        <v>1</v>
      </c>
      <c r="U116" s="30">
        <f>COUNTIF(M114:M117,"3")</f>
        <v>1</v>
      </c>
    </row>
    <row r="117" spans="1:21" ht="30" customHeight="1" x14ac:dyDescent="0.2">
      <c r="A117" s="282"/>
      <c r="B117" s="67"/>
      <c r="C117" s="141" t="s">
        <v>4</v>
      </c>
      <c r="D117" s="80"/>
      <c r="E117" s="125"/>
      <c r="F117" s="120"/>
      <c r="G117" s="131"/>
      <c r="H117" s="123"/>
      <c r="I117" s="121"/>
      <c r="J117" s="135"/>
      <c r="K117" s="127"/>
      <c r="L117" s="127"/>
      <c r="M117" s="138">
        <v>4</v>
      </c>
      <c r="N117" s="129" t="s">
        <v>648</v>
      </c>
      <c r="O117" s="129" t="s">
        <v>652</v>
      </c>
      <c r="R117" s="30">
        <f>COUNTIF(D114:D117,"4")</f>
        <v>0</v>
      </c>
      <c r="S117" s="30">
        <f>COUNTIF(G114:G117,"4")</f>
        <v>1</v>
      </c>
      <c r="T117" s="30">
        <f>COUNTIF(J114:J117,"4")</f>
        <v>0</v>
      </c>
      <c r="U117" s="30">
        <f>COUNTIF(M114:M117,"4")</f>
        <v>3</v>
      </c>
    </row>
    <row r="118" spans="1:21" ht="7.5" customHeight="1" x14ac:dyDescent="0.25">
      <c r="B118" s="217"/>
      <c r="C118" s="218"/>
      <c r="D118" s="72"/>
      <c r="E118" s="73"/>
      <c r="F118" s="73"/>
      <c r="G118" s="72"/>
      <c r="H118" s="73"/>
      <c r="I118" s="73"/>
      <c r="J118" s="60"/>
      <c r="K118" s="66"/>
      <c r="M118" s="60"/>
      <c r="N118" s="66"/>
    </row>
    <row r="119" spans="1:21" ht="15.75" customHeight="1" x14ac:dyDescent="0.2">
      <c r="B119" s="244" t="s">
        <v>24</v>
      </c>
      <c r="C119" s="245"/>
      <c r="D119" s="221" t="s">
        <v>265</v>
      </c>
      <c r="E119" s="222"/>
      <c r="F119" s="223"/>
      <c r="G119" s="255" t="s">
        <v>354</v>
      </c>
      <c r="H119" s="256"/>
      <c r="I119" s="257"/>
      <c r="J119" s="275" t="s">
        <v>355</v>
      </c>
      <c r="K119" s="275"/>
      <c r="L119" s="275"/>
      <c r="M119" s="224" t="s">
        <v>176</v>
      </c>
      <c r="N119" s="224"/>
      <c r="O119" s="224"/>
    </row>
    <row r="120" spans="1:21" ht="15.75" customHeight="1" x14ac:dyDescent="0.2">
      <c r="B120" s="246"/>
      <c r="C120" s="247"/>
      <c r="D120" s="53" t="s">
        <v>34</v>
      </c>
      <c r="E120" s="54" t="s">
        <v>122</v>
      </c>
      <c r="F120" s="54"/>
      <c r="G120" s="53" t="s">
        <v>34</v>
      </c>
      <c r="H120" s="54" t="s">
        <v>122</v>
      </c>
      <c r="I120" s="54"/>
      <c r="J120" s="53" t="s">
        <v>34</v>
      </c>
      <c r="K120" s="54" t="s">
        <v>122</v>
      </c>
      <c r="L120" s="75" t="s">
        <v>125</v>
      </c>
      <c r="M120" s="53" t="s">
        <v>34</v>
      </c>
      <c r="N120" s="54" t="s">
        <v>122</v>
      </c>
      <c r="O120" s="75"/>
    </row>
    <row r="121" spans="1:21" ht="18.75" x14ac:dyDescent="0.2">
      <c r="A121" s="282"/>
      <c r="B121" s="69"/>
      <c r="C121" s="219" t="s">
        <v>5</v>
      </c>
      <c r="D121" s="219"/>
      <c r="E121" s="219"/>
      <c r="F121" s="219"/>
      <c r="G121" s="219"/>
      <c r="H121" s="219"/>
      <c r="I121" s="219"/>
      <c r="J121" s="219"/>
      <c r="K121" s="228"/>
      <c r="L121" s="63"/>
      <c r="M121" s="63"/>
      <c r="N121" s="63"/>
      <c r="O121" s="63"/>
    </row>
    <row r="122" spans="1:21" ht="39" customHeight="1" x14ac:dyDescent="0.2">
      <c r="A122" s="282"/>
      <c r="B122" s="71"/>
      <c r="C122" s="76" t="s">
        <v>6</v>
      </c>
      <c r="D122" s="80">
        <v>3</v>
      </c>
      <c r="E122" s="120" t="s">
        <v>330</v>
      </c>
      <c r="F122" s="120" t="s">
        <v>308</v>
      </c>
      <c r="G122" s="131">
        <v>3</v>
      </c>
      <c r="H122" s="121" t="s">
        <v>330</v>
      </c>
      <c r="I122" s="121" t="s">
        <v>308</v>
      </c>
      <c r="J122" s="135">
        <v>4</v>
      </c>
      <c r="K122" s="126" t="s">
        <v>330</v>
      </c>
      <c r="L122" s="126" t="s">
        <v>308</v>
      </c>
      <c r="M122" s="138">
        <v>4</v>
      </c>
      <c r="N122" s="129" t="s">
        <v>330</v>
      </c>
      <c r="O122" s="129" t="s">
        <v>653</v>
      </c>
      <c r="R122" s="30">
        <f>COUNTIF(D122:D125,"1")</f>
        <v>0</v>
      </c>
      <c r="S122" s="30">
        <f>COUNTIF(G122:G125,"1")</f>
        <v>0</v>
      </c>
      <c r="T122" s="30">
        <f>COUNTIF(J122:J125,"1")</f>
        <v>0</v>
      </c>
      <c r="U122" s="30">
        <f>COUNTIF(M122:M125,"1")</f>
        <v>0</v>
      </c>
    </row>
    <row r="123" spans="1:21" ht="30" customHeight="1" x14ac:dyDescent="0.2">
      <c r="A123" s="282"/>
      <c r="B123" s="70"/>
      <c r="C123" s="42" t="s">
        <v>7</v>
      </c>
      <c r="D123" s="80">
        <v>3</v>
      </c>
      <c r="E123" s="125" t="s">
        <v>331</v>
      </c>
      <c r="F123" s="120" t="s">
        <v>308</v>
      </c>
      <c r="G123" s="131">
        <v>3</v>
      </c>
      <c r="H123" s="123" t="s">
        <v>331</v>
      </c>
      <c r="I123" s="121" t="s">
        <v>308</v>
      </c>
      <c r="J123" s="135">
        <v>4</v>
      </c>
      <c r="K123" s="127" t="s">
        <v>331</v>
      </c>
      <c r="L123" s="126" t="s">
        <v>308</v>
      </c>
      <c r="M123" s="138">
        <v>4</v>
      </c>
      <c r="N123" s="129" t="s">
        <v>654</v>
      </c>
      <c r="O123" s="129" t="s">
        <v>308</v>
      </c>
      <c r="R123" s="30">
        <f>COUNTIF(D122:D125,"2")</f>
        <v>0</v>
      </c>
      <c r="S123" s="30">
        <f>COUNTIF(G122:G125,"2")</f>
        <v>0</v>
      </c>
      <c r="T123" s="30">
        <f>COUNTIF(J122:J125,"2")</f>
        <v>0</v>
      </c>
      <c r="U123" s="30">
        <f>COUNTIF(M122:M125,"2")</f>
        <v>0</v>
      </c>
    </row>
    <row r="124" spans="1:21" ht="30" customHeight="1" x14ac:dyDescent="0.2">
      <c r="A124" s="282"/>
      <c r="B124" s="67"/>
      <c r="C124" s="42" t="s">
        <v>8</v>
      </c>
      <c r="D124" s="80">
        <v>3</v>
      </c>
      <c r="E124" s="125" t="s">
        <v>332</v>
      </c>
      <c r="F124" s="120" t="s">
        <v>308</v>
      </c>
      <c r="G124" s="131">
        <v>3</v>
      </c>
      <c r="H124" s="123" t="s">
        <v>332</v>
      </c>
      <c r="I124" s="121" t="s">
        <v>308</v>
      </c>
      <c r="J124" s="135">
        <v>3</v>
      </c>
      <c r="K124" s="127" t="s">
        <v>332</v>
      </c>
      <c r="L124" s="126" t="s">
        <v>308</v>
      </c>
      <c r="M124" s="138">
        <v>3</v>
      </c>
      <c r="N124" s="129" t="s">
        <v>655</v>
      </c>
      <c r="O124" s="129" t="s">
        <v>656</v>
      </c>
      <c r="R124" s="30">
        <f>COUNTIF(D122:D125,"3")</f>
        <v>3</v>
      </c>
      <c r="S124" s="30">
        <f>COUNTIF(G122:G125,"3")</f>
        <v>3</v>
      </c>
      <c r="T124" s="30">
        <f>COUNTIF(J122:J125,"3")</f>
        <v>2</v>
      </c>
      <c r="U124" s="30">
        <f>COUNTIF(M122:M125,"3")</f>
        <v>1</v>
      </c>
    </row>
    <row r="125" spans="1:21" ht="30" customHeight="1" x14ac:dyDescent="0.2">
      <c r="A125" s="282"/>
      <c r="B125" s="67"/>
      <c r="C125" s="41" t="s">
        <v>9</v>
      </c>
      <c r="D125" s="80">
        <v>4</v>
      </c>
      <c r="E125" s="125" t="s">
        <v>334</v>
      </c>
      <c r="F125" s="120" t="s">
        <v>333</v>
      </c>
      <c r="G125" s="131">
        <v>4</v>
      </c>
      <c r="H125" s="123" t="s">
        <v>334</v>
      </c>
      <c r="I125" s="121" t="s">
        <v>333</v>
      </c>
      <c r="J125" s="135">
        <v>3</v>
      </c>
      <c r="K125" s="127" t="s">
        <v>334</v>
      </c>
      <c r="L125" s="126" t="s">
        <v>333</v>
      </c>
      <c r="M125" s="138">
        <v>4</v>
      </c>
      <c r="N125" s="129" t="s">
        <v>657</v>
      </c>
      <c r="O125" s="129" t="s">
        <v>658</v>
      </c>
      <c r="R125" s="30">
        <f>COUNTIF(D122:D125,"4")</f>
        <v>1</v>
      </c>
      <c r="S125" s="30">
        <f>COUNTIF(G122:G125,"4")</f>
        <v>1</v>
      </c>
      <c r="T125" s="30">
        <f>COUNTIF(J122:J125,"4")</f>
        <v>2</v>
      </c>
      <c r="U125" s="30">
        <f>COUNTIF(M122:M125,"4")</f>
        <v>3</v>
      </c>
    </row>
    <row r="126" spans="1:21" ht="8.25" customHeight="1" x14ac:dyDescent="0.25">
      <c r="B126" s="217"/>
      <c r="C126" s="218"/>
      <c r="D126" s="60"/>
      <c r="E126" s="61"/>
      <c r="F126" s="61"/>
      <c r="G126" s="60"/>
      <c r="H126" s="61"/>
      <c r="I126" s="61"/>
      <c r="J126" s="60"/>
      <c r="K126" s="66"/>
      <c r="M126" s="60"/>
      <c r="N126" s="66"/>
    </row>
    <row r="127" spans="1:21" ht="18.75" x14ac:dyDescent="0.2">
      <c r="A127" s="282"/>
      <c r="B127" s="67"/>
      <c r="C127" s="219" t="s">
        <v>10</v>
      </c>
      <c r="D127" s="219"/>
      <c r="E127" s="219"/>
      <c r="F127" s="219"/>
      <c r="G127" s="219"/>
      <c r="H127" s="219"/>
      <c r="I127" s="219"/>
      <c r="J127" s="219"/>
      <c r="K127" s="228"/>
      <c r="L127" s="63"/>
      <c r="M127" s="63"/>
      <c r="N127" s="63"/>
      <c r="O127" s="63"/>
    </row>
    <row r="128" spans="1:21" ht="30" customHeight="1" x14ac:dyDescent="0.2">
      <c r="A128" s="282"/>
      <c r="B128" s="59"/>
      <c r="C128" s="48" t="s">
        <v>11</v>
      </c>
      <c r="D128" s="80">
        <v>3</v>
      </c>
      <c r="E128" s="120" t="s">
        <v>336</v>
      </c>
      <c r="F128" s="120" t="s">
        <v>337</v>
      </c>
      <c r="G128" s="131">
        <v>3</v>
      </c>
      <c r="H128" s="121" t="s">
        <v>336</v>
      </c>
      <c r="I128" s="121" t="s">
        <v>337</v>
      </c>
      <c r="J128" s="135">
        <v>4</v>
      </c>
      <c r="K128" s="126" t="s">
        <v>336</v>
      </c>
      <c r="L128" s="126" t="s">
        <v>337</v>
      </c>
      <c r="M128" s="138">
        <v>4</v>
      </c>
      <c r="N128" s="129" t="s">
        <v>659</v>
      </c>
      <c r="O128" s="129" t="s">
        <v>660</v>
      </c>
      <c r="R128" s="30">
        <f>COUNTIF(D128:D131,"1")</f>
        <v>0</v>
      </c>
      <c r="S128" s="30">
        <f>COUNTIF(G128:G131,"1")</f>
        <v>0</v>
      </c>
      <c r="T128" s="30">
        <f>COUNTIF(J128:J131,"1")</f>
        <v>0</v>
      </c>
      <c r="U128" s="30">
        <f>COUNTIF(M128:M131,"1")</f>
        <v>0</v>
      </c>
    </row>
    <row r="129" spans="1:21" ht="30" customHeight="1" x14ac:dyDescent="0.2">
      <c r="A129" s="282"/>
      <c r="B129" s="67"/>
      <c r="C129" s="41" t="s">
        <v>12</v>
      </c>
      <c r="D129" s="80">
        <v>3</v>
      </c>
      <c r="E129" s="125" t="s">
        <v>338</v>
      </c>
      <c r="F129" s="120" t="s">
        <v>308</v>
      </c>
      <c r="G129" s="131">
        <v>3</v>
      </c>
      <c r="H129" s="123" t="s">
        <v>338</v>
      </c>
      <c r="I129" s="121" t="s">
        <v>308</v>
      </c>
      <c r="J129" s="135">
        <v>4</v>
      </c>
      <c r="K129" s="127" t="s">
        <v>338</v>
      </c>
      <c r="L129" s="126" t="s">
        <v>308</v>
      </c>
      <c r="M129" s="138">
        <v>4</v>
      </c>
      <c r="N129" s="129" t="s">
        <v>661</v>
      </c>
      <c r="O129" s="129" t="s">
        <v>662</v>
      </c>
      <c r="R129" s="30">
        <f>COUNTIF(D128:D131,"2")</f>
        <v>0</v>
      </c>
      <c r="S129" s="30">
        <f>COUNTIF(G128:G131,"2")</f>
        <v>0</v>
      </c>
      <c r="T129" s="30">
        <f>COUNTIF(J128:J131,"2")</f>
        <v>0</v>
      </c>
      <c r="U129" s="30">
        <f>COUNTIF(M128:M131,"2")</f>
        <v>0</v>
      </c>
    </row>
    <row r="130" spans="1:21" ht="30" customHeight="1" x14ac:dyDescent="0.2">
      <c r="A130" s="282"/>
      <c r="B130" s="67"/>
      <c r="C130" s="41" t="s">
        <v>13</v>
      </c>
      <c r="D130" s="80">
        <v>3</v>
      </c>
      <c r="E130" s="125" t="s">
        <v>339</v>
      </c>
      <c r="F130" s="120" t="s">
        <v>340</v>
      </c>
      <c r="G130" s="131">
        <v>3</v>
      </c>
      <c r="H130" s="123" t="s">
        <v>339</v>
      </c>
      <c r="I130" s="121" t="s">
        <v>340</v>
      </c>
      <c r="J130" s="135">
        <v>3</v>
      </c>
      <c r="K130" s="127" t="s">
        <v>339</v>
      </c>
      <c r="L130" s="126" t="s">
        <v>340</v>
      </c>
      <c r="M130" s="138">
        <v>4</v>
      </c>
      <c r="N130" s="129" t="s">
        <v>663</v>
      </c>
      <c r="O130" s="129" t="s">
        <v>664</v>
      </c>
      <c r="R130" s="30">
        <f>COUNTIF(D128:D131,"3")</f>
        <v>4</v>
      </c>
      <c r="S130" s="30">
        <f>COUNTIF(G128:G131,"3")</f>
        <v>4</v>
      </c>
      <c r="T130" s="30">
        <f>COUNTIF(J128:J131,"3")</f>
        <v>2</v>
      </c>
      <c r="U130" s="30">
        <f>COUNTIF(M128:M131,"3")</f>
        <v>1</v>
      </c>
    </row>
    <row r="131" spans="1:21" ht="30" customHeight="1" x14ac:dyDescent="0.2">
      <c r="A131" s="282"/>
      <c r="B131" s="67"/>
      <c r="C131" s="41" t="s">
        <v>14</v>
      </c>
      <c r="D131" s="80">
        <v>3</v>
      </c>
      <c r="E131" s="125" t="s">
        <v>335</v>
      </c>
      <c r="F131" s="120" t="s">
        <v>308</v>
      </c>
      <c r="G131" s="131">
        <v>3</v>
      </c>
      <c r="H131" s="123" t="s">
        <v>335</v>
      </c>
      <c r="I131" s="121" t="s">
        <v>308</v>
      </c>
      <c r="J131" s="135">
        <v>3</v>
      </c>
      <c r="K131" s="127" t="s">
        <v>504</v>
      </c>
      <c r="L131" s="126" t="s">
        <v>505</v>
      </c>
      <c r="M131" s="138">
        <v>3</v>
      </c>
      <c r="N131" s="129" t="s">
        <v>665</v>
      </c>
      <c r="O131" s="129" t="s">
        <v>666</v>
      </c>
      <c r="R131" s="30">
        <f>COUNTIF(D128:D131,"4")</f>
        <v>0</v>
      </c>
      <c r="S131" s="30">
        <f>COUNTIF(G128:G131,"4")</f>
        <v>0</v>
      </c>
      <c r="T131" s="30">
        <f>COUNTIF(J128:J131,"4")</f>
        <v>2</v>
      </c>
      <c r="U131" s="30">
        <f>COUNTIF(M128:M131,"4")</f>
        <v>3</v>
      </c>
    </row>
    <row r="132" spans="1:21" ht="9" customHeight="1" x14ac:dyDescent="0.25">
      <c r="B132" s="217"/>
      <c r="C132" s="218"/>
      <c r="D132" s="60"/>
      <c r="E132" s="61"/>
      <c r="F132" s="61"/>
      <c r="G132" s="139"/>
      <c r="H132" s="61"/>
      <c r="I132" s="61"/>
      <c r="J132" s="60"/>
      <c r="K132" s="66"/>
      <c r="M132" s="60"/>
      <c r="N132" s="66"/>
    </row>
    <row r="133" spans="1:21" ht="18.75" x14ac:dyDescent="0.2">
      <c r="A133" s="282"/>
      <c r="B133" s="67"/>
      <c r="C133" s="219" t="s">
        <v>15</v>
      </c>
      <c r="D133" s="219"/>
      <c r="E133" s="219"/>
      <c r="F133" s="219"/>
      <c r="G133" s="219"/>
      <c r="H133" s="219"/>
      <c r="I133" s="219"/>
      <c r="J133" s="219"/>
      <c r="K133" s="228"/>
      <c r="L133" s="63"/>
      <c r="M133" s="63"/>
      <c r="N133" s="63"/>
      <c r="O133" s="63"/>
    </row>
    <row r="134" spans="1:21" ht="30" customHeight="1" x14ac:dyDescent="0.2">
      <c r="A134" s="282"/>
      <c r="B134" s="59"/>
      <c r="C134" s="48" t="s">
        <v>16</v>
      </c>
      <c r="D134" s="80">
        <v>3</v>
      </c>
      <c r="E134" s="120" t="s">
        <v>341</v>
      </c>
      <c r="F134" s="120" t="s">
        <v>342</v>
      </c>
      <c r="G134" s="131">
        <v>3</v>
      </c>
      <c r="H134" s="121" t="s">
        <v>503</v>
      </c>
      <c r="I134" s="121" t="s">
        <v>342</v>
      </c>
      <c r="J134" s="135">
        <v>4</v>
      </c>
      <c r="K134" s="126" t="s">
        <v>503</v>
      </c>
      <c r="L134" s="126" t="s">
        <v>342</v>
      </c>
      <c r="M134" s="138">
        <v>4</v>
      </c>
      <c r="N134" s="129" t="s">
        <v>667</v>
      </c>
      <c r="O134" s="129" t="s">
        <v>668</v>
      </c>
      <c r="R134" s="30">
        <f>COUNTIF(D134:D136,"1")</f>
        <v>0</v>
      </c>
      <c r="S134" s="30">
        <f>COUNTIF(G134:G136,"1")</f>
        <v>0</v>
      </c>
      <c r="T134" s="30">
        <f>COUNTIF(J134:J136,"1")</f>
        <v>0</v>
      </c>
      <c r="U134" s="30">
        <f>COUNTIF(M134:M136,"1")</f>
        <v>0</v>
      </c>
    </row>
    <row r="135" spans="1:21" ht="30" customHeight="1" x14ac:dyDescent="0.2">
      <c r="A135" s="282"/>
      <c r="B135" s="67"/>
      <c r="C135" s="41" t="s">
        <v>17</v>
      </c>
      <c r="D135" s="80">
        <v>3</v>
      </c>
      <c r="E135" s="120" t="s">
        <v>343</v>
      </c>
      <c r="F135" s="120" t="s">
        <v>308</v>
      </c>
      <c r="G135" s="131">
        <v>3</v>
      </c>
      <c r="H135" s="121" t="s">
        <v>343</v>
      </c>
      <c r="I135" s="121" t="s">
        <v>308</v>
      </c>
      <c r="J135" s="135">
        <v>4</v>
      </c>
      <c r="K135" s="126" t="s">
        <v>343</v>
      </c>
      <c r="L135" s="126" t="s">
        <v>308</v>
      </c>
      <c r="M135" s="138">
        <v>4</v>
      </c>
      <c r="N135" s="129" t="s">
        <v>669</v>
      </c>
      <c r="O135" s="129" t="s">
        <v>670</v>
      </c>
      <c r="R135" s="30">
        <f>COUNTIF(D134:D136,"2")</f>
        <v>0</v>
      </c>
      <c r="S135" s="30">
        <f>COUNTIF(G134:G136,"2")</f>
        <v>0</v>
      </c>
      <c r="T135" s="30">
        <f>COUNTIF(J134:J136,"2")</f>
        <v>0</v>
      </c>
      <c r="U135" s="30">
        <f>COUNTIF(M134:M136,"2")</f>
        <v>0</v>
      </c>
    </row>
    <row r="136" spans="1:21" ht="30" customHeight="1" x14ac:dyDescent="0.2">
      <c r="A136" s="282"/>
      <c r="B136" s="67"/>
      <c r="C136" s="41" t="s">
        <v>18</v>
      </c>
      <c r="D136" s="80">
        <v>3</v>
      </c>
      <c r="E136" s="125" t="s">
        <v>344</v>
      </c>
      <c r="F136" s="120" t="s">
        <v>345</v>
      </c>
      <c r="G136" s="131">
        <v>3</v>
      </c>
      <c r="H136" s="123" t="s">
        <v>344</v>
      </c>
      <c r="I136" s="121" t="s">
        <v>345</v>
      </c>
      <c r="J136" s="135">
        <v>4</v>
      </c>
      <c r="K136" s="127" t="s">
        <v>344</v>
      </c>
      <c r="L136" s="126" t="s">
        <v>345</v>
      </c>
      <c r="M136" s="138">
        <v>4</v>
      </c>
      <c r="N136" s="129" t="s">
        <v>671</v>
      </c>
      <c r="O136" s="129" t="s">
        <v>672</v>
      </c>
      <c r="R136" s="30">
        <f>COUNTIF(D134:D136,"3")</f>
        <v>3</v>
      </c>
      <c r="S136" s="30">
        <f>COUNTIF(G134:G136,"3")</f>
        <v>3</v>
      </c>
      <c r="T136" s="30">
        <f>COUNTIF(J134:J136,"3")</f>
        <v>0</v>
      </c>
      <c r="U136" s="30">
        <f>COUNTIF(M134:M136,"3")</f>
        <v>0</v>
      </c>
    </row>
    <row r="137" spans="1:21" ht="9" customHeight="1" x14ac:dyDescent="0.25">
      <c r="B137" s="217"/>
      <c r="C137" s="218"/>
      <c r="D137" s="60"/>
      <c r="E137" s="61"/>
      <c r="F137" s="61"/>
      <c r="G137" s="60"/>
      <c r="H137" s="61"/>
      <c r="I137" s="61"/>
      <c r="J137" s="60"/>
      <c r="K137" s="66"/>
      <c r="M137" s="60"/>
      <c r="N137" s="66"/>
      <c r="R137" s="30">
        <f>COUNTIF(D134:D136,"4")</f>
        <v>0</v>
      </c>
      <c r="S137" s="30">
        <f>COUNTIF(G134:G136,"4")</f>
        <v>0</v>
      </c>
      <c r="T137" s="30">
        <f>COUNTIF(J134:J136,"4")</f>
        <v>3</v>
      </c>
    </row>
    <row r="138" spans="1:21" ht="18.75" x14ac:dyDescent="0.2">
      <c r="A138" s="282"/>
      <c r="B138" s="67"/>
      <c r="C138" s="219" t="s">
        <v>19</v>
      </c>
      <c r="D138" s="219"/>
      <c r="E138" s="219"/>
      <c r="F138" s="219"/>
      <c r="G138" s="219"/>
      <c r="H138" s="219"/>
      <c r="I138" s="219"/>
      <c r="J138" s="219"/>
      <c r="K138" s="228"/>
      <c r="L138" s="63"/>
      <c r="M138" s="63"/>
      <c r="N138" s="63"/>
      <c r="O138" s="63"/>
    </row>
    <row r="139" spans="1:21" ht="30" customHeight="1" x14ac:dyDescent="0.2">
      <c r="A139" s="282"/>
      <c r="B139" s="59"/>
      <c r="C139" s="48" t="s">
        <v>20</v>
      </c>
      <c r="D139" s="80">
        <v>4</v>
      </c>
      <c r="E139" s="120" t="s">
        <v>347</v>
      </c>
      <c r="F139" s="120" t="s">
        <v>346</v>
      </c>
      <c r="G139" s="131">
        <v>4</v>
      </c>
      <c r="H139" s="121" t="s">
        <v>502</v>
      </c>
      <c r="I139" s="121" t="s">
        <v>346</v>
      </c>
      <c r="J139" s="135">
        <v>4</v>
      </c>
      <c r="K139" s="126" t="s">
        <v>502</v>
      </c>
      <c r="L139" s="126" t="s">
        <v>346</v>
      </c>
      <c r="M139" s="138">
        <v>4</v>
      </c>
      <c r="N139" s="129" t="s">
        <v>673</v>
      </c>
      <c r="O139" s="129" t="s">
        <v>674</v>
      </c>
      <c r="P139" s="133"/>
      <c r="Q139" s="133"/>
      <c r="R139" s="30">
        <f>COUNTIF(D139:D141,"1")</f>
        <v>1</v>
      </c>
      <c r="S139" s="30">
        <f>COUNTIF(G139:G141,"1")</f>
        <v>1</v>
      </c>
      <c r="T139" s="30">
        <f>COUNTIF(J139:J141,"1")</f>
        <v>1</v>
      </c>
      <c r="U139" s="30">
        <f>COUNTIF(M139:M141,"1")</f>
        <v>0</v>
      </c>
    </row>
    <row r="140" spans="1:21" ht="30" customHeight="1" x14ac:dyDescent="0.2">
      <c r="A140" s="282"/>
      <c r="B140" s="67"/>
      <c r="C140" s="141" t="s">
        <v>21</v>
      </c>
      <c r="D140" s="80">
        <v>1</v>
      </c>
      <c r="E140" s="125" t="s">
        <v>348</v>
      </c>
      <c r="F140" s="120"/>
      <c r="G140" s="131">
        <v>1</v>
      </c>
      <c r="H140" s="123" t="s">
        <v>348</v>
      </c>
      <c r="I140" s="121"/>
      <c r="J140" s="135">
        <v>1</v>
      </c>
      <c r="K140" s="127" t="s">
        <v>348</v>
      </c>
      <c r="L140" s="126"/>
      <c r="M140" s="138">
        <v>4</v>
      </c>
      <c r="N140" s="129" t="s">
        <v>675</v>
      </c>
      <c r="O140" s="129" t="s">
        <v>676</v>
      </c>
      <c r="P140" s="133"/>
      <c r="Q140" s="133"/>
      <c r="R140" s="30">
        <f>COUNTIF(D139:D141,"2")</f>
        <v>0</v>
      </c>
      <c r="S140" s="30">
        <f>COUNTIF(G139:G141,"2")</f>
        <v>0</v>
      </c>
      <c r="T140" s="30">
        <f>COUNTIF(J139:J141,"2")</f>
        <v>0</v>
      </c>
      <c r="U140" s="30">
        <f>COUNTIF(M139:M141,"2")</f>
        <v>0</v>
      </c>
    </row>
    <row r="141" spans="1:21" ht="30" customHeight="1" x14ac:dyDescent="0.2">
      <c r="A141" s="282"/>
      <c r="B141" s="67"/>
      <c r="C141" s="41" t="s">
        <v>22</v>
      </c>
      <c r="D141" s="80">
        <v>3</v>
      </c>
      <c r="E141" s="125" t="s">
        <v>349</v>
      </c>
      <c r="F141" s="120" t="s">
        <v>346</v>
      </c>
      <c r="G141" s="131">
        <v>3</v>
      </c>
      <c r="H141" s="123" t="s">
        <v>349</v>
      </c>
      <c r="I141" s="121" t="s">
        <v>346</v>
      </c>
      <c r="J141" s="135">
        <v>4</v>
      </c>
      <c r="K141" s="127" t="s">
        <v>349</v>
      </c>
      <c r="L141" s="126" t="s">
        <v>346</v>
      </c>
      <c r="M141" s="138">
        <v>4</v>
      </c>
      <c r="N141" s="129" t="s">
        <v>677</v>
      </c>
      <c r="O141" s="129" t="s">
        <v>678</v>
      </c>
      <c r="P141" s="133"/>
      <c r="Q141" s="133"/>
      <c r="R141" s="30">
        <f>COUNTIF(D139:D141,"3")</f>
        <v>1</v>
      </c>
      <c r="S141" s="30">
        <f>COUNTIF(G139:G141,"3")</f>
        <v>1</v>
      </c>
      <c r="T141" s="30">
        <f>COUNTIF(J139:J141,"3")</f>
        <v>0</v>
      </c>
      <c r="U141" s="30">
        <f>COUNTIF(M139:M141,"3")</f>
        <v>0</v>
      </c>
    </row>
    <row r="142" spans="1:21" x14ac:dyDescent="0.2">
      <c r="R142" s="30">
        <f>COUNTIF(D139:D141,"4")</f>
        <v>1</v>
      </c>
      <c r="S142" s="30">
        <f>COUNTIF(G139:G141,"4")</f>
        <v>1</v>
      </c>
      <c r="T142" s="30">
        <f>COUNTIF(J139:J141,"4")</f>
        <v>2</v>
      </c>
    </row>
    <row r="65530" spans="2:6" ht="15" x14ac:dyDescent="0.25">
      <c r="B65530" s="272" t="s">
        <v>29</v>
      </c>
      <c r="C65530" s="272"/>
      <c r="D65530" s="272"/>
      <c r="E65530" s="272"/>
      <c r="F65530" s="43"/>
    </row>
    <row r="65531" spans="2:6" x14ac:dyDescent="0.2">
      <c r="B65531" s="271" t="s">
        <v>30</v>
      </c>
      <c r="C65531" s="271"/>
      <c r="D65531" s="271"/>
      <c r="E65531" s="271"/>
      <c r="F65531" s="78"/>
    </row>
    <row r="65532" spans="2:6" x14ac:dyDescent="0.2">
      <c r="B65532" s="271" t="s">
        <v>31</v>
      </c>
      <c r="C65532" s="271"/>
      <c r="D65532" s="271"/>
      <c r="E65532" s="271"/>
      <c r="F65532" s="78"/>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2">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74:G79 D89:D95 G98:G99 G102:G111 D102:D111 M128:M131 G47:G50 G36:G44 G30:G33 G20:G27 G13:G17 G7:G10 J7:J10 D13:D17 D7:D10 J20:J27 J30:J33 D20:D27 J36:J44 D30:D33 J47:J50 D36:D44 D47:D50 G68:G71 J13:J17 D74:D79 J62:J65 D68:D71 D55:D59 G62:G65 G55:G59 J55:J59 J68:J71 J74:J79 D114:D117 G128:G132 D128:D131 G89:G95 D122:D125 G122:G125 J114:J117 G114:G117 J139:J141 G139:G141 J122:J125 J128:J131 M134:M136 M102:M111 M98:M99 M89:M95 M84:M86 M7:M10 M20:M27 M30:M33 M36:M44 M47:M50 M13:M17 M62:M65 M55:M59 M68:M71 M74:M79 M114:M117 M139:M141 M122:M125 G134:G136"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topLeftCell="W26" zoomScale="80" zoomScaleNormal="80" workbookViewId="0">
      <selection activeCell="M2" sqref="M2:P2"/>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3" t="s">
        <v>27</v>
      </c>
      <c r="C2" s="302" t="s">
        <v>264</v>
      </c>
      <c r="D2" s="302"/>
      <c r="E2" s="302"/>
      <c r="F2" s="302"/>
      <c r="G2" s="2"/>
      <c r="H2" s="300" t="s">
        <v>354</v>
      </c>
      <c r="I2" s="300"/>
      <c r="J2" s="300"/>
      <c r="K2" s="300"/>
      <c r="L2" s="3"/>
      <c r="M2" s="301" t="s">
        <v>355</v>
      </c>
      <c r="N2" s="301"/>
      <c r="O2" s="301"/>
      <c r="P2" s="301"/>
      <c r="Q2" s="113"/>
      <c r="R2" s="309" t="s">
        <v>178</v>
      </c>
      <c r="S2" s="309"/>
      <c r="T2" s="309"/>
      <c r="U2" s="309"/>
      <c r="V2" s="299"/>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4"/>
      <c r="C3" s="4">
        <v>1</v>
      </c>
      <c r="D3" s="4">
        <v>2</v>
      </c>
      <c r="E3" s="5">
        <v>3</v>
      </c>
      <c r="F3" s="6">
        <v>4</v>
      </c>
      <c r="G3" s="307"/>
      <c r="H3" s="4">
        <v>1</v>
      </c>
      <c r="I3" s="4">
        <v>2</v>
      </c>
      <c r="J3" s="5">
        <v>3</v>
      </c>
      <c r="K3" s="6">
        <v>4</v>
      </c>
      <c r="L3" s="305"/>
      <c r="M3" s="4">
        <v>1</v>
      </c>
      <c r="N3" s="4">
        <v>2</v>
      </c>
      <c r="O3" s="5">
        <v>3</v>
      </c>
      <c r="P3" s="6">
        <v>4</v>
      </c>
      <c r="Q3" s="113"/>
      <c r="R3" s="4">
        <v>1</v>
      </c>
      <c r="S3" s="4">
        <v>2</v>
      </c>
      <c r="T3" s="5">
        <v>3</v>
      </c>
      <c r="U3" s="6">
        <v>4</v>
      </c>
      <c r="V3" s="299"/>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1" t="s">
        <v>73</v>
      </c>
      <c r="C4" s="89">
        <f>Autoevaluación!R7/SUM(Autoevaluación!R7:R10)</f>
        <v>0</v>
      </c>
      <c r="D4" s="8">
        <f>Autoevaluación!R8/SUM(Autoevaluación!R7:R10)</f>
        <v>0</v>
      </c>
      <c r="E4" s="8">
        <f>Autoevaluación!R9/SUM(Autoevaluación!R7:R10)</f>
        <v>0.25</v>
      </c>
      <c r="F4" s="8">
        <f>Autoevaluación!R10/SUM(Autoevaluación!R7:R10)</f>
        <v>0.75</v>
      </c>
      <c r="G4" s="308"/>
      <c r="H4" s="8">
        <f>Autoevaluación!S7/SUM(Autoevaluación!S7:S10)</f>
        <v>0</v>
      </c>
      <c r="I4" s="8">
        <f>Autoevaluación!S8/SUM(Autoevaluación!S7:S10)</f>
        <v>0</v>
      </c>
      <c r="J4" s="8">
        <f>Autoevaluación!S9/SUM(Autoevaluación!S7:S10)</f>
        <v>0.25</v>
      </c>
      <c r="K4" s="8">
        <f>Autoevaluación!S10/SUM(Autoevaluación!S7:S10)</f>
        <v>0.75</v>
      </c>
      <c r="L4" s="306"/>
      <c r="M4" s="8">
        <f>Autoevaluación!T7/SUM(Autoevaluación!T7:T10)</f>
        <v>0</v>
      </c>
      <c r="N4" s="8">
        <f>Autoevaluación!T8/SUM(Autoevaluación!T7:T10)</f>
        <v>0</v>
      </c>
      <c r="O4" s="8">
        <f>Autoevaluación!T9/SUM(Autoevaluación!T7:T10)</f>
        <v>0</v>
      </c>
      <c r="P4" s="8">
        <f>Autoevaluación!T10/SUM(Autoevaluación!T7:T10)</f>
        <v>1</v>
      </c>
      <c r="Q4" s="111"/>
      <c r="R4" s="8">
        <f>Autoevaluación!U7/SUM(Autoevaluación!U7:U10)</f>
        <v>0</v>
      </c>
      <c r="S4" s="8">
        <f>Autoevaluación!U8/SUM(Autoevaluación!U7:U10)</f>
        <v>0</v>
      </c>
      <c r="T4" s="8">
        <f>Autoevaluación!U9/SUM(Autoevaluación!U7:U10)</f>
        <v>0</v>
      </c>
      <c r="U4" s="8">
        <f>Autoevaluación!U10/SUM(Autoevaluación!U7:U10)</f>
        <v>1</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1" t="s">
        <v>72</v>
      </c>
      <c r="C5" s="89">
        <f>Autoevaluación!R13/SUM(Autoevaluación!R13:R16)</f>
        <v>0</v>
      </c>
      <c r="D5" s="8">
        <f>Autoevaluación!R14/SUM(Autoevaluación!R13:R16)</f>
        <v>0</v>
      </c>
      <c r="E5" s="8">
        <f>Autoevaluación!R15/SUM(Autoevaluación!R13:R16)</f>
        <v>0.6</v>
      </c>
      <c r="F5" s="8">
        <f>Autoevaluación!R16/SUM(Autoevaluación!R13:R16)</f>
        <v>0.4</v>
      </c>
      <c r="G5" s="308"/>
      <c r="H5" s="8">
        <f>Autoevaluación!S13/SUM(Autoevaluación!S13:S16)</f>
        <v>0</v>
      </c>
      <c r="I5" s="8">
        <f>Autoevaluación!S14/SUM(Autoevaluación!S13:S16)</f>
        <v>0</v>
      </c>
      <c r="J5" s="8">
        <f>Autoevaluación!S15/SUM(Autoevaluación!S13:S16)</f>
        <v>0.2</v>
      </c>
      <c r="K5" s="8">
        <f>Autoevaluación!S16/SUM(Autoevaluación!S13:S16)</f>
        <v>0.8</v>
      </c>
      <c r="L5" s="306"/>
      <c r="M5" s="8">
        <f>Autoevaluación!T13/SUM(Autoevaluación!T13:T16)</f>
        <v>0</v>
      </c>
      <c r="N5" s="8">
        <f>Autoevaluación!T14/SUM(Autoevaluación!T13:T16)</f>
        <v>0</v>
      </c>
      <c r="O5" s="8">
        <f>Autoevaluación!T15/SUM(Autoevaluación!T13:T16)</f>
        <v>0</v>
      </c>
      <c r="P5" s="8">
        <f>Autoevaluación!T16/SUM(Autoevaluación!T13:T16)</f>
        <v>1</v>
      </c>
      <c r="Q5" s="111"/>
      <c r="R5" s="8">
        <f>Autoevaluación!U13/SUM(Autoevaluación!U13:U16)</f>
        <v>0</v>
      </c>
      <c r="S5" s="8">
        <f>Autoevaluación!U14/SUM(Autoevaluación!U13:U16)</f>
        <v>0</v>
      </c>
      <c r="T5" s="8">
        <f>Autoevaluación!U15/SUM(Autoevaluación!U13:U16)</f>
        <v>0</v>
      </c>
      <c r="U5" s="8">
        <f>Autoevaluación!U16/SUM(Autoevaluación!U13:U16)</f>
        <v>1</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1" t="s">
        <v>43</v>
      </c>
      <c r="C6" s="89">
        <f>Autoevaluación!R20/SUM(Autoevaluación!R20:R23)</f>
        <v>0</v>
      </c>
      <c r="D6" s="8">
        <f>Autoevaluación!R21/SUM(Autoevaluación!R20:R23)</f>
        <v>0</v>
      </c>
      <c r="E6" s="8">
        <f>Autoevaluación!R22/SUM(Autoevaluación!R20:R23)</f>
        <v>0</v>
      </c>
      <c r="F6" s="8">
        <f>Autoevaluación!R23/SUM(Autoevaluación!R20:R23)</f>
        <v>1</v>
      </c>
      <c r="G6" s="308"/>
      <c r="H6" s="8">
        <f>Autoevaluación!S20/SUM(Autoevaluación!S20:S23)</f>
        <v>0.14285714285714285</v>
      </c>
      <c r="I6" s="8">
        <f>Autoevaluación!S21/SUM(Autoevaluación!S20:S23)</f>
        <v>0</v>
      </c>
      <c r="J6" s="8">
        <f>Autoevaluación!S20/SUM(Autoevaluación!S20:S23)</f>
        <v>0.14285714285714285</v>
      </c>
      <c r="K6" s="8">
        <f>Autoevaluación!S23/SUM(Autoevaluación!S20:S23)</f>
        <v>0.8571428571428571</v>
      </c>
      <c r="L6" s="306"/>
      <c r="M6" s="8">
        <f>Autoevaluación!T20/SUM(Autoevaluación!T20:T23)</f>
        <v>0</v>
      </c>
      <c r="N6" s="8">
        <f>Autoevaluación!T21/SUM(Autoevaluación!T20:T23)</f>
        <v>0.14285714285714285</v>
      </c>
      <c r="O6" s="8">
        <f>Autoevaluación!T22/SUM(Autoevaluación!T20:T23)</f>
        <v>0.42857142857142855</v>
      </c>
      <c r="P6" s="8">
        <f>Autoevaluación!T23/SUM(Autoevaluación!T20:T23)</f>
        <v>0.42857142857142855</v>
      </c>
      <c r="Q6" s="111"/>
      <c r="R6" s="8">
        <f>Autoevaluación!U20/SUM(Autoevaluación!U20:U23)</f>
        <v>0</v>
      </c>
      <c r="S6" s="8">
        <f>Autoevaluación!U21/SUM(Autoevaluación!U20:U23)</f>
        <v>0</v>
      </c>
      <c r="T6" s="8">
        <f>Autoevaluación!U22/SUM(Autoevaluación!U20:U23)</f>
        <v>0.14285714285714285</v>
      </c>
      <c r="U6" s="8">
        <f>Autoevaluación!U23/SUM(Autoevaluación!U20:U23)</f>
        <v>0.8571428571428571</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1" t="s">
        <v>52</v>
      </c>
      <c r="C7" s="89">
        <f>Autoevaluación!R30/SUM(Autoevaluación!R30:R33)</f>
        <v>0</v>
      </c>
      <c r="D7" s="8">
        <f>Autoevaluación!R31/SUM(Autoevaluación!R30:R33)</f>
        <v>0</v>
      </c>
      <c r="E7" s="8">
        <f>Autoevaluación!R32/SUM(Autoevaluación!R30:R33)</f>
        <v>0.5</v>
      </c>
      <c r="F7" s="8">
        <f>Autoevaluación!R33/SUM(Autoevaluación!R30:R33)</f>
        <v>0.5</v>
      </c>
      <c r="G7" s="308"/>
      <c r="H7" s="8">
        <f>Autoevaluación!S30/SUM(Autoevaluación!S30:S33)</f>
        <v>0</v>
      </c>
      <c r="I7" s="8">
        <f>Autoevaluación!S31/SUM(Autoevaluación!S30:S33)</f>
        <v>0</v>
      </c>
      <c r="J7" s="8">
        <f>Autoevaluación!S32/SUM(Autoevaluación!S30:S33)</f>
        <v>0.5</v>
      </c>
      <c r="K7" s="8">
        <f>Autoevaluación!S33/SUM(Autoevaluación!S30:S33)</f>
        <v>0.5</v>
      </c>
      <c r="L7" s="306"/>
      <c r="M7" s="8">
        <f>Autoevaluación!T30/SUM(Autoevaluación!T30:T33)</f>
        <v>0</v>
      </c>
      <c r="N7" s="8">
        <f>Autoevaluación!T31/SUM(Autoevaluación!T30:T33)</f>
        <v>0.66666666666666663</v>
      </c>
      <c r="O7" s="8">
        <f>Autoevaluación!T32/SUM(Autoevaluación!T30:T33)</f>
        <v>0</v>
      </c>
      <c r="P7" s="8">
        <f>Autoevaluación!T33/SUM(Autoevaluación!T30:T33)</f>
        <v>0.33333333333333331</v>
      </c>
      <c r="Q7" s="111"/>
      <c r="R7" s="8">
        <f>Autoevaluación!U30/SUM(Autoevaluación!U30:U33)</f>
        <v>0</v>
      </c>
      <c r="S7" s="8">
        <f>Autoevaluación!U31/SUM(Autoevaluación!U30:U33)</f>
        <v>0</v>
      </c>
      <c r="T7" s="8">
        <f>Autoevaluación!U32/SUM(Autoevaluación!U30:U33)</f>
        <v>0.25</v>
      </c>
      <c r="U7" s="8">
        <f>Autoevaluación!U33/SUM(Autoevaluación!U30:U33)</f>
        <v>0.75</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91" t="s">
        <v>57</v>
      </c>
      <c r="C8" s="89">
        <f>Autoevaluación!R36/SUM(Autoevaluación!R36:R39)</f>
        <v>0</v>
      </c>
      <c r="D8" s="8">
        <f>Autoevaluación!R37/SUM(Autoevaluación!R36:R39)</f>
        <v>0</v>
      </c>
      <c r="E8" s="8">
        <f>Autoevaluación!R38/SUM(Autoevaluación!R36:R39)</f>
        <v>0.22222222222222221</v>
      </c>
      <c r="F8" s="8">
        <f>Autoevaluación!R39/SUM(Autoevaluación!R36:R39)</f>
        <v>0.77777777777777779</v>
      </c>
      <c r="G8" s="308"/>
      <c r="H8" s="8">
        <f>Autoevaluación!S36/SUM(Autoevaluación!S36:S39)</f>
        <v>0</v>
      </c>
      <c r="I8" s="8">
        <f>Autoevaluación!S37/SUM(Autoevaluación!S36:S39)</f>
        <v>0</v>
      </c>
      <c r="J8" s="8">
        <f>Autoevaluación!S38/SUM(Autoevaluación!S36:S39)</f>
        <v>0.22222222222222221</v>
      </c>
      <c r="K8" s="8">
        <f>Autoevaluación!S39/SUM(Autoevaluación!S36:S39)</f>
        <v>0.77777777777777779</v>
      </c>
      <c r="L8" s="306"/>
      <c r="M8" s="8">
        <f>Autoevaluación!T36/SUM(Autoevaluación!T36:T39)</f>
        <v>0.1111111111111111</v>
      </c>
      <c r="N8" s="8">
        <f>Autoevaluación!T37/SUM(Autoevaluación!T36:T39)</f>
        <v>0.1111111111111111</v>
      </c>
      <c r="O8" s="8">
        <f>Autoevaluación!T38/SUM(Autoevaluación!T36:T39)</f>
        <v>0.33333333333333331</v>
      </c>
      <c r="P8" s="8">
        <f>Autoevaluación!T39/SUM(Autoevaluación!T36:T39)</f>
        <v>0.44444444444444442</v>
      </c>
      <c r="Q8" s="111"/>
      <c r="R8" s="8">
        <f>Autoevaluación!U36/SUM(Autoevaluación!U36:U39)</f>
        <v>0</v>
      </c>
      <c r="S8" s="8">
        <f>Autoevaluación!U37/SUM(Autoevaluación!U36:U39)</f>
        <v>0</v>
      </c>
      <c r="T8" s="8">
        <f>Autoevaluación!U38/SUM(Autoevaluación!U36:U39)</f>
        <v>0.22222222222222221</v>
      </c>
      <c r="U8" s="8">
        <f>Autoevaluación!U39/SUM(Autoevaluación!U36:U39)</f>
        <v>0.77777777777777779</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91" t="s">
        <v>67</v>
      </c>
      <c r="C9" s="89">
        <f>Autoevaluación!R47/SUM(Autoevaluación!R47:R50)</f>
        <v>0</v>
      </c>
      <c r="D9" s="8">
        <f>Autoevaluación!R48/SUM(Autoevaluación!R47:R50)</f>
        <v>0</v>
      </c>
      <c r="E9" s="8">
        <f>Autoevaluación!R49/SUM(Autoevaluación!R47:R50)</f>
        <v>0.33333333333333331</v>
      </c>
      <c r="F9" s="8">
        <f>Autoevaluación!R50/SUM(Autoevaluación!R47:R50)</f>
        <v>0.66666666666666663</v>
      </c>
      <c r="G9" s="308"/>
      <c r="H9" s="8">
        <f>Autoevaluación!S47/SUM(Autoevaluación!S47:S50)</f>
        <v>0</v>
      </c>
      <c r="I9" s="8">
        <f>Autoevaluación!S48/SUM(Autoevaluación!S47:S50)</f>
        <v>0.33333333333333331</v>
      </c>
      <c r="J9" s="8">
        <f>Autoevaluación!S49/SUM(Autoevaluación!S47:S50)</f>
        <v>0.33333333333333331</v>
      </c>
      <c r="K9" s="8">
        <f>Autoevaluación!S50/SUM(Autoevaluación!S47:S50)</f>
        <v>0.33333333333333331</v>
      </c>
      <c r="L9" s="306"/>
      <c r="M9" s="8">
        <f>Autoevaluación!T47/SUM(Autoevaluación!T47:T50)</f>
        <v>0</v>
      </c>
      <c r="N9" s="8">
        <f>Autoevaluación!T48/SUM(Autoevaluación!T47:T50)</f>
        <v>0.25</v>
      </c>
      <c r="O9" s="8">
        <f>Autoevaluación!T49/SUM(Autoevaluación!T47:T50)</f>
        <v>0</v>
      </c>
      <c r="P9" s="8">
        <f>Autoevaluación!T50/SUM(Autoevaluación!T47:T50)</f>
        <v>0.75</v>
      </c>
      <c r="Q9" s="111"/>
      <c r="R9" s="8">
        <f>Autoevaluación!U47/SUM(Autoevaluación!U47:U50)</f>
        <v>0</v>
      </c>
      <c r="S9" s="8">
        <f>Autoevaluación!U48/SUM(Autoevaluación!U47:U50)</f>
        <v>0</v>
      </c>
      <c r="T9" s="8">
        <f>Autoevaluación!U49/SUM(Autoevaluación!U47:U50)</f>
        <v>0.25</v>
      </c>
      <c r="U9" s="8">
        <f>Autoevaluación!U50/SUM(Autoevaluación!U47:U50)</f>
        <v>0.75</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90" t="s">
        <v>126</v>
      </c>
      <c r="C10" s="13">
        <f>AVERAGE(C4:C9)</f>
        <v>0</v>
      </c>
      <c r="D10" s="13">
        <f>AVERAGE(D4:D9)</f>
        <v>0</v>
      </c>
      <c r="E10" s="13">
        <f>AVERAGE(E4:E9)</f>
        <v>0.31759259259259259</v>
      </c>
      <c r="F10" s="13">
        <f>AVERAGE(F4:F9)</f>
        <v>0.68240740740740735</v>
      </c>
      <c r="G10" s="10"/>
      <c r="H10" s="13">
        <f>AVERAGE(H4:H9)</f>
        <v>2.3809523809523808E-2</v>
      </c>
      <c r="I10" s="13">
        <f>AVERAGE(I4:I9)</f>
        <v>5.5555555555555552E-2</v>
      </c>
      <c r="J10" s="13">
        <f>AVERAGE(J4:J9)</f>
        <v>0.27473544973544978</v>
      </c>
      <c r="K10" s="13">
        <f>AVERAGE(K4:K9)</f>
        <v>0.6697089947089947</v>
      </c>
      <c r="L10" s="10"/>
      <c r="M10" s="13">
        <f>AVERAGE(M4:M9)</f>
        <v>1.8518518518518517E-2</v>
      </c>
      <c r="N10" s="13">
        <f>AVERAGE(N4:N9)</f>
        <v>0.19510582010582012</v>
      </c>
      <c r="O10" s="13">
        <f>AVERAGE(O4:O9)</f>
        <v>0.12698412698412698</v>
      </c>
      <c r="P10" s="13">
        <f>AVERAGE(P4:P9)</f>
        <v>0.65939153439153442</v>
      </c>
      <c r="Q10" s="112"/>
      <c r="R10" s="13">
        <f>AVERAGE(R4:R9)</f>
        <v>0</v>
      </c>
      <c r="S10" s="13">
        <f>AVERAGE(S4:S9)</f>
        <v>0</v>
      </c>
      <c r="T10" s="13">
        <f>AVERAGE(T4:T9)</f>
        <v>0.14417989417989419</v>
      </c>
      <c r="U10" s="13">
        <f>AVERAGE(U4:U9)</f>
        <v>0.85582010582010593</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94" t="s">
        <v>179</v>
      </c>
      <c r="C12" s="295"/>
      <c r="D12" s="295"/>
      <c r="E12" s="295"/>
      <c r="F12" s="295"/>
      <c r="G12" s="295"/>
      <c r="H12" s="295"/>
      <c r="I12" s="295"/>
      <c r="J12" s="295"/>
      <c r="K12" s="295"/>
      <c r="L12" s="295"/>
      <c r="M12" s="295"/>
      <c r="N12" s="295"/>
      <c r="O12" s="295"/>
      <c r="P12" s="295"/>
      <c r="Q12" s="295"/>
      <c r="R12" s="295"/>
      <c r="S12" s="295"/>
      <c r="T12" s="295"/>
      <c r="U12" s="296"/>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97" t="s">
        <v>28</v>
      </c>
      <c r="C13" s="298"/>
      <c r="D13" s="298"/>
      <c r="E13" s="298"/>
      <c r="F13" s="298"/>
      <c r="G13" s="298"/>
      <c r="H13" s="298"/>
      <c r="I13" s="298"/>
      <c r="J13" s="298"/>
      <c r="K13" s="298"/>
      <c r="L13" s="298"/>
      <c r="M13" s="298"/>
      <c r="N13" s="298"/>
      <c r="O13" s="298"/>
      <c r="P13" s="298"/>
      <c r="Q13" s="298"/>
      <c r="R13" s="298"/>
      <c r="S13" s="298"/>
      <c r="T13" s="298"/>
      <c r="U13" s="298"/>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83"/>
      <c r="C14" s="283"/>
      <c r="D14" s="283"/>
      <c r="E14" s="283"/>
      <c r="F14" s="283"/>
      <c r="G14" s="283"/>
      <c r="H14" s="283"/>
      <c r="I14" s="283"/>
      <c r="J14" s="283"/>
      <c r="K14" s="283"/>
      <c r="L14" s="283"/>
      <c r="M14" s="283"/>
      <c r="N14" s="283"/>
      <c r="O14" s="283"/>
      <c r="P14" s="283"/>
      <c r="Q14" s="283"/>
      <c r="R14" s="283"/>
      <c r="S14" s="283"/>
      <c r="T14" s="283"/>
      <c r="U14" s="283"/>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83"/>
      <c r="C15" s="283"/>
      <c r="D15" s="283"/>
      <c r="E15" s="283"/>
      <c r="F15" s="283"/>
      <c r="G15" s="283"/>
      <c r="H15" s="283"/>
      <c r="I15" s="283"/>
      <c r="J15" s="283"/>
      <c r="K15" s="283"/>
      <c r="L15" s="283"/>
      <c r="M15" s="283"/>
      <c r="N15" s="283"/>
      <c r="O15" s="283"/>
      <c r="P15" s="283"/>
      <c r="Q15" s="283"/>
      <c r="R15" s="283"/>
      <c r="S15" s="283"/>
      <c r="T15" s="283"/>
      <c r="U15" s="283"/>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88" t="s">
        <v>123</v>
      </c>
      <c r="C16" s="289"/>
      <c r="D16" s="289"/>
      <c r="E16" s="289"/>
      <c r="F16" s="289"/>
      <c r="G16" s="289"/>
      <c r="H16" s="289"/>
      <c r="I16" s="289"/>
      <c r="J16" s="289"/>
      <c r="K16" s="289"/>
      <c r="L16" s="289"/>
      <c r="M16" s="289"/>
      <c r="N16" s="289"/>
      <c r="O16" s="289"/>
      <c r="P16" s="289"/>
      <c r="Q16" s="289"/>
      <c r="R16" s="289"/>
      <c r="S16" s="289"/>
      <c r="T16" s="289"/>
      <c r="U16" s="289"/>
    </row>
    <row r="17" spans="2:21" ht="60" customHeight="1" x14ac:dyDescent="0.2">
      <c r="B17" s="283"/>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2">
      <c r="B18" s="283"/>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2">
      <c r="B19" s="283"/>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2" t="s">
        <v>180</v>
      </c>
      <c r="C21" s="292"/>
      <c r="D21" s="292"/>
      <c r="E21" s="292"/>
      <c r="F21" s="292"/>
      <c r="G21" s="292"/>
      <c r="H21" s="292"/>
      <c r="I21" s="292"/>
      <c r="J21" s="292"/>
      <c r="K21" s="292"/>
      <c r="L21" s="292"/>
      <c r="M21" s="292"/>
      <c r="N21" s="292"/>
      <c r="O21" s="292"/>
      <c r="P21" s="292"/>
      <c r="Q21" s="292"/>
      <c r="R21" s="292"/>
      <c r="S21" s="292"/>
      <c r="T21" s="292"/>
      <c r="U21" s="292"/>
    </row>
    <row r="22" spans="2:21" ht="24.95" customHeight="1" x14ac:dyDescent="0.2">
      <c r="B22" s="293" t="s">
        <v>28</v>
      </c>
      <c r="C22" s="293"/>
      <c r="D22" s="293"/>
      <c r="E22" s="293"/>
      <c r="F22" s="293"/>
      <c r="G22" s="293"/>
      <c r="H22" s="293"/>
      <c r="I22" s="293"/>
      <c r="J22" s="293"/>
      <c r="K22" s="293"/>
      <c r="L22" s="293"/>
      <c r="M22" s="293"/>
      <c r="N22" s="293"/>
      <c r="O22" s="293"/>
      <c r="P22" s="293"/>
      <c r="Q22" s="293"/>
      <c r="R22" s="293"/>
      <c r="S22" s="293"/>
      <c r="T22" s="293"/>
      <c r="U22" s="293"/>
    </row>
    <row r="23" spans="2:21" ht="60" customHeight="1" x14ac:dyDescent="0.2">
      <c r="B23" s="283"/>
      <c r="C23" s="283"/>
      <c r="D23" s="283"/>
      <c r="E23" s="283"/>
      <c r="F23" s="283"/>
      <c r="G23" s="283"/>
      <c r="H23" s="283"/>
      <c r="I23" s="283"/>
      <c r="J23" s="283"/>
      <c r="K23" s="283"/>
      <c r="L23" s="283"/>
      <c r="M23" s="283"/>
      <c r="N23" s="283"/>
      <c r="O23" s="283"/>
      <c r="P23" s="283"/>
      <c r="Q23" s="283"/>
      <c r="R23" s="283"/>
      <c r="S23" s="283"/>
      <c r="T23" s="283"/>
      <c r="U23" s="283"/>
    </row>
    <row r="24" spans="2:21" ht="60" customHeight="1" x14ac:dyDescent="0.2">
      <c r="B24" s="283"/>
      <c r="C24" s="283"/>
      <c r="D24" s="283"/>
      <c r="E24" s="283"/>
      <c r="F24" s="283"/>
      <c r="G24" s="283"/>
      <c r="H24" s="283"/>
      <c r="I24" s="283"/>
      <c r="J24" s="283"/>
      <c r="K24" s="283"/>
      <c r="L24" s="283"/>
      <c r="M24" s="283"/>
      <c r="N24" s="283"/>
      <c r="O24" s="283"/>
      <c r="P24" s="283"/>
      <c r="Q24" s="283"/>
      <c r="R24" s="283"/>
      <c r="S24" s="283"/>
      <c r="T24" s="283"/>
      <c r="U24" s="283"/>
    </row>
    <row r="25" spans="2:21" s="15" customFormat="1" ht="24.95" customHeight="1" x14ac:dyDescent="0.25">
      <c r="B25" s="288" t="s">
        <v>123</v>
      </c>
      <c r="C25" s="289"/>
      <c r="D25" s="289"/>
      <c r="E25" s="289"/>
      <c r="F25" s="289"/>
      <c r="G25" s="289"/>
      <c r="H25" s="289"/>
      <c r="I25" s="289"/>
      <c r="J25" s="289"/>
      <c r="K25" s="289"/>
      <c r="L25" s="289"/>
      <c r="M25" s="289"/>
      <c r="N25" s="289"/>
      <c r="O25" s="289"/>
      <c r="P25" s="289"/>
      <c r="Q25" s="289"/>
      <c r="R25" s="289"/>
      <c r="S25" s="289"/>
      <c r="T25" s="289"/>
      <c r="U25" s="289"/>
    </row>
    <row r="26" spans="2:21" ht="60" customHeight="1" x14ac:dyDescent="0.2">
      <c r="B26" s="283"/>
      <c r="C26" s="283"/>
      <c r="D26" s="283"/>
      <c r="E26" s="283"/>
      <c r="F26" s="283"/>
      <c r="G26" s="283"/>
      <c r="H26" s="283"/>
      <c r="I26" s="283"/>
      <c r="J26" s="283"/>
      <c r="K26" s="283"/>
      <c r="L26" s="283"/>
      <c r="M26" s="283"/>
      <c r="N26" s="283"/>
      <c r="O26" s="283"/>
      <c r="P26" s="283"/>
      <c r="Q26" s="283"/>
      <c r="R26" s="283"/>
      <c r="S26" s="283"/>
      <c r="T26" s="283"/>
      <c r="U26" s="283"/>
    </row>
    <row r="27" spans="2:21" ht="60" customHeight="1" x14ac:dyDescent="0.2">
      <c r="B27" s="283"/>
      <c r="C27" s="283"/>
      <c r="D27" s="283"/>
      <c r="E27" s="283"/>
      <c r="F27" s="283"/>
      <c r="G27" s="283"/>
      <c r="H27" s="283"/>
      <c r="I27" s="283"/>
      <c r="J27" s="283"/>
      <c r="K27" s="283"/>
      <c r="L27" s="283"/>
      <c r="M27" s="283"/>
      <c r="N27" s="283"/>
      <c r="O27" s="283"/>
      <c r="P27" s="283"/>
      <c r="Q27" s="283"/>
      <c r="R27" s="283"/>
      <c r="S27" s="283"/>
      <c r="T27" s="283"/>
      <c r="U27" s="283"/>
    </row>
    <row r="28" spans="2:21" ht="60" customHeight="1" x14ac:dyDescent="0.2">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0" t="s">
        <v>180</v>
      </c>
      <c r="C30" s="291"/>
      <c r="D30" s="291"/>
      <c r="E30" s="291"/>
      <c r="F30" s="291"/>
      <c r="G30" s="291"/>
      <c r="H30" s="291"/>
      <c r="I30" s="291"/>
      <c r="J30" s="291"/>
      <c r="K30" s="291"/>
      <c r="L30" s="291"/>
      <c r="M30" s="291"/>
      <c r="N30" s="291"/>
      <c r="O30" s="291"/>
      <c r="P30" s="291"/>
      <c r="Q30" s="291"/>
      <c r="R30" s="291"/>
      <c r="S30" s="291"/>
      <c r="T30" s="291"/>
      <c r="U30" s="291"/>
    </row>
    <row r="31" spans="2:21" ht="24.95" customHeight="1" x14ac:dyDescent="0.2">
      <c r="B31" s="286" t="s">
        <v>28</v>
      </c>
      <c r="C31" s="287"/>
      <c r="D31" s="287"/>
      <c r="E31" s="287"/>
      <c r="F31" s="287"/>
      <c r="G31" s="287"/>
      <c r="H31" s="287"/>
      <c r="I31" s="287"/>
      <c r="J31" s="287"/>
      <c r="K31" s="287"/>
      <c r="L31" s="287"/>
      <c r="M31" s="287"/>
      <c r="N31" s="287"/>
      <c r="O31" s="287"/>
      <c r="P31" s="287"/>
      <c r="Q31" s="287"/>
      <c r="R31" s="287"/>
      <c r="S31" s="287"/>
      <c r="T31" s="287"/>
      <c r="U31" s="287"/>
    </row>
    <row r="32" spans="2:21" ht="60" customHeight="1" x14ac:dyDescent="0.2">
      <c r="B32" s="283"/>
      <c r="C32" s="283"/>
      <c r="D32" s="283"/>
      <c r="E32" s="283"/>
      <c r="F32" s="283"/>
      <c r="G32" s="283"/>
      <c r="H32" s="283"/>
      <c r="I32" s="283"/>
      <c r="J32" s="283"/>
      <c r="K32" s="283"/>
      <c r="L32" s="283"/>
      <c r="M32" s="283"/>
      <c r="N32" s="283"/>
      <c r="O32" s="283"/>
      <c r="P32" s="283"/>
      <c r="Q32" s="283"/>
      <c r="R32" s="283"/>
      <c r="S32" s="283"/>
      <c r="T32" s="283"/>
      <c r="U32" s="283"/>
    </row>
    <row r="33" spans="2:21" ht="60" customHeight="1" x14ac:dyDescent="0.2">
      <c r="B33" s="283"/>
      <c r="C33" s="283"/>
      <c r="D33" s="283"/>
      <c r="E33" s="283"/>
      <c r="F33" s="283"/>
      <c r="G33" s="283"/>
      <c r="H33" s="283"/>
      <c r="I33" s="283"/>
      <c r="J33" s="283"/>
      <c r="K33" s="283"/>
      <c r="L33" s="283"/>
      <c r="M33" s="283"/>
      <c r="N33" s="283"/>
      <c r="O33" s="283"/>
      <c r="P33" s="283"/>
      <c r="Q33" s="283"/>
      <c r="R33" s="283"/>
      <c r="S33" s="283"/>
      <c r="T33" s="283"/>
      <c r="U33" s="283"/>
    </row>
    <row r="34" spans="2:21" s="15" customFormat="1" ht="24.95" customHeight="1" x14ac:dyDescent="0.25">
      <c r="B34" s="288" t="s">
        <v>123</v>
      </c>
      <c r="C34" s="289"/>
      <c r="D34" s="289"/>
      <c r="E34" s="289"/>
      <c r="F34" s="289"/>
      <c r="G34" s="289"/>
      <c r="H34" s="289"/>
      <c r="I34" s="289"/>
      <c r="J34" s="289"/>
      <c r="K34" s="289"/>
      <c r="L34" s="289"/>
      <c r="M34" s="289"/>
      <c r="N34" s="289"/>
      <c r="O34" s="289"/>
      <c r="P34" s="289"/>
      <c r="Q34" s="289"/>
      <c r="R34" s="289"/>
      <c r="S34" s="289"/>
      <c r="T34" s="289"/>
      <c r="U34" s="289"/>
    </row>
    <row r="35" spans="2:21" ht="60" customHeight="1" x14ac:dyDescent="0.2">
      <c r="B35" s="283"/>
      <c r="C35" s="283"/>
      <c r="D35" s="283"/>
      <c r="E35" s="283"/>
      <c r="F35" s="283"/>
      <c r="G35" s="283"/>
      <c r="H35" s="283"/>
      <c r="I35" s="283"/>
      <c r="J35" s="283"/>
      <c r="K35" s="283"/>
      <c r="L35" s="283"/>
      <c r="M35" s="283"/>
      <c r="N35" s="283"/>
      <c r="O35" s="283"/>
      <c r="P35" s="283"/>
      <c r="Q35" s="283"/>
      <c r="R35" s="283"/>
      <c r="S35" s="283"/>
      <c r="T35" s="283"/>
      <c r="U35" s="283"/>
    </row>
    <row r="36" spans="2:21" ht="60" customHeight="1" x14ac:dyDescent="0.2">
      <c r="B36" s="283"/>
      <c r="C36" s="283"/>
      <c r="D36" s="283"/>
      <c r="E36" s="283"/>
      <c r="F36" s="283"/>
      <c r="G36" s="283"/>
      <c r="H36" s="283"/>
      <c r="I36" s="283"/>
      <c r="J36" s="283"/>
      <c r="K36" s="283"/>
      <c r="L36" s="283"/>
      <c r="M36" s="283"/>
      <c r="N36" s="283"/>
      <c r="O36" s="283"/>
      <c r="P36" s="283"/>
      <c r="Q36" s="283"/>
      <c r="R36" s="283"/>
      <c r="S36" s="283"/>
      <c r="T36" s="283"/>
      <c r="U36" s="283"/>
    </row>
    <row r="37" spans="2:21" ht="60" customHeight="1" x14ac:dyDescent="0.2">
      <c r="B37" s="283"/>
      <c r="C37" s="283"/>
      <c r="D37" s="283"/>
      <c r="E37" s="283"/>
      <c r="F37" s="283"/>
      <c r="G37" s="283"/>
      <c r="H37" s="283"/>
      <c r="I37" s="283"/>
      <c r="J37" s="283"/>
      <c r="K37" s="283"/>
      <c r="L37" s="283"/>
      <c r="M37" s="283"/>
      <c r="N37" s="283"/>
      <c r="O37" s="283"/>
      <c r="P37" s="283"/>
      <c r="Q37" s="283"/>
      <c r="R37" s="283"/>
      <c r="S37" s="283"/>
      <c r="T37" s="283"/>
      <c r="U37" s="283"/>
    </row>
    <row r="39" spans="2:21" x14ac:dyDescent="0.2">
      <c r="B39" s="284" t="s">
        <v>180</v>
      </c>
      <c r="C39" s="285"/>
      <c r="D39" s="285"/>
      <c r="E39" s="285"/>
      <c r="F39" s="285"/>
      <c r="G39" s="285"/>
      <c r="H39" s="285"/>
      <c r="I39" s="285"/>
      <c r="J39" s="285"/>
      <c r="K39" s="285"/>
      <c r="L39" s="285"/>
      <c r="M39" s="285"/>
      <c r="N39" s="285"/>
      <c r="O39" s="285"/>
      <c r="P39" s="285"/>
      <c r="Q39" s="285"/>
      <c r="R39" s="285"/>
      <c r="S39" s="285"/>
      <c r="T39" s="285"/>
      <c r="U39" s="285"/>
    </row>
    <row r="40" spans="2:21" ht="19.5" x14ac:dyDescent="0.2">
      <c r="B40" s="286" t="s">
        <v>28</v>
      </c>
      <c r="C40" s="287"/>
      <c r="D40" s="287"/>
      <c r="E40" s="287"/>
      <c r="F40" s="287"/>
      <c r="G40" s="287"/>
      <c r="H40" s="287"/>
      <c r="I40" s="287"/>
      <c r="J40" s="287"/>
      <c r="K40" s="287"/>
      <c r="L40" s="287"/>
      <c r="M40" s="287"/>
      <c r="N40" s="287"/>
      <c r="O40" s="287"/>
      <c r="P40" s="287"/>
      <c r="Q40" s="287"/>
      <c r="R40" s="287"/>
      <c r="S40" s="287"/>
      <c r="T40" s="287"/>
      <c r="U40" s="287"/>
    </row>
    <row r="41" spans="2:21" ht="60.75" customHeight="1" x14ac:dyDescent="0.2">
      <c r="B41" s="283"/>
      <c r="C41" s="283"/>
      <c r="D41" s="283"/>
      <c r="E41" s="283"/>
      <c r="F41" s="283"/>
      <c r="G41" s="283"/>
      <c r="H41" s="283"/>
      <c r="I41" s="283"/>
      <c r="J41" s="283"/>
      <c r="K41" s="283"/>
      <c r="L41" s="283"/>
      <c r="M41" s="283"/>
      <c r="N41" s="283"/>
      <c r="O41" s="283"/>
      <c r="P41" s="283"/>
      <c r="Q41" s="283"/>
      <c r="R41" s="283"/>
      <c r="S41" s="283"/>
      <c r="T41" s="283"/>
      <c r="U41" s="283"/>
    </row>
    <row r="42" spans="2:21" ht="60" customHeight="1" x14ac:dyDescent="0.2">
      <c r="B42" s="283"/>
      <c r="C42" s="283"/>
      <c r="D42" s="283"/>
      <c r="E42" s="283"/>
      <c r="F42" s="283"/>
      <c r="G42" s="283"/>
      <c r="H42" s="283"/>
      <c r="I42" s="283"/>
      <c r="J42" s="283"/>
      <c r="K42" s="283"/>
      <c r="L42" s="283"/>
      <c r="M42" s="283"/>
      <c r="N42" s="283"/>
      <c r="O42" s="283"/>
      <c r="P42" s="283"/>
      <c r="Q42" s="283"/>
      <c r="R42" s="283"/>
      <c r="S42" s="283"/>
      <c r="T42" s="283"/>
      <c r="U42" s="283"/>
    </row>
    <row r="43" spans="2:21" ht="19.5" x14ac:dyDescent="0.2">
      <c r="B43" s="288" t="s">
        <v>123</v>
      </c>
      <c r="C43" s="289"/>
      <c r="D43" s="289"/>
      <c r="E43" s="289"/>
      <c r="F43" s="289"/>
      <c r="G43" s="289"/>
      <c r="H43" s="289"/>
      <c r="I43" s="289"/>
      <c r="J43" s="289"/>
      <c r="K43" s="289"/>
      <c r="L43" s="289"/>
      <c r="M43" s="289"/>
      <c r="N43" s="289"/>
      <c r="O43" s="289"/>
      <c r="P43" s="289"/>
      <c r="Q43" s="289"/>
      <c r="R43" s="289"/>
      <c r="S43" s="289"/>
      <c r="T43" s="289"/>
      <c r="U43" s="289"/>
    </row>
    <row r="44" spans="2:21" ht="45.75" customHeight="1" x14ac:dyDescent="0.2">
      <c r="B44" s="283"/>
      <c r="C44" s="283"/>
      <c r="D44" s="283"/>
      <c r="E44" s="283"/>
      <c r="F44" s="283"/>
      <c r="G44" s="283"/>
      <c r="H44" s="283"/>
      <c r="I44" s="283"/>
      <c r="J44" s="283"/>
      <c r="K44" s="283"/>
      <c r="L44" s="283"/>
      <c r="M44" s="283"/>
      <c r="N44" s="283"/>
      <c r="O44" s="283"/>
      <c r="P44" s="283"/>
      <c r="Q44" s="283"/>
      <c r="R44" s="283"/>
      <c r="S44" s="283"/>
      <c r="T44" s="283"/>
      <c r="U44" s="283"/>
    </row>
    <row r="45" spans="2:21" ht="48" customHeight="1" x14ac:dyDescent="0.2">
      <c r="B45" s="283"/>
      <c r="C45" s="283"/>
      <c r="D45" s="283"/>
      <c r="E45" s="283"/>
      <c r="F45" s="283"/>
      <c r="G45" s="283"/>
      <c r="H45" s="283"/>
      <c r="I45" s="283"/>
      <c r="J45" s="283"/>
      <c r="K45" s="283"/>
      <c r="L45" s="283"/>
      <c r="M45" s="283"/>
      <c r="N45" s="283"/>
      <c r="O45" s="283"/>
      <c r="P45" s="283"/>
      <c r="Q45" s="283"/>
      <c r="R45" s="283"/>
      <c r="S45" s="283"/>
      <c r="T45" s="283"/>
      <c r="U45" s="283"/>
    </row>
    <row r="46" spans="2:21" ht="56.25" customHeight="1" x14ac:dyDescent="0.2">
      <c r="B46" s="283"/>
      <c r="C46" s="283"/>
      <c r="D46" s="283"/>
      <c r="E46" s="283"/>
      <c r="F46" s="283"/>
      <c r="G46" s="283"/>
      <c r="H46" s="283"/>
      <c r="I46" s="283"/>
      <c r="J46" s="283"/>
      <c r="K46" s="283"/>
      <c r="L46" s="283"/>
      <c r="M46" s="283"/>
      <c r="N46" s="283"/>
      <c r="O46" s="283"/>
      <c r="P46" s="283"/>
      <c r="Q46" s="283"/>
      <c r="R46" s="283"/>
      <c r="S46" s="283"/>
      <c r="T46" s="283"/>
      <c r="U46" s="28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zoomScale="70" zoomScaleNormal="70" workbookViewId="0">
      <selection activeCell="B15" sqref="B15:U15"/>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3" t="s">
        <v>127</v>
      </c>
      <c r="C2" s="302" t="s">
        <v>177</v>
      </c>
      <c r="D2" s="302"/>
      <c r="E2" s="302"/>
      <c r="F2" s="302"/>
      <c r="G2" s="2"/>
      <c r="H2" s="300" t="s">
        <v>178</v>
      </c>
      <c r="I2" s="300"/>
      <c r="J2" s="300"/>
      <c r="K2" s="300"/>
      <c r="L2" s="3"/>
      <c r="M2" s="301" t="s">
        <v>178</v>
      </c>
      <c r="N2" s="301"/>
      <c r="O2" s="301"/>
      <c r="P2" s="301"/>
      <c r="Q2" s="115"/>
      <c r="R2" s="309" t="s">
        <v>178</v>
      </c>
      <c r="S2" s="309"/>
      <c r="T2" s="309"/>
      <c r="U2" s="309"/>
      <c r="V2" s="299"/>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4"/>
      <c r="C3" s="4">
        <v>1</v>
      </c>
      <c r="D3" s="4">
        <v>2</v>
      </c>
      <c r="E3" s="5">
        <v>3</v>
      </c>
      <c r="F3" s="6">
        <v>4</v>
      </c>
      <c r="G3" s="307"/>
      <c r="H3" s="4">
        <v>1</v>
      </c>
      <c r="I3" s="4">
        <v>2</v>
      </c>
      <c r="J3" s="5">
        <v>3</v>
      </c>
      <c r="K3" s="6">
        <v>4</v>
      </c>
      <c r="L3" s="305"/>
      <c r="M3" s="4">
        <v>1</v>
      </c>
      <c r="N3" s="4">
        <v>2</v>
      </c>
      <c r="O3" s="5">
        <v>3</v>
      </c>
      <c r="P3" s="6">
        <v>4</v>
      </c>
      <c r="Q3" s="116"/>
      <c r="R3" s="4">
        <v>1</v>
      </c>
      <c r="S3" s="4">
        <v>2</v>
      </c>
      <c r="T3" s="5">
        <v>3</v>
      </c>
      <c r="U3" s="6">
        <v>4</v>
      </c>
      <c r="V3" s="299"/>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1" t="s">
        <v>128</v>
      </c>
      <c r="C4" s="89">
        <f>Autoevaluación!R55/SUM(Autoevaluación!R55:R58)</f>
        <v>0</v>
      </c>
      <c r="D4" s="8">
        <f>Autoevaluación!R56/SUM(Autoevaluación!R55:R58)</f>
        <v>0</v>
      </c>
      <c r="E4" s="8">
        <f>Autoevaluación!R57/SUM(Autoevaluación!R55:R58)</f>
        <v>0</v>
      </c>
      <c r="F4" s="8">
        <f>Autoevaluación!R58/SUM(Autoevaluación!R55:R58)</f>
        <v>1</v>
      </c>
      <c r="G4" s="308"/>
      <c r="H4" s="8">
        <f>Autoevaluación!S55/SUM(Autoevaluación!S55:S59)</f>
        <v>0</v>
      </c>
      <c r="I4" s="8">
        <f>Autoevaluación!S56/SUM(Autoevaluación!S55:S58)</f>
        <v>0</v>
      </c>
      <c r="J4" s="8">
        <f>Autoevaluación!S57/SUM(Autoevaluación!S55:S58)</f>
        <v>0</v>
      </c>
      <c r="K4" s="8">
        <f>Autoevaluación!S58/SUM(Autoevaluación!S55:S58)</f>
        <v>1</v>
      </c>
      <c r="L4" s="306"/>
      <c r="M4" s="8">
        <f>Autoevaluación!T55/SUM(Autoevaluación!T55:T58)</f>
        <v>0</v>
      </c>
      <c r="N4" s="8">
        <f>Autoevaluación!T56/SUM(Autoevaluación!T55:T58)</f>
        <v>0.2</v>
      </c>
      <c r="O4" s="8">
        <f>Autoevaluación!T57/SUM(Autoevaluación!T55:T58)</f>
        <v>0.4</v>
      </c>
      <c r="P4" s="8">
        <f>Autoevaluación!T58/SUM(Autoevaluación!T55:T58)</f>
        <v>0.4</v>
      </c>
      <c r="Q4" s="111"/>
      <c r="R4" s="8">
        <f>Autoevaluación!U55/SUM(Autoevaluación!U55:U58)</f>
        <v>0</v>
      </c>
      <c r="S4" s="8">
        <f>Autoevaluación!U56/SUM(Autoevaluación!U55:U58)</f>
        <v>0</v>
      </c>
      <c r="T4" s="8">
        <f>Autoevaluación!U57/SUM(Autoevaluación!U55:U58)</f>
        <v>0.4</v>
      </c>
      <c r="U4" s="8">
        <f>Autoevaluación!U58/SUM(Autoevaluación!U55:U58)</f>
        <v>0.6</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1" t="s">
        <v>129</v>
      </c>
      <c r="C5" s="89">
        <f>Autoevaluación!R62/SUM(Autoevaluación!R62:R65)</f>
        <v>0</v>
      </c>
      <c r="D5" s="8">
        <f>Autoevaluación!R63/SUM(Autoevaluación!R62:R65)</f>
        <v>0</v>
      </c>
      <c r="E5" s="8">
        <f>Autoevaluación!R64/SUM(Autoevaluación!R62:R65)</f>
        <v>0.75</v>
      </c>
      <c r="F5" s="8">
        <f>Autoevaluación!R65/SUM(Autoevaluación!R62:R65)</f>
        <v>0.25</v>
      </c>
      <c r="G5" s="308"/>
      <c r="H5" s="8">
        <f>Autoevaluación!S62/SUM(Autoevaluación!S62:S65)</f>
        <v>0</v>
      </c>
      <c r="I5" s="8">
        <f>Autoevaluación!S63/SUM(Autoevaluación!S62:S65)</f>
        <v>0</v>
      </c>
      <c r="J5" s="8">
        <f>Autoevaluación!S64/SUM(Autoevaluación!S62:S65)</f>
        <v>1</v>
      </c>
      <c r="K5" s="8">
        <f>Autoevaluación!S65/SUM(Autoevaluación!S62:S65)</f>
        <v>0</v>
      </c>
      <c r="L5" s="306"/>
      <c r="M5" s="8">
        <f>Autoevaluación!T62/SUM(Autoevaluación!T62:T65)</f>
        <v>0</v>
      </c>
      <c r="N5" s="8">
        <f>Autoevaluación!T63/SUM(Autoevaluación!T62:T65)</f>
        <v>0</v>
      </c>
      <c r="O5" s="8">
        <f>Autoevaluación!T64/SUM(Autoevaluación!T62:T65)</f>
        <v>0.5</v>
      </c>
      <c r="P5" s="8">
        <f>Autoevaluación!T65/SUM(Autoevaluación!T62:T65)</f>
        <v>0.5</v>
      </c>
      <c r="Q5" s="111"/>
      <c r="R5" s="8">
        <f>Autoevaluación!U62/SUM(Autoevaluación!U62:U65)</f>
        <v>0</v>
      </c>
      <c r="S5" s="8">
        <f>Autoevaluación!U63/SUM(Autoevaluación!U62:U65)</f>
        <v>0</v>
      </c>
      <c r="T5" s="8">
        <f>Autoevaluación!U64/SUM(Autoevaluación!U62:U65)</f>
        <v>0.25</v>
      </c>
      <c r="U5" s="8">
        <f>Autoevaluación!U65/SUM(Autoevaluación!U62:U65)</f>
        <v>0.75</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1" t="s">
        <v>130</v>
      </c>
      <c r="C6" s="89">
        <f>Autoevaluación!R68/SUM(Autoevaluación!R68:R71)</f>
        <v>0</v>
      </c>
      <c r="D6" s="8">
        <f>Autoevaluación!R69/SUM(Autoevaluación!R68:R71)</f>
        <v>0</v>
      </c>
      <c r="E6" s="8">
        <f>Autoevaluación!R70/SUM(Autoevaluación!R68:R71)</f>
        <v>1</v>
      </c>
      <c r="F6" s="8">
        <f>Autoevaluación!R71/SUM(Autoevaluación!R68:R71)</f>
        <v>0</v>
      </c>
      <c r="G6" s="308"/>
      <c r="H6" s="8">
        <f>Autoevaluación!S68/SUM(Autoevaluación!S68:S71)</f>
        <v>0</v>
      </c>
      <c r="I6" s="8">
        <f>Autoevaluación!S69/SUM(Autoevaluación!S68:S71)</f>
        <v>0</v>
      </c>
      <c r="J6" s="8">
        <f>Autoevaluación!S70/SUM(Autoevaluación!S68:S71)</f>
        <v>0.5</v>
      </c>
      <c r="K6" s="8">
        <f>Autoevaluación!S71/SUM(Autoevaluación!S68:S71)</f>
        <v>0.5</v>
      </c>
      <c r="L6" s="306"/>
      <c r="M6" s="8">
        <f>Autoevaluación!T68/SUM(Autoevaluación!T68:T71)</f>
        <v>0</v>
      </c>
      <c r="N6" s="8">
        <f>Autoevaluación!T69/SUM(Autoevaluación!T68:T71)</f>
        <v>0.75</v>
      </c>
      <c r="O6" s="8">
        <f>Autoevaluación!T70/SUM(Autoevaluación!T68:T71)</f>
        <v>0.25</v>
      </c>
      <c r="P6" s="8">
        <f>Autoevaluación!T71/SUM(Autoevaluación!T68:T71)</f>
        <v>0</v>
      </c>
      <c r="Q6" s="111"/>
      <c r="R6" s="8">
        <f>Autoevaluación!U68/SUM(Autoevaluación!U68:U71)</f>
        <v>0</v>
      </c>
      <c r="S6" s="8">
        <f>Autoevaluación!U69/SUM(Autoevaluación!U68:U71)</f>
        <v>0</v>
      </c>
      <c r="T6" s="8">
        <f>Autoevaluación!U70/SUM(Autoevaluación!U68:U71)</f>
        <v>1</v>
      </c>
      <c r="U6" s="8">
        <f>Autoevaluación!U71/SUM(Autoevaluación!U68:U71)</f>
        <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1" t="s">
        <v>131</v>
      </c>
      <c r="C7" s="89">
        <f>Autoevaluación!R74/SUM(Autoevaluación!R74:R77)</f>
        <v>0.33333333333333331</v>
      </c>
      <c r="D7" s="8">
        <f>Autoevaluación!R75/SUM(Autoevaluación!R74:R77)</f>
        <v>0</v>
      </c>
      <c r="E7" s="8">
        <f>Autoevaluación!R76/SUM(Autoevaluación!R74:R77)</f>
        <v>0</v>
      </c>
      <c r="F7" s="8">
        <f>Autoevaluación!R77/SUM(Autoevaluación!R74:R77)</f>
        <v>0.66666666666666663</v>
      </c>
      <c r="G7" s="308"/>
      <c r="H7" s="8">
        <f>Autoevaluación!S74/SUM(Autoevaluación!S74:S77)</f>
        <v>0.16666666666666666</v>
      </c>
      <c r="I7" s="8">
        <f>Autoevaluación!S75/SUM(Autoevaluación!S74:S77)</f>
        <v>0</v>
      </c>
      <c r="J7" s="8">
        <f>Autoevaluación!S76/SUM(Autoevaluación!S74:S77)</f>
        <v>0.83333333333333337</v>
      </c>
      <c r="K7" s="8">
        <f>Autoevaluación!S77/SUM(Autoevaluación!S74:S77)</f>
        <v>0</v>
      </c>
      <c r="L7" s="306"/>
      <c r="M7" s="8">
        <f>Autoevaluación!T74/SUM(Autoevaluación!T74:T77)</f>
        <v>0.16666666666666666</v>
      </c>
      <c r="N7" s="8">
        <f>Autoevaluación!T75/SUM(Autoevaluación!T74:T77)</f>
        <v>0</v>
      </c>
      <c r="O7" s="8">
        <f>Autoevaluación!T76/SUM(Autoevaluación!T74:T77)</f>
        <v>0.5</v>
      </c>
      <c r="P7" s="8">
        <f>Autoevaluación!T77/SUM(Autoevaluación!T74:T77)</f>
        <v>0.33333333333333331</v>
      </c>
      <c r="Q7" s="111"/>
      <c r="R7" s="8">
        <f>Autoevaluación!U74/SUM(Autoevaluación!U74:U77)</f>
        <v>0.16666666666666666</v>
      </c>
      <c r="S7" s="8">
        <f>Autoevaluación!U75/SUM(Autoevaluación!U74:U77)</f>
        <v>0</v>
      </c>
      <c r="T7" s="8">
        <f>Autoevaluación!U76/SUM(Autoevaluación!U74:U77)</f>
        <v>0.33333333333333331</v>
      </c>
      <c r="U7" s="8">
        <f>Autoevaluación!U77/SUM(Autoevaluación!U74:U77)</f>
        <v>0.5</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92"/>
      <c r="C8" s="8"/>
      <c r="D8" s="8"/>
      <c r="E8" s="8"/>
      <c r="F8" s="8"/>
      <c r="G8" s="308"/>
      <c r="H8" s="8"/>
      <c r="I8" s="8"/>
      <c r="J8" s="8"/>
      <c r="K8" s="8"/>
      <c r="L8" s="306"/>
      <c r="M8" s="8"/>
      <c r="N8" s="8"/>
      <c r="O8" s="8"/>
      <c r="P8" s="8"/>
      <c r="Q8" s="111"/>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08"/>
      <c r="H9" s="8"/>
      <c r="I9" s="8"/>
      <c r="J9" s="8"/>
      <c r="K9" s="8"/>
      <c r="L9" s="306"/>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8.3333333333333329E-2</v>
      </c>
      <c r="D10" s="13">
        <f>AVERAGE(D4:D9)</f>
        <v>0</v>
      </c>
      <c r="E10" s="13">
        <f>AVERAGE(E4:E9)</f>
        <v>0.4375</v>
      </c>
      <c r="F10" s="13">
        <f>AVERAGE(F4:F9)</f>
        <v>0.47916666666666663</v>
      </c>
      <c r="G10" s="10"/>
      <c r="H10" s="13">
        <f>AVERAGE(H4:H9)</f>
        <v>4.1666666666666664E-2</v>
      </c>
      <c r="I10" s="13">
        <f>AVERAGE(I4:I9)</f>
        <v>0</v>
      </c>
      <c r="J10" s="13">
        <f>AVERAGE(J4:J9)</f>
        <v>0.58333333333333337</v>
      </c>
      <c r="K10" s="13">
        <f>AVERAGE(K4:K9)</f>
        <v>0.375</v>
      </c>
      <c r="L10" s="10"/>
      <c r="M10" s="13">
        <f>AVERAGE(M4:M9)</f>
        <v>4.1666666666666664E-2</v>
      </c>
      <c r="N10" s="13">
        <f>AVERAGE(N4:N9)</f>
        <v>0.23749999999999999</v>
      </c>
      <c r="O10" s="13">
        <f>AVERAGE(O4:O9)</f>
        <v>0.41249999999999998</v>
      </c>
      <c r="P10" s="13">
        <f>AVERAGE(P4:P9)</f>
        <v>0.30833333333333335</v>
      </c>
      <c r="Q10" s="112"/>
      <c r="R10" s="13">
        <f>AVERAGE(R4:R9)</f>
        <v>4.1666666666666664E-2</v>
      </c>
      <c r="S10" s="13">
        <f>AVERAGE(S4:S9)</f>
        <v>0</v>
      </c>
      <c r="T10" s="13">
        <f>AVERAGE(T4:T9)</f>
        <v>0.49583333333333329</v>
      </c>
      <c r="U10" s="13">
        <f>AVERAGE(U4:U9)</f>
        <v>0.46250000000000002</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02" t="s">
        <v>177</v>
      </c>
      <c r="C12" s="302"/>
      <c r="D12" s="302"/>
      <c r="E12" s="302"/>
      <c r="F12" s="302"/>
      <c r="G12" s="302"/>
      <c r="H12" s="302"/>
      <c r="I12" s="302"/>
      <c r="J12" s="302"/>
      <c r="K12" s="302"/>
      <c r="L12" s="302"/>
      <c r="M12" s="302"/>
      <c r="N12" s="302"/>
      <c r="O12" s="302"/>
      <c r="P12" s="302"/>
      <c r="Q12" s="302"/>
      <c r="R12" s="302"/>
      <c r="S12" s="302"/>
      <c r="T12" s="302"/>
      <c r="U12" s="302"/>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15" t="s">
        <v>28</v>
      </c>
      <c r="C13" s="315"/>
      <c r="D13" s="315"/>
      <c r="E13" s="315"/>
      <c r="F13" s="315"/>
      <c r="G13" s="315"/>
      <c r="H13" s="315"/>
      <c r="I13" s="315"/>
      <c r="J13" s="315"/>
      <c r="K13" s="315"/>
      <c r="L13" s="315"/>
      <c r="M13" s="315"/>
      <c r="N13" s="315"/>
      <c r="O13" s="315"/>
      <c r="P13" s="315"/>
      <c r="Q13" s="315"/>
      <c r="R13" s="315"/>
      <c r="S13" s="315"/>
      <c r="T13" s="315"/>
      <c r="U13" s="315"/>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10"/>
      <c r="C14" s="310"/>
      <c r="D14" s="310"/>
      <c r="E14" s="310"/>
      <c r="F14" s="310"/>
      <c r="G14" s="310"/>
      <c r="H14" s="310"/>
      <c r="I14" s="310"/>
      <c r="J14" s="310"/>
      <c r="K14" s="310"/>
      <c r="L14" s="310"/>
      <c r="M14" s="310"/>
      <c r="N14" s="310"/>
      <c r="O14" s="310"/>
      <c r="P14" s="310"/>
      <c r="Q14" s="310"/>
      <c r="R14" s="310"/>
      <c r="S14" s="310"/>
      <c r="T14" s="310"/>
      <c r="U14" s="310"/>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10"/>
      <c r="C15" s="310"/>
      <c r="D15" s="310"/>
      <c r="E15" s="310"/>
      <c r="F15" s="310"/>
      <c r="G15" s="310"/>
      <c r="H15" s="310"/>
      <c r="I15" s="310"/>
      <c r="J15" s="310"/>
      <c r="K15" s="310"/>
      <c r="L15" s="310"/>
      <c r="M15" s="310"/>
      <c r="N15" s="310"/>
      <c r="O15" s="310"/>
      <c r="P15" s="310"/>
      <c r="Q15" s="310"/>
      <c r="R15" s="310"/>
      <c r="S15" s="310"/>
      <c r="T15" s="310"/>
      <c r="U15" s="310"/>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13" t="s">
        <v>123</v>
      </c>
      <c r="C16" s="313"/>
      <c r="D16" s="313"/>
      <c r="E16" s="313"/>
      <c r="F16" s="313"/>
      <c r="G16" s="313"/>
      <c r="H16" s="313"/>
      <c r="I16" s="313"/>
      <c r="J16" s="313"/>
      <c r="K16" s="313"/>
      <c r="L16" s="313"/>
      <c r="M16" s="313"/>
      <c r="N16" s="313"/>
      <c r="O16" s="313"/>
      <c r="P16" s="313"/>
      <c r="Q16" s="313"/>
      <c r="R16" s="313"/>
      <c r="S16" s="313"/>
      <c r="T16" s="313"/>
      <c r="U16" s="313"/>
    </row>
    <row r="17" spans="2:21" ht="60" customHeight="1" x14ac:dyDescent="0.2">
      <c r="B17" s="310"/>
      <c r="C17" s="310"/>
      <c r="D17" s="310"/>
      <c r="E17" s="310"/>
      <c r="F17" s="310"/>
      <c r="G17" s="310"/>
      <c r="H17" s="310"/>
      <c r="I17" s="310"/>
      <c r="J17" s="310"/>
      <c r="K17" s="310"/>
      <c r="L17" s="310"/>
      <c r="M17" s="310"/>
      <c r="N17" s="310"/>
      <c r="O17" s="310"/>
      <c r="P17" s="310"/>
      <c r="Q17" s="310"/>
      <c r="R17" s="310"/>
      <c r="S17" s="310"/>
      <c r="T17" s="310"/>
      <c r="U17" s="310"/>
    </row>
    <row r="18" spans="2:21" ht="60" customHeight="1" x14ac:dyDescent="0.2">
      <c r="B18" s="310"/>
      <c r="C18" s="310"/>
      <c r="D18" s="310"/>
      <c r="E18" s="310"/>
      <c r="F18" s="310"/>
      <c r="G18" s="310"/>
      <c r="H18" s="310"/>
      <c r="I18" s="310"/>
      <c r="J18" s="310"/>
      <c r="K18" s="310"/>
      <c r="L18" s="310"/>
      <c r="M18" s="310"/>
      <c r="N18" s="310"/>
      <c r="O18" s="310"/>
      <c r="P18" s="310"/>
      <c r="Q18" s="310"/>
      <c r="R18" s="310"/>
      <c r="S18" s="310"/>
      <c r="T18" s="310"/>
      <c r="U18" s="310"/>
    </row>
    <row r="19" spans="2:21" ht="60" customHeight="1" x14ac:dyDescent="0.2">
      <c r="B19" s="310"/>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2" t="s">
        <v>178</v>
      </c>
      <c r="C21" s="292"/>
      <c r="D21" s="292"/>
      <c r="E21" s="292"/>
      <c r="F21" s="292"/>
      <c r="G21" s="292"/>
      <c r="H21" s="292"/>
      <c r="I21" s="292"/>
      <c r="J21" s="292"/>
      <c r="K21" s="292"/>
      <c r="L21" s="292"/>
      <c r="M21" s="292"/>
      <c r="N21" s="292"/>
      <c r="O21" s="292"/>
      <c r="P21" s="292"/>
      <c r="Q21" s="292"/>
      <c r="R21" s="292"/>
      <c r="S21" s="292"/>
      <c r="T21" s="292"/>
      <c r="U21" s="292"/>
    </row>
    <row r="22" spans="2:21" ht="24.95" customHeight="1" x14ac:dyDescent="0.2">
      <c r="B22" s="293" t="s">
        <v>28</v>
      </c>
      <c r="C22" s="293"/>
      <c r="D22" s="293"/>
      <c r="E22" s="293"/>
      <c r="F22" s="293"/>
      <c r="G22" s="293"/>
      <c r="H22" s="293"/>
      <c r="I22" s="293"/>
      <c r="J22" s="293"/>
      <c r="K22" s="293"/>
      <c r="L22" s="293"/>
      <c r="M22" s="293"/>
      <c r="N22" s="293"/>
      <c r="O22" s="293"/>
      <c r="P22" s="293"/>
      <c r="Q22" s="293"/>
      <c r="R22" s="293"/>
      <c r="S22" s="293"/>
      <c r="T22" s="293"/>
      <c r="U22" s="293"/>
    </row>
    <row r="23" spans="2:21" ht="60" customHeight="1" x14ac:dyDescent="0.2">
      <c r="B23" s="310"/>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10"/>
      <c r="C24" s="310"/>
      <c r="D24" s="310"/>
      <c r="E24" s="310"/>
      <c r="F24" s="310"/>
      <c r="G24" s="310"/>
      <c r="H24" s="310"/>
      <c r="I24" s="310"/>
      <c r="J24" s="310"/>
      <c r="K24" s="310"/>
      <c r="L24" s="310"/>
      <c r="M24" s="310"/>
      <c r="N24" s="310"/>
      <c r="O24" s="310"/>
      <c r="P24" s="310"/>
      <c r="Q24" s="310"/>
      <c r="R24" s="310"/>
      <c r="S24" s="310"/>
      <c r="T24" s="310"/>
      <c r="U24" s="310"/>
    </row>
    <row r="25" spans="2:21" s="15" customFormat="1" ht="24.95" customHeight="1" x14ac:dyDescent="0.25">
      <c r="B25" s="313" t="s">
        <v>123</v>
      </c>
      <c r="C25" s="313"/>
      <c r="D25" s="313"/>
      <c r="E25" s="313"/>
      <c r="F25" s="313"/>
      <c r="G25" s="313"/>
      <c r="H25" s="313"/>
      <c r="I25" s="313"/>
      <c r="J25" s="313"/>
      <c r="K25" s="313"/>
      <c r="L25" s="313"/>
      <c r="M25" s="313"/>
      <c r="N25" s="313"/>
      <c r="O25" s="313"/>
      <c r="P25" s="313"/>
      <c r="Q25" s="313"/>
      <c r="R25" s="313"/>
      <c r="S25" s="313"/>
      <c r="T25" s="313"/>
      <c r="U25" s="313"/>
    </row>
    <row r="26" spans="2:21" ht="60" customHeight="1" x14ac:dyDescent="0.2">
      <c r="B26" s="310"/>
      <c r="C26" s="310"/>
      <c r="D26" s="310"/>
      <c r="E26" s="310"/>
      <c r="F26" s="310"/>
      <c r="G26" s="310"/>
      <c r="H26" s="310"/>
      <c r="I26" s="310"/>
      <c r="J26" s="310"/>
      <c r="K26" s="310"/>
      <c r="L26" s="310"/>
      <c r="M26" s="310"/>
      <c r="N26" s="310"/>
      <c r="O26" s="310"/>
      <c r="P26" s="310"/>
      <c r="Q26" s="310"/>
      <c r="R26" s="310"/>
      <c r="S26" s="310"/>
      <c r="T26" s="310"/>
      <c r="U26" s="310"/>
    </row>
    <row r="27" spans="2:21" ht="60" customHeight="1" x14ac:dyDescent="0.2">
      <c r="B27" s="310"/>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2">
      <c r="B28" s="310"/>
      <c r="C28" s="310"/>
      <c r="D28" s="310"/>
      <c r="E28" s="310"/>
      <c r="F28" s="310"/>
      <c r="G28" s="310"/>
      <c r="H28" s="310"/>
      <c r="I28" s="310"/>
      <c r="J28" s="310"/>
      <c r="K28" s="310"/>
      <c r="L28" s="310"/>
      <c r="M28" s="310"/>
      <c r="N28" s="310"/>
      <c r="O28" s="310"/>
      <c r="P28" s="310"/>
      <c r="Q28" s="310"/>
      <c r="R28" s="310"/>
      <c r="S28" s="310"/>
      <c r="T28" s="310"/>
      <c r="U28" s="310"/>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4" t="s">
        <v>178</v>
      </c>
      <c r="C30" s="314"/>
      <c r="D30" s="314"/>
      <c r="E30" s="314"/>
      <c r="F30" s="314"/>
      <c r="G30" s="314"/>
      <c r="H30" s="314"/>
      <c r="I30" s="314"/>
      <c r="J30" s="314"/>
      <c r="K30" s="314"/>
      <c r="L30" s="314"/>
      <c r="M30" s="314"/>
      <c r="N30" s="314"/>
      <c r="O30" s="314"/>
      <c r="P30" s="314"/>
      <c r="Q30" s="314"/>
      <c r="R30" s="314"/>
      <c r="S30" s="314"/>
      <c r="T30" s="314"/>
      <c r="U30" s="314"/>
    </row>
    <row r="31" spans="2:21" ht="24.95" customHeight="1" x14ac:dyDescent="0.2">
      <c r="B31" s="311" t="s">
        <v>28</v>
      </c>
      <c r="C31" s="312"/>
      <c r="D31" s="312"/>
      <c r="E31" s="312"/>
      <c r="F31" s="312"/>
      <c r="G31" s="312"/>
      <c r="H31" s="312"/>
      <c r="I31" s="312"/>
      <c r="J31" s="312"/>
      <c r="K31" s="312"/>
      <c r="L31" s="312"/>
      <c r="M31" s="312"/>
      <c r="N31" s="312"/>
      <c r="O31" s="312"/>
      <c r="P31" s="312"/>
      <c r="Q31" s="312"/>
      <c r="R31" s="312"/>
      <c r="S31" s="312"/>
      <c r="T31" s="312"/>
      <c r="U31" s="312"/>
    </row>
    <row r="32" spans="2:21" ht="60" customHeight="1" x14ac:dyDescent="0.2">
      <c r="B32" s="310"/>
      <c r="C32" s="310"/>
      <c r="D32" s="310"/>
      <c r="E32" s="310"/>
      <c r="F32" s="310"/>
      <c r="G32" s="310"/>
      <c r="H32" s="310"/>
      <c r="I32" s="310"/>
      <c r="J32" s="310"/>
      <c r="K32" s="310"/>
      <c r="L32" s="310"/>
      <c r="M32" s="310"/>
      <c r="N32" s="310"/>
      <c r="O32" s="310"/>
      <c r="P32" s="310"/>
      <c r="Q32" s="310"/>
      <c r="R32" s="310"/>
      <c r="S32" s="310"/>
      <c r="T32" s="310"/>
      <c r="U32" s="310"/>
    </row>
    <row r="33" spans="2:21" ht="60" customHeight="1" x14ac:dyDescent="0.2">
      <c r="B33" s="310"/>
      <c r="C33" s="310"/>
      <c r="D33" s="310"/>
      <c r="E33" s="310"/>
      <c r="F33" s="310"/>
      <c r="G33" s="310"/>
      <c r="H33" s="310"/>
      <c r="I33" s="310"/>
      <c r="J33" s="310"/>
      <c r="K33" s="310"/>
      <c r="L33" s="310"/>
      <c r="M33" s="310"/>
      <c r="N33" s="310"/>
      <c r="O33" s="310"/>
      <c r="P33" s="310"/>
      <c r="Q33" s="310"/>
      <c r="R33" s="310"/>
      <c r="S33" s="310"/>
      <c r="T33" s="310"/>
      <c r="U33" s="310"/>
    </row>
    <row r="34" spans="2:21" s="15" customFormat="1" ht="24.95" customHeight="1" x14ac:dyDescent="0.25">
      <c r="B34" s="313" t="s">
        <v>123</v>
      </c>
      <c r="C34" s="313"/>
      <c r="D34" s="313"/>
      <c r="E34" s="313"/>
      <c r="F34" s="313"/>
      <c r="G34" s="313"/>
      <c r="H34" s="313"/>
      <c r="I34" s="313"/>
      <c r="J34" s="313"/>
      <c r="K34" s="313"/>
      <c r="L34" s="313"/>
      <c r="M34" s="313"/>
      <c r="N34" s="313"/>
      <c r="O34" s="313"/>
      <c r="P34" s="313"/>
      <c r="Q34" s="313"/>
      <c r="R34" s="313"/>
      <c r="S34" s="313"/>
      <c r="T34" s="313"/>
      <c r="U34" s="313"/>
    </row>
    <row r="35" spans="2:21" ht="60" customHeight="1" x14ac:dyDescent="0.2">
      <c r="B35" s="310"/>
      <c r="C35" s="310"/>
      <c r="D35" s="310"/>
      <c r="E35" s="310"/>
      <c r="F35" s="310"/>
      <c r="G35" s="310"/>
      <c r="H35" s="310"/>
      <c r="I35" s="310"/>
      <c r="J35" s="310"/>
      <c r="K35" s="310"/>
      <c r="L35" s="310"/>
      <c r="M35" s="310"/>
      <c r="N35" s="310"/>
      <c r="O35" s="310"/>
      <c r="P35" s="310"/>
      <c r="Q35" s="310"/>
      <c r="R35" s="310"/>
      <c r="S35" s="310"/>
      <c r="T35" s="310"/>
      <c r="U35" s="310"/>
    </row>
    <row r="36" spans="2:21" ht="60" customHeight="1" x14ac:dyDescent="0.2">
      <c r="B36" s="310"/>
      <c r="C36" s="310"/>
      <c r="D36" s="310"/>
      <c r="E36" s="310"/>
      <c r="F36" s="310"/>
      <c r="G36" s="310"/>
      <c r="H36" s="310"/>
      <c r="I36" s="310"/>
      <c r="J36" s="310"/>
      <c r="K36" s="310"/>
      <c r="L36" s="310"/>
      <c r="M36" s="310"/>
      <c r="N36" s="310"/>
      <c r="O36" s="310"/>
      <c r="P36" s="310"/>
      <c r="Q36" s="310"/>
      <c r="R36" s="310"/>
      <c r="S36" s="310"/>
      <c r="T36" s="310"/>
      <c r="U36" s="310"/>
    </row>
    <row r="37" spans="2:21" ht="60" customHeight="1" x14ac:dyDescent="0.2">
      <c r="B37" s="310"/>
      <c r="C37" s="310"/>
      <c r="D37" s="310"/>
      <c r="E37" s="310"/>
      <c r="F37" s="310"/>
      <c r="G37" s="310"/>
      <c r="H37" s="310"/>
      <c r="I37" s="310"/>
      <c r="J37" s="310"/>
      <c r="K37" s="310"/>
      <c r="L37" s="310"/>
      <c r="M37" s="310"/>
      <c r="N37" s="310"/>
      <c r="O37" s="310"/>
      <c r="P37" s="310"/>
      <c r="Q37" s="310"/>
      <c r="R37" s="310"/>
      <c r="S37" s="310"/>
      <c r="T37" s="310"/>
      <c r="U37" s="310"/>
    </row>
    <row r="39" spans="2:21" x14ac:dyDescent="0.2">
      <c r="B39" s="309" t="s">
        <v>178</v>
      </c>
      <c r="C39" s="309"/>
      <c r="D39" s="309"/>
      <c r="E39" s="309"/>
      <c r="F39" s="309"/>
      <c r="G39" s="309"/>
      <c r="H39" s="309"/>
      <c r="I39" s="309"/>
      <c r="J39" s="309"/>
      <c r="K39" s="309"/>
      <c r="L39" s="309"/>
      <c r="M39" s="309"/>
      <c r="N39" s="309"/>
      <c r="O39" s="309"/>
      <c r="P39" s="309"/>
      <c r="Q39" s="309"/>
      <c r="R39" s="309"/>
      <c r="S39" s="309"/>
      <c r="T39" s="309"/>
      <c r="U39" s="309"/>
    </row>
    <row r="40" spans="2:21" ht="19.5" x14ac:dyDescent="0.2">
      <c r="B40" s="311" t="s">
        <v>28</v>
      </c>
      <c r="C40" s="312"/>
      <c r="D40" s="312"/>
      <c r="E40" s="312"/>
      <c r="F40" s="312"/>
      <c r="G40" s="312"/>
      <c r="H40" s="312"/>
      <c r="I40" s="312"/>
      <c r="J40" s="312"/>
      <c r="K40" s="312"/>
      <c r="L40" s="312"/>
      <c r="M40" s="312"/>
      <c r="N40" s="312"/>
      <c r="O40" s="312"/>
      <c r="P40" s="312"/>
      <c r="Q40" s="312"/>
      <c r="R40" s="312"/>
      <c r="S40" s="312"/>
      <c r="T40" s="312"/>
      <c r="U40" s="312"/>
    </row>
    <row r="41" spans="2:21" ht="51.75" customHeight="1" x14ac:dyDescent="0.2">
      <c r="B41" s="310"/>
      <c r="C41" s="310"/>
      <c r="D41" s="310"/>
      <c r="E41" s="310"/>
      <c r="F41" s="310"/>
      <c r="G41" s="310"/>
      <c r="H41" s="310"/>
      <c r="I41" s="310"/>
      <c r="J41" s="310"/>
      <c r="K41" s="310"/>
      <c r="L41" s="310"/>
      <c r="M41" s="310"/>
      <c r="N41" s="310"/>
      <c r="O41" s="310"/>
      <c r="P41" s="310"/>
      <c r="Q41" s="310"/>
      <c r="R41" s="310"/>
      <c r="S41" s="310"/>
      <c r="T41" s="310"/>
      <c r="U41" s="310"/>
    </row>
    <row r="42" spans="2:21" ht="50.25" customHeight="1" x14ac:dyDescent="0.2">
      <c r="B42" s="310"/>
      <c r="C42" s="310"/>
      <c r="D42" s="310"/>
      <c r="E42" s="310"/>
      <c r="F42" s="310"/>
      <c r="G42" s="310"/>
      <c r="H42" s="310"/>
      <c r="I42" s="310"/>
      <c r="J42" s="310"/>
      <c r="K42" s="310"/>
      <c r="L42" s="310"/>
      <c r="M42" s="310"/>
      <c r="N42" s="310"/>
      <c r="O42" s="310"/>
      <c r="P42" s="310"/>
      <c r="Q42" s="310"/>
      <c r="R42" s="310"/>
      <c r="S42" s="310"/>
      <c r="T42" s="310"/>
      <c r="U42" s="310"/>
    </row>
    <row r="43" spans="2:21" ht="19.5" x14ac:dyDescent="0.2">
      <c r="B43" s="313" t="s">
        <v>123</v>
      </c>
      <c r="C43" s="313"/>
      <c r="D43" s="313"/>
      <c r="E43" s="313"/>
      <c r="F43" s="313"/>
      <c r="G43" s="313"/>
      <c r="H43" s="313"/>
      <c r="I43" s="313"/>
      <c r="J43" s="313"/>
      <c r="K43" s="313"/>
      <c r="L43" s="313"/>
      <c r="M43" s="313"/>
      <c r="N43" s="313"/>
      <c r="O43" s="313"/>
      <c r="P43" s="313"/>
      <c r="Q43" s="313"/>
      <c r="R43" s="313"/>
      <c r="S43" s="313"/>
      <c r="T43" s="313"/>
      <c r="U43" s="313"/>
    </row>
    <row r="44" spans="2:21" ht="69.75" customHeight="1" x14ac:dyDescent="0.2">
      <c r="B44" s="310"/>
      <c r="C44" s="310"/>
      <c r="D44" s="310"/>
      <c r="E44" s="310"/>
      <c r="F44" s="310"/>
      <c r="G44" s="310"/>
      <c r="H44" s="310"/>
      <c r="I44" s="310"/>
      <c r="J44" s="310"/>
      <c r="K44" s="310"/>
      <c r="L44" s="310"/>
      <c r="M44" s="310"/>
      <c r="N44" s="310"/>
      <c r="O44" s="310"/>
      <c r="P44" s="310"/>
      <c r="Q44" s="310"/>
      <c r="R44" s="310"/>
      <c r="S44" s="310"/>
      <c r="T44" s="310"/>
      <c r="U44" s="310"/>
    </row>
    <row r="45" spans="2:21" ht="60" customHeight="1" x14ac:dyDescent="0.2">
      <c r="B45" s="310"/>
      <c r="C45" s="310"/>
      <c r="D45" s="310"/>
      <c r="E45" s="310"/>
      <c r="F45" s="310"/>
      <c r="G45" s="310"/>
      <c r="H45" s="310"/>
      <c r="I45" s="310"/>
      <c r="J45" s="310"/>
      <c r="K45" s="310"/>
      <c r="L45" s="310"/>
      <c r="M45" s="310"/>
      <c r="N45" s="310"/>
      <c r="O45" s="310"/>
      <c r="P45" s="310"/>
      <c r="Q45" s="310"/>
      <c r="R45" s="310"/>
      <c r="S45" s="310"/>
      <c r="T45" s="310"/>
      <c r="U45" s="310"/>
    </row>
    <row r="46" spans="2:21" ht="59.25" customHeight="1" x14ac:dyDescent="0.2">
      <c r="B46" s="310"/>
      <c r="C46" s="310"/>
      <c r="D46" s="310"/>
      <c r="E46" s="310"/>
      <c r="F46" s="310"/>
      <c r="G46" s="310"/>
      <c r="H46" s="310"/>
      <c r="I46" s="310"/>
      <c r="J46" s="310"/>
      <c r="K46" s="310"/>
      <c r="L46" s="310"/>
      <c r="M46" s="310"/>
      <c r="N46" s="310"/>
      <c r="O46" s="310"/>
      <c r="P46" s="310"/>
      <c r="Q46" s="310"/>
      <c r="R46" s="310"/>
      <c r="S46" s="310"/>
      <c r="T46" s="310"/>
      <c r="U46" s="310"/>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topLeftCell="A6" zoomScale="70" zoomScaleNormal="70" workbookViewId="0"/>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3" t="s">
        <v>137</v>
      </c>
      <c r="C2" s="302" t="s">
        <v>177</v>
      </c>
      <c r="D2" s="302"/>
      <c r="E2" s="302"/>
      <c r="F2" s="302"/>
      <c r="G2" s="2"/>
      <c r="H2" s="300" t="s">
        <v>178</v>
      </c>
      <c r="I2" s="300"/>
      <c r="J2" s="300"/>
      <c r="K2" s="300"/>
      <c r="L2" s="3"/>
      <c r="M2" s="301" t="s">
        <v>178</v>
      </c>
      <c r="N2" s="301"/>
      <c r="O2" s="301"/>
      <c r="P2" s="301"/>
      <c r="Q2" s="115"/>
      <c r="R2" s="309" t="s">
        <v>181</v>
      </c>
      <c r="S2" s="309"/>
      <c r="T2" s="309"/>
      <c r="U2" s="309"/>
      <c r="V2" s="299"/>
      <c r="W2" s="17"/>
      <c r="X2" s="17"/>
      <c r="Y2" s="17"/>
      <c r="Z2" s="17"/>
      <c r="AA2" s="17"/>
      <c r="AB2" s="17"/>
      <c r="AC2" s="17"/>
      <c r="AD2" s="17"/>
      <c r="AE2" s="17"/>
      <c r="AF2" s="17"/>
      <c r="AG2" s="17"/>
      <c r="AH2" s="17"/>
      <c r="AI2" s="17"/>
      <c r="AJ2" s="17"/>
      <c r="AK2" s="17"/>
      <c r="AL2" s="17"/>
      <c r="AM2" s="17"/>
      <c r="AN2" s="17"/>
    </row>
    <row r="3" spans="2:40" ht="24.75" customHeight="1" thickBot="1" x14ac:dyDescent="0.25">
      <c r="B3" s="304"/>
      <c r="C3" s="4">
        <v>1</v>
      </c>
      <c r="D3" s="4">
        <v>2</v>
      </c>
      <c r="E3" s="5">
        <v>3</v>
      </c>
      <c r="F3" s="6">
        <v>4</v>
      </c>
      <c r="G3" s="307"/>
      <c r="H3" s="4">
        <v>1</v>
      </c>
      <c r="I3" s="4">
        <v>2</v>
      </c>
      <c r="J3" s="5">
        <v>3</v>
      </c>
      <c r="K3" s="6">
        <v>4</v>
      </c>
      <c r="L3" s="305"/>
      <c r="M3" s="4">
        <v>1</v>
      </c>
      <c r="N3" s="4">
        <v>2</v>
      </c>
      <c r="O3" s="5">
        <v>3</v>
      </c>
      <c r="P3" s="6">
        <v>4</v>
      </c>
      <c r="Q3" s="116"/>
      <c r="R3" s="4">
        <v>1</v>
      </c>
      <c r="S3" s="4">
        <v>2</v>
      </c>
      <c r="T3" s="5">
        <v>3</v>
      </c>
      <c r="U3" s="6">
        <v>4</v>
      </c>
      <c r="V3" s="299"/>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1" t="s">
        <v>133</v>
      </c>
      <c r="C4" s="89">
        <f>Autoevaluación!R84/SUM(Autoevaluación!R84:R87)</f>
        <v>0</v>
      </c>
      <c r="D4" s="8">
        <f>Autoevaluación!R85/SUM(Autoevaluación!R84:R87)</f>
        <v>0</v>
      </c>
      <c r="E4" s="8">
        <f>Autoevaluación!R86/SUM(Autoevaluación!R84:R87)</f>
        <v>0.66666666666666663</v>
      </c>
      <c r="F4" s="8">
        <f>Autoevaluación!R87/SUM(Autoevaluación!R84:R87)</f>
        <v>0.33333333333333331</v>
      </c>
      <c r="G4" s="308"/>
      <c r="H4" s="19">
        <f>Autoevaluación!S84/SUM(Autoevaluación!S84:S87)</f>
        <v>0</v>
      </c>
      <c r="I4" s="8">
        <f>Autoevaluación!S85/SUM(Autoevaluación!S84:S87)</f>
        <v>0</v>
      </c>
      <c r="J4" s="8">
        <f>Autoevaluación!S86/SUM(Autoevaluación!S84:S87)</f>
        <v>0</v>
      </c>
      <c r="K4" s="8">
        <f>Autoevaluación!S87/SUM(Autoevaluación!S84:S87)</f>
        <v>1</v>
      </c>
      <c r="L4" s="306"/>
      <c r="M4" s="8">
        <f>Autoevaluación!T84/SUM(Autoevaluación!T84:T87)</f>
        <v>0</v>
      </c>
      <c r="N4" s="8">
        <f>Autoevaluación!T85/SUM(Autoevaluación!T84:T87)</f>
        <v>0</v>
      </c>
      <c r="O4" s="8">
        <f>Autoevaluación!T86/SUM(Autoevaluación!T84:T87)</f>
        <v>0</v>
      </c>
      <c r="P4" s="8">
        <f>Autoevaluación!T87/SUM(Autoevaluación!T84:T87)</f>
        <v>1</v>
      </c>
      <c r="Q4" s="111"/>
      <c r="R4" s="8">
        <f>Autoevaluación!U84/SUM(Autoevaluación!U84:U87)</f>
        <v>0</v>
      </c>
      <c r="S4" s="8">
        <f>Autoevaluación!U85/SUM(Autoevaluación!U84:U87)</f>
        <v>0</v>
      </c>
      <c r="T4" s="8">
        <f>Autoevaluación!U86/SUM(Autoevaluación!U84:U87)</f>
        <v>0</v>
      </c>
      <c r="U4" s="8">
        <f>Autoevaluación!U87/SUM(Autoevaluación!U84:U87)</f>
        <v>1</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3" t="s">
        <v>134</v>
      </c>
      <c r="C5" s="89">
        <f>Autoevaluación!R89/SUM(Autoevaluación!R89:R92)</f>
        <v>0.2857142857142857</v>
      </c>
      <c r="D5" s="8">
        <f>Autoevaluación!R90/SUM(Autoevaluación!R89:R92)</f>
        <v>0</v>
      </c>
      <c r="E5" s="8">
        <f>Autoevaluación!R91/SUM(Autoevaluación!R89:R92)</f>
        <v>0.7142857142857143</v>
      </c>
      <c r="F5" s="8">
        <f>Autoevaluación!R92/SUM(Autoevaluación!R89:R92)</f>
        <v>0</v>
      </c>
      <c r="G5" s="308"/>
      <c r="H5" s="19">
        <f>Autoevaluación!S89/SUM(Autoevaluación!S89:S92)</f>
        <v>0</v>
      </c>
      <c r="I5" s="8">
        <f>Autoevaluación!S90/SUM(Autoevaluación!S89:S92)</f>
        <v>0</v>
      </c>
      <c r="J5" s="8" t="e">
        <f>Autoevaluación!S91/SUM(Autoevaluación!S89:Q92Q13:V16)</f>
        <v>#NAME?</v>
      </c>
      <c r="K5" s="8">
        <f>Autoevaluación!S92/SUM(Autoevaluación!S89:S92)</f>
        <v>0</v>
      </c>
      <c r="L5" s="306"/>
      <c r="M5" s="8">
        <f>Autoevaluación!T89/SUM(Autoevaluación!T89:T92)</f>
        <v>0</v>
      </c>
      <c r="N5" s="8">
        <f>Autoevaluación!T90/SUM(Autoevaluación!T89:T92)</f>
        <v>0</v>
      </c>
      <c r="O5" s="8">
        <f>Autoevaluación!T91/SUM(Autoevaluación!T89:T92)</f>
        <v>1</v>
      </c>
      <c r="P5" s="8">
        <f>Autoevaluación!T92/SUM(Autoevaluación!T89:T92)</f>
        <v>0</v>
      </c>
      <c r="Q5" s="111"/>
      <c r="R5" s="8">
        <f>Autoevaluación!U89/SUM(Autoevaluación!U89:U92)</f>
        <v>0</v>
      </c>
      <c r="S5" s="8">
        <f>Autoevaluación!U90/SUM(Autoevaluación!U89:U92)</f>
        <v>0</v>
      </c>
      <c r="T5" s="8">
        <f>Autoevaluación!U91/SUM(Autoevaluación!U89:U92)</f>
        <v>0.42857142857142855</v>
      </c>
      <c r="U5" s="8">
        <f>Autoevaluación!U92/SUM(Autoevaluación!U89:U92)</f>
        <v>0.5714285714285714</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3" t="s">
        <v>32</v>
      </c>
      <c r="C6" s="89">
        <f>Autoevaluación!R98/SUM(Autoevaluación!R98:R101)</f>
        <v>0</v>
      </c>
      <c r="D6" s="8">
        <f>Autoevaluación!R99/SUM(Autoevaluación!R98:R101)</f>
        <v>0</v>
      </c>
      <c r="E6" s="8">
        <f>Autoevaluación!R100/SUM(Autoevaluación!R98:R101)</f>
        <v>1</v>
      </c>
      <c r="F6" s="8">
        <f>Autoevaluación!R101/SUM(Autoevaluación!R98:R101)</f>
        <v>0</v>
      </c>
      <c r="G6" s="308"/>
      <c r="H6" s="19">
        <f>Autoevaluación!S98/SUM(Autoevaluación!S98:S101)</f>
        <v>0</v>
      </c>
      <c r="I6" s="8">
        <f>Autoevaluación!S99/SUM(Autoevaluación!S98:S101)</f>
        <v>0</v>
      </c>
      <c r="J6" s="8">
        <f>Autoevaluación!S100/SUM(Autoevaluación!S98:S101)</f>
        <v>1</v>
      </c>
      <c r="K6" s="8">
        <f>Autoevaluación!S10/SUM(Autoevaluación!S98:S101)</f>
        <v>1.5</v>
      </c>
      <c r="L6" s="306"/>
      <c r="M6" s="8">
        <f>Autoevaluación!T98/SUM(Autoevaluación!T98:T101)</f>
        <v>0</v>
      </c>
      <c r="N6" s="8">
        <f>Autoevaluación!T99/SUM(Autoevaluación!T98:T101)</f>
        <v>0</v>
      </c>
      <c r="O6" s="8">
        <f>Autoevaluación!T100/SUM(Autoevaluación!T98:T101)</f>
        <v>0</v>
      </c>
      <c r="P6" s="8">
        <f>Autoevaluación!T101/SUM(Autoevaluación!T98:T101)</f>
        <v>1</v>
      </c>
      <c r="Q6" s="111"/>
      <c r="R6" s="8">
        <f>Autoevaluación!U98/SUM(Autoevaluación!U98:U101)</f>
        <v>0</v>
      </c>
      <c r="S6" s="8">
        <f>Autoevaluación!U99/SUM(Autoevaluación!U98:U101)</f>
        <v>0</v>
      </c>
      <c r="T6" s="8">
        <f>Autoevaluación!U100/SUM(Autoevaluación!U98:U101)</f>
        <v>0</v>
      </c>
      <c r="U6" s="8">
        <f>Autoevaluación!U101/SUM(Autoevaluación!U98:U101)</f>
        <v>1</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1" t="s">
        <v>135</v>
      </c>
      <c r="C7" s="89">
        <f>Autoevaluación!R102/SUM(Autoevaluación!R102:R105)</f>
        <v>0.1</v>
      </c>
      <c r="D7" s="8">
        <f>Autoevaluación!R103/SUM(Autoevaluación!R102:R105)</f>
        <v>0.1</v>
      </c>
      <c r="E7" s="8">
        <f>Autoevaluación!R104/SUM(Autoevaluación!R102:R105)</f>
        <v>0.6</v>
      </c>
      <c r="F7" s="8">
        <f>Autoevaluación!R105/SUM(Autoevaluación!R102:R105)</f>
        <v>0.2</v>
      </c>
      <c r="G7" s="308"/>
      <c r="H7" s="19">
        <f>Autoevaluación!S102/SUM(Autoevaluación!S102:S105)</f>
        <v>0</v>
      </c>
      <c r="I7" s="8">
        <f>Autoevaluación!S103/SUM(Autoevaluación!S102:S105)</f>
        <v>0</v>
      </c>
      <c r="J7" s="8">
        <f>Autoevaluación!S104/SUM(Autoevaluación!S102:S105)</f>
        <v>0.875</v>
      </c>
      <c r="K7" s="8">
        <f>Autoevaluación!S105/SUM(Autoevaluación!S102:S105)</f>
        <v>0.125</v>
      </c>
      <c r="L7" s="306"/>
      <c r="M7" s="8">
        <f>Autoevaluación!T102/SUM(Autoevaluación!T102:T105)</f>
        <v>0.2</v>
      </c>
      <c r="N7" s="8">
        <f>Autoevaluación!T103/SUM(Autoevaluación!T102:T105)</f>
        <v>0</v>
      </c>
      <c r="O7" s="8">
        <f>Autoevaluación!T104/SUM(Autoevaluación!T102:T105)</f>
        <v>0.1</v>
      </c>
      <c r="P7" s="8">
        <f>Autoevaluación!T105/SUM(Autoevaluación!T102:T105)</f>
        <v>0.7</v>
      </c>
      <c r="Q7" s="111"/>
      <c r="R7" s="8">
        <f>Autoevaluación!U102/SUM(Autoevaluación!U102:U105)</f>
        <v>0</v>
      </c>
      <c r="S7" s="8">
        <f>Autoevaluación!U103/SUM(Autoevaluación!U102:U105)</f>
        <v>0</v>
      </c>
      <c r="T7" s="8">
        <f>Autoevaluación!U104/SUM(Autoevaluación!U102:U105)</f>
        <v>0.44444444444444442</v>
      </c>
      <c r="U7" s="8">
        <f>Autoevaluación!U105/SUM(Autoevaluación!U102:U105)</f>
        <v>0.55555555555555558</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91" t="s">
        <v>136</v>
      </c>
      <c r="C8" s="89">
        <f>Autoevaluación!R114/SUM(Autoevaluación!R114:R117)</f>
        <v>0</v>
      </c>
      <c r="D8" s="8">
        <f>Autoevaluación!R115/SUM(Autoevaluación!R114:R117)</f>
        <v>0</v>
      </c>
      <c r="E8" s="8">
        <f>Autoevaluación!R116/SUM(Autoevaluación!R114:R117)</f>
        <v>1</v>
      </c>
      <c r="F8" s="8">
        <f>Autoevaluación!R117/SUM(Autoevaluación!R114:R117)</f>
        <v>0</v>
      </c>
      <c r="G8" s="308"/>
      <c r="H8" s="19">
        <f>Autoevaluación!S114/SUM(Autoevaluación!S114:S117)</f>
        <v>0</v>
      </c>
      <c r="I8" s="8">
        <f>Autoevaluación!S115/SUM(Autoevaluación!S114:S117)</f>
        <v>0</v>
      </c>
      <c r="J8" s="8">
        <f>Autoevaluación!S116/SUM(Autoevaluación!S114:S117)</f>
        <v>0.66666666666666663</v>
      </c>
      <c r="K8" s="8">
        <f>Autoevaluación!S117/SUM(Autoevaluación!S114:S117)</f>
        <v>0.33333333333333331</v>
      </c>
      <c r="L8" s="306"/>
      <c r="M8" s="8">
        <f>Autoevaluación!T114/SUM(Autoevaluación!T114:T117)</f>
        <v>0</v>
      </c>
      <c r="N8" s="8">
        <f>Autoevaluación!T115/SUM(Autoevaluación!T114:T117)</f>
        <v>0.66666666666666663</v>
      </c>
      <c r="O8" s="8">
        <f>Autoevaluación!T116/SUM(Autoevaluación!T114:T117)</f>
        <v>0.33333333333333331</v>
      </c>
      <c r="P8" s="8">
        <f>Autoevaluación!T117/SUM(Autoevaluación!T114:T117)</f>
        <v>0</v>
      </c>
      <c r="Q8" s="111"/>
      <c r="R8" s="8">
        <f>Autoevaluación!U114/SUM(Autoevaluación!U114:U117)</f>
        <v>0</v>
      </c>
      <c r="S8" s="8">
        <f>Autoevaluación!U115/SUM(Autoevaluación!U114:U117)</f>
        <v>0</v>
      </c>
      <c r="T8" s="8">
        <f>Autoevaluación!U116/SUM(Autoevaluación!U114:U117)</f>
        <v>0.25</v>
      </c>
      <c r="U8" s="8">
        <f>Autoevaluación!U117/SUM(Autoevaluación!U114:U117)</f>
        <v>0.75</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92"/>
      <c r="C9" s="8"/>
      <c r="D9" s="8"/>
      <c r="E9" s="8"/>
      <c r="F9" s="8"/>
      <c r="G9" s="308"/>
      <c r="H9" s="8"/>
      <c r="I9" s="8"/>
      <c r="J9" s="8"/>
      <c r="K9" s="8"/>
      <c r="L9" s="306"/>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7.7142857142857138E-2</v>
      </c>
      <c r="D10" s="13">
        <f>AVERAGE(D4:D9)</f>
        <v>0.02</v>
      </c>
      <c r="E10" s="13">
        <f>AVERAGE(E4:E9)</f>
        <v>0.79619047619047623</v>
      </c>
      <c r="F10" s="13">
        <f>AVERAGE(F4:F9)</f>
        <v>0.10666666666666666</v>
      </c>
      <c r="G10" s="10"/>
      <c r="H10" s="13">
        <f>AVERAGE(H4:H9)</f>
        <v>0</v>
      </c>
      <c r="I10" s="13">
        <f>AVERAGE(I4:I9)</f>
        <v>0</v>
      </c>
      <c r="J10" s="13" t="e">
        <f>AVERAGE(J4:J9)</f>
        <v>#NAME?</v>
      </c>
      <c r="K10" s="13">
        <f>AVERAGE(K4:K9)</f>
        <v>0.59166666666666667</v>
      </c>
      <c r="L10" s="10"/>
      <c r="M10" s="13">
        <f>AVERAGE(M4:M9)</f>
        <v>0.04</v>
      </c>
      <c r="N10" s="13">
        <f>AVERAGE(N4:N9)</f>
        <v>0.13333333333333333</v>
      </c>
      <c r="O10" s="13">
        <f>AVERAGE(O4:O9)</f>
        <v>0.28666666666666668</v>
      </c>
      <c r="P10" s="13">
        <f>AVERAGE(P4:P9)</f>
        <v>0.54</v>
      </c>
      <c r="Q10" s="112"/>
      <c r="R10" s="13">
        <f>AVERAGE(R4:R9)</f>
        <v>0</v>
      </c>
      <c r="S10" s="13">
        <f>AVERAGE(S4:S9)</f>
        <v>0</v>
      </c>
      <c r="T10" s="13">
        <f>AVERAGE(T4:T9)</f>
        <v>0.22460317460317461</v>
      </c>
      <c r="U10" s="13">
        <f>AVERAGE(U4:U9)</f>
        <v>0.77539682539682531</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2" t="s">
        <v>177</v>
      </c>
      <c r="C12" s="302"/>
      <c r="D12" s="302"/>
      <c r="E12" s="302"/>
      <c r="F12" s="302"/>
      <c r="G12" s="302"/>
      <c r="H12" s="302"/>
      <c r="I12" s="302"/>
      <c r="J12" s="302"/>
      <c r="K12" s="302"/>
      <c r="L12" s="302"/>
      <c r="M12" s="302"/>
      <c r="N12" s="302"/>
      <c r="O12" s="302"/>
      <c r="P12" s="302"/>
      <c r="Q12" s="302"/>
      <c r="R12" s="302"/>
      <c r="S12" s="302"/>
      <c r="T12" s="302"/>
      <c r="U12" s="302"/>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5" t="s">
        <v>28</v>
      </c>
      <c r="C13" s="315"/>
      <c r="D13" s="315"/>
      <c r="E13" s="315"/>
      <c r="F13" s="315"/>
      <c r="G13" s="315"/>
      <c r="H13" s="315"/>
      <c r="I13" s="315"/>
      <c r="J13" s="315"/>
      <c r="K13" s="315"/>
      <c r="L13" s="315"/>
      <c r="M13" s="315"/>
      <c r="N13" s="315"/>
      <c r="O13" s="315"/>
      <c r="P13" s="315"/>
      <c r="Q13" s="315"/>
      <c r="R13" s="315"/>
      <c r="S13" s="315"/>
      <c r="T13" s="315"/>
      <c r="U13" s="315"/>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83"/>
      <c r="C14" s="283"/>
      <c r="D14" s="283"/>
      <c r="E14" s="283"/>
      <c r="F14" s="283"/>
      <c r="G14" s="283"/>
      <c r="H14" s="283"/>
      <c r="I14" s="283"/>
      <c r="J14" s="283"/>
      <c r="K14" s="283"/>
      <c r="L14" s="283"/>
      <c r="M14" s="283"/>
      <c r="N14" s="283"/>
      <c r="O14" s="283"/>
      <c r="P14" s="283"/>
      <c r="Q14" s="283"/>
      <c r="R14" s="283"/>
      <c r="S14" s="283"/>
      <c r="T14" s="283"/>
      <c r="U14" s="28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83"/>
      <c r="C15" s="283"/>
      <c r="D15" s="283"/>
      <c r="E15" s="283"/>
      <c r="F15" s="283"/>
      <c r="G15" s="283"/>
      <c r="H15" s="283"/>
      <c r="I15" s="283"/>
      <c r="J15" s="283"/>
      <c r="K15" s="283"/>
      <c r="L15" s="283"/>
      <c r="M15" s="283"/>
      <c r="N15" s="283"/>
      <c r="O15" s="283"/>
      <c r="P15" s="283"/>
      <c r="Q15" s="283"/>
      <c r="R15" s="283"/>
      <c r="S15" s="283"/>
      <c r="T15" s="283"/>
      <c r="U15" s="28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3" t="s">
        <v>123</v>
      </c>
      <c r="C16" s="313"/>
      <c r="D16" s="313"/>
      <c r="E16" s="313"/>
      <c r="F16" s="313"/>
      <c r="G16" s="313"/>
      <c r="H16" s="313"/>
      <c r="I16" s="313"/>
      <c r="J16" s="313"/>
      <c r="K16" s="313"/>
      <c r="L16" s="313"/>
      <c r="M16" s="313"/>
      <c r="N16" s="313"/>
      <c r="O16" s="313"/>
      <c r="P16" s="313"/>
      <c r="Q16" s="313"/>
      <c r="R16" s="313"/>
      <c r="S16" s="313"/>
      <c r="T16" s="313"/>
      <c r="U16" s="313"/>
    </row>
    <row r="17" spans="2:21" ht="60" customHeight="1" x14ac:dyDescent="0.2">
      <c r="B17" s="283"/>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2">
      <c r="B18" s="283"/>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2">
      <c r="B19" s="283"/>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2" t="s">
        <v>178</v>
      </c>
      <c r="C21" s="292"/>
      <c r="D21" s="292"/>
      <c r="E21" s="292"/>
      <c r="F21" s="292"/>
      <c r="G21" s="292"/>
      <c r="H21" s="292"/>
      <c r="I21" s="292"/>
      <c r="J21" s="292"/>
      <c r="K21" s="292"/>
      <c r="L21" s="292"/>
      <c r="M21" s="292"/>
      <c r="N21" s="292"/>
      <c r="O21" s="292"/>
      <c r="P21" s="292"/>
      <c r="Q21" s="292"/>
      <c r="R21" s="292"/>
      <c r="S21" s="292"/>
      <c r="T21" s="292"/>
      <c r="U21" s="292"/>
    </row>
    <row r="22" spans="2:21" ht="24.95" customHeight="1" x14ac:dyDescent="0.2">
      <c r="B22" s="311" t="s">
        <v>28</v>
      </c>
      <c r="C22" s="312"/>
      <c r="D22" s="312"/>
      <c r="E22" s="312"/>
      <c r="F22" s="312"/>
      <c r="G22" s="312"/>
      <c r="H22" s="312"/>
      <c r="I22" s="312"/>
      <c r="J22" s="312"/>
      <c r="K22" s="312"/>
      <c r="L22" s="312"/>
      <c r="M22" s="312"/>
      <c r="N22" s="312"/>
      <c r="O22" s="312"/>
      <c r="P22" s="312"/>
      <c r="Q22" s="312"/>
      <c r="R22" s="312"/>
      <c r="S22" s="312"/>
      <c r="T22" s="312"/>
      <c r="U22" s="312"/>
    </row>
    <row r="23" spans="2:21" ht="60" customHeight="1" x14ac:dyDescent="0.2">
      <c r="B23" s="283"/>
      <c r="C23" s="283"/>
      <c r="D23" s="283"/>
      <c r="E23" s="283"/>
      <c r="F23" s="283"/>
      <c r="G23" s="283"/>
      <c r="H23" s="283"/>
      <c r="I23" s="283"/>
      <c r="J23" s="283"/>
      <c r="K23" s="283"/>
      <c r="L23" s="283"/>
      <c r="M23" s="283"/>
      <c r="N23" s="283"/>
      <c r="O23" s="283"/>
      <c r="P23" s="283"/>
      <c r="Q23" s="283"/>
      <c r="R23" s="283"/>
      <c r="S23" s="283"/>
      <c r="T23" s="283"/>
      <c r="U23" s="283"/>
    </row>
    <row r="24" spans="2:21" ht="60" customHeight="1" x14ac:dyDescent="0.2">
      <c r="B24" s="283"/>
      <c r="C24" s="283"/>
      <c r="D24" s="283"/>
      <c r="E24" s="283"/>
      <c r="F24" s="283"/>
      <c r="G24" s="283"/>
      <c r="H24" s="283"/>
      <c r="I24" s="283"/>
      <c r="J24" s="283"/>
      <c r="K24" s="283"/>
      <c r="L24" s="283"/>
      <c r="M24" s="283"/>
      <c r="N24" s="283"/>
      <c r="O24" s="283"/>
      <c r="P24" s="283"/>
      <c r="Q24" s="283"/>
      <c r="R24" s="283"/>
      <c r="S24" s="283"/>
      <c r="T24" s="283"/>
      <c r="U24" s="283"/>
    </row>
    <row r="25" spans="2:21" s="15" customFormat="1" ht="24.95" customHeight="1" x14ac:dyDescent="0.25">
      <c r="B25" s="313" t="s">
        <v>123</v>
      </c>
      <c r="C25" s="313"/>
      <c r="D25" s="313"/>
      <c r="E25" s="313"/>
      <c r="F25" s="313"/>
      <c r="G25" s="313"/>
      <c r="H25" s="313"/>
      <c r="I25" s="313"/>
      <c r="J25" s="313"/>
      <c r="K25" s="313"/>
      <c r="L25" s="313"/>
      <c r="M25" s="313"/>
      <c r="N25" s="313"/>
      <c r="O25" s="313"/>
      <c r="P25" s="313"/>
      <c r="Q25" s="313"/>
      <c r="R25" s="313"/>
      <c r="S25" s="313"/>
      <c r="T25" s="313"/>
      <c r="U25" s="313"/>
    </row>
    <row r="26" spans="2:21" ht="60" customHeight="1" x14ac:dyDescent="0.2">
      <c r="B26" s="283"/>
      <c r="C26" s="283"/>
      <c r="D26" s="283"/>
      <c r="E26" s="283"/>
      <c r="F26" s="283"/>
      <c r="G26" s="283"/>
      <c r="H26" s="283"/>
      <c r="I26" s="283"/>
      <c r="J26" s="283"/>
      <c r="K26" s="283"/>
      <c r="L26" s="283"/>
      <c r="M26" s="283"/>
      <c r="N26" s="283"/>
      <c r="O26" s="283"/>
      <c r="P26" s="283"/>
      <c r="Q26" s="283"/>
      <c r="R26" s="283"/>
      <c r="S26" s="283"/>
      <c r="T26" s="283"/>
      <c r="U26" s="283"/>
    </row>
    <row r="27" spans="2:21" ht="60" customHeight="1" x14ac:dyDescent="0.2">
      <c r="B27" s="283"/>
      <c r="C27" s="283"/>
      <c r="D27" s="283"/>
      <c r="E27" s="283"/>
      <c r="F27" s="283"/>
      <c r="G27" s="283"/>
      <c r="H27" s="283"/>
      <c r="I27" s="283"/>
      <c r="J27" s="283"/>
      <c r="K27" s="283"/>
      <c r="L27" s="283"/>
      <c r="M27" s="283"/>
      <c r="N27" s="283"/>
      <c r="O27" s="283"/>
      <c r="P27" s="283"/>
      <c r="Q27" s="283"/>
      <c r="R27" s="283"/>
      <c r="S27" s="283"/>
      <c r="T27" s="283"/>
      <c r="U27" s="283"/>
    </row>
    <row r="28" spans="2:21" ht="60" customHeight="1" x14ac:dyDescent="0.2">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4" t="s">
        <v>178</v>
      </c>
      <c r="C30" s="314"/>
      <c r="D30" s="314"/>
      <c r="E30" s="314"/>
      <c r="F30" s="314"/>
      <c r="G30" s="314"/>
      <c r="H30" s="314"/>
      <c r="I30" s="314"/>
      <c r="J30" s="314"/>
      <c r="K30" s="314"/>
      <c r="L30" s="314"/>
      <c r="M30" s="314"/>
      <c r="N30" s="314"/>
      <c r="O30" s="314"/>
      <c r="P30" s="314"/>
      <c r="Q30" s="314"/>
      <c r="R30" s="314"/>
      <c r="S30" s="314"/>
      <c r="T30" s="314"/>
      <c r="U30" s="314"/>
    </row>
    <row r="31" spans="2:21" ht="24.95" customHeight="1" x14ac:dyDescent="0.2">
      <c r="B31" s="293" t="s">
        <v>28</v>
      </c>
      <c r="C31" s="293"/>
      <c r="D31" s="293"/>
      <c r="E31" s="293"/>
      <c r="F31" s="293"/>
      <c r="G31" s="293"/>
      <c r="H31" s="293"/>
      <c r="I31" s="293"/>
      <c r="J31" s="293"/>
      <c r="K31" s="293"/>
      <c r="L31" s="293"/>
      <c r="M31" s="293"/>
      <c r="N31" s="293"/>
      <c r="O31" s="293"/>
      <c r="P31" s="293"/>
      <c r="Q31" s="293"/>
      <c r="R31" s="293"/>
      <c r="S31" s="293"/>
      <c r="T31" s="293"/>
      <c r="U31" s="293"/>
    </row>
    <row r="32" spans="2:21" ht="60" customHeight="1" x14ac:dyDescent="0.2">
      <c r="B32" s="283"/>
      <c r="C32" s="283"/>
      <c r="D32" s="283"/>
      <c r="E32" s="283"/>
      <c r="F32" s="283"/>
      <c r="G32" s="283"/>
      <c r="H32" s="283"/>
      <c r="I32" s="283"/>
      <c r="J32" s="283"/>
      <c r="K32" s="283"/>
      <c r="L32" s="283"/>
      <c r="M32" s="283"/>
      <c r="N32" s="283"/>
      <c r="O32" s="283"/>
      <c r="P32" s="283"/>
      <c r="Q32" s="283"/>
      <c r="R32" s="283"/>
      <c r="S32" s="283"/>
      <c r="T32" s="283"/>
      <c r="U32" s="283"/>
    </row>
    <row r="33" spans="2:21" ht="60" customHeight="1" x14ac:dyDescent="0.2">
      <c r="B33" s="283"/>
      <c r="C33" s="283"/>
      <c r="D33" s="283"/>
      <c r="E33" s="283"/>
      <c r="F33" s="283"/>
      <c r="G33" s="283"/>
      <c r="H33" s="283"/>
      <c r="I33" s="283"/>
      <c r="J33" s="283"/>
      <c r="K33" s="283"/>
      <c r="L33" s="283"/>
      <c r="M33" s="283"/>
      <c r="N33" s="283"/>
      <c r="O33" s="283"/>
      <c r="P33" s="283"/>
      <c r="Q33" s="283"/>
      <c r="R33" s="283"/>
      <c r="S33" s="283"/>
      <c r="T33" s="283"/>
      <c r="U33" s="283"/>
    </row>
    <row r="34" spans="2:21" s="15" customFormat="1" ht="24.95" customHeight="1" x14ac:dyDescent="0.25">
      <c r="B34" s="313" t="s">
        <v>123</v>
      </c>
      <c r="C34" s="313"/>
      <c r="D34" s="313"/>
      <c r="E34" s="313"/>
      <c r="F34" s="313"/>
      <c r="G34" s="313"/>
      <c r="H34" s="313"/>
      <c r="I34" s="313"/>
      <c r="J34" s="313"/>
      <c r="K34" s="313"/>
      <c r="L34" s="313"/>
      <c r="M34" s="313"/>
      <c r="N34" s="313"/>
      <c r="O34" s="313"/>
      <c r="P34" s="313"/>
      <c r="Q34" s="313"/>
      <c r="R34" s="313"/>
      <c r="S34" s="313"/>
      <c r="T34" s="313"/>
      <c r="U34" s="313"/>
    </row>
    <row r="35" spans="2:21" ht="60" customHeight="1" x14ac:dyDescent="0.2">
      <c r="B35" s="283"/>
      <c r="C35" s="283"/>
      <c r="D35" s="283"/>
      <c r="E35" s="283"/>
      <c r="F35" s="283"/>
      <c r="G35" s="283"/>
      <c r="H35" s="283"/>
      <c r="I35" s="283"/>
      <c r="J35" s="283"/>
      <c r="K35" s="283"/>
      <c r="L35" s="283"/>
      <c r="M35" s="283"/>
      <c r="N35" s="283"/>
      <c r="O35" s="283"/>
      <c r="P35" s="283"/>
      <c r="Q35" s="283"/>
      <c r="R35" s="283"/>
      <c r="S35" s="283"/>
      <c r="T35" s="283"/>
      <c r="U35" s="283"/>
    </row>
    <row r="36" spans="2:21" ht="60" customHeight="1" x14ac:dyDescent="0.2">
      <c r="B36" s="283"/>
      <c r="C36" s="283"/>
      <c r="D36" s="283"/>
      <c r="E36" s="283"/>
      <c r="F36" s="283"/>
      <c r="G36" s="283"/>
      <c r="H36" s="283"/>
      <c r="I36" s="283"/>
      <c r="J36" s="283"/>
      <c r="K36" s="283"/>
      <c r="L36" s="283"/>
      <c r="M36" s="283"/>
      <c r="N36" s="283"/>
      <c r="O36" s="283"/>
      <c r="P36" s="283"/>
      <c r="Q36" s="283"/>
      <c r="R36" s="283"/>
      <c r="S36" s="283"/>
      <c r="T36" s="283"/>
      <c r="U36" s="283"/>
    </row>
    <row r="37" spans="2:21" ht="60" customHeight="1" x14ac:dyDescent="0.2">
      <c r="B37" s="283"/>
      <c r="C37" s="283"/>
      <c r="D37" s="283"/>
      <c r="E37" s="283"/>
      <c r="F37" s="283"/>
      <c r="G37" s="283"/>
      <c r="H37" s="283"/>
      <c r="I37" s="283"/>
      <c r="J37" s="283"/>
      <c r="K37" s="283"/>
      <c r="L37" s="283"/>
      <c r="M37" s="283"/>
      <c r="N37" s="283"/>
      <c r="O37" s="283"/>
      <c r="P37" s="283"/>
      <c r="Q37" s="283"/>
      <c r="R37" s="283"/>
      <c r="S37" s="283"/>
      <c r="T37" s="283"/>
      <c r="U37" s="283"/>
    </row>
    <row r="39" spans="2:21" x14ac:dyDescent="0.2">
      <c r="B39" s="309" t="s">
        <v>178</v>
      </c>
      <c r="C39" s="309"/>
      <c r="D39" s="309"/>
      <c r="E39" s="309"/>
      <c r="F39" s="309"/>
      <c r="G39" s="309"/>
      <c r="H39" s="309"/>
      <c r="I39" s="309"/>
      <c r="J39" s="309"/>
      <c r="K39" s="309"/>
      <c r="L39" s="309"/>
      <c r="M39" s="309"/>
      <c r="N39" s="309"/>
      <c r="O39" s="309"/>
      <c r="P39" s="309"/>
      <c r="Q39" s="309"/>
      <c r="R39" s="309"/>
      <c r="S39" s="309"/>
      <c r="T39" s="309"/>
      <c r="U39" s="309"/>
    </row>
    <row r="40" spans="2:21" ht="19.5" x14ac:dyDescent="0.2">
      <c r="B40" s="293" t="s">
        <v>28</v>
      </c>
      <c r="C40" s="293"/>
      <c r="D40" s="293"/>
      <c r="E40" s="293"/>
      <c r="F40" s="293"/>
      <c r="G40" s="293"/>
      <c r="H40" s="293"/>
      <c r="I40" s="293"/>
      <c r="J40" s="293"/>
      <c r="K40" s="293"/>
      <c r="L40" s="293"/>
      <c r="M40" s="293"/>
      <c r="N40" s="293"/>
      <c r="O40" s="293"/>
      <c r="P40" s="293"/>
      <c r="Q40" s="293"/>
      <c r="R40" s="293"/>
      <c r="S40" s="293"/>
      <c r="T40" s="293"/>
      <c r="U40" s="293"/>
    </row>
    <row r="41" spans="2:21" ht="50.25" customHeight="1" x14ac:dyDescent="0.2">
      <c r="B41" s="283"/>
      <c r="C41" s="283"/>
      <c r="D41" s="283"/>
      <c r="E41" s="283"/>
      <c r="F41" s="283"/>
      <c r="G41" s="283"/>
      <c r="H41" s="283"/>
      <c r="I41" s="283"/>
      <c r="J41" s="283"/>
      <c r="K41" s="283"/>
      <c r="L41" s="283"/>
      <c r="M41" s="283"/>
      <c r="N41" s="283"/>
      <c r="O41" s="283"/>
      <c r="P41" s="283"/>
      <c r="Q41" s="283"/>
      <c r="R41" s="283"/>
      <c r="S41" s="283"/>
      <c r="T41" s="283"/>
      <c r="U41" s="283"/>
    </row>
    <row r="42" spans="2:21" ht="51.75" customHeight="1" x14ac:dyDescent="0.2">
      <c r="B42" s="283"/>
      <c r="C42" s="283"/>
      <c r="D42" s="283"/>
      <c r="E42" s="283"/>
      <c r="F42" s="283"/>
      <c r="G42" s="283"/>
      <c r="H42" s="283"/>
      <c r="I42" s="283"/>
      <c r="J42" s="283"/>
      <c r="K42" s="283"/>
      <c r="L42" s="283"/>
      <c r="M42" s="283"/>
      <c r="N42" s="283"/>
      <c r="O42" s="283"/>
      <c r="P42" s="283"/>
      <c r="Q42" s="283"/>
      <c r="R42" s="283"/>
      <c r="S42" s="283"/>
      <c r="T42" s="283"/>
      <c r="U42" s="283"/>
    </row>
    <row r="43" spans="2:21" ht="19.5" x14ac:dyDescent="0.2">
      <c r="B43" s="313" t="s">
        <v>123</v>
      </c>
      <c r="C43" s="313"/>
      <c r="D43" s="313"/>
      <c r="E43" s="313"/>
      <c r="F43" s="313"/>
      <c r="G43" s="313"/>
      <c r="H43" s="313"/>
      <c r="I43" s="313"/>
      <c r="J43" s="313"/>
      <c r="K43" s="313"/>
      <c r="L43" s="313"/>
      <c r="M43" s="313"/>
      <c r="N43" s="313"/>
      <c r="O43" s="313"/>
      <c r="P43" s="313"/>
      <c r="Q43" s="313"/>
      <c r="R43" s="313"/>
      <c r="S43" s="313"/>
      <c r="T43" s="313"/>
      <c r="U43" s="313"/>
    </row>
    <row r="44" spans="2:21" ht="45" customHeight="1" x14ac:dyDescent="0.2">
      <c r="B44" s="283"/>
      <c r="C44" s="283"/>
      <c r="D44" s="283"/>
      <c r="E44" s="283"/>
      <c r="F44" s="283"/>
      <c r="G44" s="283"/>
      <c r="H44" s="283"/>
      <c r="I44" s="283"/>
      <c r="J44" s="283"/>
      <c r="K44" s="283"/>
      <c r="L44" s="283"/>
      <c r="M44" s="283"/>
      <c r="N44" s="283"/>
      <c r="O44" s="283"/>
      <c r="P44" s="283"/>
      <c r="Q44" s="283"/>
      <c r="R44" s="283"/>
      <c r="S44" s="283"/>
      <c r="T44" s="283"/>
      <c r="U44" s="283"/>
    </row>
    <row r="45" spans="2:21" ht="52.5" customHeight="1" x14ac:dyDescent="0.2">
      <c r="B45" s="283"/>
      <c r="C45" s="283"/>
      <c r="D45" s="283"/>
      <c r="E45" s="283"/>
      <c r="F45" s="283"/>
      <c r="G45" s="283"/>
      <c r="H45" s="283"/>
      <c r="I45" s="283"/>
      <c r="J45" s="283"/>
      <c r="K45" s="283"/>
      <c r="L45" s="283"/>
      <c r="M45" s="283"/>
      <c r="N45" s="283"/>
      <c r="O45" s="283"/>
      <c r="P45" s="283"/>
      <c r="Q45" s="283"/>
      <c r="R45" s="283"/>
      <c r="S45" s="283"/>
      <c r="T45" s="283"/>
      <c r="U45" s="283"/>
    </row>
    <row r="46" spans="2:21" ht="55.5" customHeight="1" x14ac:dyDescent="0.2">
      <c r="B46" s="283"/>
      <c r="C46" s="283"/>
      <c r="D46" s="283"/>
      <c r="E46" s="283"/>
      <c r="F46" s="283"/>
      <c r="G46" s="283"/>
      <c r="H46" s="283"/>
      <c r="I46" s="283"/>
      <c r="J46" s="283"/>
      <c r="K46" s="283"/>
      <c r="L46" s="283"/>
      <c r="M46" s="283"/>
      <c r="N46" s="283"/>
      <c r="O46" s="283"/>
      <c r="P46" s="283"/>
      <c r="Q46" s="283"/>
      <c r="R46" s="283"/>
      <c r="S46" s="283"/>
      <c r="T46" s="283"/>
      <c r="U46" s="28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topLeftCell="A13" zoomScale="70" zoomScaleNormal="70" workbookViewId="0"/>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3" t="s">
        <v>24</v>
      </c>
      <c r="C2" s="302" t="s">
        <v>177</v>
      </c>
      <c r="D2" s="302"/>
      <c r="E2" s="302"/>
      <c r="F2" s="302"/>
      <c r="G2" s="2"/>
      <c r="H2" s="300" t="s">
        <v>178</v>
      </c>
      <c r="I2" s="300"/>
      <c r="J2" s="300"/>
      <c r="K2" s="300"/>
      <c r="L2" s="3"/>
      <c r="M2" s="301" t="s">
        <v>178</v>
      </c>
      <c r="N2" s="301"/>
      <c r="O2" s="301"/>
      <c r="P2" s="301"/>
      <c r="Q2" s="115"/>
      <c r="R2" s="309" t="s">
        <v>178</v>
      </c>
      <c r="S2" s="309"/>
      <c r="T2" s="309"/>
      <c r="U2" s="309"/>
      <c r="V2" s="299"/>
      <c r="W2" s="17"/>
      <c r="X2" s="17"/>
      <c r="Y2" s="17"/>
      <c r="Z2" s="17"/>
      <c r="AA2" s="17"/>
      <c r="AB2" s="17"/>
      <c r="AC2" s="17"/>
      <c r="AD2" s="17"/>
      <c r="AE2" s="17"/>
      <c r="AF2" s="17"/>
      <c r="AG2" s="17"/>
      <c r="AH2" s="17"/>
      <c r="AI2" s="17"/>
      <c r="AJ2" s="17"/>
      <c r="AK2" s="17"/>
      <c r="AL2" s="17"/>
      <c r="AM2" s="17"/>
      <c r="AN2" s="17"/>
    </row>
    <row r="3" spans="2:40" ht="24.75" customHeight="1" thickBot="1" x14ac:dyDescent="0.25">
      <c r="B3" s="304"/>
      <c r="C3" s="4">
        <v>1</v>
      </c>
      <c r="D3" s="4">
        <v>2</v>
      </c>
      <c r="E3" s="5">
        <v>3</v>
      </c>
      <c r="F3" s="6">
        <v>4</v>
      </c>
      <c r="G3" s="307"/>
      <c r="H3" s="4">
        <v>1</v>
      </c>
      <c r="I3" s="4">
        <v>2</v>
      </c>
      <c r="J3" s="5">
        <v>3</v>
      </c>
      <c r="K3" s="6">
        <v>4</v>
      </c>
      <c r="L3" s="305"/>
      <c r="M3" s="4">
        <v>1</v>
      </c>
      <c r="N3" s="4">
        <v>2</v>
      </c>
      <c r="O3" s="5">
        <v>3</v>
      </c>
      <c r="P3" s="6">
        <v>4</v>
      </c>
      <c r="Q3" s="116"/>
      <c r="R3" s="4">
        <v>1</v>
      </c>
      <c r="S3" s="4">
        <v>2</v>
      </c>
      <c r="T3" s="5">
        <v>3</v>
      </c>
      <c r="U3" s="6">
        <v>4</v>
      </c>
      <c r="V3" s="299"/>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4" t="s">
        <v>5</v>
      </c>
      <c r="C4" s="89">
        <f>Autoevaluación!R122/SUM(Autoevaluación!R122:R125)</f>
        <v>0</v>
      </c>
      <c r="D4" s="8">
        <f>Autoevaluación!R123/SUM(Autoevaluación!R122:R125)</f>
        <v>0</v>
      </c>
      <c r="E4" s="8">
        <f>Autoevaluación!R124/SUM(Autoevaluación!R122:R125)</f>
        <v>0.75</v>
      </c>
      <c r="F4" s="8">
        <f>Autoevaluación!R125/SUM(Autoevaluación!R122:R125)</f>
        <v>0.25</v>
      </c>
      <c r="G4" s="308"/>
      <c r="H4" s="8">
        <f>Autoevaluación!S122/SUM(Autoevaluación!S122:S125)</f>
        <v>0</v>
      </c>
      <c r="I4" s="8">
        <f>Autoevaluación!S123/SUM(Autoevaluación!S122:S125)</f>
        <v>0</v>
      </c>
      <c r="J4" s="8">
        <f>Autoevaluación!S124/SUM(Autoevaluación!S122:S125)</f>
        <v>0.75</v>
      </c>
      <c r="K4" s="8">
        <f>Autoevaluación!S125/SUM(Autoevaluación!S122:S125)</f>
        <v>0.25</v>
      </c>
      <c r="L4" s="306"/>
      <c r="M4" s="8">
        <f>Autoevaluación!T122/SUM(Autoevaluación!T122:T125)</f>
        <v>0</v>
      </c>
      <c r="N4" s="8">
        <f>Autoevaluación!T123/SUM(Autoevaluación!T122:T125)</f>
        <v>0</v>
      </c>
      <c r="O4" s="8">
        <f>Autoevaluación!T124/SUM(Autoevaluación!T122:T125)</f>
        <v>0.5</v>
      </c>
      <c r="P4" s="8">
        <f>Autoevaluación!T125/SUM(Autoevaluación!T122:T125)</f>
        <v>0.5</v>
      </c>
      <c r="Q4" s="111"/>
      <c r="R4" s="8">
        <f>Autoevaluación!U122/SUM(Autoevaluación!U122:U125)</f>
        <v>0</v>
      </c>
      <c r="S4" s="8">
        <f>Autoevaluación!U123/SUM(Autoevaluación!U122:U125)</f>
        <v>0</v>
      </c>
      <c r="T4" s="8">
        <f>Autoevaluación!U124/SUM(Autoevaluación!U122:U125)</f>
        <v>0.25</v>
      </c>
      <c r="U4" s="8">
        <f>Autoevaluación!U125/SUM(Autoevaluación!U122:U125)</f>
        <v>0.75</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5" t="s">
        <v>10</v>
      </c>
      <c r="C5" s="89">
        <f>Autoevaluación!R128/SUM(Autoevaluación!R128:R131)</f>
        <v>0</v>
      </c>
      <c r="D5" s="8">
        <f>Autoevaluación!R129/SUM(Autoevaluación!R128:R131)</f>
        <v>0</v>
      </c>
      <c r="E5" s="8">
        <f>Autoevaluación!R130/SUM(Autoevaluación!R128:R131)</f>
        <v>1</v>
      </c>
      <c r="F5" s="8">
        <f>Autoevaluación!R131/SUM(Autoevaluación!R128:R131)</f>
        <v>0</v>
      </c>
      <c r="G5" s="308"/>
      <c r="H5" s="8">
        <f>Autoevaluación!S128/SUM(Autoevaluación!S128:S131)</f>
        <v>0</v>
      </c>
      <c r="I5" s="8">
        <f>Autoevaluación!S129/SUM(Autoevaluación!S128:S131)</f>
        <v>0</v>
      </c>
      <c r="J5" s="8">
        <f>Autoevaluación!S130/SUM(Autoevaluación!S128:S131)</f>
        <v>1</v>
      </c>
      <c r="K5" s="8">
        <f>Autoevaluación!S131/SUM(Autoevaluación!S128:S131)</f>
        <v>0</v>
      </c>
      <c r="L5" s="306"/>
      <c r="M5" s="8">
        <f>Autoevaluación!T128/SUM(Autoevaluación!T128:T131)</f>
        <v>0</v>
      </c>
      <c r="N5" s="8">
        <f>Autoevaluación!T129/SUM(Autoevaluación!T128:T131)</f>
        <v>0</v>
      </c>
      <c r="O5" s="8">
        <f>Autoevaluación!T130/SUM(Autoevaluación!T128:T131)</f>
        <v>0.5</v>
      </c>
      <c r="P5" s="8">
        <f>Autoevaluación!T131/SUM(Autoevaluación!T128:T131)</f>
        <v>0.5</v>
      </c>
      <c r="Q5" s="111"/>
      <c r="R5" s="8">
        <f>Autoevaluación!U128/SUM(Autoevaluación!U128:U131)</f>
        <v>0</v>
      </c>
      <c r="S5" s="8">
        <f>Autoevaluación!U129/SUM(Autoevaluación!U128:U131)</f>
        <v>0</v>
      </c>
      <c r="T5" s="8">
        <f>Autoevaluación!U129/SUM(Autoevaluación!U128:U131)</f>
        <v>0</v>
      </c>
      <c r="U5" s="8">
        <f>Autoevaluación!U131/SUM(Autoevaluación!U128:U131)</f>
        <v>0.75</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5" t="s">
        <v>15</v>
      </c>
      <c r="C6" s="89">
        <f>Autoevaluación!R134/SUM(Autoevaluación!R134:R137)</f>
        <v>0</v>
      </c>
      <c r="D6" s="8">
        <f>Autoevaluación!R135/SUM(Autoevaluación!R134:R137)</f>
        <v>0</v>
      </c>
      <c r="E6" s="8">
        <f>Autoevaluación!R136/SUM(Autoevaluación!R134:R137)</f>
        <v>1</v>
      </c>
      <c r="F6" s="8">
        <f>Autoevaluación!R137/SUM(Autoevaluación!R134:R137)</f>
        <v>0</v>
      </c>
      <c r="G6" s="308"/>
      <c r="H6" s="8">
        <f>Autoevaluación!S134/SUM(Autoevaluación!S134:S137)</f>
        <v>0</v>
      </c>
      <c r="I6" s="8">
        <f>Autoevaluación!S135/SUM(Autoevaluación!S134:S137)</f>
        <v>0</v>
      </c>
      <c r="J6" s="8">
        <f>Autoevaluación!S136/SUM(Autoevaluación!S134:S137)</f>
        <v>1</v>
      </c>
      <c r="K6" s="8">
        <f>Autoevaluación!S137/SUM(Autoevaluación!S134:S137)</f>
        <v>0</v>
      </c>
      <c r="L6" s="306"/>
      <c r="M6" s="8">
        <f>Autoevaluación!T134/SUM(Autoevaluación!T134:T137)</f>
        <v>0</v>
      </c>
      <c r="N6" s="8">
        <f>Autoevaluación!T135/SUM(Autoevaluación!T134:T137)</f>
        <v>0</v>
      </c>
      <c r="O6" s="8">
        <f>Autoevaluación!T136/SUM(Autoevaluación!T134:T137)</f>
        <v>0</v>
      </c>
      <c r="P6" s="8">
        <f>Autoevaluación!T137/SUM(Autoevaluación!T134:T137)</f>
        <v>1</v>
      </c>
      <c r="Q6" s="111"/>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4" t="s">
        <v>19</v>
      </c>
      <c r="C7" s="89">
        <f>Autoevaluación!R139/SUM(Autoevaluación!R139:R142)</f>
        <v>0.33333333333333331</v>
      </c>
      <c r="D7" s="8">
        <f>Autoevaluación!R140/SUM(Autoevaluación!R139:R142)</f>
        <v>0</v>
      </c>
      <c r="E7" s="8">
        <f>Autoevaluación!R141/SUM(Autoevaluación!R139:R142)</f>
        <v>0.33333333333333331</v>
      </c>
      <c r="F7" s="8">
        <f>Autoevaluación!R142/SUM(Autoevaluación!R139:R142)</f>
        <v>0.33333333333333331</v>
      </c>
      <c r="G7" s="308"/>
      <c r="H7" s="8">
        <f>Autoevaluación!S139/SUM(Autoevaluación!S139:S142)</f>
        <v>0.33333333333333331</v>
      </c>
      <c r="I7" s="8">
        <f>Autoevaluación!S140/SUM(Autoevaluación!S139:S142)</f>
        <v>0</v>
      </c>
      <c r="J7" s="8">
        <f>Autoevaluación!S141/SUM(Autoevaluación!S139:S142)</f>
        <v>0.33333333333333331</v>
      </c>
      <c r="K7" s="8">
        <f>Autoevaluación!S142/SUM(Autoevaluación!S139:S142)</f>
        <v>0.33333333333333331</v>
      </c>
      <c r="L7" s="306"/>
      <c r="M7" s="8">
        <f>Autoevaluación!T139/SUM(Autoevaluación!T139:T142)</f>
        <v>0.33333333333333331</v>
      </c>
      <c r="N7" s="8">
        <f>Autoevaluación!T140/SUM(Autoevaluación!T139:T142)</f>
        <v>0</v>
      </c>
      <c r="O7" s="8">
        <f>Autoevaluación!T141/SUM(Autoevaluación!T139:T142)</f>
        <v>0</v>
      </c>
      <c r="P7" s="8">
        <f>Autoevaluación!T142/SUM(Autoevaluación!T139:T142)</f>
        <v>0.66666666666666663</v>
      </c>
      <c r="Q7" s="111"/>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92"/>
      <c r="C8" s="8"/>
      <c r="D8" s="8"/>
      <c r="E8" s="8"/>
      <c r="F8" s="8"/>
      <c r="G8" s="308"/>
      <c r="H8" s="8"/>
      <c r="I8" s="8"/>
      <c r="J8" s="8"/>
      <c r="K8" s="8"/>
      <c r="L8" s="306"/>
      <c r="M8" s="8"/>
      <c r="N8" s="8"/>
      <c r="O8" s="8"/>
      <c r="P8" s="8"/>
      <c r="Q8" s="111"/>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08"/>
      <c r="H9" s="8"/>
      <c r="I9" s="8"/>
      <c r="J9" s="8"/>
      <c r="K9" s="8"/>
      <c r="L9" s="306"/>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8.3333333333333329E-2</v>
      </c>
      <c r="D10" s="13">
        <f>AVERAGE(D4:D9)</f>
        <v>0</v>
      </c>
      <c r="E10" s="13">
        <f>AVERAGE(E4:E9)</f>
        <v>0.77083333333333337</v>
      </c>
      <c r="F10" s="13">
        <f>AVERAGE(F4:F9)</f>
        <v>0.14583333333333331</v>
      </c>
      <c r="G10" s="10"/>
      <c r="H10" s="13">
        <f>AVERAGE(H4:H9)</f>
        <v>8.3333333333333329E-2</v>
      </c>
      <c r="I10" s="13">
        <f>AVERAGE(I4:I9)</f>
        <v>0</v>
      </c>
      <c r="J10" s="13">
        <f>AVERAGE(J4:J9)</f>
        <v>0.77083333333333337</v>
      </c>
      <c r="K10" s="13">
        <f>AVERAGE(K4:K9)</f>
        <v>0.14583333333333331</v>
      </c>
      <c r="L10" s="10"/>
      <c r="M10" s="13">
        <f>AVERAGE(M4:M9)</f>
        <v>8.3333333333333329E-2</v>
      </c>
      <c r="N10" s="13">
        <f>AVERAGE(N4:N9)</f>
        <v>0</v>
      </c>
      <c r="O10" s="13">
        <f>AVERAGE(O4:O9)</f>
        <v>0.25</v>
      </c>
      <c r="P10" s="13">
        <f>AVERAGE(P4:P9)</f>
        <v>0.66666666666666663</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2" t="s">
        <v>177</v>
      </c>
      <c r="C12" s="302"/>
      <c r="D12" s="302"/>
      <c r="E12" s="302"/>
      <c r="F12" s="302"/>
      <c r="G12" s="302"/>
      <c r="H12" s="302"/>
      <c r="I12" s="302"/>
      <c r="J12" s="302"/>
      <c r="K12" s="302"/>
      <c r="L12" s="302"/>
      <c r="M12" s="302"/>
      <c r="N12" s="302"/>
      <c r="O12" s="302"/>
      <c r="P12" s="302"/>
      <c r="Q12" s="302"/>
      <c r="R12" s="302"/>
      <c r="S12" s="302"/>
      <c r="T12" s="302"/>
      <c r="U12" s="302"/>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5" t="s">
        <v>28</v>
      </c>
      <c r="C13" s="315"/>
      <c r="D13" s="315"/>
      <c r="E13" s="315"/>
      <c r="F13" s="315"/>
      <c r="G13" s="315"/>
      <c r="H13" s="315"/>
      <c r="I13" s="315"/>
      <c r="J13" s="315"/>
      <c r="K13" s="315"/>
      <c r="L13" s="315"/>
      <c r="M13" s="315"/>
      <c r="N13" s="315"/>
      <c r="O13" s="315"/>
      <c r="P13" s="315"/>
      <c r="Q13" s="315"/>
      <c r="R13" s="315"/>
      <c r="S13" s="315"/>
      <c r="T13" s="315"/>
      <c r="U13" s="315"/>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83"/>
      <c r="C14" s="283"/>
      <c r="D14" s="283"/>
      <c r="E14" s="283"/>
      <c r="F14" s="283"/>
      <c r="G14" s="283"/>
      <c r="H14" s="283"/>
      <c r="I14" s="283"/>
      <c r="J14" s="283"/>
      <c r="K14" s="283"/>
      <c r="L14" s="283"/>
      <c r="M14" s="283"/>
      <c r="N14" s="283"/>
      <c r="O14" s="283"/>
      <c r="P14" s="283"/>
      <c r="Q14" s="283"/>
      <c r="R14" s="283"/>
      <c r="S14" s="283"/>
      <c r="T14" s="283"/>
      <c r="U14" s="28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83"/>
      <c r="C15" s="283"/>
      <c r="D15" s="283"/>
      <c r="E15" s="283"/>
      <c r="F15" s="283"/>
      <c r="G15" s="283"/>
      <c r="H15" s="283"/>
      <c r="I15" s="283"/>
      <c r="J15" s="283"/>
      <c r="K15" s="283"/>
      <c r="L15" s="283"/>
      <c r="M15" s="283"/>
      <c r="N15" s="283"/>
      <c r="O15" s="283"/>
      <c r="P15" s="283"/>
      <c r="Q15" s="283"/>
      <c r="R15" s="283"/>
      <c r="S15" s="283"/>
      <c r="T15" s="283"/>
      <c r="U15" s="28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3" t="s">
        <v>123</v>
      </c>
      <c r="C16" s="313"/>
      <c r="D16" s="313"/>
      <c r="E16" s="313"/>
      <c r="F16" s="313"/>
      <c r="G16" s="313"/>
      <c r="H16" s="313"/>
      <c r="I16" s="313"/>
      <c r="J16" s="313"/>
      <c r="K16" s="313"/>
      <c r="L16" s="313"/>
      <c r="M16" s="313"/>
      <c r="N16" s="313"/>
      <c r="O16" s="313"/>
      <c r="P16" s="313"/>
      <c r="Q16" s="313"/>
      <c r="R16" s="313"/>
      <c r="S16" s="313"/>
      <c r="T16" s="313"/>
      <c r="U16" s="313"/>
    </row>
    <row r="17" spans="2:21" ht="60" customHeight="1" x14ac:dyDescent="0.2">
      <c r="B17" s="283"/>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2">
      <c r="B18" s="283"/>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2">
      <c r="B19" s="283"/>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2" t="s">
        <v>178</v>
      </c>
      <c r="C21" s="292"/>
      <c r="D21" s="292"/>
      <c r="E21" s="292"/>
      <c r="F21" s="292"/>
      <c r="G21" s="292"/>
      <c r="H21" s="292"/>
      <c r="I21" s="292"/>
      <c r="J21" s="292"/>
      <c r="K21" s="292"/>
      <c r="L21" s="292"/>
      <c r="M21" s="292"/>
      <c r="N21" s="292"/>
      <c r="O21" s="292"/>
      <c r="P21" s="292"/>
      <c r="Q21" s="292"/>
      <c r="R21" s="292"/>
      <c r="S21" s="292"/>
      <c r="T21" s="292"/>
      <c r="U21" s="292"/>
    </row>
    <row r="22" spans="2:21" ht="24.95" customHeight="1" x14ac:dyDescent="0.2">
      <c r="B22" s="293" t="s">
        <v>28</v>
      </c>
      <c r="C22" s="293"/>
      <c r="D22" s="293"/>
      <c r="E22" s="293"/>
      <c r="F22" s="293"/>
      <c r="G22" s="293"/>
      <c r="H22" s="293"/>
      <c r="I22" s="293"/>
      <c r="J22" s="293"/>
      <c r="K22" s="293"/>
      <c r="L22" s="293"/>
      <c r="M22" s="293"/>
      <c r="N22" s="293"/>
      <c r="O22" s="293"/>
      <c r="P22" s="293"/>
      <c r="Q22" s="293"/>
      <c r="R22" s="293"/>
      <c r="S22" s="293"/>
      <c r="T22" s="293"/>
      <c r="U22" s="293"/>
    </row>
    <row r="23" spans="2:21" ht="60" customHeight="1" x14ac:dyDescent="0.2">
      <c r="B23" s="283"/>
      <c r="C23" s="283"/>
      <c r="D23" s="283"/>
      <c r="E23" s="283"/>
      <c r="F23" s="283"/>
      <c r="G23" s="283"/>
      <c r="H23" s="283"/>
      <c r="I23" s="283"/>
      <c r="J23" s="283"/>
      <c r="K23" s="283"/>
      <c r="L23" s="283"/>
      <c r="M23" s="283"/>
      <c r="N23" s="283"/>
      <c r="O23" s="283"/>
      <c r="P23" s="283"/>
      <c r="Q23" s="283"/>
      <c r="R23" s="283"/>
      <c r="S23" s="283"/>
      <c r="T23" s="283"/>
      <c r="U23" s="283"/>
    </row>
    <row r="24" spans="2:21" ht="60" customHeight="1" x14ac:dyDescent="0.2">
      <c r="B24" s="283"/>
      <c r="C24" s="283"/>
      <c r="D24" s="283"/>
      <c r="E24" s="283"/>
      <c r="F24" s="283"/>
      <c r="G24" s="283"/>
      <c r="H24" s="283"/>
      <c r="I24" s="283"/>
      <c r="J24" s="283"/>
      <c r="K24" s="283"/>
      <c r="L24" s="283"/>
      <c r="M24" s="283"/>
      <c r="N24" s="283"/>
      <c r="O24" s="283"/>
      <c r="P24" s="283"/>
      <c r="Q24" s="283"/>
      <c r="R24" s="283"/>
      <c r="S24" s="283"/>
      <c r="T24" s="283"/>
      <c r="U24" s="283"/>
    </row>
    <row r="25" spans="2:21" s="15" customFormat="1" ht="24.95" customHeight="1" x14ac:dyDescent="0.25">
      <c r="B25" s="313" t="s">
        <v>123</v>
      </c>
      <c r="C25" s="313"/>
      <c r="D25" s="313"/>
      <c r="E25" s="313"/>
      <c r="F25" s="313"/>
      <c r="G25" s="313"/>
      <c r="H25" s="313"/>
      <c r="I25" s="313"/>
      <c r="J25" s="313"/>
      <c r="K25" s="313"/>
      <c r="L25" s="313"/>
      <c r="M25" s="313"/>
      <c r="N25" s="313"/>
      <c r="O25" s="313"/>
      <c r="P25" s="313"/>
      <c r="Q25" s="313"/>
      <c r="R25" s="313"/>
      <c r="S25" s="313"/>
      <c r="T25" s="313"/>
      <c r="U25" s="313"/>
    </row>
    <row r="26" spans="2:21" ht="60" customHeight="1" x14ac:dyDescent="0.2">
      <c r="B26" s="283"/>
      <c r="C26" s="283"/>
      <c r="D26" s="283"/>
      <c r="E26" s="283"/>
      <c r="F26" s="283"/>
      <c r="G26" s="283"/>
      <c r="H26" s="283"/>
      <c r="I26" s="283"/>
      <c r="J26" s="283"/>
      <c r="K26" s="283"/>
      <c r="L26" s="283"/>
      <c r="M26" s="283"/>
      <c r="N26" s="283"/>
      <c r="O26" s="283"/>
      <c r="P26" s="283"/>
      <c r="Q26" s="283"/>
      <c r="R26" s="283"/>
      <c r="S26" s="283"/>
      <c r="T26" s="283"/>
      <c r="U26" s="283"/>
    </row>
    <row r="27" spans="2:21" ht="60" customHeight="1" x14ac:dyDescent="0.2">
      <c r="B27" s="283"/>
      <c r="C27" s="283"/>
      <c r="D27" s="283"/>
      <c r="E27" s="283"/>
      <c r="F27" s="283"/>
      <c r="G27" s="283"/>
      <c r="H27" s="283"/>
      <c r="I27" s="283"/>
      <c r="J27" s="283"/>
      <c r="K27" s="283"/>
      <c r="L27" s="283"/>
      <c r="M27" s="283"/>
      <c r="N27" s="283"/>
      <c r="O27" s="283"/>
      <c r="P27" s="283"/>
      <c r="Q27" s="283"/>
      <c r="R27" s="283"/>
      <c r="S27" s="283"/>
      <c r="T27" s="283"/>
      <c r="U27" s="283"/>
    </row>
    <row r="28" spans="2:21" ht="60" customHeight="1" x14ac:dyDescent="0.2">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4" t="s">
        <v>178</v>
      </c>
      <c r="C30" s="314"/>
      <c r="D30" s="314"/>
      <c r="E30" s="314"/>
      <c r="F30" s="314"/>
      <c r="G30" s="314"/>
      <c r="H30" s="314"/>
      <c r="I30" s="314"/>
      <c r="J30" s="314"/>
      <c r="K30" s="314"/>
      <c r="L30" s="314"/>
      <c r="M30" s="314"/>
      <c r="N30" s="314"/>
      <c r="O30" s="314"/>
      <c r="P30" s="314"/>
      <c r="Q30" s="314"/>
      <c r="R30" s="314"/>
      <c r="S30" s="314"/>
      <c r="T30" s="314"/>
      <c r="U30" s="314"/>
    </row>
    <row r="31" spans="2:21" ht="24.95" customHeight="1" x14ac:dyDescent="0.2">
      <c r="B31" s="311" t="s">
        <v>28</v>
      </c>
      <c r="C31" s="312"/>
      <c r="D31" s="312"/>
      <c r="E31" s="312"/>
      <c r="F31" s="312"/>
      <c r="G31" s="312"/>
      <c r="H31" s="312"/>
      <c r="I31" s="312"/>
      <c r="J31" s="312"/>
      <c r="K31" s="312"/>
      <c r="L31" s="312"/>
      <c r="M31" s="312"/>
      <c r="N31" s="312"/>
      <c r="O31" s="312"/>
      <c r="P31" s="312"/>
      <c r="Q31" s="312"/>
      <c r="R31" s="312"/>
      <c r="S31" s="312"/>
      <c r="T31" s="312"/>
      <c r="U31" s="312"/>
    </row>
    <row r="32" spans="2:21" ht="60" customHeight="1" x14ac:dyDescent="0.2">
      <c r="B32" s="283"/>
      <c r="C32" s="283"/>
      <c r="D32" s="283"/>
      <c r="E32" s="283"/>
      <c r="F32" s="283"/>
      <c r="G32" s="283"/>
      <c r="H32" s="283"/>
      <c r="I32" s="283"/>
      <c r="J32" s="283"/>
      <c r="K32" s="283"/>
      <c r="L32" s="283"/>
      <c r="M32" s="283"/>
      <c r="N32" s="283"/>
      <c r="O32" s="283"/>
      <c r="P32" s="283"/>
      <c r="Q32" s="283"/>
      <c r="R32" s="283"/>
      <c r="S32" s="283"/>
      <c r="T32" s="283"/>
      <c r="U32" s="283"/>
    </row>
    <row r="33" spans="2:21" ht="60" customHeight="1" x14ac:dyDescent="0.2">
      <c r="B33" s="283"/>
      <c r="C33" s="283"/>
      <c r="D33" s="283"/>
      <c r="E33" s="283"/>
      <c r="F33" s="283"/>
      <c r="G33" s="283"/>
      <c r="H33" s="283"/>
      <c r="I33" s="283"/>
      <c r="J33" s="283"/>
      <c r="K33" s="283"/>
      <c r="L33" s="283"/>
      <c r="M33" s="283"/>
      <c r="N33" s="283"/>
      <c r="O33" s="283"/>
      <c r="P33" s="283"/>
      <c r="Q33" s="283"/>
      <c r="R33" s="283"/>
      <c r="S33" s="283"/>
      <c r="T33" s="283"/>
      <c r="U33" s="283"/>
    </row>
    <row r="34" spans="2:21" s="15" customFormat="1" ht="24.95" customHeight="1" x14ac:dyDescent="0.25">
      <c r="B34" s="313" t="s">
        <v>123</v>
      </c>
      <c r="C34" s="313"/>
      <c r="D34" s="313"/>
      <c r="E34" s="313"/>
      <c r="F34" s="313"/>
      <c r="G34" s="313"/>
      <c r="H34" s="313"/>
      <c r="I34" s="313"/>
      <c r="J34" s="313"/>
      <c r="K34" s="313"/>
      <c r="L34" s="313"/>
      <c r="M34" s="313"/>
      <c r="N34" s="313"/>
      <c r="O34" s="313"/>
      <c r="P34" s="313"/>
      <c r="Q34" s="313"/>
      <c r="R34" s="313"/>
      <c r="S34" s="313"/>
      <c r="T34" s="313"/>
      <c r="U34" s="313"/>
    </row>
    <row r="35" spans="2:21" ht="60" customHeight="1" x14ac:dyDescent="0.2">
      <c r="B35" s="283"/>
      <c r="C35" s="283"/>
      <c r="D35" s="283"/>
      <c r="E35" s="283"/>
      <c r="F35" s="283"/>
      <c r="G35" s="283"/>
      <c r="H35" s="283"/>
      <c r="I35" s="283"/>
      <c r="J35" s="283"/>
      <c r="K35" s="283"/>
      <c r="L35" s="283"/>
      <c r="M35" s="283"/>
      <c r="N35" s="283"/>
      <c r="O35" s="283"/>
      <c r="P35" s="283"/>
      <c r="Q35" s="283"/>
      <c r="R35" s="283"/>
      <c r="S35" s="283"/>
      <c r="T35" s="283"/>
      <c r="U35" s="283"/>
    </row>
    <row r="36" spans="2:21" ht="60" customHeight="1" x14ac:dyDescent="0.2">
      <c r="B36" s="283"/>
      <c r="C36" s="283"/>
      <c r="D36" s="283"/>
      <c r="E36" s="283"/>
      <c r="F36" s="283"/>
      <c r="G36" s="283"/>
      <c r="H36" s="283"/>
      <c r="I36" s="283"/>
      <c r="J36" s="283"/>
      <c r="K36" s="283"/>
      <c r="L36" s="283"/>
      <c r="M36" s="283"/>
      <c r="N36" s="283"/>
      <c r="O36" s="283"/>
      <c r="P36" s="283"/>
      <c r="Q36" s="283"/>
      <c r="R36" s="283"/>
      <c r="S36" s="283"/>
      <c r="T36" s="283"/>
      <c r="U36" s="283"/>
    </row>
    <row r="37" spans="2:21" ht="60" customHeight="1" x14ac:dyDescent="0.2">
      <c r="B37" s="283"/>
      <c r="C37" s="283"/>
      <c r="D37" s="283"/>
      <c r="E37" s="283"/>
      <c r="F37" s="283"/>
      <c r="G37" s="283"/>
      <c r="H37" s="283"/>
      <c r="I37" s="283"/>
      <c r="J37" s="283"/>
      <c r="K37" s="283"/>
      <c r="L37" s="283"/>
      <c r="M37" s="283"/>
      <c r="N37" s="283"/>
      <c r="O37" s="283"/>
      <c r="P37" s="283"/>
      <c r="Q37" s="283"/>
      <c r="R37" s="283"/>
      <c r="S37" s="283"/>
      <c r="T37" s="283"/>
      <c r="U37" s="283"/>
    </row>
    <row r="40" spans="2:21" x14ac:dyDescent="0.2">
      <c r="B40" s="309" t="s">
        <v>178</v>
      </c>
      <c r="C40" s="309"/>
      <c r="D40" s="309"/>
      <c r="E40" s="309"/>
      <c r="F40" s="309"/>
      <c r="G40" s="309"/>
      <c r="H40" s="309"/>
      <c r="I40" s="309"/>
      <c r="J40" s="309"/>
      <c r="K40" s="309"/>
      <c r="L40" s="309"/>
      <c r="M40" s="309"/>
      <c r="N40" s="309"/>
      <c r="O40" s="309"/>
      <c r="P40" s="309"/>
      <c r="Q40" s="309"/>
      <c r="R40" s="309"/>
      <c r="S40" s="309"/>
      <c r="T40" s="309"/>
      <c r="U40" s="309"/>
    </row>
    <row r="41" spans="2:21" ht="19.5" x14ac:dyDescent="0.2">
      <c r="B41" s="311" t="s">
        <v>28</v>
      </c>
      <c r="C41" s="312"/>
      <c r="D41" s="312"/>
      <c r="E41" s="312"/>
      <c r="F41" s="312"/>
      <c r="G41" s="312"/>
      <c r="H41" s="312"/>
      <c r="I41" s="312"/>
      <c r="J41" s="312"/>
      <c r="K41" s="312"/>
      <c r="L41" s="312"/>
      <c r="M41" s="312"/>
      <c r="N41" s="312"/>
      <c r="O41" s="312"/>
      <c r="P41" s="312"/>
      <c r="Q41" s="312"/>
      <c r="R41" s="312"/>
      <c r="S41" s="312"/>
      <c r="T41" s="312"/>
      <c r="U41" s="312"/>
    </row>
    <row r="42" spans="2:21" ht="62.25" customHeight="1" x14ac:dyDescent="0.2">
      <c r="B42" s="283"/>
      <c r="C42" s="283"/>
      <c r="D42" s="283"/>
      <c r="E42" s="283"/>
      <c r="F42" s="283"/>
      <c r="G42" s="283"/>
      <c r="H42" s="283"/>
      <c r="I42" s="283"/>
      <c r="J42" s="283"/>
      <c r="K42" s="283"/>
      <c r="L42" s="283"/>
      <c r="M42" s="283"/>
      <c r="N42" s="283"/>
      <c r="O42" s="283"/>
      <c r="P42" s="283"/>
      <c r="Q42" s="283"/>
      <c r="R42" s="283"/>
      <c r="S42" s="283"/>
      <c r="T42" s="283"/>
      <c r="U42" s="283"/>
    </row>
    <row r="43" spans="2:21" ht="64.5" customHeight="1" x14ac:dyDescent="0.2">
      <c r="B43" s="283"/>
      <c r="C43" s="283"/>
      <c r="D43" s="283"/>
      <c r="E43" s="283"/>
      <c r="F43" s="283"/>
      <c r="G43" s="283"/>
      <c r="H43" s="283"/>
      <c r="I43" s="283"/>
      <c r="J43" s="283"/>
      <c r="K43" s="283"/>
      <c r="L43" s="283"/>
      <c r="M43" s="283"/>
      <c r="N43" s="283"/>
      <c r="O43" s="283"/>
      <c r="P43" s="283"/>
      <c r="Q43" s="283"/>
      <c r="R43" s="283"/>
      <c r="S43" s="283"/>
      <c r="T43" s="283"/>
      <c r="U43" s="283"/>
    </row>
    <row r="44" spans="2:21" ht="19.5" x14ac:dyDescent="0.2">
      <c r="B44" s="313" t="s">
        <v>123</v>
      </c>
      <c r="C44" s="313"/>
      <c r="D44" s="313"/>
      <c r="E44" s="313"/>
      <c r="F44" s="313"/>
      <c r="G44" s="313"/>
      <c r="H44" s="313"/>
      <c r="I44" s="313"/>
      <c r="J44" s="313"/>
      <c r="K44" s="313"/>
      <c r="L44" s="313"/>
      <c r="M44" s="313"/>
      <c r="N44" s="313"/>
      <c r="O44" s="313"/>
      <c r="P44" s="313"/>
      <c r="Q44" s="313"/>
      <c r="R44" s="313"/>
      <c r="S44" s="313"/>
      <c r="T44" s="313"/>
      <c r="U44" s="313"/>
    </row>
    <row r="45" spans="2:21" ht="54.75" customHeight="1" x14ac:dyDescent="0.2">
      <c r="B45" s="283"/>
      <c r="C45" s="283"/>
      <c r="D45" s="283"/>
      <c r="E45" s="283"/>
      <c r="F45" s="283"/>
      <c r="G45" s="283"/>
      <c r="H45" s="283"/>
      <c r="I45" s="283"/>
      <c r="J45" s="283"/>
      <c r="K45" s="283"/>
      <c r="L45" s="283"/>
      <c r="M45" s="283"/>
      <c r="N45" s="283"/>
      <c r="O45" s="283"/>
      <c r="P45" s="283"/>
      <c r="Q45" s="283"/>
      <c r="R45" s="283"/>
      <c r="S45" s="283"/>
      <c r="T45" s="283"/>
      <c r="U45" s="283"/>
    </row>
    <row r="46" spans="2:21" ht="61.5" customHeight="1" x14ac:dyDescent="0.2">
      <c r="B46" s="283"/>
      <c r="C46" s="283"/>
      <c r="D46" s="283"/>
      <c r="E46" s="283"/>
      <c r="F46" s="283"/>
      <c r="G46" s="283"/>
      <c r="H46" s="283"/>
      <c r="I46" s="283"/>
      <c r="J46" s="283"/>
      <c r="K46" s="283"/>
      <c r="L46" s="283"/>
      <c r="M46" s="283"/>
      <c r="N46" s="283"/>
      <c r="O46" s="283"/>
      <c r="P46" s="283"/>
      <c r="Q46" s="283"/>
      <c r="R46" s="283"/>
      <c r="S46" s="283"/>
      <c r="T46" s="283"/>
      <c r="U46" s="283"/>
    </row>
    <row r="47" spans="2:21" ht="64.5" customHeight="1" x14ac:dyDescent="0.2">
      <c r="B47" s="283"/>
      <c r="C47" s="283"/>
      <c r="D47" s="283"/>
      <c r="E47" s="283"/>
      <c r="F47" s="283"/>
      <c r="G47" s="283"/>
      <c r="H47" s="283"/>
      <c r="I47" s="283"/>
      <c r="J47" s="283"/>
      <c r="K47" s="283"/>
      <c r="L47" s="283"/>
      <c r="M47" s="283"/>
      <c r="N47" s="283"/>
      <c r="O47" s="283"/>
      <c r="P47" s="283"/>
      <c r="Q47" s="283"/>
      <c r="R47" s="283"/>
      <c r="S47" s="283"/>
      <c r="T47" s="283"/>
      <c r="U47" s="28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2026-01-14T21:37:41Z</dcterms:modified>
</cp:coreProperties>
</file>