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C:\Users\ASUS\Downloads\"/>
    </mc:Choice>
  </mc:AlternateContent>
  <xr:revisionPtr revIDLastSave="0" documentId="13_ncr:1_{76A0A76A-F2D2-46DB-91E1-CE9BC6A61075}" xr6:coauthVersionLast="47" xr6:coauthVersionMax="47" xr10:uidLastSave="{00000000-0000-0000-0000-000000000000}"/>
  <bookViews>
    <workbookView xWindow="-108" yWindow="-108" windowWidth="23256" windowHeight="12456" activeTab="5" xr2:uid="{00000000-000D-0000-FFFF-FFFF00000000}"/>
  </bookViews>
  <sheets>
    <sheet name="Institución" sheetId="58" r:id="rId1"/>
    <sheet name="Autoevaluación" sheetId="1" r:id="rId2"/>
    <sheet name="Directiva" sheetId="2" r:id="rId3"/>
    <sheet name="Academica" sheetId="4" r:id="rId4"/>
    <sheet name="Administrativa"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U87" i="1"/>
  <c r="U92" i="1"/>
  <c r="U89" i="1"/>
  <c r="U90" i="1"/>
  <c r="U91" i="1"/>
  <c r="R7" i="1"/>
  <c r="R8" i="1"/>
  <c r="R9" i="1"/>
  <c r="R10" i="1"/>
  <c r="S7" i="1"/>
  <c r="T7" i="1"/>
  <c r="T8" i="1"/>
  <c r="T9" i="1"/>
  <c r="T10" i="1"/>
  <c r="U7" i="1"/>
  <c r="S8" i="1"/>
  <c r="U8" i="1"/>
  <c r="U9" i="1"/>
  <c r="U10" i="1"/>
  <c r="S9" i="1"/>
  <c r="S10" i="1"/>
  <c r="S98" i="1"/>
  <c r="S99" i="1"/>
  <c r="S100" i="1"/>
  <c r="S101" i="1"/>
  <c r="Q11" i="1"/>
  <c r="R11" i="1"/>
  <c r="S11" i="1"/>
  <c r="R13" i="1"/>
  <c r="S13" i="1"/>
  <c r="T13" i="1"/>
  <c r="U13" i="1"/>
  <c r="R14" i="1"/>
  <c r="S14" i="1"/>
  <c r="T14" i="1"/>
  <c r="T15" i="1"/>
  <c r="T16" i="1"/>
  <c r="U14" i="1"/>
  <c r="U15" i="1"/>
  <c r="U16" i="1"/>
  <c r="R15" i="1"/>
  <c r="S15" i="1"/>
  <c r="S16" i="1"/>
  <c r="R16" i="1"/>
  <c r="R20" i="1"/>
  <c r="S20" i="1"/>
  <c r="T20" i="1"/>
  <c r="U20" i="1"/>
  <c r="R21" i="1"/>
  <c r="S21" i="1"/>
  <c r="S22" i="1"/>
  <c r="S23" i="1"/>
  <c r="T21" i="1"/>
  <c r="T22" i="1"/>
  <c r="T23" i="1"/>
  <c r="U21" i="1"/>
  <c r="R22" i="1"/>
  <c r="R23" i="1"/>
  <c r="U22" i="1"/>
  <c r="U23" i="1"/>
  <c r="R30" i="1"/>
  <c r="R31" i="1"/>
  <c r="R32" i="1"/>
  <c r="R33" i="1"/>
  <c r="S30" i="1"/>
  <c r="T30" i="1"/>
  <c r="T31" i="1"/>
  <c r="T32" i="1"/>
  <c r="T33" i="1"/>
  <c r="U30" i="1"/>
  <c r="U31" i="1"/>
  <c r="U32" i="1"/>
  <c r="U33" i="1"/>
  <c r="S31" i="1"/>
  <c r="S32" i="1"/>
  <c r="S33" i="1"/>
  <c r="R36" i="1"/>
  <c r="R37" i="1"/>
  <c r="R38" i="1"/>
  <c r="R39" i="1"/>
  <c r="S36" i="1"/>
  <c r="T36" i="1"/>
  <c r="T37" i="1"/>
  <c r="T38" i="1"/>
  <c r="T39" i="1"/>
  <c r="U36" i="1"/>
  <c r="S37" i="1"/>
  <c r="U37" i="1"/>
  <c r="U38" i="1"/>
  <c r="U39" i="1"/>
  <c r="S38" i="1"/>
  <c r="S39" i="1"/>
  <c r="R47" i="1"/>
  <c r="R48" i="1"/>
  <c r="R49" i="1"/>
  <c r="R50" i="1"/>
  <c r="S47" i="1"/>
  <c r="S48" i="1"/>
  <c r="S49" i="1"/>
  <c r="S50" i="1"/>
  <c r="T47" i="1"/>
  <c r="T48" i="1"/>
  <c r="T49" i="1"/>
  <c r="T50" i="1"/>
  <c r="U47" i="1"/>
  <c r="U48" i="1"/>
  <c r="U49" i="1"/>
  <c r="U50" i="1"/>
  <c r="R55" i="1"/>
  <c r="R56" i="1"/>
  <c r="R57" i="1"/>
  <c r="R58" i="1"/>
  <c r="S55" i="1"/>
  <c r="S56" i="1"/>
  <c r="S57" i="1"/>
  <c r="S58" i="1"/>
  <c r="T55" i="1"/>
  <c r="U55" i="1"/>
  <c r="U56" i="1"/>
  <c r="U57" i="1"/>
  <c r="U58" i="1"/>
  <c r="T56" i="1"/>
  <c r="T57" i="1"/>
  <c r="T58" i="1"/>
  <c r="R62" i="1"/>
  <c r="S62" i="1"/>
  <c r="S63" i="1"/>
  <c r="S64" i="1"/>
  <c r="S65" i="1"/>
  <c r="T62" i="1"/>
  <c r="T63" i="1"/>
  <c r="T64" i="1"/>
  <c r="T65" i="1"/>
  <c r="U62" i="1"/>
  <c r="R63" i="1"/>
  <c r="R64" i="1"/>
  <c r="R65" i="1"/>
  <c r="U63" i="1"/>
  <c r="U64" i="1"/>
  <c r="U65" i="1"/>
  <c r="R68" i="1"/>
  <c r="S68" i="1"/>
  <c r="S69" i="1"/>
  <c r="S70" i="1"/>
  <c r="S71" i="1"/>
  <c r="T68" i="1"/>
  <c r="T69" i="1"/>
  <c r="T70" i="1"/>
  <c r="T71" i="1"/>
  <c r="U68" i="1"/>
  <c r="U69" i="1"/>
  <c r="U70" i="1"/>
  <c r="U71" i="1"/>
  <c r="R69" i="1"/>
  <c r="R70" i="1"/>
  <c r="R71" i="1"/>
  <c r="R74" i="1"/>
  <c r="R76" i="1"/>
  <c r="R75" i="1"/>
  <c r="R77" i="1"/>
  <c r="S74" i="1"/>
  <c r="S75" i="1"/>
  <c r="S76" i="1"/>
  <c r="S77" i="1"/>
  <c r="T74" i="1"/>
  <c r="U74" i="1"/>
  <c r="U75" i="1"/>
  <c r="U76" i="1"/>
  <c r="U77" i="1"/>
  <c r="T75" i="1"/>
  <c r="T76" i="1"/>
  <c r="T77" i="1"/>
  <c r="R84" i="1"/>
  <c r="R85" i="1"/>
  <c r="R86" i="1"/>
  <c r="R87" i="1"/>
  <c r="S84" i="1"/>
  <c r="T84" i="1"/>
  <c r="T85" i="1"/>
  <c r="T86" i="1"/>
  <c r="T87" i="1"/>
  <c r="U84" i="1"/>
  <c r="S85" i="1"/>
  <c r="S86" i="1"/>
  <c r="S87" i="1"/>
  <c r="U85" i="1"/>
  <c r="E10" i="6"/>
  <c r="U86" i="1"/>
  <c r="R89" i="1"/>
  <c r="S89" i="1"/>
  <c r="S90" i="1"/>
  <c r="S91" i="1"/>
  <c r="S92" i="1"/>
  <c r="T89" i="1"/>
  <c r="T90" i="1"/>
  <c r="T91" i="1"/>
  <c r="T92" i="1"/>
  <c r="R90" i="1"/>
  <c r="R91" i="1"/>
  <c r="R92" i="1"/>
  <c r="R98" i="1"/>
  <c r="R99" i="1"/>
  <c r="R100" i="1"/>
  <c r="R101" i="1"/>
  <c r="T98" i="1"/>
  <c r="T101" i="1"/>
  <c r="T99" i="1"/>
  <c r="T100" i="1"/>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116" i="1"/>
  <c r="U117" i="1"/>
  <c r="R122" i="1"/>
  <c r="S122" i="1"/>
  <c r="T122" i="1"/>
  <c r="T123" i="1"/>
  <c r="T124" i="1"/>
  <c r="T125" i="1"/>
  <c r="U122" i="1"/>
  <c r="U125" i="1"/>
  <c r="U123" i="1"/>
  <c r="U124" i="1"/>
  <c r="R123" i="1"/>
  <c r="S123" i="1"/>
  <c r="S124" i="1"/>
  <c r="S125" i="1"/>
  <c r="R124" i="1"/>
  <c r="R125" i="1"/>
  <c r="R128" i="1"/>
  <c r="R129" i="1"/>
  <c r="R130" i="1"/>
  <c r="R131" i="1"/>
  <c r="S128" i="1"/>
  <c r="S130" i="1"/>
  <c r="S129" i="1"/>
  <c r="S131" i="1"/>
  <c r="T128" i="1"/>
  <c r="U128" i="1"/>
  <c r="T129" i="1"/>
  <c r="T130" i="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T141" i="1"/>
  <c r="T142" i="1"/>
  <c r="U141" i="1"/>
  <c r="R6" i="2"/>
  <c r="T5" i="4" l="1"/>
  <c r="T7" i="4"/>
  <c r="T4" i="4"/>
  <c r="T10" i="4" s="1"/>
  <c r="U6" i="2"/>
  <c r="U5" i="2"/>
  <c r="U6" i="6"/>
  <c r="P6" i="2"/>
  <c r="S5" i="4"/>
  <c r="T6" i="2"/>
  <c r="R7" i="4"/>
  <c r="S7" i="4"/>
  <c r="O7" i="2"/>
  <c r="U8" i="6"/>
  <c r="U7" i="6"/>
  <c r="S6" i="4"/>
  <c r="N6" i="4"/>
  <c r="U8" i="2"/>
  <c r="M7" i="2"/>
  <c r="N8" i="2"/>
  <c r="S5" i="5"/>
  <c r="R4" i="5"/>
  <c r="R10" i="5" s="1"/>
  <c r="R8" i="6"/>
  <c r="T7" i="6"/>
  <c r="T9" i="2"/>
  <c r="T7" i="5"/>
  <c r="R5" i="2"/>
  <c r="U4" i="4"/>
  <c r="U10" i="4" s="1"/>
  <c r="T5" i="5"/>
  <c r="M6" i="4"/>
  <c r="U7" i="2"/>
  <c r="S6" i="5"/>
  <c r="O6" i="4"/>
  <c r="P8" i="2"/>
  <c r="P7" i="2"/>
  <c r="M7" i="4"/>
  <c r="O5" i="4"/>
  <c r="T4" i="2"/>
  <c r="T10" i="2" s="1"/>
  <c r="R6" i="5"/>
  <c r="P7" i="4"/>
  <c r="U9" i="2"/>
  <c r="R8" i="2"/>
  <c r="R7" i="2"/>
  <c r="U7" i="5"/>
  <c r="T4" i="5"/>
  <c r="T10" i="5" s="1"/>
  <c r="N7" i="4"/>
  <c r="N5" i="4"/>
  <c r="O4" i="4"/>
  <c r="U4" i="2"/>
  <c r="U10" i="2" s="1"/>
  <c r="R5" i="6"/>
  <c r="O9" i="2"/>
  <c r="S7" i="6"/>
  <c r="R7" i="5"/>
  <c r="S4" i="5"/>
  <c r="S10" i="5" s="1"/>
  <c r="R7" i="6"/>
  <c r="M5" i="4"/>
  <c r="O8" i="2"/>
  <c r="U5" i="6"/>
  <c r="R5" i="5"/>
  <c r="U4" i="5"/>
  <c r="U10" i="5" s="1"/>
  <c r="M8" i="6"/>
  <c r="P6" i="4"/>
  <c r="T6" i="4"/>
  <c r="R9" i="2"/>
  <c r="S8" i="2"/>
  <c r="M8" i="2"/>
  <c r="U4" i="6"/>
  <c r="U10" i="6" s="1"/>
  <c r="M6" i="2"/>
  <c r="S4" i="4"/>
  <c r="S10" i="4" s="1"/>
  <c r="T8" i="6"/>
  <c r="T4" i="6"/>
  <c r="T10" i="6" s="1"/>
  <c r="U7" i="4"/>
  <c r="U5" i="4"/>
  <c r="R4" i="4"/>
  <c r="R10" i="4" s="1"/>
  <c r="T8" i="2"/>
  <c r="O6" i="2"/>
  <c r="T5" i="2"/>
  <c r="R5" i="4"/>
  <c r="U5" i="5"/>
  <c r="T7" i="2"/>
  <c r="S7" i="5"/>
  <c r="P8" i="6"/>
  <c r="P5" i="4"/>
  <c r="P9" i="2"/>
  <c r="N7" i="2"/>
  <c r="S6" i="2"/>
  <c r="S6" i="6"/>
  <c r="N8" i="6"/>
  <c r="O8" i="6"/>
  <c r="M7" i="6"/>
  <c r="N7" i="6"/>
  <c r="O7" i="6"/>
  <c r="P7" i="6"/>
  <c r="P6" i="6"/>
  <c r="O6" i="6"/>
  <c r="M5" i="6"/>
  <c r="O5" i="6"/>
  <c r="N5" i="6"/>
  <c r="P5" i="6"/>
  <c r="N4" i="6"/>
  <c r="P4" i="6"/>
  <c r="O5" i="2"/>
  <c r="N5" i="2"/>
  <c r="P5" i="2"/>
  <c r="M5" i="2"/>
  <c r="O4" i="2"/>
  <c r="N4" i="2"/>
  <c r="P4" i="2"/>
  <c r="P10" i="5"/>
  <c r="M4" i="6"/>
  <c r="R6" i="4"/>
  <c r="S5" i="2"/>
  <c r="O4" i="6"/>
  <c r="S5" i="6"/>
  <c r="S9" i="2"/>
  <c r="M4" i="2"/>
  <c r="T6" i="6"/>
  <c r="R4" i="2"/>
  <c r="R10" i="2" s="1"/>
  <c r="S4" i="2"/>
  <c r="R4" i="6"/>
  <c r="R10" i="6" s="1"/>
  <c r="S8" i="6"/>
  <c r="E9" i="2"/>
  <c r="S7" i="2"/>
  <c r="E7" i="2"/>
  <c r="N6" i="2"/>
  <c r="N4" i="4"/>
  <c r="T5" i="6"/>
  <c r="M4" i="4"/>
  <c r="U6" i="4"/>
  <c r="O7" i="4"/>
  <c r="N9" i="2"/>
  <c r="S4" i="6"/>
  <c r="S10" i="6" s="1"/>
  <c r="M9" i="2"/>
  <c r="N6" i="6"/>
  <c r="U6" i="5"/>
  <c r="R6" i="6"/>
  <c r="P4" i="4"/>
  <c r="T6" i="5"/>
  <c r="M6" i="6"/>
  <c r="J10" i="6"/>
  <c r="K5" i="5"/>
  <c r="E7" i="5"/>
  <c r="C6" i="5"/>
  <c r="F6" i="5"/>
  <c r="E6" i="5"/>
  <c r="F5" i="5"/>
  <c r="F4" i="5"/>
  <c r="F7" i="4"/>
  <c r="F6" i="4"/>
  <c r="D8" i="2"/>
  <c r="D5" i="2"/>
  <c r="D5" i="6"/>
  <c r="C6" i="6"/>
  <c r="J7" i="4"/>
  <c r="J4" i="4"/>
  <c r="C7" i="5"/>
  <c r="F7" i="5"/>
  <c r="D7" i="5"/>
  <c r="D6" i="5"/>
  <c r="C5" i="5"/>
  <c r="D5" i="5"/>
  <c r="E5" i="5"/>
  <c r="D4" i="5"/>
  <c r="C4" i="5"/>
  <c r="E4" i="5"/>
  <c r="C8" i="6"/>
  <c r="F8" i="6"/>
  <c r="D8" i="6"/>
  <c r="D7" i="6"/>
  <c r="F7" i="6"/>
  <c r="C7" i="6"/>
  <c r="D6" i="6"/>
  <c r="F6" i="6"/>
  <c r="C5" i="6"/>
  <c r="F5" i="6"/>
  <c r="D4" i="6"/>
  <c r="F4" i="6"/>
  <c r="C4" i="6"/>
  <c r="C7" i="4"/>
  <c r="D7" i="4"/>
  <c r="E7" i="4"/>
  <c r="C6" i="4"/>
  <c r="D6" i="4"/>
  <c r="E6" i="4"/>
  <c r="E5" i="4"/>
  <c r="C5" i="4"/>
  <c r="D5" i="4"/>
  <c r="F5" i="4"/>
  <c r="F4" i="4"/>
  <c r="D4" i="4"/>
  <c r="C4" i="4"/>
  <c r="E4" i="4"/>
  <c r="F9" i="2"/>
  <c r="C9" i="2"/>
  <c r="D9" i="2"/>
  <c r="E8" i="2"/>
  <c r="F8" i="2"/>
  <c r="C8" i="2"/>
  <c r="F7" i="2"/>
  <c r="D7" i="2"/>
  <c r="C7" i="2"/>
  <c r="C6" i="2"/>
  <c r="F5" i="2"/>
  <c r="C5" i="2"/>
  <c r="E5" i="2"/>
  <c r="C4" i="2"/>
  <c r="F4" i="2"/>
  <c r="D4" i="2"/>
  <c r="E4" i="2"/>
  <c r="E6" i="2"/>
  <c r="F6" i="2"/>
  <c r="D6" i="2"/>
  <c r="C10" i="5" l="1"/>
  <c r="M10" i="2"/>
  <c r="P10" i="2"/>
  <c r="M10" i="4"/>
  <c r="O10" i="4"/>
  <c r="P10" i="4"/>
  <c r="N10" i="4"/>
  <c r="N10" i="2"/>
  <c r="S10" i="2"/>
  <c r="M10" i="6"/>
  <c r="O10" i="6"/>
  <c r="P10" i="6"/>
  <c r="N10" i="6"/>
  <c r="M10" i="5"/>
  <c r="N10" i="5"/>
  <c r="O10" i="5"/>
  <c r="O10" i="2"/>
  <c r="C10" i="2"/>
  <c r="J10" i="4"/>
  <c r="H10" i="5"/>
  <c r="K10" i="5"/>
  <c r="J10" i="5"/>
  <c r="I10" i="5"/>
  <c r="K10" i="4"/>
  <c r="H10" i="2"/>
  <c r="F10" i="5"/>
  <c r="J10" i="2"/>
  <c r="K10" i="2"/>
  <c r="I10" i="2"/>
  <c r="E10" i="2"/>
  <c r="I10" i="6"/>
  <c r="H10" i="6"/>
  <c r="K10" i="6"/>
  <c r="I10" i="4"/>
  <c r="H10" i="4"/>
  <c r="E10" i="5"/>
  <c r="D10" i="5"/>
  <c r="D10" i="6"/>
  <c r="C10" i="6"/>
  <c r="F10" i="6"/>
  <c r="E10" i="4"/>
  <c r="C10" i="4"/>
  <c r="D10" i="4"/>
  <c r="F10" i="4"/>
  <c r="F10" i="2"/>
  <c r="D10" i="2"/>
</calcChain>
</file>

<file path=xl/sharedStrings.xml><?xml version="1.0" encoding="utf-8"?>
<sst xmlns="http://schemas.openxmlformats.org/spreadsheetml/2006/main" count="966" uniqueCount="775">
  <si>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</si>
  <si>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</si>
  <si>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</si>
  <si>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</si>
  <si>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</si>
  <si>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</si>
  <si>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</si>
  <si>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</si>
  <si>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</si>
  <si>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</si>
  <si>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</si>
  <si>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</si>
  <si>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</si>
  <si>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</si>
  <si>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</si>
  <si>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</si>
  <si>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</si>
  <si>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</si>
  <si>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</si>
  <si>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</si>
  <si>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</si>
  <si>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</si>
  <si>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</si>
  <si>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</si>
  <si>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</si>
  <si>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</si>
  <si>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</si>
  <si>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</si>
  <si>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</si>
  <si>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</si>
  <si>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</si>
  <si>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</si>
  <si>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</si>
  <si>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</si>
  <si>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</si>
  <si>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</si>
  <si>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</si>
  <si>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</si>
  <si>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</si>
  <si>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</si>
  <si>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</si>
  <si>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</si>
  <si>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</si>
  <si>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</si>
  <si>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</si>
  <si>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</si>
  <si>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</si>
  <si>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</si>
  <si>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</si>
  <si>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</si>
  <si>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</si>
  <si>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</si>
  <si>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</si>
  <si>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</si>
  <si>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</si>
  <si>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</si>
  <si>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</si>
  <si>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</si>
  <si>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</si>
  <si>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</si>
  <si>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</si>
  <si>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</si>
  <si>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</si>
  <si>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</si>
  <si>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</si>
  <si>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</si>
  <si>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</si>
  <si>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</si>
  <si>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</si>
  <si>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</si>
  <si>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</si>
  <si>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</si>
  <si>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</si>
  <si>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</si>
  <si>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</si>
  <si>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</si>
  <si>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</si>
  <si>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</si>
  <si>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</si>
  <si>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</si>
  <si>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</si>
  <si>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</si>
  <si>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</si>
  <si>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</si>
  <si>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</si>
  <si>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</si>
  <si>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</si>
  <si>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</si>
  <si>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</si>
  <si>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</si>
  <si>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</si>
  <si>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</si>
  <si>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</si>
  <si>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</si>
  <si>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</si>
  <si>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</si>
  <si>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</si>
  <si>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</si>
  <si>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</si>
  <si>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</si>
  <si>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</si>
  <si>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</si>
  <si>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</si>
  <si>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</si>
  <si>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</si>
  <si>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</si>
  <si>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</si>
  <si>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</si>
  <si>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</si>
  <si>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</si>
  <si>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</si>
  <si>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</si>
  <si>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</si>
  <si>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</si>
  <si>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</si>
  <si>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</si>
  <si>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</si>
  <si>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</si>
  <si>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</si>
  <si>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</si>
  <si>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</si>
  <si>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</si>
  <si>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</si>
  <si>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</si>
  <si>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</si>
  <si>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</si>
  <si>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</si>
  <si>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</si>
  <si>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</si>
  <si>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</si>
  <si>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</si>
  <si>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</si>
  <si>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</si>
  <si>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</si>
  <si>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</si>
  <si>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</si>
  <si>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</si>
  <si>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</si>
  <si>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</si>
  <si>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</si>
  <si>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</si>
  <si>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</si>
  <si>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</si>
  <si>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</si>
  <si>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</si>
  <si>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</si>
  <si>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</si>
  <si>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</si>
  <si>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</si>
  <si>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</si>
  <si>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</si>
  <si>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</si>
  <si>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</si>
  <si>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</si>
  <si>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</si>
  <si>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</si>
  <si>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</si>
  <si>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</si>
  <si>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</si>
  <si>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</si>
  <si>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</si>
  <si>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</si>
  <si>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</si>
  <si>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</si>
  <si>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</si>
  <si>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</si>
  <si>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</si>
  <si>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</si>
  <si>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</si>
  <si>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</si>
  <si>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</si>
  <si>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</si>
  <si>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</si>
  <si>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</si>
  <si>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</si>
  <si>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</si>
  <si>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</si>
  <si>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AÑO  2023</t>
  </si>
  <si>
    <t>La escuela de padres es un programa pedagogico institucional que orienta a los integrantes de la familia respecto de la mejor manera de ayudar a sus hijos en el desarrrollo de competencias academicas sociales y apoyar la institucion en sus diferentes procesos.</t>
  </si>
  <si>
    <t>la comunidad se encuentra informada respecto de los programas y posibilidades de uso de los recursos del establecimiento educativo y los utiliza; aunque no colabora economicamente en gastos de mantenimiento.</t>
  </si>
  <si>
    <t>El centro educativo cuenta con personal Idoneo, responsable , el cual trabaja con sentido de pertenencia en cada una de las actividades a realizar.</t>
  </si>
  <si>
    <t>El Centro Educativo Rural Bellavista reciba los recursos de gratuidad , que le asignan a las Instituciones oficiales , para solventar algunas de  las necesidades durante el año escolar.</t>
  </si>
  <si>
    <t xml:space="preserve"> los padres de familia  se reuniran periodicamente con el fin de mantenerlos informados del proceso educativo de sus hijos, mejorando el desempeño academico y convivencia social.</t>
  </si>
  <si>
    <t>mediante la gestion a entidades competentes buscar el apoyo economico para  las necesidades de cada sede facilitando mecanismos necesarios para mejorar   la calidad educativa  y aspecto fisico del establecimiento educativo y sus sedes.</t>
  </si>
  <si>
    <t>Folios de matricula, Formato 6A y Registro estudiantes en el SIMAT</t>
  </si>
  <si>
    <t>Actas</t>
  </si>
  <si>
    <t>Menciones de honor y medallas</t>
  </si>
  <si>
    <t xml:space="preserve"> Se encuentra estipulado en el PIER y los documento del proyecto pedagogico transversal</t>
  </si>
  <si>
    <t>LIDER GESTIÓN COMUNITARIA</t>
  </si>
  <si>
    <t>LIDER GESTIÓN ACADÉMICA</t>
  </si>
  <si>
    <t>LIDER GESTIÓN DIRECTIVA</t>
  </si>
  <si>
    <t>DIRECTOR</t>
  </si>
  <si>
    <t>Se cuenta con un nuevo direccionamiento estratégico y horizonte institucional coherente y articulado con nuestro PEI y PMI, que debe ser divulgado y puesto enpráctica en todo nuestro centro educativo</t>
  </si>
  <si>
    <t>Se cuenta con el apoyo de diferentes entidades y equipos de trabajo, que velan por el buen funcionamiento de la CER</t>
  </si>
  <si>
    <t>Plantear estratégicamente los planes, proyectos y acciones del CER  y articularlos en todas las sedes educativas y Implementar estímulos y reconocimientos a los logros de docentes y estudiantes.</t>
  </si>
  <si>
    <t xml:space="preserve">Hacer seguimiento continuo a la autoevaluacion institucional con la participacion de la comunidad educativa para mejorar el proceso </t>
  </si>
  <si>
    <t>Diseñar y aplicar estrategias pedagógicas de acuerdo a la misión, visión y principios establecidos en el PEI, articulándolos en las diferentes sedes, niveles y grados del CER</t>
  </si>
  <si>
    <t>El CER CUENTA CON UN SISTEMA DE NIVELACIÓN ACORDE AL SIE, PARA EL DESARROLLO DE LAS COMPETENCIAS DE LOS EDUCANDOS</t>
  </si>
  <si>
    <t>BUSCAR MECANISMOS DE APOYO CON LAS ENTIDADES CORRESPONDIENTES PARA BRINDAR LA AYUDA APROPIADA A LOS ESTUDIANTES CON DIFICULTADES DE APRENDIZAJE.</t>
  </si>
  <si>
    <t>QUE CADA DOCENTE SE APROPIE DE LOS PLANES DE ESTUDIO QUE YA ESTAN ESTABLECIDOS EN EL CER Y QUE PREPARE SUS CLASES DE ACUERDO A ESTOS.</t>
  </si>
  <si>
    <t>MEJORAR LA PLANEACION DE CLASES DE ACUERDO A LOS PLANES DE ESTUDIO QUE YA ESTAN ESTABLECIDOS EN LA EL CER</t>
  </si>
  <si>
    <t>Que el CER BELLAVISTA cuente con programas concertados con el cuerpo docente para apoyar a los  estudiantes en su proyecto de vida</t>
  </si>
  <si>
    <t>Diseñar proyectos para la prevención de riesgos físicos o desastres naturales en todp el CER BELLEVISTA</t>
  </si>
  <si>
    <t>Que el CER BELLAVISTA cuente con programas concertados con el cuerpo docente para apoyar a los  estudiantes en su proyecto de vida.</t>
  </si>
  <si>
    <t>Elaborar un proyecto social  educativo que responda a las necesidades de la comunidad, y estos a su vez, sean pertinentes para las actividades institucionales y de toda la comunidad.</t>
  </si>
  <si>
    <t xml:space="preserve">El centro educativo rural playas lindas  cuenta con un archivo de matricula en donde reposa la documentacion requerida de cada uno de los estudiantes, pertenecientes  al establecimiento. </t>
  </si>
  <si>
    <t>El CER PLAYAS LINDAS ofrece al los padres de familia algunos talleres o charlas sobre diversos temas,orientando a las familias para ayudar a sus hijos en el desaarrollo de competencias academicas, sociales y culturales.</t>
  </si>
  <si>
    <t xml:space="preserve">CENTRO EDUCATIVO RURAL PLAYAS LINDAS </t>
  </si>
  <si>
    <t>Nº 254245001161</t>
  </si>
  <si>
    <t xml:space="preserve">EL CARMEN </t>
  </si>
  <si>
    <t xml:space="preserve">JUAN CARLOS MANTILLA DELGADO </t>
  </si>
  <si>
    <t>cerplayaslindas23@gmail.com</t>
  </si>
  <si>
    <t xml:space="preserve">JUAN CARLOS MANATILLA DELGADO </t>
  </si>
  <si>
    <t>alfredo mantilla2015@gamil.com</t>
  </si>
  <si>
    <t xml:space="preserve">PERSONERO </t>
  </si>
  <si>
    <t xml:space="preserve">SANTIAGO CONTRERAS </t>
  </si>
  <si>
    <t>NAUN ALEXANDER MOLINO</t>
  </si>
  <si>
    <t>CONSEJO ACADEMICO</t>
  </si>
  <si>
    <t xml:space="preserve">YONY ALEXANDER PEREZ </t>
  </si>
  <si>
    <t xml:space="preserve">SANSON VAZQUEZ </t>
  </si>
  <si>
    <t xml:space="preserve">CONSEJO DE PADRES </t>
  </si>
  <si>
    <t xml:space="preserve">ANA MIRYAM PEREZ </t>
  </si>
  <si>
    <t xml:space="preserve">FERNEY LOAIZA JIMENEZ </t>
  </si>
  <si>
    <t xml:space="preserve">PRESENTANTE PRODUCTIVO </t>
  </si>
  <si>
    <t xml:space="preserve">SAMUEL DAVID VAZQUEZ </t>
  </si>
  <si>
    <t>PRESENTANTE EXALUMNO</t>
  </si>
  <si>
    <t xml:space="preserve">ACTAS </t>
  </si>
  <si>
    <t xml:space="preserve">Algunas  sedes cuenta con  espacios amplios y suficientes, lo que propicia un buen ambiente para el aprendizaje y la convivencia de la diversidad de sus miembros, incluso de aquellos que requieren adaptaciones para su movilidad y ubicación en el espacio. </t>
  </si>
  <si>
    <t>El C.E.R. Playas lindas  cuenta con una politica clara sobre la intensionalidad de las tareas escolares en el afianzamiento de los aprendizajes de los estudiantes y esta es aplicada por todos los docentes,conocida y comprendida por los estudiantes y las familias.</t>
  </si>
  <si>
    <t>SIMAT, cuadros de desempeños, certificados  he informes de periodo</t>
  </si>
  <si>
    <t xml:space="preserve">Actas de entrega de informe academico, formato de boletines periodicamente </t>
  </si>
  <si>
    <t xml:space="preserve">ACTAS CONSEJO DIRECTIVO </t>
  </si>
  <si>
    <t xml:space="preserve">PIER , ACTAS DE PADRES DE FAMILIA, PROYECTO SOCIALES </t>
  </si>
  <si>
    <t xml:space="preserve">INVENTARIOS </t>
  </si>
  <si>
    <t xml:space="preserve">PROYECTOS DE RIESGO </t>
  </si>
  <si>
    <t>Planillas, servicio PAE</t>
  </si>
  <si>
    <t>Talento humano</t>
  </si>
  <si>
    <t xml:space="preserve">HOJAS DE VIDA </t>
  </si>
  <si>
    <t xml:space="preserve">ACTA DE POSESION </t>
  </si>
  <si>
    <t>REGISTRO ASISTENCIA</t>
  </si>
  <si>
    <t>ACTA ASIGNACION ACADEMICA</t>
  </si>
  <si>
    <t>e. Actas</t>
  </si>
  <si>
    <t>RENDICION DE CUENTAS</t>
  </si>
  <si>
    <t>Se hace trabajo en las aulas de clases con estudiantes que presentan barreras para el aprendizaje, entregandole material pedagogico especial para su trabajo, pero no se tiene un acompañamiento profesional.</t>
  </si>
  <si>
    <t>se tiene elaborado el proyecto de afrocolombianidad.</t>
  </si>
  <si>
    <t xml:space="preserve">se pretende dar soluciones mediante acciones que permitan crear un acercamiento de los estudiantes con la instituciòn en concordancia con el PEI y de esta manera evitar la Desercción Escolar y Retiros Masivos SIMAT   PEI   </t>
  </si>
  <si>
    <t>Se registra un aumento de la matricula en el año 2024, evidenciando de esta manera el cumplimiento de las necesidades y expectativas de los estudiantes, las cuales estan consignadas en los documentos institucionales SIEE (Plan de estudios) y PEI</t>
  </si>
  <si>
    <t>ofrece PROYECTO PEDAGÓGICOS TRANSVESALE EN  EDUCACION ECONOMICA Y FINANCIERA,llegando a poblaciones aledañas, generando proyectos productivos y emprendimiento para los jovenes , niños de la institución.</t>
  </si>
  <si>
    <t>actas de asistencias, evidencia fotografica</t>
  </si>
  <si>
    <t xml:space="preserve">La escuela de padres es coherente con el PEI, cuenta con el respaldo pedagógico de los docentes y se encuentra ampliamente divulgada
en la comunidad. Además, su acogida entre los integrantes de la familia es significativa. </t>
  </si>
  <si>
    <t>Se cuenta con un proyecto " Escuela de padres" debidamente planeado para el acompañamiento de las familias, divulgado a los docentes y comunidad educativa, se cuentan con evidencias como el Documento del proyecto, actas, fotografias y asistencias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</si>
  <si>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</si>
  <si>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servicio a la comunidad en elecciones, para empresas finanicieras del estado.</t>
  </si>
  <si>
    <t>comunidad y los estudiantes han desarrollado una capacidad de empatía e integración con la ésta en la medida en que éstos contribuyen a la solución de sus necesidades a través de programas interesantes y debidamente organizados.</t>
  </si>
  <si>
    <t xml:space="preserve">La comunidad se encuentra informada respecto de los programas </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</si>
  <si>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</si>
  <si>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Actas, PEI,Concejo Academico - Directivo, gobierno escolar, asociacion de padres de Familia ,actas del concejo academico,Directivo, Estudiantil</t>
  </si>
  <si>
    <t>La institución posee canales de comunicación claros y abiertos que facilitan a los padres de familia el conocimiento de sus derechos y deberes, de manera que ellos se sienten miembros legítimos de la asamblea y del consejo de padres.</t>
  </si>
  <si>
    <t>actas de asistencia,  asamblea de padres de familia</t>
  </si>
  <si>
    <t>El centro educativo tiene propuestas para estimular la participacion de las familias como mecanismo de apoyo a acciones, que si bien son pertinentes para lel establecimiento educativo  y estan en concordancia con el PEI.</t>
  </si>
  <si>
    <t xml:space="preserve">proyecto de prevención de riesgos, </t>
  </si>
  <si>
    <t>El C,E,R PLAYAS LINDAS  maneja estos temas  de manera esporadica</t>
  </si>
  <si>
    <t xml:space="preserve">No cuenta con ningun plan de riesgos y desastres </t>
  </si>
  <si>
    <t>la institución no cuenta con ningun plan de acción frente a accidentes o desatres naturales solamente para algunas sedes o ciertos riesgos.</t>
  </si>
  <si>
    <t>BUSCAR CON LOS MECANISMOS CORRESPONDIENTES PARA BRINDAR LA AYUDA APROPIADA A LOS ESTUDIANTES CON DIFICULTADES DE APRENDIZAJE.</t>
  </si>
  <si>
    <t>CONTINUAR CON LOS MECANISMOS DE APOYO COMO LO SON PTA Y DOCENTE ORIENTADORA PARA BRINDAR LA AYUDA APROPIADA A LOS ESTUDIANTES CON DIFICULTADES DE APRENDIZAJE</t>
  </si>
  <si>
    <t>El C.E.R CUENTA CON UN SISTEMA DE NIVELACIÓN ACORDE AL SIE, PARA EL DESARROLLO DE LAS COMPETENCIAS DE LOS EDUCANDOS</t>
  </si>
  <si>
    <t>CONOCER LOS PLANES DE ESTUDIO A FONDO DE CADA ASIGNATURA PARA PREPARAR MEJOR SUS CLASES DE ACUERDO AL GRADO.</t>
  </si>
  <si>
    <t>CON LA AYUDA DEL PTA Y DOCENTE ORIENTADORA PODER ESTABLECER LAS AYUDAS PROPICIAS A LOS ESTUDIANTES CON DIFICULTADES DE APRENDIZAJE EN LOS DIFERENTES GRADOS.</t>
  </si>
  <si>
    <t>INCLUIR EN LAS PLANEACIONES TRIMESTRALES LOS 7 PROYECTOS TRANSVERSALES CON EL FIN DE APLICARLOS Y OBTENER BUENOS RESULTADOS PARA UN AMPLIO APRENDIZAJE CON LA AYUDA DE LA MOTIVACIÓN.</t>
  </si>
  <si>
    <t>registro en el SIMAT,todos los archivos se encuentran archivados en la plataforma DRIVE e informes de periodo.</t>
  </si>
  <si>
    <t>Actas,evidencias fotograficas</t>
  </si>
  <si>
    <t xml:space="preserve">actas,evidencias fotograficas </t>
  </si>
  <si>
    <t>El CER playas lindas cuenta con un plan para la adquisicion d elos recursos para el aprendizaje que consultan las demandas de sus direccionamiento estrategicos y las necesidades d elos docentes y estudiantes.</t>
  </si>
  <si>
    <t>inventarios,evidencias fotograficas</t>
  </si>
  <si>
    <t>Actas,evidencias fotograficas ,presentetacion de formato de necesidades de cada sede del CER playas lindas.</t>
  </si>
  <si>
    <t>Actas y evidencias fotograficas.</t>
  </si>
  <si>
    <t>Actas de evidencias fotograficas de los puntos de riesgo y señalizacion.</t>
  </si>
  <si>
    <t>Comité de restaurante escolar PAE,servicio PAE.</t>
  </si>
  <si>
    <t>Plan de area. Y plan de apoyo y actas de comision y evaluacion y promocion.</t>
  </si>
  <si>
    <t>Acta de posesion y acta de administrativo.</t>
  </si>
  <si>
    <t>Actas y evdencias fotograficas y registro de asistencias.</t>
  </si>
  <si>
    <t>Plan de area,seguimiento y evaluacion del desempeño,estimulos y reconocimiento.</t>
  </si>
  <si>
    <t>informes de gestion,registro y reuniones ,informes de seguimiento y evaluacion</t>
  </si>
  <si>
    <t>Certificados de logros academicos</t>
  </si>
  <si>
    <t>ACTAS y evdencias fotograficas y registro de asistencias.</t>
  </si>
  <si>
    <t>Socializacion del manual de convivencia a la comunidad educativa del CER playas linda,.Actas y evidencias fotograficas.</t>
  </si>
  <si>
    <t>Actas y evidencias donde se ve reflejado el talento humano.</t>
  </si>
  <si>
    <t>Actas y evidencias fotograficas de la rendicion de cuenta anual.</t>
  </si>
  <si>
    <t>El CER Playas Lindas  cuenta con una misión, visión  y un horizonte institucional, el cual está plasmado en la resignificación del PEI y será socializado con toda la comunidad educativa.</t>
  </si>
  <si>
    <t>En el CER Playas Lindas  las metas están proyectadas de manera integrada y no inclusiva que respondan a las necesidades del mismo.</t>
  </si>
  <si>
    <t>PEI</t>
  </si>
  <si>
    <t>El CER Playas Lindas cuenta con un direccionamineto estratégico que cumple con diversos medios de comunicación.</t>
  </si>
  <si>
    <t>El CER Playas Lindas y la comunidad eduactiva en general organiza y participa en todas las actividades establecidas durante el año escolar.</t>
  </si>
  <si>
    <t>El CER Playas Lindas cuenta con un Consejo Directivo el cual se reune periodicamente según el cronograma establecido y cuando se requiere.</t>
  </si>
  <si>
    <t>El CER Playas Lindas cuenta con un manual de covivencia adaptadas al contexto educativo, el cual se encuentra plasmado en el PEI y socializado con toda la comunidad educativa.</t>
  </si>
  <si>
    <t>ACTAS</t>
  </si>
  <si>
    <t>El CER Playas Lindas cuanta con personero estudiantil.</t>
  </si>
  <si>
    <t xml:space="preserve">En el CER Playas Lindas la asamblea de padres de  familia se reúne casualmente, no toma decisiones de su competencia. </t>
  </si>
  <si>
    <t>El CER Playas Lindas El consejo de padres de  familia se reúne casualmente para tomar  decisiones de su competencia.</t>
  </si>
  <si>
    <t>En el CER Playas Lindas la comunicación es intermitente por la ubicación geográfica, ya que la mayoria de las sedes no cuentan con un canal eficiente para la  cominicación</t>
  </si>
  <si>
    <t xml:space="preserve">En el CER Playas Lindas cada sede esrtimula el aprendizaje de los estudiantes con reconocimintos( mensiones de honor), en cuanto a los padres de familia se hace de manera verbal.  </t>
  </si>
  <si>
    <t>El CER Playas Lindas implementa procedimientos que divulgan las prácticas peagógicas, administtatrivas y culturales.</t>
  </si>
  <si>
    <t>La mayoria de las sedes del CER Playas Lindas no cuentan con espacios adecuados para la realización de las labores académicas</t>
  </si>
  <si>
    <t>En el CER Playas Lindas al iniciar el año escolar el docente de cada sede socializa las actividades programadas con la comunidad educativa para el año escolar.</t>
  </si>
  <si>
    <t>El CER Playas Lindas revisa y resignifica el manual de convivencia lo socializa entre los diferentes integrantes de la comunidad educativa.</t>
  </si>
  <si>
    <t xml:space="preserve">El CER Playas Lindas realiza acciones organizadas para propiciar el bienestar de todas y todos los estudiantes, logrando un ambiente escolar . </t>
  </si>
  <si>
    <t xml:space="preserve">En el CER Playas Lindas cuenta con un comité de convivencia escolar enfocado al bienestar y a la resolución de conflictos que se ve reflejado en la semana de convivencia  en cada una de las sedes ediucativas. </t>
  </si>
  <si>
    <t>El CER Playas Lindas se realiza intercambio de información con las autoridades educativa que facilita la ejecución de las diferentes actividades y solución de problemas.</t>
  </si>
  <si>
    <t>El CER Playas Lindas  realiza alianzas entre diferentes entidades las cuales apoyan la ejecución de preyectos y actividades .</t>
  </si>
  <si>
    <t xml:space="preserve">El CER Playas Lindas realiza alianzas con el sector productivo para apoyar el desarrollo de competencia en los estudiantes. </t>
  </si>
  <si>
    <t>EL CER PLAYAS LINDAS  ha creado  diversas estrategias  y acuerdos para mantener una buena comunicación con toda la comunidad educativa  manteniendo los parametros del respeto y la buena convivencia .</t>
  </si>
  <si>
    <t>El servicio social es valorado por la comunidad y los estudiantes han desarrollado una capacidad de empatía e integración con la ésta en la medida en que éstos contribuyen a la solución de sus necesidades a través de programas interesantes y debidamente organizados.</t>
  </si>
  <si>
    <t>La institución ha identificado los principales problemas que constituyen factores de riesgo para sus estudiantes y la comunidad (sida, ets. embarazo adolescente, consumo de sustancia psicoactivas, violencia intrafamiliar, abuso sexual, físico y psicológico, etec) y diseñas acciones orientas a su prevención. Además, tiene en cuenta los análisis de los factores de riesgos sobre su comunidad realizados por otras entidades.</t>
  </si>
  <si>
    <t xml:space="preserve"> Se encuentra estipulado en el PIAR y los documento del proyecto pedagogico transversal</t>
  </si>
  <si>
    <t xml:space="preserve">Se logra ampliar el número de cupo ofertado por el CER PLYAS LINDAS, se fortalece los procesos de post-primaria </t>
  </si>
  <si>
    <t>Se consolida la llegada de la docente orientadora, desde la cual se fortalecerá los diferentes momentos en el que su intervención sea necesaria.</t>
  </si>
  <si>
    <t>No se cuento con un proyecto de prevención de riesgo, que logre atender las diferentes necesidades presentes en la zona.</t>
  </si>
  <si>
    <t>Se carece de condiciones de infraestructura mínimas en muchas sedes.</t>
  </si>
  <si>
    <t>A raíz de las dificultades presentes en el territorio, se dificulta el trabajo coordinado entre docentes.</t>
  </si>
  <si>
    <t>Se cuenta con un nuevo direccionamiento estratégico y horizonte institucional coherente y articulado con nuestro PEI y PMI, que debe ser divulgado y puesto enpráctica en todo nuestro centro educativo.</t>
  </si>
  <si>
    <t>Se cuenta con el apoyo de equipos de trabajo, que velan por el buen funcionamiento de la CER.</t>
  </si>
  <si>
    <t>Diseñar los planes de área y aula, de acuerdo al contexto, proyectados a acciones  que articulen y mejoren la calidad de vida   unificándolos y reconociendo las fortalezas, de esta manera estimular los logros de toda la comunidad educativa.</t>
  </si>
  <si>
    <t xml:space="preserve">Hacer seguimiento continuo a la autoevaluación institucional con la participacion de la comunidad educativa para mejorar los diferentes proceso. </t>
  </si>
  <si>
    <t>El centro educativo rural playas lindas cuenta con un archivo organizado en donde encuentra la documentación requerida en cada sede por medio de la plataforma DRIVE, en cada uno de los estudiantes del establecimiento educativo.</t>
  </si>
  <si>
    <t>El CER Playas lindas cuenta con una planta de personal oficial, idonea, responsable, capacitado para ejercer la labor docente.</t>
  </si>
  <si>
    <t>El CER playas lindas, se recibieron los recursos de gratuidad a todas las sedes educativas para el mejoramiento de infraestructura física y otras necesidades.</t>
  </si>
  <si>
    <t>El CER PLAYAS LINDA, los docentes reunen periódicamente a los padres de familia con el fin de mantenerlos informados del proceso  académico de sus hijos, para mejorar el aprendizaje de los estudiantes.</t>
  </si>
  <si>
    <t>El CER Playas Lindas, recibe apoyo a través de las entidades gubernamentales, facilitando el mejoramiento de cada una de las sedes educativas, fortaleciendo la infraestructura y embellecimiento en cada una de ellas.</t>
  </si>
  <si>
    <t>folios de matricula en formato digital  fisico,formato 6A,y registro en el SIMAT.</t>
  </si>
  <si>
    <t>folios de matricula digital, formato 6a y registro en el SIMAT.</t>
  </si>
  <si>
    <t>Carpeta del DIRVE, Seguimiento y control de procesos académicos de manera digital.</t>
  </si>
  <si>
    <t>webcoloegios</t>
  </si>
  <si>
    <t>Actas del concejo directivo, formato de solicitud de necesidades básicas por sede y evidencia fitográficas</t>
  </si>
  <si>
    <t>Actas de proyectos educativos y evidencia fotogáfica</t>
  </si>
  <si>
    <t>registro fotogréfico y actas</t>
  </si>
  <si>
    <t>inventario y actas de entrega</t>
  </si>
  <si>
    <t xml:space="preserve">inventario, actas y evidencias fotográficas </t>
  </si>
  <si>
    <t>El  mantenimiento de los equipos y otros recursos para el aprendizaje solo se realiza cuando este sufre algunos daños;los manuales de los equipos no estan dsiponibles para los usuarios.</t>
  </si>
  <si>
    <t>Se realizan acciones limitadas orientadas al bienestar de la comunidad educativa, enfocadas principalmente en el cuidado básico y la conservación de los equipos y recursos disponibles. Aunque estas acciones contribuyen al sostenimiento de los materiales para el aprendizaje, se identifica la necesidad de fortalecer estrategias de mantenimiento preventivo y prácticas que favorezcan un uso más adecuado y prolongado de los recursos institucionales</t>
  </si>
  <si>
    <t>Actas de bajas de equipo.</t>
  </si>
  <si>
    <t>El centro de playas Lindas para el 2025 elabora el Plan de Gestión Integral del Riesgo Escola (PGIRE).  Es una  herramienta fundamental para garantizar la seguridad y protección de la comunidad educativa, ya que permite identificar, prevenir y atender de manera oportuna los riesgos presentes en nuestro CER</t>
  </si>
  <si>
    <t>Documento Plan de Gestión Integral del Riesgo Escola (PGIRE).</t>
  </si>
  <si>
    <t xml:space="preserve">Actas conformavión del PAE. </t>
  </si>
  <si>
    <t>PIAR, DUAL, COMITÉ DE PROMOCIÓN Y EVALUACIÓN, ESCUELA DE PADRES.</t>
  </si>
  <si>
    <t>Carpeta física de hojas de vida que reposan en el despacho.</t>
  </si>
  <si>
    <t>Actas de reunión, socialización del PEI, Manual de convivencia</t>
  </si>
  <si>
    <t>ACTAS Y EVIDENCIA FOTOGÁFICAS</t>
  </si>
  <si>
    <t xml:space="preserve">Reconicimientos </t>
  </si>
  <si>
    <t>evaluación de desempeño</t>
  </si>
  <si>
    <t>Actas de proyectos transversales</t>
  </si>
  <si>
    <t xml:space="preserve">manual de convivencia </t>
  </si>
  <si>
    <t>ACTAS DE RENDICION DE CUENTAS</t>
  </si>
  <si>
    <t>Plan de estudios institucional, planes de área, actas de trabajo académico, registros de seguimiento curricular.</t>
  </si>
  <si>
    <t>Planeaciones de aula, proyectos pedagógicos, actas de acompañamiento académico, informes de seguimiento pedagógico.</t>
  </si>
  <si>
    <t>Inventarios de recursos pedagógicos, registros de dotación por sedes, evidencias del uso de material didáctico en el aula, actas de gestión institucional.</t>
  </si>
  <si>
    <t>Los tiempos de clase se organizan de acuerdo con la planeación pedagógica, favoreciendo el desarrollo de las actividades de aprendizaje. En el aula multigrado se implementan estrategias que permiten el trabajo autónomo y colaborativo, aunque se requiere fortalecer la sistematización y el seguimiento al uso del tiempo pedagógico.</t>
  </si>
  <si>
    <t xml:space="preserve">Actas de nivelación, talleres de refuerzo </t>
  </si>
  <si>
    <t>El CER Playas Lindas fortalece la implementación de prácticas pedagógicas flexibles, contextualizadas y pertinentes, favoreciendo aprendizajes significativos en los estudiantes.</t>
  </si>
  <si>
    <t>Se evidencia una mejora en los procesos de evaluación institucional, articulando la evaluación formativa con referentes externos de calidad educativa.</t>
  </si>
  <si>
    <t xml:space="preserve">Continuar fortaleciendo los procesos de innovación pedagógica y el uso sistemático de estrategias TIC en el aula rural.
</t>
  </si>
  <si>
    <t xml:space="preserve">Fortalecer la formación docente en metodologías activas, evaluación formativa y uso pedagógico de las TIC.
</t>
  </si>
  <si>
    <t xml:space="preserve">Fortalecer el control y la organización del registro de asistencia, incorporando de manera obligatoria el grado de los estudiantes en las planillas, con el fin de optimizar la identificación, el seguimiento académico y la sistematización de la información.
</t>
  </si>
  <si>
    <t>El CER Playas Lindas cuenta con una nueva misión, visión y horizonte institucional, integrados al PEI. Su modelo pedagógico fortalece habilidades académicas, sociales y emocionales, promoviendo el emprendimiento mediante la Educación Económica y Financiera, la Cátedra de la Paz y eventos institucionales, los cuales se continuara con la articulacion y socializacion con la comunidad educativa.</t>
  </si>
  <si>
    <t xml:space="preserve">Actas de reuniones con docentes, informes de gestión del directivo, circulares internas, registros de seguimiento institucional y manual de funciones. </t>
  </si>
  <si>
    <t>El CER Playas Lindas cuenta con planes y proyectos institucionales orientados al fortalecimiento académico y formativo de los estudiantes, los cuales se desarrollan de manera periódica y articulada en todas las sedes del CER, especialmente a través de los 7 P.P.T. Además, se cuenta con acompañamiento de la docente orientadora y de la docente del PTA, quienes apoyan el desarrollo académico y socioemocional de los estudiantes.</t>
  </si>
  <si>
    <t>Actas de los 7 P.P.T., registros de acompañamiento del PTA, orientaciones escolares, cronograma de actividades institucionales.</t>
  </si>
  <si>
    <t>Planillas de notas, boletines escolares, actas de socialización con padres de familia y registros de acompañamiento del PTA.</t>
  </si>
  <si>
    <t>El CER Playas Lindas cuenta con un Consejo Directivo conformado y en funcionamiento, el cual se reúne periódicamente de acuerdo con el cronograma institucional y cuando la situación lo requiere, participando en la orientación y toma de decisiones institucionales.</t>
  </si>
  <si>
    <t xml:space="preserve">Actas del Consejo Directivo, cronograma de reuniones, resolución de conformación y registro fotografico. </t>
  </si>
  <si>
    <t>Actas de conformacion del Consejo Académico, cronograma y registros de reuniones, informes académicos.</t>
  </si>
  <si>
    <t>El CER Playas Lindas cuenta con un Comité de Convivencia Escolar conformado y en funcionamiento, orientado con el apoyo de la docente orientadora, el cual atiende y realiza seguimiento a las situaciones de convivencia y promueve acciones formativas adaptadas al contexto educativo y a las realidades de las sedes, de acuerdo con el Manual de Convivencia.</t>
  </si>
  <si>
    <t>Actas del Comité de Convivencia, Manual de Convivencia, reportes y seguimientos de casos, registros de atención de la docente orientadora y evidencias de actividades formativas.</t>
  </si>
  <si>
    <t>En el CER Playas Lindas, el consejo estudiantil se encuentra conformado. Debido a la distancia entre las sedes, las reuniones y la toma de decisiones se realizan de manera general.</t>
  </si>
  <si>
    <t>Acta de conformacion consejo estudiantil</t>
  </si>
  <si>
    <t>Se realizó la elección del personero y contralor estudiantil del Centro Educativo Rural Playas Lindas, quienes cuentan con funciones definidas</t>
  </si>
  <si>
    <t xml:space="preserve">Actas de las elecciones del personero y contralor estudiantil, tarjetones, formato de escrutinio, listas de asistencia a las reuniones, documentos con la definición de funciones de cada representante y registro fotografico. </t>
  </si>
  <si>
    <t>En el Centro Educativo Rural Playas Lindas están conformado la asamblea de padres de familia.</t>
  </si>
  <si>
    <t>Actas, registro fotográfico</t>
  </si>
  <si>
    <t>Actas de reuniones del Consejo de Padres de Familia.</t>
  </si>
  <si>
    <t>En el CER Playas Lindas, la comunicación es intermitente debido a la ubicación geográfica, ya que la mayoría de las sedes no cuentan con un canal eficiente para el intercambio de información. Aunque existe un grupo de WhatsApp,  estos factores impiden que la comunicación se realice de manera oportuna.</t>
  </si>
  <si>
    <t>Limitación a los avances de la comunicación.</t>
  </si>
  <si>
    <t>En el CER Playas Lindas, todo el equipo de talento humano trabaja de manera unida en los diferentes proyectos institucionales, fomentando un ambiente afectivo y colaborativo entre los miembros del equipo</t>
  </si>
  <si>
    <t>Actas de reuniones de planificación de proyectos institucionales, registros de acuerdos de trabajo en equipo</t>
  </si>
  <si>
    <t>En el CER Playas Lindas se reconocen los avances y esfuerzos de los docentes, estudiantes, directivos y padres de familia en los diferentes proyectos y actividades institucionales. Esto se hace mediante palabras de motivación, felicitaciones en reuniones y el reconocimiento de los logros alcanzados en el trabajo en equipo, en el cumplimiento de metas institucionales y en la participación de los padres en los procesos educativos</t>
  </si>
  <si>
    <t>Listas de estudiantes con menciones de honor.
INCITAMENTUM
Felicitaciones a docentes y padres de familia en reuniones.
Actas de actividades donde se reconocen logros.
Fotografías de eventos institucionales.</t>
  </si>
  <si>
    <t>En el CER Playas Lindas se reconocen estrategias exitosas en aprendizaje y convivencia, que se comparten con docentes, directivos y padres de familia mediante reuniones o actividades de socialización.</t>
  </si>
  <si>
    <t>Reuniones y actas donde se comparten buenas prácticas y estrategias exitosas
apoyo de la PTA.
Fotografías de las actividades realizadas.</t>
  </si>
  <si>
    <t>En el CER Playas Lindas, la comunidad educativa demuestra sentido de pertenencia al participar activamente en los procesos institucionales, desarrollar la cultura del emprendimiento a través de proyectos formativos, cuidar los espacios del aula y las áreas externas, y hacer uso adecuado del uniforme.</t>
  </si>
  <si>
    <t xml:space="preserve">Proyecto de formacion integral. INCITAMENTUM, Registro de partcipacion institucional. </t>
  </si>
  <si>
    <t>El CER Playas Lindas contó con recursos con los cuales se realizaron algunas inversiones para el mejoramiento de las sedes, lo que ha permitido iniciar el fortalecimiento de las condiciones físicas de los espacios educativos. No obstante, estos avances aún no cubren la totalidad de las necesidades, por lo que siguen siendo necesarias más intervenciones para mejorar completamente las instalaciones.</t>
  </si>
  <si>
    <t xml:space="preserve">Actas de asignación presupuestal               Registro fotografico del proeceso. </t>
  </si>
  <si>
    <t xml:space="preserve">En el CER Playas Lindas se realiza un proceso de inducción a los estudiantes nuevos cada vez que ingresan al centro educativo. Durante este espacio se socializan aspectos fundamentales como el uso adecuado del uniforme, los horarios de clases, el listado de útiles escolares, los reglamentos internos y el Manual de Convivencia Institucional, entre otros elementos que facilitan su adaptación e integración a la comunidad educativa.Sin embargo, el proceso aún no incluye acciones de inclusión y acompañamiento posteriores al ingreso, lo que limita el fortalecimiento y consolidación de esta estrategia institucional. </t>
  </si>
  <si>
    <t xml:space="preserve"> Plan Operativo Anual (POA) Registro                      Copia manual de convivencia fotografico de socializacion </t>
  </si>
  <si>
    <t xml:space="preserve">En el CER Playas Lindas se implementan estrategias como charlas formativas, actividades lúdico-pedagógicas, el desarrollo del programa Artes para la Construcción de Paz y acciones de fortalecimiento académico apoyadas por el Programa Todos a Aprender (PTA). </t>
  </si>
  <si>
    <t xml:space="preserve">Actas y evidencias fotograficas.                   Dotacion de biblioteca. </t>
  </si>
  <si>
    <t xml:space="preserve">En el CER Playas Lindas se realizan ajustes y actualizaciones al Manual de Convivencia con el propósito de fortalecer los lineamientos académicos, comportamentales y organizativos de la institución, garantizando una orientación clara y pertinente para toda la comunidad educativa. </t>
  </si>
  <si>
    <t xml:space="preserve">Socializacion                                          copia del manual de convivencia                                                           </t>
  </si>
  <si>
    <t>En el CER Playas Lindas se llevan a cabo actividades extracurriculares con el fin de fomentar habilidades y talentos en los estudiantes, promoviendo su desarrollo integral.</t>
  </si>
  <si>
    <t xml:space="preserve">Semana artistica y cultural                                       Proyectos productivos                                                                       Actas y registro fotografico </t>
  </si>
  <si>
    <t>En el CER Playas Lindas se promueven acciones orientadas al bienestar de los estudiantes, buscando su desarrollo integral y su participación activa en la vida escolar. Esto incluye el acompañamiento del docente orientador en aspectos emocionales y sociales, así como el apoyo del Programa de Alimentación Escolar (PAE).</t>
  </si>
  <si>
    <t xml:space="preserve">Centro de recreacion y deporte                      Festival de las cometas                   Registros de entrega de dotación escolar               </t>
  </si>
  <si>
    <t>En el CER Playas Lindas se realiza la Semana por la Convivencia Escolar y se implementa el proyecto Cátedra de la Paz, donde se desarrollan diferentes actividades para que los estudiantes aprendan la resolución de conflictos entre ellos.</t>
  </si>
  <si>
    <t>En el CER Playas Lindas se valora la participación de las familias y acudientes como aliados en el proceso educativo. Se les reconoce su rol y se asegura que estén informados sobre cualquier decisión que afecte a sus hijos, promoviendo su acompañamiento y mediación en la formación de los estudiantes.</t>
  </si>
  <si>
    <t>El CER Playas Lindas reconoce la dirección y supervisión del MEN, la Secretaria de Educacion, así como la autoridad del director, el Consejo Directivo, el Consejo Académico y los docentes en la institución.</t>
  </si>
  <si>
    <t>Resoluciones y circulares.                           Actas y registro fotografico.</t>
  </si>
  <si>
    <t>El CER Playas Lindas cuenta con la colaboración de otras instituciones, lo que permite fortalecer proyectos educativos y apoyar iniciativas que benefician a toda la comunidad educativa.</t>
  </si>
  <si>
    <t>Charlas y visitas.  (salud publica, comisaria de familia, Jose Humberto talento humano)                                                     Actas y registro fototografico.</t>
  </si>
  <si>
    <t>PEI, OBSERVADOR, PIAR. REGISTRO FOTOGRÁFICO</t>
  </si>
  <si>
    <t>PEI, REGISTRO FOTOGRÁFICO</t>
  </si>
  <si>
    <t>PEI, PROYECTOS TRANSVERSALES, REGISTRO FOTOGRÁFICO</t>
  </si>
  <si>
    <t>El CER conoce los requerimientos educativos de las poblaciones o personas que experimentan barreras para el aprendizaje y la participación en su entorno y ha diseñado planes de trabajo pedagógico para atenderlas en concordancia con el PEI y la normatividad vigente.</t>
  </si>
  <si>
    <t>El CER se interesa de forma programática en la proyección personal y el futuro de sus estudiantes; este programa es conocido por la comunidad educativa, que lo apoya y enriquece cambiando su calidad de vida.</t>
  </si>
  <si>
    <t>ACTAS, ESCUELAS DE PADRES, CONSEJO DIRECTIVO, REGISTRO FOTOGRÁFICO.</t>
  </si>
  <si>
    <t>EL PEI, ESCUELA DE PADRES, CONSEJO DIRECTIVO, REGISTRO FOTOGRÁFICO.</t>
  </si>
  <si>
    <t xml:space="preserve">REGISTRO FOTOGRÁFICO </t>
  </si>
  <si>
    <t>El CER, genera espacios educativos que fomentan la prevención de riesgos físicos, articulados con los proyectos transversales que van en concordancia con el PEI. Se sigue trabajando en generar mas espacios participativos entre los estudiantes para identificar los riesgos físicos y así crear conciencia para evitarlos.</t>
  </si>
  <si>
    <t>El CER cuenta con planes de acciones frente a eventos de desastres naturales o alteraciones del orden público en la zona pero no tiene las herramientas necesarias para atender emergencias que se presenten.</t>
  </si>
  <si>
    <t>REGISTRO FOTOGRÁFICO</t>
  </si>
  <si>
    <t>PEI, CATEDRA DE LA PAZ, COMITÉ DE CONVIVENCIA, MANUAL DE CONVIVENCIA, REGISTRO FOTOGRÁFICO, SEMANA DE LA CONVIVENCIA POR LA PAZ.</t>
  </si>
  <si>
    <t>REGISTRO FOTOGRÁFICO, PROYECTO PEGIRE PARA PREVENCION DE RIESGOS.</t>
  </si>
  <si>
    <t xml:space="preserve">FARLEY ALEJANDRA  CASTRO </t>
  </si>
  <si>
    <t>CARMEN NOREIDA DELGADO</t>
  </si>
  <si>
    <t xml:space="preserve">WILDER PORRA </t>
  </si>
  <si>
    <t xml:space="preserve">GINNA PATRICIA CAVIEDES  </t>
  </si>
  <si>
    <t>5 - 16  DE ENERO  DE 2026</t>
  </si>
  <si>
    <t>Wilderporras79@gmail.com</t>
  </si>
  <si>
    <t xml:space="preserve">LIDER GESTIÓN ADMINISTRATIVA Y FINANCIERA </t>
  </si>
  <si>
    <t>La instituEl Centro Educativo Rural Playas Lindas cuenta con un proceso de matrícula organizado y oportuno, el cual tiene en cuenta las necesidades de los estudiantes y los padres de familia. Dicho proceso se desarrolla conforme a los lineamientos establecidos, es conocido por la comunidad educativa y facilita el acceso y permanencia de los estudiantes en el centro educativo.</t>
  </si>
  <si>
    <t>El Centro Educativo Rural Playas Lindas cuenta con un proceso de matrícula definido, el cual se desarrolla de manera oportuna y tiene en cuenta las necesidades de los estudiantes y los padres de familia. No obstante, aunque el proceso presenta avances en su organización, su aplicación aún no se realiza de manera plenamente sistemática, lo que limita su consolidación en todos los momentos del registro y control de la información.</t>
  </si>
  <si>
    <t>El Centro Educativo Rural Playas Lindas cuenta con un proceso de matrícula organizado y oportuno. Durante el año 2025, el centro educativo mantiene vinculación con sus egresados, quienes participan activamente en eventos deportivos y en iniciativas de emprendimiento Incitamentum, fortaleciendo el sentido de pertenencia y la apropiación de los procesos institucionales por parte de la comunidad educativa.</t>
  </si>
  <si>
    <t>El Centro Educativo Rural Playas Lindas cuenta con un sistema básico de archivo académico, en el cual reposan los documentos correspondientes a las sedes anexas. Sin embargo, el manejo del archivo se limita principalmente al almacenamiento de la información, sin una organización sistemática ni criterios unificados que faciliten su consulta y actualización permanente.</t>
  </si>
  <si>
    <t>El Centro Educativo Rural Playas Lindas cuenta con un sistema de archivo académico que incorpora una herramienta digital para el registro y almacenamiento de la información. Este recurso facilita la organización básica de los documentos de las sedes anexas; sin embargo, su uso aún no es plenamente sistemático ni estandarizado en todos los procesos académicos y administrativos.</t>
  </si>
  <si>
    <t>El Centro Educativo Rural Playas Lindas ha fortalecido de manera sostenida su archivo académico mediante la implementación de herramientas digitales como Drive, lo cual ha permitido optimizar el trabajo individual y colectivo entre las diferentes sedes. Este proceso facilita el control, la organización y el acceso oportuno a la información académica de los estudiantes, evidenciando un uso sistemático del archivo para la gestión y mejora de los procesos académicos y administrativos.</t>
  </si>
  <si>
    <t>El Centro Educativo Rural Playas Lindas cuenta con un modelo de boletín de calificaciones unificado para todas las sedes, en el cual se tienen en cuenta los saberes de los estudiantes. Este modelo permite un registro básico del desempeño académico; sin embargo, su uso aún no se consolida de manera sistemática en todos los procesos de seguimiento y retroalimentación.</t>
  </si>
  <si>
    <t>El Centro Educativo Rural Playas Lindas mantiene un modelo de boletín de calificaciones unificado para todas las sedes, el cual tiene en cuenta los saberes de los estudiantes. Actualmente, este proceso cuenta con un control administrativo que permite verificar la coherencia y veracidad de la información registrada, favoreciendo un manejo más confiable de los resultados académicos y su uso por parte de la comunidad educativa.</t>
  </si>
  <si>
    <t>El Centro Educativo Rural Playas Lindas incorporó la plataforma WEBCOLEGIO como herramienta digital para la generación de los boletines de calificación, en concordancia con la normatividad vigente. Este cambio permitió contar con un modelo más completo y estructurado; sin embargo, aunque el sistema se encuentra en funcionamiento, algunos docentes aún presentan dificultades en su manejo, lo que indica que el proceso se encuentra en etapa de apropiación.</t>
  </si>
  <si>
    <t>El mantenimiento de la planta física del Centro Educativo Rural Playas Lindas se realiza de manera ocasional, atendiendo principalmente a necesidades puntuales, sin obedecer a una planeación sistemática ni a un cronograma definido.</t>
  </si>
  <si>
    <t>El mantenimiento de la planta física del Centro Educativo Rural Playas Lindas se orienta a atender las necesidades prioritarias de las sedes educativas, respondiendo a situaciones que requieren intervención oportuna. No obstante, aunque se realizan acciones de mejoramiento, estas aún no se desarrollan a partir de una planeación sistemática que permita un seguimiento continuo.</t>
  </si>
  <si>
    <t>El mantenimiento de la planta física del Centro Educativo Rural Playas Lindas se realiza mediante acciones de mejoramiento de la infraestructura, de acuerdo con los recursos disponibles y las prioridades establecidas. Estas acciones son conocidas por la comunidad educativa y permiten atender de manera oportuna las necesidades de las diferentes sedes.</t>
  </si>
  <si>
    <t>El Centro Educativo Rural Playas Lindas realiza de manera ocasional acciones de embellecimiento en algunas de sus sedes, con el apoyo de la comunidad educativa. Estas actividades se desarrollan sin responder a programas definidos ni a una planeación sistemática.</t>
  </si>
  <si>
    <t>El embellecimiento de la planta física del Centro Educativo Rural Playas Lindas se realiza con la participación de los docentes y los padres de familia. Estas acciones permiten atender necesidades básicas de adecuación en las sedes; sin embargo, aún no se desarrollan dentro de un programa estructurado con planeación y seguimiento sistemático.</t>
  </si>
  <si>
    <t>El embellecimiento de la planta física del Centro Educativo Rural Playas Lindas se realiza con la participación de los docentes, los padres de familia y los estudiantes, a través del desarrollo de proyectos pedagógicos transversales (PPT). Estas acciones contribuyen a la adecuación básica de las sedes</t>
  </si>
  <si>
    <t>El Centro Educativo Rural Playas Lindas cuenta con algunos registros sobre el uso de los espacios físicos; sin embargo, estos se realizan de manera esporádica y no se encuentran sistematizados, lo que limita el seguimiento continuo de su utilización.</t>
  </si>
  <si>
    <t>El Centro Educativo Rural Playas Lindas cuenta con registros sobre la manera en que se utilizan los espacios físicos; no obstante, aunque estos permiten un control básico de su uso, aún se realizan de forma ocasional y no se encuentran sistematizados, lo que limita un seguimiento más efectivo.</t>
  </si>
  <si>
    <t>El uso de los espacios y recursos en el Centro Educativo Rural Playas Lindas se realiza de manera básica, organizada y controlada, de acuerdo con las condiciones del contexto rural. Los ambientes escolares se aprovechan de forma funcional para el desarrollo de las actividades pedagógicas, priorizando el cuidado, la optimización y el uso responsable de los recursos disponibles.</t>
  </si>
  <si>
    <t>El Centro Educativo Rural Playas Lindas cuenta con recursos didácticos para el aprendizaje, tales como libros, los cuales se utilizan en el fortalecimiento de la comprensión lectora de los estudiantes. No obstante, aunque estos recursos apoyan el proceso pedagógico, su adquisición y uso aún no responden a una planeación sistemática orientada a las necesidades integrales del centro educativo.</t>
  </si>
  <si>
    <t>El personal del Centro Educativo Rural Playas Lindas demuestra compromiso y sentido de pertenencia, lo cual se evidencia en el desarrollo de centros de interés que han permitido la gestión y donación de materiales para fortalecer los procesos de lectoescritura. Estas acciones contribuyen al fortalecimiento de los procesos de enseñanza y aprendizaje, así como a la mejora de los recursos educativos disponibles para los estudiantes</t>
  </si>
  <si>
    <t>El proceso para determinar las necesidades de adquisición de insumos, recursos y el mantenimiento de los mismos es participativo, se realiza de manera oportuna y se encuentra articulado con la propuesta pedagógica del Centro Educativo Rural Playas Lindas.</t>
  </si>
  <si>
    <t>El Centro Educativo Rural Playas Lindas cuenta con suministros y dotación que responden a las necesidades identificadas en el desarrollo de los procesos institucionales. Estos recursos son utilizados de manera regular en las actividades pedagógicas y administrativas, evidenciando apropiación en su uso por parte de la comunidad educativa.</t>
  </si>
  <si>
    <t>La adquisición de los suministros en el Centro Educativo Rural Playas Lindas se realiza de manera oportuna para atender necesidades inmediatas; sin embargo, este proceso aún no se desarrolla a partir de una planeación sistemática que oriente de forma continua la gestión y uso de los recursos.</t>
  </si>
  <si>
    <t>El Centro Educativo Rural Playas Lindas no cuenta con apoyo para el mantenimiento preventivo de los equipos y recursos para el aprendizaje.</t>
  </si>
  <si>
    <t>El Centro Educativo Rural Playas Lindas identifica de manera parcial los riesgos físicos presentes en la mayoría de sus sedes educativas de forma individual; sin embargo, no cuenta con un plan ni con un panorama de riesgos completo.</t>
  </si>
  <si>
    <t>El Centro Educativo Rural Playas Lindas identifica los riesgos físicos presentes en la mayoría de sus sedes educativas de manera individual, lo que permite un reconocimiento básico de las condiciones de seguridad. No obstante, este proceso aún es parcial y no se encuentra articulado a un plan ni a un panorama de riesgos consolidado que oriente de forma sistemática las acciones de prevención y protección.</t>
  </si>
  <si>
    <t>El Centro Educativo Rural Playas Lindas no cuenta con servicio de transporte escolar suministrado por la administración municipal ni con servicios complementarios como cafetería o atención en salud. No obstante, se dispone del servicio de restaurante escolar a través del Programa de Alimentación Escolar (PAE), el cual funciona como apoyo básico para los estudiantes.</t>
  </si>
  <si>
    <t>El Centro Educativo Rural Playas Lindas cuenta con el servicio de restaurante escolar mediante el Programa de Alimentación Escolar (PAE), el cual beneficia a los estudiantes y contribuye al mejoramiento de las condiciones para el aprendizaje. Este servicio es conocido por la comunidad educativa y se desarrolla de manera regular como apoyo al proceso educativo.</t>
  </si>
  <si>
    <t>Los recursos del Programa de Alimentación Escolar (PAE) en el Centro Educativo Rural Playas Lindas se administran conforme a la normatividad vigente, garantizando de manera continua la alimentación de los estudiantes y fortaleciendo las condiciones de permanencia y bienestar escolar.</t>
  </si>
  <si>
    <t>El Centro Educativo Rural Playas Lindas ofrece apoyos puntuales a los estudiantes que presentan bajo desempeño académico o dificultades de interacción, de acuerdo con sus requerimientos inmediatos. No obstante, estos apoyos no responden a una estrategia articulada ni sistemática para la atención integral de esta población.</t>
  </si>
  <si>
    <t>El Centro Educativo Rural Playas Lindas cuenta con una estrategia definida para brindar apoyo a los estudiantes que presentan bajo desempeño académico o dificultades de interacción. Dicho apoyo se orienta a partir de planes de área y planes de apoyo, los cuales permiten atender las necesidades identificadas; sin embargo, el proceso aún requiere mayor articulación para fortalecer su seguimiento y consolidación.</t>
  </si>
  <si>
    <t>El Centro Educativo Rural Playas Lindas gestiona de manera regular servicios complementarios orientados al acompañamiento académico y socioemocional de los estudiantes con bajo desempeño académico o dificultades de interacción. Estas acciones buscan apoyar su permanencia en el sistema educativo y se desarrollan teniendo en cuenta las condiciones y particularidades del contexto escolar.</t>
  </si>
  <si>
    <t>El Centro Educativo Rural Playas Lindas cuenta con perfiles definidos, los cuales se utilizan para la toma de decisiones relacionadas con el personal y son coherentes con la estructura organizativa del centro educativo. Asimismo, estos perfiles se aplican en los procesos de selección, vinculación e inducción, facilitando el adecuado desempeño de las personas que se integran a la institución.</t>
  </si>
  <si>
    <t>El Centro Educativo Rural Playas Lindas cuenta con perfiles bien definidos, coherentes con el Proyecto Educativo Institucional (PEI) y con la normatividad vigente. La aplicación de estos perfiles contribuye a fortalecer la calidad del servicio educativo y orienta de manera adecuada el desempeño del personal.</t>
  </si>
  <si>
    <t>El personal del Centro Educativo Rural Playas Lindas demuestra compromiso y un sólido sentido de pertenencia, lo cual se evidencia en el cumplimiento responsable de sus funciones, la disposición para el trabajo colaborativo y la participación activa en las actividades institucionales. Estas prácticas reflejan la consolidación de perfiles definidos y apropiados, que contribuyen al fortalecimiento de los procesos educativos y al bienestar de la comunidad educativa.</t>
  </si>
  <si>
    <t>El Centro Educativo Rural Playas Lindas realiza actividades de inducción a los docentes y administrativos nuevos; sin embargo, estas no se desarrollan de manera sistemática y responden principalmente a iniciativas individuales, de áreas o de sedes.</t>
  </si>
  <si>
    <t>El Centro Educativo Rural Playas Lindas cuenta con perfiles definidos, coherentes con el Proyecto Educativo Institucional (PEI) y la normatividad vigente, los cuales sirven como referencia para los procesos de inducción del personal vinculado. No obstante, dichos procesos aún no se encuentran plenamente estructurados ni articulados en un plan institucional de inducción.</t>
  </si>
  <si>
    <t>El Centro Educativo Rural Playas Lindas realiza procesos básicos de inducción al personal vinculado, orientados al conocimiento de las normas, lineamientos y disposiciones institucionales, así como de las funciones y responsabilidades asignadas. Estas acciones facilitan la integración del personal a la comunidad educativa y favorecen un adecuado desempeño de sus labores.</t>
  </si>
  <si>
    <t>El Centro Educativo Rural Playas Lindas cuenta con lineamientos que orientan la participación del personal en procesos de formación, en coherencia con el PEI y algunas necesidades identificadas; sin embargo, estas acciones no se desarrollan de manera sistemática.</t>
  </si>
  <si>
    <t>El Centro Educativo Rural Playas Lindas mantiene lineamientos para la formación del personal en coherencia con el PEI, pero los procesos continúan dependiendo de convocatorias externas y no se articulan a un plan institucional estructurado.</t>
  </si>
  <si>
    <t>La formación y capacitación del personal se realiza de manera regular, principalmente a través de oportunidades ofrecidas por la Secretaría de Educación, permitiendo el fortalecimiento básico de las competencias pedagógicas, aunque aún se requiere mayor sistematización.</t>
  </si>
  <si>
    <t>El Centro Educativo Rural Playas Lindas revisa y ajusta los criterios de asignación académica de los docentes; sin embargo, estos procesos aún requieren mayor sistematización.</t>
  </si>
  <si>
    <t>El Centro Educativo Rural Playas Lindas cuenta con un proceso definido para la elaboración de horarios y la asignación académica de los docentes, el cual se aplica en todas las sedes del CER.</t>
  </si>
  <si>
    <t>La asignación académica se realiza de manera organizada, teniendo en cuenta el perfil profesional, la formación y la experiencia de los docentes, así como las necesidades institucionales y el contexto del Centro Educativo Rural.</t>
  </si>
  <si>
    <t>El Centro Educativo Rural Playas Lindas revisa de manera permanente el nivel de identificación del personal con la filosofía, principios, valores y objetivos institucionales, promoviendo acciones para fortalecer el sentido de pertenencia.</t>
  </si>
  <si>
    <t>Una parte significativa del personal vinculado al CER comparte la filosofía, principios, valores y objetivos institucionales, y participa en actividades relacionadas con el fortalecimiento de estos aspectos.
Evidencia: planes de área, seguimiento y evaluación del desempeño, estímulos y reconocimientos</t>
  </si>
  <si>
    <t>El personal vinculado reconoce y asume la misión y los principios institucionales, demostrando compromiso en el cumplimiento de sus funciones y en la participación en acciones que fortalecen los procesos académicos, administrativos y comunitarios del Centro Educativo Rural Playas Lindas.
Evidencia: reconocimientos.</t>
  </si>
  <si>
    <t>El Centro Educativo Rural Playas Lindas realiza procesos de evaluación del desempeño del personal docente y administrativo, los cuales permiten identificar oportunidades de mejoramiento, aunque aún requieren mayor sistematización.
Evidencia: actas.</t>
  </si>
  <si>
    <t>La evaluación del desempeño del personal docente y administrativo se desarrolla con el propósito de valorar el cumplimiento de los objetivos institucionales y el desempeño en el aula y en la gestión administrativa; sin embargo, su seguimiento es limitado.
Evidencia: informes de gestión, registros y reuniones, informes de seguimiento y evaluación.</t>
  </si>
  <si>
    <t>El proceso de evaluación del desempeño de docentes, directivos y personal administrativo es conocido por la comunidad educativa y contribuye al mejoramiento y desarrollo profesional, contando con el respaldo de los miembros de la institución.</t>
  </si>
  <si>
    <t>El Centro Educativo Rural Playas Lindas ha definido una estrategia de reconocimiento al personal vinculado; sin embargo, su aplicación no es constante ni sistemática.
Evidencia: menciones de honor y medallas.</t>
  </si>
  <si>
    <t>El personal docente del Centro Educativo Rural Playas Lindas es fundamental para el logro de los procesos educativos; no obstante, los estímulos al desempeño se aplican de manera limitada, debido a las condiciones del contexto y a la disponibilidad de recursos.
Evidencia: certificados de logros académicos.</t>
  </si>
  <si>
    <t>La estrategia de reconocimiento al personal vinculado se aplica de manera más efectiva, fortaleciendo la motivación, el sentido de pertenencia y la cultura institucional.
Evidencia: reconocimientos.</t>
  </si>
  <si>
    <t>La investigación en el Centro Educativo Rural Playas Lindas se encuentra en un estado incipiente y carece de apoyo institucional y seguimiento a las iniciativas de los docentes.</t>
  </si>
  <si>
    <t>El Centro Educativo Rural Playas Lindas reconoce la importancia de la investigación para mejorar la calidad educativa; sin embargo, las acciones de apoyo son puntuales y no están sistematizadas.</t>
  </si>
  <si>
    <t>El apoyo a la investigación es limitado y se desarrolla principalmente a través de proyectos pedagógicos implementados en el Centro Educativo Rural, contribuyendo de manera básica al fortalecimiento de los procesos educativos.</t>
  </si>
  <si>
    <t>El Centro Educativo Rural Playas Lindas dispone de estrategias claras para la mediación y solución de conflictos, los cuales se resuelven mediante el diálogo y la negociación, favoreciendo un clima laboral adecuado.</t>
  </si>
  <si>
    <t>El Centro Educativo Rural Playas Lindas reconoce la importancia de la convivencia y el manejo de conflictos y socializa el manual de convivencia; sin embargo, la aplicación de estas estrategias aún requiere mayor sistematización.</t>
  </si>
  <si>
    <t>Se mantiene un clima laboral adecuado, caracterizado por relaciones de respeto, colaboración y comunicación asertiva entre los miembros de la comunidad educativa, promoviendo espacios de diálogo y estrategias básicas de resolución de conflictos.</t>
  </si>
  <si>
    <t>El Centro Educativo Rural Playas Lindas realiza de manera esporádica algunas actividades orientadas a la integración y al bienestar del personal vinculado.</t>
  </si>
  <si>
    <t>El Centro Educativo Rural Playas Lindas reconoce la importancia del bienestar de los docentes y del personal administrativo para el logro de los objetivos institucionales; sin embargo, las acciones desarrolladas son puntuales y no se encuentran sistematizadas.</t>
  </si>
  <si>
    <t>El Centro Educativo Rural Playas Lindas promueve actividades que fortalecen la salud física y emocional, la comunicación y la participación del talento humano, favoreciendo la satisfacción laboral, aunque se reconoce la necesidad de ampliar y organizar estas acciones para un mayor impacto.</t>
  </si>
  <si>
    <t>El Centro Educativo Rural Playas Lindas evalúa periódicamente los procedimientos para la elaboración del presupuesto, articulando las necesidades de las diferentes sedes y realizando análisis básicos para la planeación y gestión financiera.</t>
  </si>
  <si>
    <t>El presupuesto anual del Fondo de Servicios Educativos es un instrumento fundamental para garantizar el funcionamiento del Centro Educativo Rural Playas Lindas, permitiendo atender gastos relacionados con infraestructura, dotación y materiales educativos.</t>
  </si>
  <si>
    <t>El Centro Educativo Rural Playas Lindas cuenta con procedimientos definidos para la elaboración del presupuesto por sedes y niveles, articulados con el Plan Operativo Anual. El presupuesto se gestiona de manera coherente con los ingresos, egresos y flujos de caja, consolidándose como una herramienta clave de planeación y gestión financiera.</t>
  </si>
  <si>
    <t>El Centro Educativo Rural Playas Lindas cuenta con lineamientos básicos para el manejo contable y la rendición de cuentas, lo que permite realizar seguimiento a los recursos del Fondo de Servicios Educativos.</t>
  </si>
  <si>
    <t>La contabilidad del Centro Educativo Rural Playas Lindas se apoya en registros e informes financieros que facilitan el control básico de los ingresos y gastos, aunque requiere mayor sistematización.</t>
  </si>
  <si>
    <t>La contabilidad está disponible de manera oportuna y los informes financieros permiten realizar un control efectivo del presupuesto y del plan de ingresos y gastos, fortaleciendo la planeación y la gestión financiera del Centro Educativo Rural Playas Lindas.</t>
  </si>
  <si>
    <t>El Centro Educativo Rural Playas Lindas realiza seguimiento y evaluación a los procesos de recaudo de ingresos y ejecución de gastos, utilizando esta información para apoyar la planeación financiera y la toma de decisiones.</t>
  </si>
  <si>
    <t>El Centro Educativo Rural Playas Lindas lleva registros de ingresos y gastos que permiten garantizar la sostenibilidad financiera del centro; no obstante, estos procesos requieren mayor sistematización.</t>
  </si>
  <si>
    <t>El Centro Educativo Rural Playas Lindas cuenta con procesos claros y conocidos por la comunidad educativa para el recaudo de ingresos y la ejecución de los gastos, los cuales se articulan con la planeación financiera, garantizando transparencia, control y uso eficiente de los recursos.</t>
  </si>
  <si>
    <t>El Centro Educativo Rural Playas Lindas revisa y hace seguimiento a los informes financieros, utilizando sus resultados como insumo para la planeación, la toma de decisiones y la evaluación de la gestión.</t>
  </si>
  <si>
    <t>El control fiscal en el Centro Educativo Rural Playas Lindas permite garantizar la transparencia y la rendición de cuentas en el manejo de los recursos financieros; sin embargo, los procesos aún requieren fortalecerse en su sistematización</t>
  </si>
  <si>
    <t>El Centro Educativo Rural Playas Lindas entrega de manera oportuna y adecuada los informes financieros a las autoridades competentes, integrándolos al sistema de control interno y facilitando el seguimiento, la supervisión y la toma de decisiones informadas sobre el uso de los recursos.</t>
  </si>
  <si>
    <t>Procesos administrativos básicos organizados y articulados al funcionamiento del Centro Educativo Rural</t>
  </si>
  <si>
    <t>Maneo transarente de los recursos financieros y cumplimiento de la rendición de cuentas</t>
  </si>
  <si>
    <t>Mejorar el seguimiento y evaluación de los procesos administrativos y pedagógicos.</t>
  </si>
  <si>
    <t xml:space="preserve">Fortalecer y sistematizar los procesos de capacitación del personal docente y administrativo.
</t>
  </si>
  <si>
    <t>Fortalecer las estrategias de mantenimiento preventivo y el uso adecuado de los equipos y recursos para el aprendizaje, orientadas al bienestar de la comunidad educativa.</t>
  </si>
  <si>
    <t>El Centro Eduactivo esta expuesto atender grupos etnicos en nel momento que se presenten la necesidad pero carece de informacion sobre los requerimientos o necsidades de su necesidad.</t>
  </si>
  <si>
    <t>delgadoriobocarmennoreida@gmail.com</t>
  </si>
  <si>
    <t>El CER dispone de estrategias que facilitan la identificación de las necesidades y expectativas de la totalidad de sus estudiantes y comunica esta información a su comunidad; de este modo, los estudiantes reconocen y fortalecen su sentido de pertenencia con el centro.</t>
  </si>
  <si>
    <t xml:space="preserve"> LAS AULAS DE CLASES, REGISTRO FOTOGRÁFICO.</t>
  </si>
  <si>
    <t>la escuela de padres es coherente con el PEI c uenta conn el apoyo pedagogico de los docentes y se encuentra divulgada en la comunidad. Además su acogida en los integrantes de la familia es significativa</t>
  </si>
  <si>
    <t>El CER cuenta con una estrategia de interaccion con la comunidad que orienta y da sentido a lo que se palnear conjuntamente y dan repuesta a problematicas y necesidades que apuntan al mejoramiento de las condiciones de vida de la comunidad y los estudiantes.</t>
  </si>
  <si>
    <t>El CER pone a disposición
de la comunidad algunos
de sus recursos físicos ya que nuestras sedes no cuentan con espacios adecuados y amplios para las diversas actividades.</t>
  </si>
  <si>
    <t>La asamblea de padres funciona
de acuerdo con lo estipulado
en la normatividad vigente y el
consejo de padres participa en
algunas decisiones relativas al
mejoramiento de la institución.</t>
  </si>
  <si>
    <t>Los mecanismos y escenarios de participación del CER son utilizados por los estudiantes de forma continua y con sentido para la participación real de los estudiantes en el apoyo a su propia formación ciudadana, en la elecciòn de personero, contralor estudiantil, participacion en el consejo directivo y representantes por las sedes.</t>
  </si>
  <si>
    <t>El CER cuenta con programas para la prevención de riesgos fisicos que hacen parte de los proyectos transversales (educación ambiental, por ejemplo) y son coherentes por el PEI</t>
  </si>
  <si>
    <t>Registro fotografico</t>
  </si>
  <si>
    <t>El cuerpo docente hace un seguimiento periódico y sistemático al desempeño académico de los estudiantes para diseñar acciones de apoyo a los mismos.</t>
  </si>
  <si>
    <t>El análisis de los resultados de los estudiantes en las evaluaciones externas (pruebas SABER y exámenes de Estado) origina acciones para fortalecer los aprendizajes de los estudiantes</t>
  </si>
  <si>
    <t>El C.E.R Playas Lindas cuenta con una política clara para el control, análisis y tratamiento de las causas de ausentismo.</t>
  </si>
  <si>
    <t>Los docentes en algunas sedes y áreas han diseñado actividades articuladas de recuperación de los estudiantes y su aplicación incide parcialmente en sus resultados.</t>
  </si>
  <si>
    <t>El C.E.R Playas Lindas cuenta con políticas y mecanismos para abordar los casos de bajo rendimiento y problemas de aprendizaje, pero no se hace seguimiento a los mismos, ni se acude a recursos externos.</t>
  </si>
  <si>
    <t>La institución tiene un contacto escaso y esporádico con sus egresados y la información sobre ellos es anecdótica.</t>
  </si>
  <si>
    <t>Registro de notas, Actas de Comisión y Evaluación, Boletines.</t>
  </si>
  <si>
    <t>Prueba Saber.</t>
  </si>
  <si>
    <t>Planilla de asistencia.</t>
  </si>
  <si>
    <t>Talleres de recuperación y evidencia.</t>
  </si>
  <si>
    <t>PTA, Talleres, Actividades lúdica- pedagógicas.</t>
  </si>
  <si>
    <t>No hay evidencias de los egresados.</t>
  </si>
  <si>
    <t>El seguimiento sistemático de los resultados académicos cuenta con indicadores y mecanismos claros de retroalimentación para estudiantes, padres de familia y prácticas docentes.</t>
  </si>
  <si>
    <t>Las conclusiones de los análisis de los resultados de los estudiantes en las evaluaciones externas (pruebas SABER y exámenes de Estado) son fuente para el mejoramiento de las 
prácticas de aula, en el marco del Plan de Mejoramiento Institucional.</t>
  </si>
  <si>
    <t>La política institucional de control, análisis y tratamiento del ausentismo contempla la participación activa de padres, docentes y estudiantes</t>
  </si>
  <si>
    <t>Las prácticas de los docentes incorporan actividades de recuperación basadas en estrategias que tienen como finalidad ofrecer un apoyo real al desarrollo de las competencias básicas de los estudiantes y al mejoramiento de sus resultados ajustes pertinentes, con el fin de mejorar los resultados de los estudiantes.</t>
  </si>
  <si>
    <t>El C.E.R Playas Lindas cuenta con programas de apoyo pedagógico a los casos de bajo rendimiento académico, así como los mecanismos de seguimiento, actividades institucionales.</t>
  </si>
  <si>
    <t>El C.E.R Playas Lindas tiene un plan para realizar el seguimiento a sus egresados, pero la información no es sistemática, ni permite el análisis para aportar al mejoramiento institucional.</t>
  </si>
  <si>
    <t>Registro de notas, Actas de Comisión y Evaluación, Boletines, Actas de reuniones con Padres de familia.</t>
  </si>
  <si>
    <t>Prueba Evaluar para avanzar</t>
  </si>
  <si>
    <t>Registro de asistencia.</t>
  </si>
  <si>
    <t>Talleres de nivelación , Actas de nivelación, Talleres de refuerzo.</t>
  </si>
  <si>
    <t>Charlas con la tutora PTA FI 3.0, talleres de refuerzo, apoyo en refuerzo de los estudiantes.</t>
  </si>
  <si>
    <t>Participación en gobierno escolar y reuniones.</t>
  </si>
  <si>
    <t>El C.E.R Playas Lindas revisa periódicamente su sistema de seguimiento académico y realiza los ajustes correspondientes, con el propósito de mejorarlo.</t>
  </si>
  <si>
    <t>Las conclusiones de los análisis de los resultados de los estudiantes en las evaluaciones externas (pruebas SABER y exámenes de Estado) son fuente para el mejoramiento de las 
prácticas de aula, en el marco del Plan de Mejoramiento Institucional.origina acciones para fortalecer los aprendizajes de los es_x0002_tudiantes.</t>
  </si>
  <si>
    <t>En el C.E.R Playas Lindas los docentes llevan un control, análisis y atención del ausentismo, teniendo en cuenta la participación de los padres, docentes y estudiantes, llevando un proceso contínuo de cada uno de ellos.</t>
  </si>
  <si>
    <t>El C.E.R Playas Lindas revisa y evalúa periódicamente su plan de seguimiento a egresados y la información que éste arroja para adecuar y mejorar la pertinencia de sus acciones, así como su capacidad de respuesta ante las necesidades y expectativas del estudiantado y su entorno.</t>
  </si>
  <si>
    <t>Actas de comisión, promoción y evaluación, Actas de reuniones con Padres de familia, Web Colegio.</t>
  </si>
  <si>
    <t>Prueba Quiero Ser y Quiero Saber, Informe de resultados, Plan de mejoramiento.</t>
  </si>
  <si>
    <t>Planillas de asistencia, Acta de control y seguimiento de ausentismo con la comunidad educativa.</t>
  </si>
  <si>
    <t>Participación en gobierno escolar, reuniones y proyecto de emprendimiento (INCITAMENTUM), Centro de interés (Recreación y deporte)</t>
  </si>
  <si>
    <t>En Agosto de 2025 se realizó la conmemoración del Día de la Cometa en la sede El Edén 1, del CER Playas Lindas, con la participación de docentes de diferentes sedes, padres de familia y estudiantes. La jornada incluyó actividades lúdicas de carácter familiar y recreativo, así como la entrega de incentivos, orientadas a promover la participación y la convivencia comunitaria. En el mes de Noviembre se realizó la inauguración del Centro de Interés Recreación y Deporte en la Sede Principal Playas Lindas, con la participación de estudiantes de las diferentes Sedes Educativas y familias. Clausuras.</t>
  </si>
  <si>
    <t>Planeaciones de clase, talleres PTA, Evidencias fotográficas, Material elaborado por los estudiantes.</t>
  </si>
  <si>
    <t xml:space="preserve"> Talleres de refuerzo, evaluación formativa, concurso de cuentos, gráficos y matemáticos, feria del emprendimiento, Adaptaciones de guías, evidencias fotográficas, registros de actividades pedagógicas.</t>
  </si>
  <si>
    <t>Web Colegio, Registros de desempeño, Boletines, informes de rendimiento académico, actas de reuniones con padres de familia.</t>
  </si>
  <si>
    <t>El C.E.R Playas Lindas promueve la integración de la comunidad educativa y fortalece la participación activa de las familias en los procesos escolares, fomentando la unión, el sentido de pertenencia y el compromiso con la educación de los niños y niñas.</t>
  </si>
  <si>
    <t>El C.E.R Playas Lindas continúa planeando sus clases de acuerdo con el contexto, enmarcadas en la metodología de Escuela Nueva, promoviendo el aprendizaje activo, el trabajo colaborativo y el uso de los recursos del medio para fortalecer los procesos de enseñanza-aprendizaje.</t>
  </si>
  <si>
    <t>Los estilos pedagógicos de aula priorizan la participación activa de docentes y estudiantes en la selección de contenidos y estrategias de enseñanza, tales como proyectos de aula, resolución de problemas e investigación en el aula, las cuales favorecen el desarrollo de competencias. En este marco, se desarrollan iniciativas institucionales como el proyecto del Plan LEO, los simulacros ICFES, las pruebas internas de lectura, la feria de emprendimiento, el proyecto de reciclaje, la huerta escolar y el proyecto de compostaje, garantizando la participación de todos los estudiantes y fortaleciendo aprendizajes significativos e integrales.</t>
  </si>
  <si>
    <t>El C.E.R Playas Lindas aplica de forma permanente el sistema de evaluación del rendimiento académico, socializando los resultados con los padres de familia a través de reuniones periódicas y la entrega de informes de rendimiento escolar.</t>
  </si>
  <si>
    <t>Reuniones, Actas, Observador del estudiante (Web Colegio), Actvidades de Convivencia Escolar.</t>
  </si>
  <si>
    <t>DBA, Estándares, Indicadores de desempeño.</t>
  </si>
  <si>
    <t xml:space="preserve"> Talleres de refuerzo, Adaptaciones de guías, evidencias fotográficas, registros de actividades pedagógicas.</t>
  </si>
  <si>
    <t xml:space="preserve"> Actas de Comisión y  Evaluación, Boletines.</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</si>
  <si>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</si>
  <si>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planeación de clases se concibe como una estrategia institucional clave que orienta de manera sistemática y articulada el desarrollo del proceso de enseñanza y aprendizaje. A través de esta, se organizan actividades pedagógicas con intencionalidad clara, orientadas al logro de objetivos de aprendizaje relacionados con contenidos específicos, se seleccionan de forma pertinente los recursos didácticos, se definen los procesos de evaluación y se establecen estándares de referencia que permiten valorar el progreso de los estudiantes.</t>
  </si>
  <si>
    <t>El sistema de evaluación del rendimiento académico se aplica permanentemente. Se hace seguimiento a los estudiantes de bajo rendimiento, pero este no es conocido por los padres de familia.</t>
  </si>
  <si>
    <t>Reuniones, Actas.</t>
  </si>
  <si>
    <t>Plan de área, Mallas Curriculares, planeación.</t>
  </si>
  <si>
    <t>Talleres, Informes.</t>
  </si>
  <si>
    <t>SIEE, Actas, Boletines.</t>
  </si>
  <si>
    <t>Los equipos docentes han rea_x0002_lizado esfuerzos coordinados  para apoyar el proceso de enseñanza-aprendizaje en la comunicación recíproca, las relaciones horizontales y la negociación con los estudiantes.</t>
  </si>
  <si>
    <t>Los planes de clase desarrollan el plan de estudios y en ellos se definen los contenidos de aprendizaje, los logros esperados, los roles del docente y del estudiante, la selección y uso de los recursos didácticos, así como los medios, momentos y criterios de evaluación y los estándares de referencia. No obstante, su aplicación aún no se realiza de manera homogénea en todas las sedes, niveles, áreas y grados.</t>
  </si>
  <si>
    <t>El C.E.R Playas Lindas se presentan esfuerzos colectivos por trabajar con estrategias alternativas a las clases. Además, se tienen en cuenta los intereses, ideas y experiencias de los estudiantes como base para estructurar las actividades pedagógicas.</t>
  </si>
  <si>
    <t>Los mecanismos de evaluación del rendimiento académico son conocidos por la comunidad educativa, se eligen estrategias de evaluación de acuerdo con las características de la población, pero sólo se aplican ocasionalmente.</t>
  </si>
  <si>
    <t xml:space="preserve">El C.E.R Playas Lindas cuenta con enfoque metodológico y estrategias de divulgación accesible basado en acuerdo básicos relativos a las opciones didácticas, que se emplea para las diferentes asignaturas y los proyectos transversales. </t>
  </si>
  <si>
    <t>El C.E.R Playas Lindas reconoce la importancia que tienen las tareas escolares pero cada docente la maneja bajo criterios individuales</t>
  </si>
  <si>
    <t>El C.E.R Playas Lindas tiene una política sobre el uso  de los recursos para el aprendizaje que está articulada con su propuesta pedagógica. Además, solo es aplicada en algunas sedes.</t>
  </si>
  <si>
    <t>El C.E.R Playas Lindas cuenta con una política sobre el uso apropiado de los tiempos de aprendizaje pero esta se aplica en algunas sedes.</t>
  </si>
  <si>
    <t>PEI, Plan de Estudios, Actas y registro fotográfico.</t>
  </si>
  <si>
    <t>Actas de reuniones planteadas en el PEI.</t>
  </si>
  <si>
    <t xml:space="preserve"> Actas.</t>
  </si>
  <si>
    <t>Horario de clase.</t>
  </si>
  <si>
    <t>Las Prácticas Pedagógicas de aula de los docentes de todas las áreas, grados  se apoyan en opciones didácticas comunes y específicas para cada grupo poblacional, las que son conocidas y compartidas por los diferentes estamentos de la comunidad educativa.</t>
  </si>
  <si>
    <t>El C.E.R  tiene una política sobre el uso  de los recursos para el aprendizaje que está articulada con su propuesta pedagógica. Además, esta es aplicada por todos.</t>
  </si>
  <si>
    <t>C.E.R. Playas Lindas cuenta con una política sobre el uso apropiado de los tiempos destinados de los aprendizaje, los cuales son aplicados de manera flexibles, de acuerdo a las características y necesidades de los estudiantes aplicando talleres de refuerzo.</t>
  </si>
  <si>
    <t>Seguimiento de Planes de Aula, Acta de los PPT, registro fotográfico, Proyecto INCITAMENTUM.</t>
  </si>
  <si>
    <t>Plan de refuerzo, Actividades de nivelación, Tareas, Talleres complementarios.</t>
  </si>
  <si>
    <t>Material didáctico por Programas de la SED (PTA).</t>
  </si>
  <si>
    <t>Horario de clase, Acta de Comisión y Evaluación, Talleres de refuerzo.</t>
  </si>
  <si>
    <t>En las áreas y asignaturas se priorizan estrategias didácticas y se articulan a las necesidades de aprendizaje con ayuda de los proyectos transversales.</t>
  </si>
  <si>
    <t>El C.E.R Playas Lindas favorece el aprendizaje significativo cuenta con una política clara sobre la intencionalidad de las tareas escolares involucrando los procesos educativos con la familia.</t>
  </si>
  <si>
    <t>El C.E.R  tiene una política sobre el uso  de los recursos para el aprendizaje que está articulada con su propuesta pedagógica. Además,  Los Programas entregan dotación a las sedes SIMES de material tecnológico, pedagógico y didáctico para seguir enriqueciendo procesos formativos.</t>
  </si>
  <si>
    <t>Actualización de planes de área por la plataforma de Web Colegio, Acta, Evidencia fotográficas.</t>
  </si>
  <si>
    <t>Computadores para Educar (MINTIC), Material didáctico por Programas de la SED (PTA FI 3.0), Implementos Deportivos (MINDEPORTE).</t>
  </si>
  <si>
    <t>Horario escolar, Plan LEO, Acta de Comisión y Evaluación, Talleres de refuerzo.</t>
  </si>
  <si>
    <t>Calendario Escolar, Horario de clases, Actas.</t>
  </si>
  <si>
    <t>SIEE,Actas de Comité Académico, Pruebas Quiero Ser y Quiero Saber.</t>
  </si>
  <si>
    <t>El C.E.R Playas Lindascuenta con un plan de estudios que, además de responder a las 
políticas trazadas en el PEI, los lineamientos y los estándares básicos de competencias, fundamenta los planes de aula de los docentes 
de todas las áreas, grados y sedes</t>
  </si>
  <si>
    <t>El C.E.R Playas Lindas aplica un enfoque metodológico basado en la metodología de Escuela Nueva, acorde con las características, necesidades y diversidad de la población estudiantil, promoviendo el desarrollo de competencias y el aprendizaje significativo.</t>
  </si>
  <si>
    <t>El C.E.R Playas Lindas hace uso progresivo de los recursos pedagógicos disponibles, avanzando en la dotación de material didáctico en las diferentes sedes, de acuerdo con las necesidades del contexto rural y las gestiones institucionales realizadas.</t>
  </si>
  <si>
    <t>Se cuenta con un calendario escolar para el seguimiento a las horas afectivas de clase recibidas por los estudiantes, hacen parte de un mejoramiento institucional aplicado por todos los docentes.</t>
  </si>
  <si>
    <t>El C.E.R. Playas Lindas tiene una política de evaluación fundamentada en los lineamientos curriculares, los estándares básicos de competencias y los artículos 2° y 3° del Decreto 230 de 2002 y el articulo 8 del decreto 2082 de 1996, la cual se refleja en las prácticas de los docentes implementando estrategias tecnológicas y didácticas.</t>
  </si>
  <si>
    <t>PEI, Planes de área, Planes de Aula.</t>
  </si>
  <si>
    <t>Revisión y ajuste de Planes de Aula.</t>
  </si>
  <si>
    <t>Socialización en grupos de trabajo las necesidades de cada sede Educativa, Formato de inventario.</t>
  </si>
  <si>
    <t>SIEE, Actas de Comité Académico, Pruebas Evaluar para Avanzar.</t>
  </si>
  <si>
    <t>El C.E.R Playas Lindas  cuenta con un plan de estudios y proyectos pedagógicos transversales, teniendo en cuenta el contexto y la diversidad poblacional.</t>
  </si>
  <si>
    <t>Se cuenta con un enfoque metodológico teniendo en cuenta los métodos de enseñanza flexibles, relación pedagógica y usos de recursos a la diversidad de la población</t>
  </si>
  <si>
    <t>El C.E.R Playas Lindas recibe dotación anual y mantenimiento de los recursos para el aprendizaje permitiendo ayudar el trabajo académico de los estudiantes y docentes</t>
  </si>
  <si>
    <t xml:space="preserve"> Se cuenta con un calendario escolar para el seguimiento a las horas afectivas de clase recibidas por los estudiante, hacen parte de un mejoramiento institucional aplicado por todos los docentes.</t>
  </si>
  <si>
    <t>El C.E.R Playas Lindas tiene una política de evaluación fundamentada en los lineamientos curriculares, los estándares básicos de competencias y los artículos 2° y 3° del Decreto 230 de 2002 y el articulo 8 del decreto 2082 de 1996, la cual se refleja en las prácticas de los docentes.</t>
  </si>
  <si>
    <t>Socialización en grupos de trabajo las necesidades de cada sede Educativa.</t>
  </si>
  <si>
    <t>Calendario Académico, Horario de Clase.</t>
  </si>
  <si>
    <t>SIEE, Actas de comité de Consejo Académico.</t>
  </si>
  <si>
    <t>El C.E.R.Playas Lindas;  cuenta con un plan de estudios y proyectos pedagógicos transversales, teniendo en cuenta el contexto y la diversidad poblacional.</t>
  </si>
  <si>
    <t>Se cuenta con un enfoque metodológico teniendo encuenta los métodos de enseñanza flexibles, relación pedagógica y usos de recursos a la diversidad de la población</t>
  </si>
  <si>
    <t>El C.E.R Playas Lindas recibe dotación anual y mantenimiento de los recursos para el aprendizaje permitiendo ayudar el trabajo académico de los estudiantes y docentes.</t>
  </si>
  <si>
    <t>Se cuenta con un calendario escolar para el seguimiento a las horas afectivas de clase recibidas por los estudiante, hacen parte de un mejoramiento institucional aplicado por todos los docentes.</t>
  </si>
  <si>
    <t>El C.E.R Playas Lindas cuenta con una 
política de evaluación de los 
desempeños académicos de los 
estudiantes que contempla los 
elementos del plan de estudios, 
los criterios de los docentes e integra la legislación vigente.</t>
  </si>
  <si>
    <t>ginacaviedes19@outlook.com</t>
  </si>
  <si>
    <t>alejandra192718@gmail.com</t>
  </si>
  <si>
    <t>El  CER Plyas Lindas  cuenta con una  nueva misión, visión y principios  articulados según  nuestro horizonte institucional . Se pretende en el PMI la divulgacion para toda la comunidad educativa.</t>
  </si>
  <si>
    <t>Las metas están formuladas solamente para algunas sedes. Además, ninguna o sólo algunas son cuantificables y responden a unos propósitos claros de mejoramiento.</t>
  </si>
  <si>
    <t xml:space="preserve">Se cuenta con  algunas herramientas de divulgacion del direccionamiento . Se debe aplicar el nuevo horizonte institucional con la comunidad educativa. </t>
  </si>
  <si>
    <t>En el CER Playas Lindas no cuenta con planes de inclusión formalmente establecidos.</t>
  </si>
  <si>
    <t>Se evidencia en el PEI - manual de convivencia - SIEE</t>
  </si>
  <si>
    <t>Actas de reuniones, actas de los talleres entregados a los padres de familia y fotografías de las reuniones virtuales.</t>
  </si>
  <si>
    <t>Plan de área y plan de aula.</t>
  </si>
  <si>
    <t>En el C.E.R. Playas Lindas se reconoce y acepta la inclusión como un principio fundamental; sin embargo, no se cuenta con planes de inclusión formalmente establecidos, lo que genera dificultades para su implementación.</t>
  </si>
  <si>
    <t>Actas y registro fotográfico.</t>
  </si>
  <si>
    <t>Cartelera, talleres, actas evidenciadas, encuentros deportivos, lúdicos y culturales</t>
  </si>
  <si>
    <t>Adaptaciones curriculares, talleres, actas.</t>
  </si>
  <si>
    <t>El CER Playas Lindas cuenta con metas institucionales establecidas para cada área de gestión, las cuales orientan el direccionamiento estratégico en cada sede, en concordancia con las normas del MEN y las directrices de la Secretaría de Educación. Estas metas responden a los objetivos propuestos para el presente año lectivo.</t>
  </si>
  <si>
    <t>En el C.E.R. Playas Lindas se reconoce la importancia del proceso de inclusión y se proyecta la formulación de un plan institucional que permita su incorporación al PEI y su implementación progresiva.</t>
  </si>
  <si>
    <t>Actas y registro fotográficos.</t>
  </si>
  <si>
    <t>PEI, Misión, Visión y  Horizonte Institucional</t>
  </si>
  <si>
    <t>Cronograma de actividades, actas   con registro fotográfico, calendario escolar, y reuniones  con la comunidad educativa.</t>
  </si>
  <si>
    <t xml:space="preserve">PEI 2025, actas de consejo académico y adaptaciones curriculares. </t>
  </si>
  <si>
    <t>Se manejan criterios basicos de organización y trabajo en equipo donde participa toda la comunidad educativa .</t>
  </si>
  <si>
    <t>Se hace necesario articular planes, proyectos y acciones que respondan de manera coherente al planteamiento estratégico institucional.</t>
  </si>
  <si>
    <t>El C.E.R. Playas Lindas reconoce la importancia de orientar la acción pedagógica desde la misión, la visión y los principios institucionales; sin embargo, no cuenta con una estrategia pedagógica claramente definida, no se ha realizado un seguimiento sistemático a los procesos de aprendizaje de los estudiantes.</t>
  </si>
  <si>
    <t>No se cuenta con una plataforma de sistematización; la información se manejaba de forma física en el C.E.R. Playas Lindas.</t>
  </si>
  <si>
    <t>El C.E.R. Playas Lindas reconoce la importancia de revisar periódicamente los procedimientos e instrumentos establecidos para la autoevaluación integral; sin embargo, este proceso no se viene realizando de manera adecuada, lo que limita la orientación, el ajuste y la mejora continua.</t>
  </si>
  <si>
    <t xml:space="preserve">Manual de funciones. </t>
  </si>
  <si>
    <t>Proyectos transversales - estrategias de mejoramiento por asignaturas</t>
  </si>
  <si>
    <t>nformes de análisis, pruebas internas y externas y planes de aula.</t>
  </si>
  <si>
    <t>Folio de matricula, observador, actas y boletines.</t>
  </si>
  <si>
    <t>PEI - SIEE</t>
  </si>
  <si>
    <t>El C.E.R. Playas Lindas cuenta con planes de área, mallas curriculares y planes de estudio en preescolar y primaria; sin embargo, en la postprimaria los planes de área no se encuentran consolidados.</t>
  </si>
  <si>
    <t>El C.E.R. Playas Lindas cuenta con una estrategia pedagógica orientada por la misión, la visión y los principios institucionales; el seguimiento a los procesos de aprendizaje de los estudiantes se encuentra en proceso</t>
  </si>
  <si>
    <t>El C.E.R. Playas Lindas cuenta con un grado de sistematización de la información mediante Drive; no obstante, esta herramienta no suple de manera integral todas las necesidades de gestión de la institución.</t>
  </si>
  <si>
    <t>El C.E.R. Playas Lindas realiza seguimiento periódico a los procedimientos e instrumentos implementados para la autoevaluación integral; no obstante, este proceso se encuentra en desarrollo y aún requiere fortalecimiento.</t>
  </si>
  <si>
    <t>Manual de convivencia, actas con la comunidad y registro fotográfico.</t>
  </si>
  <si>
    <t>Plan de apoyo, proyectos transversales, plan de área, plan de estudios y malla curricular.</t>
  </si>
  <si>
    <t>Boletín escolar, planillas de notas y actas.</t>
  </si>
  <si>
    <t>Recurso digital drive.</t>
  </si>
  <si>
    <t>SIEE, PEI y actas por grupo de gestión.</t>
  </si>
  <si>
    <t>El liderazgo institucional se desarrolla a través de la orientación y gestión realizada por el directivo docente, quien acompaña los procesos académicos y administrativos. Promueve el trabajo colaborativo con los docentes para el cumplimiento de los objetivos institucionales.</t>
  </si>
  <si>
    <t>El C.E.R. Playas Lindas realiza informes periódicos que quedan plasmados en planillas de notas y boletines escolares, evidenciados mediante actas firmadas por padres de familia y docentes. Además, el acompañamiento estratégico del PTA fortalece los procesos académicos a través de actividades pedagógicas de lectura y apoyo didáctico a los estudiantes. El seguimiento a los procesos de evaluación se encuentra en proceso; aunque se han evidenciado avances, este no se ha llevado a cabo en su totalidad, por lo que se continúa trabajando en su fortalecimiento. El seguimiento a los procesos de evaluación se encuentra en proceso</t>
  </si>
  <si>
    <t>El C.E.R. Playas Lindas cuenta con un proceso de sistematización de la información institucional a través de Drive y la plataforma Web Colegios, lo que permite el registro y la consulta de datos académicos y administrativos; no obstante, esta última funciona, pero requiere algunos ajustes, así como el uso adecuado por parte de todos los docentes, y la socialización con los padres de familia no se ha realizado debido a dificultades de conectividad.</t>
  </si>
  <si>
    <t>El C.E.R. Playas Lindas avanza en el seguimiento periódico de los procesos institucionales, desarrollando la autoevaluación de manera adecuada, teniendo en cuenta los lineamientos de la Guía 34, lo que permite identificar avances y fortalecer la toma de decisiones orientadas a la mejora continua.</t>
  </si>
  <si>
    <t>Registros digitales de información académica y administrativa almacenados en el Drive institucional y Webcolegios.</t>
  </si>
  <si>
    <t xml:space="preserve">SIEE, PEI, actas por grupo de gestión y Guia 34. </t>
  </si>
  <si>
    <t xml:space="preserve">SIEE </t>
  </si>
  <si>
    <t>El C.E.R. Playas Lindas cuenta con un Consejo Académico conformado y en funcionamiento que orienta y realiza seguimiento a los procesos pedagógicos y académicos. Se evidencian mejoras en la transversalización de las áreas.</t>
  </si>
  <si>
    <t xml:space="preserve">El C.E.R. Playas Lindas cuenta con una Comisión de Evaluación y Promoción establecida en el SIEE, la cual ha venido trabajando en cada una de las sedes; sin embargo, su funcionamiento no se ha desarrollado de manera idónea. </t>
  </si>
  <si>
    <t>En el CER Playas Lindas, el Consejo de Padres de Familia se reúne para tomar decisiones dentro de su competencia.</t>
  </si>
  <si>
    <t>Actas consejo directivo, acta de reuniones y registro fotográfico.</t>
  </si>
  <si>
    <t xml:space="preserve">Acta consejo académico, acta de conformación y registro fotográfico. </t>
  </si>
  <si>
    <t>Actas de evaluación y promoción, acta final, registro fotográfico.</t>
  </si>
  <si>
    <t xml:space="preserve">Actas y manual de convivencia. </t>
  </si>
  <si>
    <t>Actas conformación de consejo estudiantil, registro fotográfico.</t>
  </si>
  <si>
    <t>Acta de elecció.n personero estudiantil, registro fotográfico</t>
  </si>
  <si>
    <t>En el C.E.R. Playas Lindas, el Consejo Académico se reúne periódicamente y cuenta con la participación de sus miembros; en este espacio se toman decisiones sobre los procesos pedagógicos. Se requiere fortalecer la articulación para la revisión, unificación y ajuste del currículo, el plan de estudios, así como su participación en la evaluación institucional, con el fin de asegurar un seguimiento más integral.</t>
  </si>
  <si>
    <t>El C.E.R. Playas Lindas cuenta con una Comisión de Evaluación y Promoción de los estudiantes en cada una de las sedes, las cuales se reúnen periódicamente, la comisión de carácter general no se ha venido desarrollando de manera adecuada, para el proceso del rendimiento académico.</t>
  </si>
  <si>
    <t>El C.E.R. Playas Lindas tiene conformado el concejo estudiantil demoscraticamente pero por motivos de distanciay seguridad  sresulta dispendioso que estos participen en las actividades que le competen.</t>
  </si>
  <si>
    <t xml:space="preserve">Actas de reuniones. </t>
  </si>
  <si>
    <t>Actas y Registro fotográfico.</t>
  </si>
  <si>
    <t>Actas de evaluacion y promoción.</t>
  </si>
  <si>
    <t>Acta de elección, evidencias del proceso electoral.</t>
  </si>
  <si>
    <t>Actas de conformación y registro fotográfico.</t>
  </si>
  <si>
    <t xml:space="preserve">Actas de conformación y registro. </t>
  </si>
  <si>
    <t xml:space="preserve"> Actas de conformación y registro. </t>
  </si>
  <si>
    <t>Se cuenta con un consejo directivo que se reune periodicamente según el cronograma establecido.</t>
  </si>
  <si>
    <t>En el C.E.R. Playas Lindas, el Consejo Académico se encuentra conformado; sin embargo, sus reuniones se realiza de manera esporádica. No se encuentra consolidados los procesos de revisión, unificación y ajuste del currículo .</t>
  </si>
  <si>
    <t>La Comisión de Evaluación y Promoción evalúa los resultados de sus acciones y decisiones; no obstante, el análisis del rendimiento académico aún presenta debilidades, lo que limita el fortalecimiento del proceso.</t>
  </si>
  <si>
    <t>Se conformo el comité de convivencia pero por factores externos este no se reúne con frecuencia.</t>
  </si>
  <si>
    <t xml:space="preserve">El CER cuenta con un personero elegido democraticamente que representa a todos y a todas las estudiantes de todas las sedes, pero este no es tenido en cuenta en la toma de decisones. </t>
  </si>
  <si>
    <t>El CER tiene conformada la asamblea de padres de familia pero esta no se reune periodicamente por la distancia existente entre las diferentes sedes lo que dificulta la toma de desiciones en tema de educacion.</t>
  </si>
  <si>
    <t xml:space="preserve"> El C.E.R. Playas Lindas tiene conformado el concejo de padres , pero no  se ejerce., debido a que no se reune para tratar los temas referentes a este.</t>
  </si>
  <si>
    <t>El centro educativo rural C.E.R Playas  Lindas, se encuentra disperso geograficamente, en zonas donde no hay electricidad ni conectividad para redes sociales y por ende no hay comunicación verbal ni escrita entre los miembros de la comunidad educativa. La comunicación que existe es periódica, cada vez que se reunen los docentes a tratar asuntos laborales.</t>
  </si>
  <si>
    <t>Los equipos de trabajo usan metodològias  claras para obtener un ambiente de confianza que permite expresarse plenamente.</t>
  </si>
  <si>
    <t>El C.E.R Playas  Lindas ha establecido algunos mecanismo de reconocimento de logros de docentes y estudiantes parciales pero que involucran a la comunidad educativa.</t>
  </si>
  <si>
    <t>El CER cuenta con practicas pedagogicas y administrativas  conocidas por algunas de las comunidades educativas.</t>
  </si>
  <si>
    <t>Agenda institucional, whatsApp, celular, circulares, memorandos, resoluciones, pero periodicamente.</t>
  </si>
  <si>
    <t>Proyectos pedagógicos y trasversales elaborados, planes de acción, formatos diligenciados, cronogramas, actas, evidencias fotográficas.</t>
  </si>
  <si>
    <t>Menciones de honor, botón tricolor y cuadro de honor en las sedes ademas de un peridico mural a nivel de CER</t>
  </si>
  <si>
    <t xml:space="preserve">Actas registro fotográfico. </t>
  </si>
  <si>
    <t>En el C.E.R. Playas Lindas se fomentan la colaboración y el trabajo en equipo para desarrollar los diferentes proyectos, utilizando metodologías claras que fortalecen la participación y el compromiso de toda la comunidad educativa.</t>
  </si>
  <si>
    <t>Proyectos escolares, estrategias pedagógicas (Plan Leo, los PPT, docente orientadora)</t>
  </si>
  <si>
    <t>Implementación proyecto pedagogico   catedra de la Paz                               Semana de la convivencia                        Acta y registro fotografico</t>
  </si>
  <si>
    <t xml:space="preserve">Manual de convivencia                              Acta y registro comité de convivencia                                            Observador del estudiante, charlas (comisaria de familia).                       </t>
  </si>
  <si>
    <t>El C.E.R. Playas Lindas se apoya en el Manual de Convivencia para orientar la atención y seguimiento de casos difíciles; además, se utiliza el observador y cuenta con el apoyo de la docente orientadora.</t>
  </si>
  <si>
    <t>Informe, video documental y registro fotográfico.</t>
  </si>
  <si>
    <t>Informe de necesidades de cada sede, registro fotográfico.</t>
  </si>
  <si>
    <t>Actas, registro fotográfico (socialización horaria de clase, cronograma de actividades, entre otros).</t>
  </si>
  <si>
    <t>Autocontrol de asistencia de los estudiantes, registro de desempeño de los estudiantes.</t>
  </si>
  <si>
    <t>Manual de convivencia ajustado y actas de socialización.</t>
  </si>
  <si>
    <t xml:space="preserve">Alimentación escolar, manual de convivencia y actas. </t>
  </si>
  <si>
    <t xml:space="preserve">Actas, semana de convivencia. </t>
  </si>
  <si>
    <t>Conformación comité de convivencia.</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</si>
  <si>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</si>
  <si>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El C.E.R. Playas Lindas realiza acciones para fortalecer las actitudes de los estudiantes que favorezcan su aprendizaje y  su motivación hacia el aprendizaje</t>
  </si>
  <si>
    <t>En la mayoría de las sedes del C.E.R. Playas LIndas se realizan actividades culturales y sociales; sin embargo, estas aún se encuentran en proceso de estructuración como política institucional.</t>
  </si>
  <si>
    <t>El C.E.R. Playas Lindas utiliza mecanismos que combinan recursos internos y externos para prevenir situaciones de riesgo y manejar los casos difíciles, en el marco de su política sobre este tema</t>
  </si>
  <si>
    <t>Escudo, uniforme, himno, filosifía y valores institucionales en cada sede.</t>
  </si>
  <si>
    <t xml:space="preserve">Evidencia fotográfica. </t>
  </si>
  <si>
    <t>Manual de inducción, actas.</t>
  </si>
  <si>
    <t>Manual de convivencia elaborado y actas de socialización.</t>
  </si>
  <si>
    <t>Actas de programacion y cronograma</t>
  </si>
  <si>
    <t>Convenios J.A.C</t>
  </si>
  <si>
    <t>Actas de conformación y reuniones del comité de convivencia.</t>
  </si>
  <si>
    <t>Manual de convivencia y procedimientos, comité de convivencia.</t>
  </si>
  <si>
    <t>Existen simbolos y elementos de pertinencia y de identidad como el escudo, himno, logotipo de los formatos y uniforme.</t>
  </si>
  <si>
    <t>Las mayoria de las sedes educativas no cuenta con una infraestructura apta ni bien organizada, estan en condiciones de vulnerabilidad.</t>
  </si>
  <si>
    <t>El CER realiza acciones para fortalecer las actitudes de los estudiantes que favorezcan su aprendizaje.</t>
  </si>
  <si>
    <t>Cada sede cuenta con el manual de convivencia ya socializado con toda la comunidad educativa y este orienta las acciones en concordancia con el PEI.</t>
  </si>
  <si>
    <t>En la mayoria de las sedes se realizan actividades culturales y sociales, pero no se enmarcan como politica institucional.</t>
  </si>
  <si>
    <t xml:space="preserve"> El CER realiza acciones que proporcionan el bienestar de los estudiantes logrando una buena cobertura en cuanto a la alimentacion y uniformes.</t>
  </si>
  <si>
    <t>El CER cuenta con un comité de convivencia según el PEI y la normatividad vigente.</t>
  </si>
  <si>
    <t>El establecimiento a definido políticas y mecanismos para prevenir situaciones de riesgo y manejar casos difíciles, pero no se hace seguimiento sistematico a los mismos.</t>
  </si>
  <si>
    <t>El CER  cuenta con una politica de comunicación oportuna y de relacion con los padres de familia y acudiente.</t>
  </si>
  <si>
    <t xml:space="preserve">Se hace un intercambio de informacion ente las diferentes autoridades educativas </t>
  </si>
  <si>
    <t>No  hay acuerdos con otras entidades para realizar actividades pedagógicas en nuestras sedes debido a la distancia.</t>
  </si>
  <si>
    <t>Algunas sedes educativas establecen relaciones esporadicas con este sector pero no se benefician en aportes económicos.</t>
  </si>
  <si>
    <t>Runión con el titular.</t>
  </si>
  <si>
    <t xml:space="preserve"> Circulares y resoluciones</t>
  </si>
  <si>
    <t>En algunas sedes el bienestar familiar realiza actividades pedagógicas con las madres de las veredas mas cercanas.</t>
  </si>
  <si>
    <t>Actas Reuniones.</t>
  </si>
  <si>
    <t>El CER Playas Lindas mantiene comunicación constante con las familias para apoyar la atención y seguimiento de los estudiantes.</t>
  </si>
  <si>
    <t xml:space="preserve"> Actas, resoluciones y Circulares.</t>
  </si>
  <si>
    <t>Acta de acuerdos entre la Universidad Simón Bolívar y el C.E.R. Playas Lindas</t>
  </si>
  <si>
    <t>Folios de matricula.                               Entrega de informes académicos.                          Actas y registros de reuniones.               Acta de escuela de padres.</t>
  </si>
  <si>
    <t>El C.E.R Playas Lindas trabaja articuladamente para diseñar y aplicar estrategias pedagógicas pertinentes, que permitan integarar y atender a las personas pertenecientes a grupos étnicos y les dan a conocer a la comunidad.</t>
  </si>
  <si>
    <t>ofrece PROYECTO PEDAGÓGICOS TRANSVESALES EN  EDUCACION ECONOMICA Y FINANCIERA,llegando a poblaciones aledañas, generando proyectos productivos y emprendimiento para los jovenes , niños de la institución.</t>
  </si>
  <si>
    <t>El C.E.R Playas Lindas pone a disposiciónde la comunidad algunosde sus recursos físicos ya que nuestras sedes no cuentan con espacios adecuados y amplios para las diversas actividades.</t>
  </si>
  <si>
    <t>El C.E.R Playas Lindas conoce los requerimientos educativos de las poblaciones o personas que experimentan barreras para el aprendizaje y la participación en su entorno y ha diseñado planes de trabajo pedagógico para atenderlas en concordancia con el PEI y la normatividad vigente.</t>
  </si>
  <si>
    <t>El C.E.R cuenta con mecanismos que le permiten conocer las necesidades y expectativas de todos los estudiantes y divulga esta información en su comunidad; los estudiantes
encuentran elementos de identificación con la institución.</t>
  </si>
  <si>
    <t>El C.E.R Playas Lindas,  conoce los requerimientos educativos de las poblaciones pertenecientes a los grupos étnicos y ha diseñado estrategias pedagógicas para
atenderlas en concordancia con el PEI y la normatividad vigente.</t>
  </si>
  <si>
    <t>El C.E.R Playas Lindasse interesa de forma programática en la proyección personal y el futuro de sus estudiantes; este programa es conocido por la comunidad educativa, que lo apoya y enriquece</t>
  </si>
  <si>
    <t>El C.E.R Playas Lindascuenta con mecanismos que le permiten conocer las necesidades y expectativas de todos los estudiantes y divulga esta información en su comunidad; los estudiantes encuentran elementos de identificación con la institución</t>
  </si>
  <si>
    <t>Se solicitó a los estudiantes elaboracion de proyecto social, ademas de la evidencia sobre la ejecucion de dicho proyecto.</t>
  </si>
  <si>
    <t>El C.E.R playas lindas solo oferta hasta noveno grado, pero los estudiantes realizan jornadas de aseo, embellecimiento de la sede y trabajo colectivo en huertas escolares.</t>
  </si>
  <si>
    <t>El C.E.R Playas Lindas por medio de proyectos transversales genera espacios para tratar y concientizar a los estudiantes de los diferentes riesgos psicosociales, estimular una sana convivencia escolar como pilar fundamental en la prevención de estos riesgos activando las diferentes rutas de atención si se llegase a presentar algun riesgo.</t>
  </si>
  <si>
    <t>La institución no cuenta con ningun plan de acción frente a accidentes o desatres naturales solamente para algunas sedes o ciertos riesgos.</t>
  </si>
  <si>
    <t>EEl CER playas lindas demuestra compromiso con la comunidad educativa al compartir sus recursos físicos y fomentar el trabajo colaborativo, pese a las limitaciones de infraestructura.</t>
  </si>
  <si>
    <t>El CER dispone de planes de acción establecidos para la atención de desastres naturales y situaciones de alteración del orden público, lo que evidencia una planificación preventiva y organización institucional.</t>
  </si>
  <si>
    <t>Gestionar alianzas y recursos que permitan mejorar y ampliar la infraestructura, optimizando el uso de los espacios compartidos para fortalecer las actividades académicas y comunitarias.</t>
  </si>
  <si>
    <t>Gestionar la adquisición de equipos, insumos y herramientas básicas para la atención de emergencias, que permitan ejecutar de manera efectiva los planes de acción establecido.</t>
  </si>
  <si>
    <t>Fortalecer la capacitación de la comunidad educativa mediante simulacros y formación en gestión del riesgo, primeros auxilios y protocolos de emergencia.</t>
  </si>
  <si>
    <t>Actualización el Proyecto Educativo Institucional (PEI) del C.E.R. Playas Lindas conforme a la normativa vigente, incorporando de manera gradual el enfoque de inclusión y ajustando los lineamientos institucionales.</t>
  </si>
  <si>
    <t>Fortalecimiento de la Comisión de Evaluación y Promoción del centro educativo.</t>
  </si>
  <si>
    <t>Fortalecimiento de las condiciones físicas de las sedes y de los mecanismos de comunicación</t>
  </si>
  <si>
    <t>Fortalecer el proceso de matrícula mediante la organización y diligenciamiento completo del folio de cada estudiante, asegurando que los docentes anexen la totalidad de los documentos requeridos y realicen un seguimiento periódico y responsable a los reportes generados en el SIMAT, con el fin de garantizar la veracidad, actualización y coherencia de la información académica y administrativa de la institución.</t>
  </si>
  <si>
    <t xml:space="preserve">Reuniones, informe y prueba piloto C.I "INCITAMENTUM" </t>
  </si>
  <si>
    <t>El C.E.R. Playas Lindas fomenta los proyectos productivos, buscando articularlos con los diferentes sectores de la región. Este componente se busca seguir fortaleciendo mediante acciones que aporten al desarrollo de estas iniciativas, junto con la continuidad y el seguimiento de los procesos, una articulación más efectiva con el sector productivo local y la participación de la comunidad educativa.</t>
  </si>
  <si>
    <t>C.I INCITAMENTUM                                   P.P.T. Educación Financiera                                    Actas registro fotografico.</t>
  </si>
  <si>
    <t xml:space="preserve">Fortalecer los proyectos productivos mediante el aprovechamiento de los contenidos trabajados en educación financiera, tales como el ahorro, la formulación de metas, la inversión, el conocimiento de productos financieros y la planificación a largo plazo, dirigidos a los estudiantes y a la comunidad educativa, que favorezcan una mayor articulación con el sector productivo local. </t>
  </si>
  <si>
    <t>El C.E.R Playas Lindas cuenta con apoyo pedagógico para atender casos de bajo rendimiento académico, con mecanismos de seguimiento y actividades institucionales. Estas acciones se desarrollan con el acompañamiento del PTA FI 3.0, a través de estrategias como el Plan LEO y los Centros de Interes, los cuales se deben continuar fortaleciendo para mejorar los procesos de aprendizaje de los estudiantes.</t>
  </si>
  <si>
    <t>Fortalecer el apoyo pedagógico a los estudiantes con bajo rendimiento académico mediante los centros de interés y la implementación del Plan LEO, a través de actividades como lecturas guiadas y autónomas de comprensión lectora, aplicación de pruebas diagnósticas y de seguimiento, ejercicios de escritura y producción textual, talleres de vocabulario, actividades de oralidad, refuerzos académicos en pequeños grupos, uso de guías pedagógicas, socialización de avances y seguimiento sistemático al proceso de aprendizaje.</t>
  </si>
  <si>
    <t>Fortalecer el centro de interés en deporte mediante la participación activa de los estudiantes y la vinculación de la comunidad educativa, promoviendo el trabajo en equipo, los hábitos de vida saludable, el aprovechamiento del tiempo libre y la integración comunitaria a través de actividades deportivas formativas.</t>
  </si>
  <si>
    <t>PEI, actas, conformación de Consejo Directivo, registro fotográfico, Centros de Interés (deporte), registro de asistencias.</t>
  </si>
  <si>
    <t>PEI, actas, reuniones y escuela de padres, registro fotográfico, Centros de Interés (deporte).</t>
  </si>
  <si>
    <t>El C.E.R Playas Lindas  cuenta con mecanismos y estrategias legalmente establecidos para promover la participación estudiantil, entre los cuales se destacan el Centro de Interès especialmente el centro de interés deportivo. Este espacio fomenta la participación activa, el sentido de pertenencia y el desarrollo integral de los estudiantes, además de constituirse en un factor motivador para la vinculación y permanencia de nuevos estudiantes, razón por la cual se hace necesario fortalecer y dar continuidad a esta estrategia a futuro, en articulación con la comunidad educativa.</t>
  </si>
  <si>
    <t>Actas de conformación, reuniones, asambleas, escuela de padres, registro fotográfico</t>
  </si>
  <si>
    <t>Centro de Interés, Plan Leo, charlas con la tutora PTA FI 3.0, Talleres de refuerzo, seguimiento de los estudiantes, charlas de Salud mental (Docente orientadora), Talleres de motivación.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</si>
</sst>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9">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rgb="FF000000"/>
      <name val="Arial"/>
      <family val="2"/>
    </font>
    <font>
      <sz val="11"/>
      <color theme="1"/>
      <name val="Calibri"/>
      <charset val="134"/>
      <scheme val="minor"/>
    </font>
    <font>
      <sz val="11"/>
      <color theme="1"/>
      <name val="Arial"/>
      <charset val="134"/>
    </font>
    <font>
      <sz val="9"/>
      <color theme="1"/>
      <name val="Arial"/>
      <charset val="134"/>
    </font>
    <font>
      <u/>
      <sz val="11"/>
      <color theme="10"/>
      <name val="Calibri"/>
      <charset val="134"/>
    </font>
    <font>
      <sz val="8"/>
      <color indexed="8"/>
      <name val="Arial"/>
      <charset val="134"/>
    </font>
    <font>
      <sz val="11"/>
      <color indexed="8"/>
      <name val="Calibri"/>
      <charset val="134"/>
    </font>
  </fonts>
  <fills count="26">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9" tint="0.79992065187536243"/>
        <bgColor indexed="64"/>
      </patternFill>
    </fill>
    <fill>
      <patternFill patternType="solid">
        <fgColor theme="4" tint="0.79992065187536243"/>
        <bgColor indexed="64"/>
      </patternFill>
    </fill>
    <fill>
      <patternFill patternType="solid">
        <fgColor theme="6" tint="0.79992065187536243"/>
        <bgColor indexed="64"/>
      </patternFill>
    </fill>
  </fills>
  <borders count="35">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5">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3" fillId="0" borderId="0"/>
    <xf numFmtId="0" fontId="46" fillId="0" borderId="0" applyNumberFormat="0" applyFill="0" applyBorder="0" applyAlignment="0" applyProtection="0">
      <alignment vertical="top"/>
      <protection locked="0"/>
    </xf>
    <xf numFmtId="0" fontId="8" fillId="4" borderId="23">
      <alignment horizontal="center" vertical="center"/>
    </xf>
    <xf numFmtId="0" fontId="47" fillId="0" borderId="0"/>
    <xf numFmtId="0" fontId="43" fillId="0" borderId="0"/>
    <xf numFmtId="0" fontId="43" fillId="0" borderId="0"/>
    <xf numFmtId="9" fontId="48" fillId="0" borderId="0" applyFont="0" applyFill="0" applyBorder="0" applyAlignment="0" applyProtection="0"/>
    <xf numFmtId="0" fontId="47" fillId="4" borderId="1">
      <alignment horizontal="center" vertical="center"/>
    </xf>
  </cellStyleXfs>
  <cellXfs count="35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6" fillId="15" borderId="22" xfId="0" applyFont="1" applyFill="1" applyBorder="1" applyAlignment="1" applyProtection="1">
      <alignment horizontal="left" vertical="justify" wrapText="1"/>
      <protection locked="0"/>
    </xf>
    <xf numFmtId="0" fontId="32" fillId="15" borderId="22" xfId="0" applyFont="1" applyFill="1" applyBorder="1" applyAlignment="1" applyProtection="1">
      <alignment horizontal="left" vertical="justify" wrapText="1"/>
      <protection locked="0"/>
    </xf>
    <xf numFmtId="0" fontId="35" fillId="15" borderId="22" xfId="0" applyFont="1" applyFill="1" applyBorder="1" applyAlignment="1" applyProtection="1">
      <alignment horizontal="left" vertical="justify" wrapText="1"/>
      <protection locked="0"/>
    </xf>
    <xf numFmtId="0" fontId="35" fillId="15" borderId="22" xfId="0" applyFont="1" applyFill="1" applyBorder="1" applyAlignment="1" applyProtection="1">
      <alignment horizontal="left" vertical="top" wrapText="1"/>
      <protection locked="0"/>
    </xf>
    <xf numFmtId="0" fontId="35" fillId="13" borderId="22" xfId="0" applyFont="1" applyFill="1" applyBorder="1" applyAlignment="1" applyProtection="1">
      <alignment horizontal="left" vertical="justify" wrapText="1"/>
      <protection locked="0"/>
    </xf>
    <xf numFmtId="0" fontId="35" fillId="14" borderId="24" xfId="0" applyFont="1" applyFill="1" applyBorder="1" applyAlignment="1" applyProtection="1">
      <alignment horizontal="left" vertical="justify" wrapText="1"/>
      <protection locked="0"/>
    </xf>
    <xf numFmtId="0" fontId="35" fillId="15" borderId="24" xfId="0" applyFont="1" applyFill="1" applyBorder="1" applyAlignment="1" applyProtection="1">
      <alignment horizontal="left" vertical="justify" wrapText="1"/>
      <protection locked="0"/>
    </xf>
    <xf numFmtId="0" fontId="35" fillId="13" borderId="24" xfId="0" applyFont="1" applyFill="1" applyBorder="1" applyAlignment="1" applyProtection="1">
      <alignment horizontal="left" vertical="justify" wrapText="1"/>
      <protection locked="0"/>
    </xf>
    <xf numFmtId="0" fontId="42" fillId="15" borderId="24" xfId="0" applyFont="1" applyFill="1" applyBorder="1" applyAlignment="1" applyProtection="1">
      <alignment horizontal="left" vertical="center" wrapText="1"/>
      <protection locked="0"/>
    </xf>
    <xf numFmtId="0" fontId="45" fillId="23" borderId="3" xfId="7" applyFont="1" applyFill="1" applyBorder="1" applyAlignment="1" applyProtection="1">
      <alignment horizontal="left" vertical="justify" wrapText="1"/>
      <protection locked="0"/>
    </xf>
    <xf numFmtId="0" fontId="45" fillId="23" borderId="24" xfId="7" applyFont="1" applyFill="1" applyBorder="1" applyAlignment="1" applyProtection="1">
      <alignment horizontal="left" vertical="justify" wrapText="1"/>
      <protection locked="0"/>
    </xf>
    <xf numFmtId="0" fontId="45" fillId="23" borderId="3" xfId="11" applyFont="1" applyFill="1" applyBorder="1" applyAlignment="1" applyProtection="1">
      <alignment horizontal="left" vertical="justify" wrapText="1"/>
      <protection locked="0"/>
    </xf>
    <xf numFmtId="0" fontId="45" fillId="24" borderId="3" xfId="11" applyFont="1" applyFill="1" applyBorder="1" applyAlignment="1" applyProtection="1">
      <alignment horizontal="left" vertical="justify" wrapText="1"/>
      <protection locked="0"/>
    </xf>
    <xf numFmtId="0" fontId="45" fillId="24" borderId="25" xfId="11" applyFont="1" applyFill="1" applyBorder="1" applyAlignment="1" applyProtection="1">
      <alignment horizontal="left" vertical="justify" wrapText="1"/>
      <protection locked="0"/>
    </xf>
    <xf numFmtId="0" fontId="45" fillId="25" borderId="25" xfId="11" applyFont="1" applyFill="1" applyBorder="1" applyAlignment="1" applyProtection="1">
      <alignment horizontal="left" vertical="justify" wrapText="1"/>
      <protection locked="0"/>
    </xf>
    <xf numFmtId="0" fontId="44" fillId="23" borderId="3" xfId="11" applyFont="1" applyFill="1" applyBorder="1" applyAlignment="1" applyProtection="1">
      <alignment horizontal="left" vertical="justify" wrapText="1"/>
      <protection locked="0"/>
    </xf>
    <xf numFmtId="0" fontId="44" fillId="23" borderId="25" xfId="11" applyFont="1" applyFill="1" applyBorder="1" applyAlignment="1" applyProtection="1">
      <alignment horizontal="left" vertical="justify" wrapText="1"/>
      <protection locked="0"/>
    </xf>
    <xf numFmtId="0" fontId="45" fillId="23" borderId="25" xfId="11" applyFont="1" applyFill="1" applyBorder="1" applyAlignment="1" applyProtection="1">
      <alignment horizontal="left" vertical="justify" wrapText="1"/>
      <protection locked="0"/>
    </xf>
    <xf numFmtId="0" fontId="45" fillId="25" borderId="3" xfId="11" applyFont="1" applyFill="1" applyBorder="1" applyAlignment="1" applyProtection="1">
      <alignment horizontal="left" vertical="justify" wrapText="1"/>
      <protection locked="0"/>
    </xf>
    <xf numFmtId="0" fontId="35" fillId="25" borderId="25" xfId="11" applyFont="1" applyFill="1" applyBorder="1" applyAlignment="1" applyProtection="1">
      <alignment horizontal="left" vertical="justify"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29" fillId="0" borderId="26" xfId="0" applyFont="1" applyBorder="1" applyAlignment="1" applyProtection="1">
      <alignment horizontal="left" vertical="top"/>
      <protection locked="0"/>
    </xf>
    <xf numFmtId="0" fontId="29" fillId="0" borderId="27" xfId="0" applyFont="1" applyBorder="1" applyAlignment="1" applyProtection="1">
      <alignment horizontal="left" vertical="top"/>
      <protection locked="0"/>
    </xf>
    <xf numFmtId="0" fontId="29" fillId="0" borderId="28" xfId="0" applyFont="1" applyBorder="1" applyAlignment="1" applyProtection="1">
      <alignment horizontal="left" vertical="top"/>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2" xfId="0" applyFont="1" applyBorder="1" applyAlignment="1" applyProtection="1">
      <alignment horizontal="left" vertical="top" wrapText="1"/>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2" xfId="0" applyFont="1" applyBorder="1" applyAlignment="1" applyProtection="1">
      <alignment horizontal="left" vertical="top" wrapText="1"/>
      <protection locked="0"/>
    </xf>
    <xf numFmtId="0" fontId="29" fillId="0" borderId="22" xfId="0" applyFont="1" applyBorder="1" applyAlignment="1" applyProtection="1">
      <alignment horizontal="left" vertical="top"/>
      <protection locked="0"/>
    </xf>
    <xf numFmtId="0" fontId="29" fillId="0" borderId="29" xfId="0" applyFont="1" applyBorder="1" applyAlignment="1" applyProtection="1">
      <alignment horizontal="left" vertical="top" wrapText="1"/>
      <protection locked="0"/>
    </xf>
    <xf numFmtId="0" fontId="29" fillId="0" borderId="30" xfId="0" applyFont="1" applyBorder="1" applyAlignment="1" applyProtection="1">
      <alignment horizontal="left" vertical="top" wrapText="1"/>
      <protection locked="0"/>
    </xf>
    <xf numFmtId="0" fontId="29" fillId="0" borderId="31" xfId="0" applyFont="1" applyBorder="1" applyAlignment="1" applyProtection="1">
      <alignment horizontal="left" vertical="top" wrapText="1"/>
      <protection locked="0"/>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34" xfId="0" applyFont="1" applyBorder="1" applyAlignment="1" applyProtection="1">
      <alignment horizontal="left" vertical="top" wrapText="1"/>
      <protection locked="0"/>
    </xf>
    <xf numFmtId="0" fontId="29" fillId="19" borderId="2" xfId="0" applyFont="1" applyFill="1" applyBorder="1" applyAlignment="1" applyProtection="1">
      <alignment horizontal="left" vertical="top" wrapText="1"/>
      <protection locked="0"/>
    </xf>
    <xf numFmtId="0" fontId="29" fillId="19" borderId="22" xfId="0" applyFont="1" applyFill="1" applyBorder="1" applyAlignment="1" applyProtection="1">
      <alignment horizontal="left" vertical="top" wrapText="1"/>
      <protection locked="0"/>
    </xf>
    <xf numFmtId="0" fontId="29" fillId="19" borderId="22" xfId="0" applyFont="1" applyFill="1" applyBorder="1" applyAlignment="1" applyProtection="1">
      <alignment horizontal="left" vertical="top"/>
      <protection locked="0"/>
    </xf>
  </cellXfs>
  <cellStyles count="15">
    <cellStyle name="Estilo 1" xfId="1" xr:uid="{00000000-0005-0000-0000-000000000000}"/>
    <cellStyle name="Estilo 1 2" xfId="9" xr:uid="{94DE4D41-2857-4547-875A-242AE2317E92}"/>
    <cellStyle name="Estilo 1 3" xfId="14" xr:uid="{A3813C78-F592-4FC2-8B70-F18EA831CFCB}"/>
    <cellStyle name="Hipervínculo" xfId="2" builtinId="8"/>
    <cellStyle name="Hipervínculo 2" xfId="8" xr:uid="{F1318EBF-6ED5-428E-B505-C9C182B400C0}"/>
    <cellStyle name="Normal" xfId="0" builtinId="0"/>
    <cellStyle name="Normal 2" xfId="3" xr:uid="{00000000-0005-0000-0000-000003000000}"/>
    <cellStyle name="Normal 2 2" xfId="10" xr:uid="{40FFE36A-2270-4953-BF22-1B1235D8E367}"/>
    <cellStyle name="Normal 3" xfId="4" xr:uid="{00000000-0005-0000-0000-000004000000}"/>
    <cellStyle name="Normal 3 2" xfId="11" xr:uid="{4DC23821-1EB5-489E-95FC-0C9D7A6FBC23}"/>
    <cellStyle name="Normal 4" xfId="5" xr:uid="{00000000-0005-0000-0000-000005000000}"/>
    <cellStyle name="Normal 4 2" xfId="12" xr:uid="{435C7C0A-3583-4689-BE73-AC14029769D9}"/>
    <cellStyle name="Normal 5" xfId="7" xr:uid="{68DA44FF-7E15-43CC-9545-D9E084E5D1DF}"/>
    <cellStyle name="Porcentual 2" xfId="6" xr:uid="{00000000-0005-0000-0000-000006000000}"/>
    <cellStyle name="Porcentual 2 2" xfId="13" xr:uid="{E112603F-E13D-462E-859B-1486E420883D}"/>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0.2</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0.4</c:v>
                </c:pt>
                <c:pt idx="1">
                  <c:v>0.4</c:v>
                </c:pt>
                <c:pt idx="2">
                  <c:v>0.2</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0.13</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0.875</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0.33333333333333331</c:v>
                </c:pt>
                <c:pt idx="2">
                  <c:v>0.55555555555555558</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c:v>
                </c:pt>
                <c:pt idx="2">
                  <c:v>0.44</c:v>
                </c:pt>
                <c:pt idx="3">
                  <c:v>0.11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0.2</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0.33333333333333331</c:v>
                </c:pt>
                <c:pt idx="2">
                  <c:v>0.55555555555555558</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c:v>
                </c:pt>
                <c:pt idx="2">
                  <c:v>0.44</c:v>
                </c:pt>
                <c:pt idx="3">
                  <c:v>0.11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0.5</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0.33333333333333331</c:v>
                </c:pt>
                <c:pt idx="2">
                  <c:v>0.55555555555555558</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c:v>
                </c:pt>
                <c:pt idx="2">
                  <c:v>0.44</c:v>
                </c:pt>
                <c:pt idx="3">
                  <c:v>0.11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0.8</c:v>
                </c:pt>
                <c:pt idx="2">
                  <c:v>0.2</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0.5</c:v>
                </c:pt>
                <c:pt idx="1">
                  <c:v>0.5</c:v>
                </c:pt>
                <c:pt idx="2">
                  <c:v>0.6</c:v>
                </c:pt>
                <c:pt idx="3">
                  <c:v>0.6</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0.5</c:v>
                </c:pt>
                <c:pt idx="2">
                  <c:v>0.7</c:v>
                </c:pt>
                <c:pt idx="3">
                  <c:v>0.8</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0.4</c:v>
                </c:pt>
                <c:pt idx="1">
                  <c:v>0.4</c:v>
                </c:pt>
                <c:pt idx="2">
                  <c:v>0.5</c:v>
                </c:pt>
                <c:pt idx="3">
                  <c:v>0.5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0.4</c:v>
                </c:pt>
                <c:pt idx="1">
                  <c:v>0.4</c:v>
                </c:pt>
                <c:pt idx="2">
                  <c:v>0.2</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0.5</c:v>
                </c:pt>
                <c:pt idx="1">
                  <c:v>0.5</c:v>
                </c:pt>
                <c:pt idx="2">
                  <c:v>0.6</c:v>
                </c:pt>
                <c:pt idx="3">
                  <c:v>0.6</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0.5</c:v>
                </c:pt>
                <c:pt idx="1">
                  <c:v>0.5</c:v>
                </c:pt>
                <c:pt idx="2">
                  <c:v>0.7</c:v>
                </c:pt>
                <c:pt idx="3">
                  <c:v>0.8</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0.4</c:v>
                </c:pt>
                <c:pt idx="1">
                  <c:v>0.4</c:v>
                </c:pt>
                <c:pt idx="2">
                  <c:v>0.5</c:v>
                </c:pt>
                <c:pt idx="3">
                  <c:v>0.5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9.0909090909090912E-2</c:v>
                </c:pt>
                <c:pt idx="1">
                  <c:v>0.45454545454545453</c:v>
                </c:pt>
                <c:pt idx="2">
                  <c:v>0.45454545454545453</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0.2</c:v>
                </c:pt>
                <c:pt idx="1">
                  <c:v>0.3</c:v>
                </c:pt>
                <c:pt idx="2">
                  <c:v>0.83333333333333337</c:v>
                </c:pt>
                <c:pt idx="3">
                  <c:v>0.4</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0.66666666666666663</c:v>
                </c:pt>
                <c:pt idx="3">
                  <c:v>0.16666666666666666</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Administrativa!$C$4:$F$4</c:f>
              <c:numCache>
                <c:formatCode>0%</c:formatCode>
                <c:ptCount val="4"/>
                <c:pt idx="0">
                  <c:v>0.33333333333333331</c:v>
                </c:pt>
                <c:pt idx="1">
                  <c:v>0.66666666666666663</c:v>
                </c:pt>
                <c:pt idx="2">
                  <c:v>0.03</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Administrativa!$H$4:$K$4</c:f>
              <c:numCache>
                <c:formatCode>0%</c:formatCode>
                <c:ptCount val="4"/>
                <c:pt idx="0">
                  <c:v>0.6</c:v>
                </c:pt>
                <c:pt idx="1">
                  <c:v>0.65</c:v>
                </c:pt>
                <c:pt idx="2">
                  <c:v>0.7</c:v>
                </c:pt>
                <c:pt idx="3">
                  <c:v>0.75</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Administrativa!$C$5:$F$5</c:f>
              <c:numCache>
                <c:formatCode>0%</c:formatCode>
                <c:ptCount val="4"/>
                <c:pt idx="0">
                  <c:v>0.7142857142857143</c:v>
                </c:pt>
                <c:pt idx="1">
                  <c:v>0.14285714285714285</c:v>
                </c:pt>
                <c:pt idx="2">
                  <c:v>0.03</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Administrativa!$H$5:$K$5</c:f>
              <c:numCache>
                <c:formatCode>0%</c:formatCode>
                <c:ptCount val="4"/>
                <c:pt idx="0">
                  <c:v>0.5</c:v>
                </c:pt>
                <c:pt idx="1">
                  <c:v>0.55000000000000004</c:v>
                </c:pt>
                <c:pt idx="2">
                  <c:v>0.6</c:v>
                </c:pt>
                <c:pt idx="3">
                  <c:v>0.65</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Administrativa!$B$5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Administrativa!$M$5:$P$5</c:f>
              <c:numCache>
                <c:formatCode>0%</c:formatCode>
                <c:ptCount val="4"/>
                <c:pt idx="0">
                  <c:v>0.14285714285714285</c:v>
                </c:pt>
                <c:pt idx="1">
                  <c:v>0</c:v>
                </c:pt>
                <c:pt idx="2">
                  <c:v>0.8571428571428571</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Administrativa!$C$6:$F$6</c:f>
              <c:numCache>
                <c:formatCode>0%</c:formatCode>
                <c:ptCount val="4"/>
                <c:pt idx="0">
                  <c:v>1</c:v>
                </c:pt>
                <c:pt idx="1">
                  <c:v>0</c:v>
                </c:pt>
                <c:pt idx="2">
                  <c:v>0.03</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Administrativa!$H$6:$K$6</c:f>
              <c:numCache>
                <c:formatCode>0%</c:formatCode>
                <c:ptCount val="4"/>
                <c:pt idx="0">
                  <c:v>0.5</c:v>
                </c:pt>
                <c:pt idx="1">
                  <c:v>0.5</c:v>
                </c:pt>
                <c:pt idx="2">
                  <c:v>0.5</c:v>
                </c:pt>
                <c:pt idx="3">
                  <c:v>0.6</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Administrativa!$C$4:$F$4</c:f>
              <c:numCache>
                <c:formatCode>0%</c:formatCode>
                <c:ptCount val="4"/>
                <c:pt idx="0">
                  <c:v>0.33333333333333331</c:v>
                </c:pt>
                <c:pt idx="1">
                  <c:v>0.66666666666666663</c:v>
                </c:pt>
                <c:pt idx="2">
                  <c:v>0.03</c:v>
                </c:pt>
                <c:pt idx="3">
                  <c:v>0</c:v>
                </c:pt>
              </c:numCache>
            </c:numRef>
          </c:val>
          <c:smooth val="0"/>
          <c:extLst>
            <c:ext xmlns:c16="http://schemas.microsoft.com/office/drawing/2014/chart" uri="{C3380CC4-5D6E-409C-BE32-E72D297353CC}">
              <c16:uniqueId val="{00000002-AE0D-4E2E-B288-417C125CCA6B}"/>
            </c:ext>
          </c:extLst>
        </c:ser>
        <c:ser>
          <c:idx val="0"/>
          <c:order val="1"/>
          <c:tx>
            <c:strRef>
              <c:f>Administrativa!$H$2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Administrativa!$H$4:$K$4</c:f>
              <c:numCache>
                <c:formatCode>0%</c:formatCode>
                <c:ptCount val="4"/>
                <c:pt idx="0">
                  <c:v>0.6</c:v>
                </c:pt>
                <c:pt idx="1">
                  <c:v>0.65</c:v>
                </c:pt>
                <c:pt idx="2">
                  <c:v>0.7</c:v>
                </c:pt>
                <c:pt idx="3">
                  <c:v>0.75</c:v>
                </c:pt>
              </c:numCache>
            </c:numRef>
          </c:val>
          <c:smooth val="0"/>
          <c:extLst>
            <c:ext xmlns:c16="http://schemas.microsoft.com/office/drawing/2014/chart" uri="{C3380CC4-5D6E-409C-BE32-E72D297353CC}">
              <c16:uniqueId val="{00000007-AE0D-4E2E-B288-417C125CCA6B}"/>
            </c:ext>
          </c:extLst>
        </c:ser>
        <c:ser>
          <c:idx val="1"/>
          <c:order val="2"/>
          <c:tx>
            <c:strRef>
              <c:f>Administrativa!$M$2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Administrativa!$C$5:$F$5</c:f>
              <c:numCache>
                <c:formatCode>0%</c:formatCode>
                <c:ptCount val="4"/>
                <c:pt idx="0">
                  <c:v>0.7142857142857143</c:v>
                </c:pt>
                <c:pt idx="1">
                  <c:v>0.14285714285714285</c:v>
                </c:pt>
                <c:pt idx="2">
                  <c:v>0.03</c:v>
                </c:pt>
                <c:pt idx="3">
                  <c:v>0</c:v>
                </c:pt>
              </c:numCache>
            </c:numRef>
          </c:val>
          <c:smooth val="0"/>
          <c:extLst>
            <c:ext xmlns:c16="http://schemas.microsoft.com/office/drawing/2014/chart" uri="{C3380CC4-5D6E-409C-BE32-E72D297353CC}">
              <c16:uniqueId val="{00000002-109C-409E-962A-5A515068D8F4}"/>
            </c:ext>
          </c:extLst>
        </c:ser>
        <c:ser>
          <c:idx val="0"/>
          <c:order val="1"/>
          <c:tx>
            <c:strRef>
              <c:f>Administrativa!$H$2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Administrativa!$H$5:$K$5</c:f>
              <c:numCache>
                <c:formatCode>0%</c:formatCode>
                <c:ptCount val="4"/>
                <c:pt idx="0">
                  <c:v>0.5</c:v>
                </c:pt>
                <c:pt idx="1">
                  <c:v>0.55000000000000004</c:v>
                </c:pt>
                <c:pt idx="2">
                  <c:v>0.6</c:v>
                </c:pt>
                <c:pt idx="3">
                  <c:v>0.65</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Administrativa!$C$6:$F$6</c:f>
              <c:numCache>
                <c:formatCode>0%</c:formatCode>
                <c:ptCount val="4"/>
                <c:pt idx="0">
                  <c:v>1</c:v>
                </c:pt>
                <c:pt idx="1">
                  <c:v>0</c:v>
                </c:pt>
                <c:pt idx="2">
                  <c:v>0.03</c:v>
                </c:pt>
                <c:pt idx="3">
                  <c:v>0</c:v>
                </c:pt>
              </c:numCache>
            </c:numRef>
          </c:val>
          <c:smooth val="0"/>
          <c:extLst>
            <c:ext xmlns:c16="http://schemas.microsoft.com/office/drawing/2014/chart" uri="{C3380CC4-5D6E-409C-BE32-E72D297353CC}">
              <c16:uniqueId val="{00000002-B4DC-40B7-A62F-7D16A28D4E1D}"/>
            </c:ext>
          </c:extLst>
        </c:ser>
        <c:ser>
          <c:idx val="0"/>
          <c:order val="1"/>
          <c:tx>
            <c:strRef>
              <c:f>Administrativa!$H$2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Administrativa!$H$6:$K$6</c:f>
              <c:numCache>
                <c:formatCode>0%</c:formatCode>
                <c:ptCount val="4"/>
                <c:pt idx="0">
                  <c:v>0.5</c:v>
                </c:pt>
                <c:pt idx="1">
                  <c:v>0.5</c:v>
                </c:pt>
                <c:pt idx="2">
                  <c:v>0.5</c:v>
                </c:pt>
                <c:pt idx="3">
                  <c:v>0.6</c:v>
                </c:pt>
              </c:numCache>
            </c:numRef>
          </c:val>
          <c:smooth val="0"/>
          <c:extLst>
            <c:ext xmlns:c16="http://schemas.microsoft.com/office/drawing/2014/chart" uri="{C3380CC4-5D6E-409C-BE32-E72D297353CC}">
              <c16:uniqueId val="{00000007-B4DC-40B7-A62F-7D16A28D4E1D}"/>
            </c:ext>
          </c:extLst>
        </c:ser>
        <c:ser>
          <c:idx val="1"/>
          <c:order val="2"/>
          <c:tx>
            <c:strRef>
              <c:f>Administrativa!$M$2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Administrativa!$C$7:$F$7</c:f>
              <c:numCache>
                <c:formatCode>0%</c:formatCode>
                <c:ptCount val="4"/>
                <c:pt idx="0">
                  <c:v>0.3</c:v>
                </c:pt>
                <c:pt idx="1">
                  <c:v>0.5</c:v>
                </c:pt>
                <c:pt idx="2">
                  <c:v>0.03</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Administrativa!$H$7:$K$7</c:f>
              <c:numCache>
                <c:formatCode>0%</c:formatCode>
                <c:ptCount val="4"/>
                <c:pt idx="0">
                  <c:v>0.45</c:v>
                </c:pt>
                <c:pt idx="1">
                  <c:v>0.6</c:v>
                </c:pt>
                <c:pt idx="2">
                  <c:v>0.65</c:v>
                </c:pt>
                <c:pt idx="3">
                  <c:v>0.7</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Administrativa!$H$7:$K$7</c:f>
              <c:numCache>
                <c:formatCode>0%</c:formatCode>
                <c:ptCount val="4"/>
                <c:pt idx="0">
                  <c:v>0.45</c:v>
                </c:pt>
                <c:pt idx="1">
                  <c:v>0.6</c:v>
                </c:pt>
                <c:pt idx="2">
                  <c:v>0.65</c:v>
                </c:pt>
                <c:pt idx="3">
                  <c:v>0.7</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Administrativa!$I$5</c:f>
              <c:numCache>
                <c:formatCode>0%</c:formatCode>
                <c:ptCount val="1"/>
                <c:pt idx="0">
                  <c:v>0.55000000000000004</c:v>
                </c:pt>
              </c:numCache>
            </c:numRef>
          </c:val>
          <c:smooth val="0"/>
          <c:extLst>
            <c:ext xmlns:c16="http://schemas.microsoft.com/office/drawing/2014/chart" uri="{C3380CC4-5D6E-409C-BE32-E72D297353CC}">
              <c16:uniqueId val="{00000002-B212-4E66-BCC5-41A7B2C84EE7}"/>
            </c:ext>
          </c:extLst>
        </c:ser>
        <c:ser>
          <c:idx val="0"/>
          <c:order val="1"/>
          <c:tx>
            <c:strRef>
              <c:f>Administrativa!$H$2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Administrativa!$H$7:$K$7</c:f>
              <c:numCache>
                <c:formatCode>0%</c:formatCode>
                <c:ptCount val="4"/>
                <c:pt idx="0">
                  <c:v>0.45</c:v>
                </c:pt>
                <c:pt idx="1">
                  <c:v>0.6</c:v>
                </c:pt>
                <c:pt idx="2">
                  <c:v>0.65</c:v>
                </c:pt>
                <c:pt idx="3">
                  <c:v>0.7</c:v>
                </c:pt>
              </c:numCache>
            </c:numRef>
          </c:val>
          <c:smooth val="0"/>
          <c:extLst>
            <c:ext xmlns:c16="http://schemas.microsoft.com/office/drawing/2014/chart" uri="{C3380CC4-5D6E-409C-BE32-E72D297353CC}">
              <c16:uniqueId val="{00000007-B212-4E66-BCC5-41A7B2C84EE7}"/>
            </c:ext>
          </c:extLst>
        </c:ser>
        <c:ser>
          <c:idx val="1"/>
          <c:order val="2"/>
          <c:tx>
            <c:strRef>
              <c:f>Administrativa!$M$2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Administrativa!$M$7:$P$7</c:f>
              <c:numCache>
                <c:formatCode>0%</c:formatCode>
                <c:ptCount val="4"/>
                <c:pt idx="0">
                  <c:v>0</c:v>
                </c:pt>
                <c:pt idx="1">
                  <c:v>0</c:v>
                </c:pt>
                <c:pt idx="2">
                  <c:v>0.9</c:v>
                </c:pt>
                <c:pt idx="3">
                  <c:v>0.1</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Administrativa!$C$8:$F$8</c:f>
              <c:numCache>
                <c:formatCode>0%</c:formatCode>
                <c:ptCount val="4"/>
                <c:pt idx="0">
                  <c:v>0</c:v>
                </c:pt>
                <c:pt idx="1">
                  <c:v>0</c:v>
                </c:pt>
                <c:pt idx="2">
                  <c:v>0.03</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Administrativa!$H$8:$K$8</c:f>
              <c:numCache>
                <c:formatCode>0%</c:formatCode>
                <c:ptCount val="4"/>
                <c:pt idx="0">
                  <c:v>0.45</c:v>
                </c:pt>
                <c:pt idx="1">
                  <c:v>0.48</c:v>
                </c:pt>
                <c:pt idx="2">
                  <c:v>0.6</c:v>
                </c:pt>
                <c:pt idx="3">
                  <c:v>0.7</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Administrativa!$B$8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Administrativa!$C$2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Administrativa!$C$8:$F$8</c:f>
              <c:numCache>
                <c:formatCode>0%</c:formatCode>
                <c:ptCount val="4"/>
                <c:pt idx="0">
                  <c:v>0</c:v>
                </c:pt>
                <c:pt idx="1">
                  <c:v>0</c:v>
                </c:pt>
                <c:pt idx="2">
                  <c:v>0.03</c:v>
                </c:pt>
                <c:pt idx="3">
                  <c:v>0</c:v>
                </c:pt>
              </c:numCache>
            </c:numRef>
          </c:val>
          <c:smooth val="0"/>
          <c:extLst>
            <c:ext xmlns:c16="http://schemas.microsoft.com/office/drawing/2014/chart" uri="{C3380CC4-5D6E-409C-BE32-E72D297353CC}">
              <c16:uniqueId val="{00000002-AE18-46B5-8A9C-81BDC9FE6CB2}"/>
            </c:ext>
          </c:extLst>
        </c:ser>
        <c:ser>
          <c:idx val="0"/>
          <c:order val="1"/>
          <c:tx>
            <c:strRef>
              <c:f>Administrativa!$H$2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Administrativa!$H$8:$K$8</c:f>
              <c:numCache>
                <c:formatCode>0%</c:formatCode>
                <c:ptCount val="4"/>
                <c:pt idx="0">
                  <c:v>0.45</c:v>
                </c:pt>
                <c:pt idx="1">
                  <c:v>0.48</c:v>
                </c:pt>
                <c:pt idx="2">
                  <c:v>0.6</c:v>
                </c:pt>
                <c:pt idx="3">
                  <c:v>0.7</c:v>
                </c:pt>
              </c:numCache>
            </c:numRef>
          </c:val>
          <c:smooth val="0"/>
          <c:extLst>
            <c:ext xmlns:c16="http://schemas.microsoft.com/office/drawing/2014/chart" uri="{C3380CC4-5D6E-409C-BE32-E72D297353CC}">
              <c16:uniqueId val="{00000007-AE18-46B5-8A9C-81BDC9FE6CB2}"/>
            </c:ext>
          </c:extLst>
        </c:ser>
        <c:ser>
          <c:idx val="1"/>
          <c:order val="2"/>
          <c:tx>
            <c:strRef>
              <c:f>Administrativa!$M$2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0.1</c:v>
                </c:pt>
                <c:pt idx="1">
                  <c:v>0.2</c:v>
                </c:pt>
                <c:pt idx="2">
                  <c:v>0.2</c:v>
                </c:pt>
                <c:pt idx="3">
                  <c:v>0.2</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c:v>
                </c:pt>
                <c:pt idx="1">
                  <c:v>0.2</c:v>
                </c:pt>
                <c:pt idx="2">
                  <c:v>0.2</c:v>
                </c:pt>
                <c:pt idx="3">
                  <c:v>0.2</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0.13</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0.4</c:v>
                </c:pt>
                <c:pt idx="1">
                  <c:v>0.4</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0.4</c:v>
                </c:pt>
                <c:pt idx="1">
                  <c:v>0.25</c:v>
                </c:pt>
                <c:pt idx="2">
                  <c:v>0.1</c:v>
                </c:pt>
                <c:pt idx="3">
                  <c:v>0.05</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0.1</c:v>
                </c:pt>
                <c:pt idx="1">
                  <c:v>0.2</c:v>
                </c:pt>
                <c:pt idx="2">
                  <c:v>0.2</c:v>
                </c:pt>
                <c:pt idx="3">
                  <c:v>0.2</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0.2</c:v>
                </c:pt>
                <c:pt idx="1">
                  <c:v>0.2</c:v>
                </c:pt>
                <c:pt idx="2">
                  <c:v>0.2</c:v>
                </c:pt>
                <c:pt idx="3">
                  <c:v>0.2</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0.4</c:v>
                </c:pt>
                <c:pt idx="1">
                  <c:v>0.4</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0.4</c:v>
                </c:pt>
                <c:pt idx="1">
                  <c:v>0.25</c:v>
                </c:pt>
                <c:pt idx="2">
                  <c:v>0.1</c:v>
                </c:pt>
                <c:pt idx="3">
                  <c:v>0.05</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0.15</c:v>
                </c:pt>
                <c:pt idx="1">
                  <c:v>0.2</c:v>
                </c:pt>
                <c:pt idx="2">
                  <c:v>0.2</c:v>
                </c:pt>
                <c:pt idx="3">
                  <c:v>0.2</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0.875</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Administrativa!$M$8:$P$8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0.15</c:v>
                </c:pt>
                <c:pt idx="1">
                  <c:v>0.2</c:v>
                </c:pt>
                <c:pt idx="2">
                  <c:v>0.2</c:v>
                </c:pt>
                <c:pt idx="3">
                  <c:v>0.2</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0.2</c:v>
                </c:pt>
                <c:pt idx="1">
                  <c:v>0.2</c:v>
                </c:pt>
                <c:pt idx="2">
                  <c:v>0.2</c:v>
                </c:pt>
                <c:pt idx="3">
                  <c:v>0.2</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19051</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5</xdr:col>
      <xdr:colOff>2771775</xdr:colOff>
      <xdr:row>53</xdr:row>
      <xdr:rowOff>9525</xdr:rowOff>
    </xdr:from>
    <xdr:ext cx="393700" cy="231775"/>
    <xdr:pic>
      <xdr:nvPicPr>
        <xdr:cNvPr id="23" name="9 Imagen">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6713" y="21107400"/>
          <a:ext cx="39370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tabColor theme="9" tint="-0.249977111117893"/>
  </sheetPr>
  <dimension ref="A1:M65529"/>
  <sheetViews>
    <sheetView showGridLines="0" zoomScale="80" zoomScaleNormal="80" workbookViewId="0">
      <selection activeCell="G14" sqref="G14:I14"/>
    </sheetView>
  </sheetViews>
  <sheetFormatPr baseColWidth="10" defaultColWidth="11.44140625" defaultRowHeight="13.8"/>
  <cols>
    <col min="1" max="2" width="11.44140625" style="18"/>
    <col min="3" max="3" width="15.6640625" style="18" customWidth="1"/>
    <col min="4" max="4" width="21.33203125" style="18" customWidth="1"/>
    <col min="5" max="5" width="14.664062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c r="A1" s="247"/>
      <c r="B1" s="248"/>
      <c r="C1" s="255" t="s">
        <v>165</v>
      </c>
      <c r="D1" s="256"/>
      <c r="E1" s="256"/>
      <c r="F1" s="256"/>
      <c r="G1" s="256"/>
      <c r="H1" s="253" t="s">
        <v>166</v>
      </c>
      <c r="I1" s="254"/>
    </row>
    <row r="2" spans="1:13" ht="18.75" customHeight="1">
      <c r="A2" s="249"/>
      <c r="B2" s="250"/>
      <c r="C2" s="255" t="s">
        <v>167</v>
      </c>
      <c r="D2" s="256"/>
      <c r="E2" s="256"/>
      <c r="F2" s="256"/>
      <c r="G2" s="256"/>
      <c r="H2" s="44">
        <v>41241</v>
      </c>
      <c r="I2" s="45" t="s">
        <v>171</v>
      </c>
    </row>
    <row r="3" spans="1:13" ht="21" customHeight="1">
      <c r="A3" s="251"/>
      <c r="B3" s="252"/>
      <c r="C3" s="255" t="s">
        <v>168</v>
      </c>
      <c r="D3" s="256"/>
      <c r="E3" s="256"/>
      <c r="F3" s="256"/>
      <c r="G3" s="256"/>
      <c r="H3" s="253" t="s">
        <v>169</v>
      </c>
      <c r="I3" s="254"/>
    </row>
    <row r="4" spans="1:13" ht="5.25" customHeight="1"/>
    <row r="5" spans="1:13" ht="34.5" customHeight="1">
      <c r="A5" s="282" t="s">
        <v>160</v>
      </c>
      <c r="B5" s="282"/>
      <c r="C5" s="282"/>
      <c r="D5" s="282"/>
      <c r="E5" s="282"/>
      <c r="F5" s="282"/>
      <c r="G5" s="282"/>
      <c r="H5" s="282"/>
      <c r="I5" s="282"/>
      <c r="K5" s="283" t="s">
        <v>136</v>
      </c>
      <c r="L5" s="283"/>
      <c r="M5" s="283"/>
    </row>
    <row r="6" spans="1:13" ht="23.25" customHeight="1">
      <c r="A6" s="284" t="s">
        <v>158</v>
      </c>
      <c r="B6" s="285"/>
      <c r="C6" s="285"/>
      <c r="D6" s="285"/>
      <c r="E6" s="285"/>
      <c r="F6" s="260" t="s">
        <v>137</v>
      </c>
      <c r="G6" s="261"/>
      <c r="H6" s="261"/>
      <c r="I6" s="261"/>
      <c r="K6" s="47" t="s">
        <v>138</v>
      </c>
      <c r="L6" s="48" t="s">
        <v>139</v>
      </c>
      <c r="M6" s="49" t="s">
        <v>140</v>
      </c>
    </row>
    <row r="7" spans="1:13" ht="20.100000000000001" customHeight="1">
      <c r="A7" s="286" t="s">
        <v>207</v>
      </c>
      <c r="B7" s="287"/>
      <c r="C7" s="287"/>
      <c r="D7" s="287"/>
      <c r="E7" s="287"/>
      <c r="F7" s="262" t="s">
        <v>425</v>
      </c>
      <c r="G7" s="262"/>
      <c r="H7" s="262"/>
      <c r="I7" s="262"/>
      <c r="K7" s="288" t="s">
        <v>162</v>
      </c>
      <c r="L7" s="57" t="s">
        <v>141</v>
      </c>
      <c r="M7" s="289" t="s">
        <v>142</v>
      </c>
    </row>
    <row r="8" spans="1:13" ht="33.75" customHeight="1">
      <c r="A8" s="286"/>
      <c r="B8" s="287"/>
      <c r="C8" s="287"/>
      <c r="D8" s="287"/>
      <c r="E8" s="287"/>
      <c r="F8" s="290" t="s">
        <v>156</v>
      </c>
      <c r="G8" s="291"/>
      <c r="H8" s="292" t="s">
        <v>208</v>
      </c>
      <c r="I8" s="293"/>
      <c r="K8" s="289"/>
      <c r="L8" s="57" t="s">
        <v>155</v>
      </c>
      <c r="M8" s="289"/>
    </row>
    <row r="9" spans="1:13" ht="20.100000000000001" customHeight="1">
      <c r="A9" s="42" t="s">
        <v>143</v>
      </c>
      <c r="B9" s="43"/>
      <c r="C9" s="266" t="s">
        <v>207</v>
      </c>
      <c r="D9" s="266"/>
      <c r="E9" s="267"/>
      <c r="F9" s="268" t="s">
        <v>159</v>
      </c>
      <c r="G9" s="269"/>
      <c r="H9" s="296" t="s">
        <v>209</v>
      </c>
      <c r="I9" s="297"/>
      <c r="K9" s="289"/>
      <c r="L9" s="57" t="s">
        <v>144</v>
      </c>
      <c r="M9" s="289" t="s">
        <v>145</v>
      </c>
    </row>
    <row r="10" spans="1:13" ht="20.100000000000001" customHeight="1">
      <c r="A10" s="264" t="s">
        <v>164</v>
      </c>
      <c r="B10" s="265"/>
      <c r="C10" s="266" t="s">
        <v>211</v>
      </c>
      <c r="D10" s="266"/>
      <c r="E10" s="266"/>
      <c r="F10" s="267"/>
      <c r="G10" s="46" t="s">
        <v>146</v>
      </c>
      <c r="H10" s="294">
        <v>3165410823</v>
      </c>
      <c r="I10" s="295"/>
      <c r="K10" s="289"/>
      <c r="L10" s="57" t="s">
        <v>147</v>
      </c>
      <c r="M10" s="289"/>
    </row>
    <row r="11" spans="1:13" ht="20.100000000000001" customHeight="1">
      <c r="A11" s="264" t="s">
        <v>161</v>
      </c>
      <c r="B11" s="265"/>
      <c r="C11" s="266" t="s">
        <v>210</v>
      </c>
      <c r="D11" s="266"/>
      <c r="E11" s="266"/>
      <c r="F11" s="267"/>
      <c r="G11" s="46" t="s">
        <v>170</v>
      </c>
      <c r="H11" s="276"/>
      <c r="I11" s="277"/>
      <c r="K11" s="278"/>
      <c r="L11" s="58"/>
      <c r="M11" s="58"/>
    </row>
    <row r="12" spans="1:13" ht="19.5" customHeight="1">
      <c r="A12" s="279" t="s">
        <v>148</v>
      </c>
      <c r="B12" s="280"/>
      <c r="C12" s="280"/>
      <c r="D12" s="280"/>
      <c r="E12" s="280"/>
      <c r="F12" s="280"/>
      <c r="G12" s="280"/>
      <c r="H12" s="280"/>
      <c r="I12" s="281"/>
      <c r="K12" s="275"/>
      <c r="L12" s="58"/>
      <c r="M12" s="275"/>
    </row>
    <row r="13" spans="1:13" ht="20.100000000000001" customHeight="1">
      <c r="A13" s="272" t="s">
        <v>149</v>
      </c>
      <c r="B13" s="272"/>
      <c r="C13" s="272"/>
      <c r="D13" s="272" t="s">
        <v>150</v>
      </c>
      <c r="E13" s="272"/>
      <c r="F13" s="272"/>
      <c r="G13" s="272" t="s">
        <v>157</v>
      </c>
      <c r="H13" s="272"/>
      <c r="I13" s="272"/>
      <c r="K13" s="275"/>
      <c r="L13" s="58"/>
      <c r="M13" s="275"/>
    </row>
    <row r="14" spans="1:13" ht="20.100000000000001" customHeight="1">
      <c r="A14" s="263" t="s">
        <v>421</v>
      </c>
      <c r="B14" s="263"/>
      <c r="C14" s="263"/>
      <c r="D14" s="263" t="s">
        <v>190</v>
      </c>
      <c r="E14" s="263"/>
      <c r="F14" s="263"/>
      <c r="G14" s="263" t="s">
        <v>619</v>
      </c>
      <c r="H14" s="263"/>
      <c r="I14" s="263"/>
      <c r="K14" s="275"/>
      <c r="L14" s="58"/>
      <c r="M14" s="275"/>
    </row>
    <row r="15" spans="1:13" ht="20.100000000000001" customHeight="1">
      <c r="A15" s="263" t="s">
        <v>424</v>
      </c>
      <c r="B15" s="263"/>
      <c r="C15" s="263"/>
      <c r="D15" s="263" t="s">
        <v>189</v>
      </c>
      <c r="E15" s="263"/>
      <c r="F15" s="263"/>
      <c r="G15" s="263" t="s">
        <v>618</v>
      </c>
      <c r="H15" s="263"/>
      <c r="I15" s="263"/>
      <c r="K15" s="275"/>
      <c r="L15" s="58"/>
      <c r="M15" s="58"/>
    </row>
    <row r="16" spans="1:13" ht="20.100000000000001" customHeight="1">
      <c r="A16" s="263" t="s">
        <v>423</v>
      </c>
      <c r="B16" s="263"/>
      <c r="C16" s="263"/>
      <c r="D16" s="263" t="s">
        <v>427</v>
      </c>
      <c r="E16" s="263"/>
      <c r="F16" s="263"/>
      <c r="G16" s="263" t="s">
        <v>426</v>
      </c>
      <c r="H16" s="263"/>
      <c r="I16" s="263"/>
      <c r="K16" s="275"/>
      <c r="L16" s="58"/>
      <c r="M16" s="58"/>
    </row>
    <row r="17" spans="1:13" ht="20.100000000000001" customHeight="1">
      <c r="A17" s="263" t="s">
        <v>422</v>
      </c>
      <c r="B17" s="263"/>
      <c r="C17" s="263"/>
      <c r="D17" s="263" t="s">
        <v>188</v>
      </c>
      <c r="E17" s="263"/>
      <c r="F17" s="263"/>
      <c r="G17" s="263" t="s">
        <v>508</v>
      </c>
      <c r="H17" s="263"/>
      <c r="I17" s="263"/>
      <c r="K17" s="275"/>
      <c r="L17" s="58"/>
      <c r="M17" s="58"/>
    </row>
    <row r="18" spans="1:13" ht="20.100000000000001" customHeight="1">
      <c r="A18" s="263" t="s">
        <v>212</v>
      </c>
      <c r="B18" s="263"/>
      <c r="C18" s="263"/>
      <c r="D18" s="263" t="s">
        <v>191</v>
      </c>
      <c r="E18" s="263"/>
      <c r="F18" s="263"/>
      <c r="G18" s="263" t="s">
        <v>213</v>
      </c>
      <c r="H18" s="263"/>
      <c r="I18" s="263"/>
      <c r="K18" s="274"/>
      <c r="L18" s="58"/>
      <c r="M18" s="58"/>
    </row>
    <row r="19" spans="1:13" ht="20.100000000000001" customHeight="1">
      <c r="A19" s="263"/>
      <c r="B19" s="263"/>
      <c r="C19" s="263"/>
      <c r="D19" s="263"/>
      <c r="E19" s="263"/>
      <c r="F19" s="263"/>
      <c r="G19" s="263"/>
      <c r="H19" s="263"/>
      <c r="I19" s="263"/>
      <c r="K19" s="275"/>
      <c r="L19" s="58"/>
      <c r="M19" s="58"/>
    </row>
    <row r="20" spans="1:13" ht="20.100000000000001" customHeight="1">
      <c r="A20" s="263"/>
      <c r="B20" s="263"/>
      <c r="C20" s="263"/>
      <c r="D20" s="263"/>
      <c r="E20" s="263"/>
      <c r="F20" s="263"/>
      <c r="G20" s="263"/>
      <c r="H20" s="263"/>
      <c r="I20" s="263"/>
      <c r="K20" s="275"/>
      <c r="L20" s="58"/>
      <c r="M20" s="58"/>
    </row>
    <row r="21" spans="1:13" ht="20.100000000000001" customHeight="1">
      <c r="A21" s="263"/>
      <c r="B21" s="263"/>
      <c r="C21" s="263"/>
      <c r="D21" s="263"/>
      <c r="E21" s="263"/>
      <c r="F21" s="263"/>
      <c r="G21" s="263"/>
      <c r="H21" s="263"/>
      <c r="I21" s="263"/>
      <c r="K21" s="275"/>
      <c r="L21" s="58"/>
      <c r="M21" s="59"/>
    </row>
    <row r="22" spans="1:13" ht="20.100000000000001" customHeight="1">
      <c r="A22" s="263"/>
      <c r="B22" s="263"/>
      <c r="C22" s="263"/>
      <c r="D22" s="263"/>
      <c r="E22" s="263"/>
      <c r="F22" s="263"/>
      <c r="G22" s="263"/>
      <c r="H22" s="263"/>
      <c r="I22" s="263"/>
    </row>
    <row r="23" spans="1:13" s="19" customFormat="1" ht="21">
      <c r="A23" s="273"/>
      <c r="B23" s="273"/>
      <c r="C23" s="273"/>
      <c r="D23" s="273"/>
      <c r="E23" s="273"/>
      <c r="F23" s="273"/>
      <c r="G23" s="273"/>
      <c r="H23" s="273"/>
      <c r="I23" s="273"/>
      <c r="K23" s="270"/>
      <c r="L23" s="270"/>
    </row>
    <row r="24" spans="1:13" ht="30" customHeight="1">
      <c r="A24" s="271" t="s">
        <v>151</v>
      </c>
      <c r="B24" s="271"/>
      <c r="C24" s="271"/>
      <c r="D24" s="271"/>
      <c r="E24" s="271"/>
      <c r="F24" s="271"/>
      <c r="G24" s="271"/>
      <c r="H24" s="271"/>
      <c r="I24" s="271"/>
      <c r="K24" s="20"/>
      <c r="L24" s="20"/>
    </row>
    <row r="25" spans="1:13" ht="33.75" customHeight="1">
      <c r="A25" s="272" t="s">
        <v>149</v>
      </c>
      <c r="B25" s="272"/>
      <c r="C25" s="272"/>
      <c r="D25" s="272" t="s">
        <v>150</v>
      </c>
      <c r="E25" s="272"/>
      <c r="F25" s="272"/>
      <c r="G25" s="272" t="s">
        <v>23</v>
      </c>
      <c r="H25" s="272"/>
      <c r="I25" s="272"/>
      <c r="K25" s="21"/>
      <c r="L25" s="22"/>
      <c r="M25" s="18" t="s">
        <v>152</v>
      </c>
    </row>
    <row r="26" spans="1:13" ht="20.100000000000001" customHeight="1">
      <c r="A26" s="263" t="s">
        <v>215</v>
      </c>
      <c r="B26" s="263"/>
      <c r="C26" s="263"/>
      <c r="D26" s="263" t="s">
        <v>214</v>
      </c>
      <c r="E26" s="263"/>
      <c r="F26" s="263"/>
      <c r="G26" s="263"/>
      <c r="H26" s="263"/>
      <c r="I26" s="263"/>
      <c r="K26" s="21"/>
      <c r="L26" s="22"/>
    </row>
    <row r="27" spans="1:13" ht="20.100000000000001" customHeight="1">
      <c r="A27" s="263" t="s">
        <v>216</v>
      </c>
      <c r="B27" s="263"/>
      <c r="C27" s="263"/>
      <c r="D27" s="263" t="s">
        <v>217</v>
      </c>
      <c r="E27" s="263"/>
      <c r="F27" s="263"/>
      <c r="G27" s="263"/>
      <c r="H27" s="263"/>
      <c r="I27" s="263"/>
      <c r="K27" s="21"/>
      <c r="L27" s="23"/>
    </row>
    <row r="28" spans="1:13" ht="20.100000000000001" customHeight="1">
      <c r="A28" s="263" t="s">
        <v>218</v>
      </c>
      <c r="B28" s="263"/>
      <c r="C28" s="263"/>
      <c r="D28" s="263" t="s">
        <v>217</v>
      </c>
      <c r="E28" s="263"/>
      <c r="F28" s="263"/>
      <c r="G28" s="263"/>
      <c r="H28" s="263"/>
      <c r="I28" s="263"/>
      <c r="K28" s="21"/>
      <c r="L28" s="23"/>
    </row>
    <row r="29" spans="1:13" ht="20.100000000000001" customHeight="1">
      <c r="A29" s="263" t="s">
        <v>219</v>
      </c>
      <c r="B29" s="263"/>
      <c r="C29" s="263"/>
      <c r="D29" s="263" t="s">
        <v>220</v>
      </c>
      <c r="E29" s="263"/>
      <c r="F29" s="263"/>
      <c r="G29" s="263"/>
      <c r="H29" s="263"/>
      <c r="I29" s="263"/>
      <c r="K29" s="21"/>
      <c r="L29" s="22"/>
    </row>
    <row r="30" spans="1:13" ht="20.100000000000001" customHeight="1">
      <c r="A30" s="263" t="s">
        <v>221</v>
      </c>
      <c r="B30" s="263"/>
      <c r="C30" s="263"/>
      <c r="D30" s="263" t="s">
        <v>220</v>
      </c>
      <c r="E30" s="263"/>
      <c r="F30" s="263"/>
      <c r="G30" s="263"/>
      <c r="H30" s="263"/>
      <c r="I30" s="263"/>
      <c r="K30" s="21"/>
      <c r="L30" s="23"/>
    </row>
    <row r="31" spans="1:13" ht="20.100000000000001" customHeight="1">
      <c r="A31" s="263" t="s">
        <v>222</v>
      </c>
      <c r="B31" s="263"/>
      <c r="C31" s="263"/>
      <c r="D31" s="263" t="s">
        <v>223</v>
      </c>
      <c r="E31" s="263"/>
      <c r="F31" s="263"/>
      <c r="G31" s="263"/>
      <c r="H31" s="263"/>
      <c r="I31" s="263"/>
      <c r="K31" s="21"/>
      <c r="L31" s="24"/>
    </row>
    <row r="32" spans="1:13" ht="20.100000000000001" customHeight="1">
      <c r="A32" s="263" t="s">
        <v>224</v>
      </c>
      <c r="B32" s="263"/>
      <c r="C32" s="263"/>
      <c r="D32" s="263" t="s">
        <v>225</v>
      </c>
      <c r="E32" s="263"/>
      <c r="F32" s="263"/>
      <c r="G32" s="263"/>
      <c r="H32" s="263"/>
      <c r="I32" s="263"/>
      <c r="K32" s="257"/>
      <c r="L32" s="22"/>
    </row>
    <row r="33" spans="11:12" ht="15">
      <c r="K33" s="257"/>
      <c r="L33" s="25"/>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c r="A65526" s="258" t="s">
        <v>28</v>
      </c>
      <c r="B65526" s="258"/>
      <c r="C65526" s="258"/>
      <c r="D65526" s="258"/>
      <c r="E65526" s="258"/>
    </row>
    <row r="65527" spans="1:5">
      <c r="A65527" s="259" t="s">
        <v>29</v>
      </c>
      <c r="B65527" s="259"/>
      <c r="C65527" s="259"/>
      <c r="D65527" s="259"/>
      <c r="E65527" s="259"/>
    </row>
    <row r="65528" spans="1:5">
      <c r="A65528" s="259" t="s">
        <v>30</v>
      </c>
      <c r="B65528" s="259"/>
      <c r="C65528" s="259"/>
      <c r="D65528" s="259"/>
      <c r="E65528" s="259"/>
    </row>
    <row r="65529" spans="1:5">
      <c r="A65529" s="18" t="s">
        <v>153</v>
      </c>
      <c r="D65529" s="18" t="s">
        <v>154</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tabColor rgb="FF7030A0"/>
  </sheetPr>
  <dimension ref="A1:U65532"/>
  <sheetViews>
    <sheetView showGridLines="0" topLeftCell="I73" zoomScale="155" zoomScaleNormal="155" workbookViewId="0">
      <selection activeCell="L78" sqref="L78"/>
    </sheetView>
  </sheetViews>
  <sheetFormatPr baseColWidth="10" defaultColWidth="11.44140625" defaultRowHeight="13.8"/>
  <cols>
    <col min="1" max="1" width="0.44140625" style="83" customWidth="1"/>
    <col min="2" max="2" width="1.44140625" style="83" customWidth="1"/>
    <col min="3" max="3" width="44.6640625" style="83" customWidth="1"/>
    <col min="4" max="4" width="11.6640625" style="136" customWidth="1"/>
    <col min="5" max="6" width="33.6640625" style="118" customWidth="1"/>
    <col min="7" max="7" width="11.6640625" style="136" customWidth="1"/>
    <col min="8" max="9" width="33.6640625" style="118" customWidth="1"/>
    <col min="10" max="10" width="11.6640625" style="136" customWidth="1"/>
    <col min="11" max="12" width="33.6640625" style="118" customWidth="1"/>
    <col min="13" max="13" width="11.6640625" style="136" customWidth="1"/>
    <col min="14" max="15" width="33.6640625" style="118" customWidth="1"/>
    <col min="16" max="16" width="3.33203125" style="83" customWidth="1"/>
    <col min="17" max="17" width="2.44140625" style="83" customWidth="1"/>
    <col min="18" max="18" width="7.44140625" style="83" hidden="1" customWidth="1"/>
    <col min="19" max="20" width="7.33203125" style="83" hidden="1" customWidth="1"/>
    <col min="21" max="21" width="7" style="83" hidden="1" customWidth="1"/>
    <col min="22" max="22" width="11.44140625" style="83"/>
    <col min="23" max="23" width="13" style="83" customWidth="1"/>
    <col min="24" max="24" width="15.6640625" style="83" customWidth="1"/>
    <col min="25" max="25" width="13" style="83" customWidth="1"/>
    <col min="26" max="27" width="11.44140625" style="83" customWidth="1"/>
    <col min="28" max="16384" width="11.44140625" style="83"/>
  </cols>
  <sheetData>
    <row r="1" spans="1:21" ht="33" customHeight="1">
      <c r="B1" s="202" t="s">
        <v>120</v>
      </c>
      <c r="C1" s="202"/>
      <c r="D1" s="202"/>
      <c r="E1" s="202"/>
      <c r="F1" s="202"/>
      <c r="G1" s="202"/>
      <c r="H1" s="202"/>
      <c r="I1" s="202"/>
      <c r="J1" s="203"/>
      <c r="K1" s="203"/>
      <c r="L1" s="84"/>
      <c r="M1" s="84"/>
      <c r="N1" s="84"/>
      <c r="O1" s="84"/>
    </row>
    <row r="2" spans="1:21" ht="15.6">
      <c r="B2" s="204" t="s">
        <v>26</v>
      </c>
      <c r="C2" s="204"/>
      <c r="D2" s="241" t="s">
        <v>173</v>
      </c>
      <c r="E2" s="241"/>
      <c r="F2" s="241"/>
      <c r="G2" s="242" t="s">
        <v>174</v>
      </c>
      <c r="H2" s="242"/>
      <c r="I2" s="242"/>
      <c r="J2" s="243" t="s">
        <v>175</v>
      </c>
      <c r="K2" s="243"/>
      <c r="L2" s="243"/>
      <c r="M2" s="185" t="s">
        <v>176</v>
      </c>
      <c r="N2" s="185"/>
      <c r="O2" s="185"/>
      <c r="Q2" s="83">
        <v>1</v>
      </c>
    </row>
    <row r="3" spans="1:21" ht="15" customHeight="1">
      <c r="B3" s="204"/>
      <c r="C3" s="204"/>
      <c r="D3" s="244" t="s">
        <v>33</v>
      </c>
      <c r="E3" s="240" t="s">
        <v>118</v>
      </c>
      <c r="F3" s="240" t="s">
        <v>121</v>
      </c>
      <c r="G3" s="196" t="s">
        <v>33</v>
      </c>
      <c r="H3" s="240" t="s">
        <v>118</v>
      </c>
      <c r="I3" s="240" t="s">
        <v>121</v>
      </c>
      <c r="J3" s="196" t="s">
        <v>33</v>
      </c>
      <c r="K3" s="198" t="s">
        <v>118</v>
      </c>
      <c r="L3" s="200" t="s">
        <v>121</v>
      </c>
      <c r="M3" s="196" t="s">
        <v>33</v>
      </c>
      <c r="N3" s="198" t="s">
        <v>118</v>
      </c>
      <c r="O3" s="200" t="s">
        <v>121</v>
      </c>
      <c r="Q3" s="83">
        <v>2</v>
      </c>
    </row>
    <row r="4" spans="1:21" ht="15.75" customHeight="1">
      <c r="B4" s="204"/>
      <c r="C4" s="204"/>
      <c r="D4" s="245"/>
      <c r="E4" s="200"/>
      <c r="F4" s="200"/>
      <c r="G4" s="197"/>
      <c r="H4" s="200"/>
      <c r="I4" s="200"/>
      <c r="J4" s="197"/>
      <c r="K4" s="199"/>
      <c r="L4" s="201"/>
      <c r="M4" s="197"/>
      <c r="N4" s="199"/>
      <c r="O4" s="201"/>
      <c r="Q4" s="83">
        <v>3</v>
      </c>
    </row>
    <row r="5" spans="1:21" ht="15.6">
      <c r="B5" s="204"/>
      <c r="C5" s="204"/>
      <c r="D5" s="85"/>
      <c r="E5" s="86"/>
      <c r="F5" s="86"/>
      <c r="G5" s="87"/>
      <c r="H5" s="88"/>
      <c r="I5" s="88"/>
      <c r="J5" s="87"/>
      <c r="K5" s="89"/>
      <c r="L5" s="88"/>
      <c r="M5" s="87"/>
      <c r="N5" s="89"/>
      <c r="O5" s="88"/>
      <c r="Q5" s="83">
        <v>4</v>
      </c>
    </row>
    <row r="6" spans="1:21" ht="17.399999999999999">
      <c r="A6" s="246"/>
      <c r="B6" s="225"/>
      <c r="C6" s="90" t="s">
        <v>72</v>
      </c>
      <c r="D6" s="91"/>
      <c r="E6" s="91"/>
      <c r="F6" s="91"/>
      <c r="G6" s="91"/>
      <c r="H6" s="91"/>
      <c r="I6" s="91"/>
      <c r="J6" s="91"/>
      <c r="K6" s="91"/>
      <c r="L6" s="92"/>
      <c r="M6" s="91"/>
      <c r="N6" s="91"/>
      <c r="O6" s="92"/>
    </row>
    <row r="7" spans="1:21" ht="40.200000000000003" customHeight="1">
      <c r="A7" s="246"/>
      <c r="B7" s="226"/>
      <c r="C7" s="93" t="s">
        <v>32</v>
      </c>
      <c r="D7" s="26">
        <v>2</v>
      </c>
      <c r="E7" s="60" t="s">
        <v>620</v>
      </c>
      <c r="F7" s="60" t="s">
        <v>291</v>
      </c>
      <c r="G7" s="77">
        <v>3</v>
      </c>
      <c r="H7" s="61" t="s">
        <v>289</v>
      </c>
      <c r="I7" s="61" t="s">
        <v>628</v>
      </c>
      <c r="J7" s="79">
        <v>3</v>
      </c>
      <c r="K7" s="62" t="s">
        <v>363</v>
      </c>
      <c r="L7" s="158" t="s">
        <v>633</v>
      </c>
      <c r="M7" s="81"/>
      <c r="N7" s="63"/>
      <c r="O7" s="64"/>
      <c r="R7" s="83">
        <f>COUNTIF(D7:D10,"1")</f>
        <v>2</v>
      </c>
      <c r="S7" s="83">
        <f>COUNTIF(G7:G10,"1")</f>
        <v>0</v>
      </c>
      <c r="T7" s="83">
        <f>COUNTIF(J7:J10,"1")</f>
        <v>0</v>
      </c>
      <c r="U7" s="83">
        <f>COUNTIF(M7:M10,"1")</f>
        <v>0</v>
      </c>
    </row>
    <row r="8" spans="1:21" ht="40.200000000000003" customHeight="1">
      <c r="A8" s="246"/>
      <c r="B8" s="226"/>
      <c r="C8" s="94" t="s">
        <v>34</v>
      </c>
      <c r="D8" s="26">
        <v>1</v>
      </c>
      <c r="E8" s="60" t="s">
        <v>621</v>
      </c>
      <c r="F8" s="60" t="s">
        <v>624</v>
      </c>
      <c r="G8" s="77">
        <v>2</v>
      </c>
      <c r="H8" s="65" t="s">
        <v>290</v>
      </c>
      <c r="I8" s="61" t="s">
        <v>291</v>
      </c>
      <c r="J8" s="79">
        <v>3</v>
      </c>
      <c r="K8" s="66" t="s">
        <v>631</v>
      </c>
      <c r="L8" s="158" t="s">
        <v>634</v>
      </c>
      <c r="M8" s="81"/>
      <c r="N8" s="67"/>
      <c r="O8" s="64"/>
      <c r="R8" s="83">
        <f>COUNTIF(D7:D10,"2")</f>
        <v>2</v>
      </c>
      <c r="S8" s="83">
        <f>COUNTIF(G7:G10,"2")</f>
        <v>3</v>
      </c>
      <c r="T8" s="83">
        <f>COUNTIF(J7:J10,"2")</f>
        <v>1</v>
      </c>
      <c r="U8" s="83">
        <f>COUNTIF(M7:M10,"2")</f>
        <v>0</v>
      </c>
    </row>
    <row r="9" spans="1:21" ht="40.200000000000003" customHeight="1">
      <c r="A9" s="246"/>
      <c r="B9" s="226"/>
      <c r="C9" s="95" t="s">
        <v>35</v>
      </c>
      <c r="D9" s="26">
        <v>2</v>
      </c>
      <c r="E9" s="60" t="s">
        <v>622</v>
      </c>
      <c r="F9" s="60" t="s">
        <v>625</v>
      </c>
      <c r="G9" s="77">
        <v>2</v>
      </c>
      <c r="H9" s="65" t="s">
        <v>292</v>
      </c>
      <c r="I9" s="61" t="s">
        <v>629</v>
      </c>
      <c r="J9" s="79">
        <v>3</v>
      </c>
      <c r="K9" s="66" t="s">
        <v>311</v>
      </c>
      <c r="L9" s="158" t="s">
        <v>635</v>
      </c>
      <c r="M9" s="81"/>
      <c r="N9" s="67"/>
      <c r="O9" s="64"/>
      <c r="R9" s="83">
        <f>COUNTIF(D7:D10,"3")</f>
        <v>0</v>
      </c>
      <c r="S9" s="83">
        <f>COUNTIF(G7:G10,"3")</f>
        <v>1</v>
      </c>
      <c r="T9" s="83">
        <f>COUNTIF(J7:J10,"3")</f>
        <v>3</v>
      </c>
      <c r="U9" s="83">
        <f>COUNTIF(M7:M10,"3")</f>
        <v>0</v>
      </c>
    </row>
    <row r="10" spans="1:21" ht="40.200000000000003" customHeight="1">
      <c r="A10" s="246"/>
      <c r="B10" s="227"/>
      <c r="C10" s="95" t="s">
        <v>36</v>
      </c>
      <c r="D10" s="26">
        <v>1</v>
      </c>
      <c r="E10" s="60" t="s">
        <v>623</v>
      </c>
      <c r="F10" s="60" t="s">
        <v>626</v>
      </c>
      <c r="G10" s="77">
        <v>2</v>
      </c>
      <c r="H10" s="65" t="s">
        <v>627</v>
      </c>
      <c r="I10" s="61" t="s">
        <v>630</v>
      </c>
      <c r="J10" s="79">
        <v>2</v>
      </c>
      <c r="K10" s="66" t="s">
        <v>632</v>
      </c>
      <c r="L10" s="158" t="s">
        <v>636</v>
      </c>
      <c r="M10" s="81"/>
      <c r="N10" s="67"/>
      <c r="O10" s="64"/>
      <c r="R10" s="83">
        <f>COUNTIF(D7:D10,"4")</f>
        <v>0</v>
      </c>
      <c r="S10" s="83">
        <f>COUNTIF(G7:G10,"4")</f>
        <v>0</v>
      </c>
      <c r="T10" s="83">
        <f>COUNTIF(J7:J10,"4")</f>
        <v>0</v>
      </c>
      <c r="U10" s="83">
        <f>COUNTIF(M7:M10,"4")</f>
        <v>0</v>
      </c>
    </row>
    <row r="11" spans="1:21" ht="6" customHeight="1">
      <c r="B11" s="216"/>
      <c r="C11" s="217"/>
      <c r="D11" s="217"/>
      <c r="E11" s="217"/>
      <c r="F11" s="217"/>
      <c r="G11" s="217"/>
      <c r="H11" s="217"/>
      <c r="I11" s="217"/>
      <c r="J11" s="217"/>
      <c r="K11" s="218"/>
      <c r="L11" s="96"/>
      <c r="M11" s="97"/>
      <c r="N11" s="96"/>
      <c r="O11" s="96"/>
      <c r="Q11" s="83">
        <f>COUNTIF(D7:D10,"1")</f>
        <v>2</v>
      </c>
      <c r="R11" s="83">
        <f>COUNTIF(D7:D10,"1")</f>
        <v>2</v>
      </c>
      <c r="S11" s="83">
        <f>COUNTIF(D7:D10,"3")</f>
        <v>0</v>
      </c>
    </row>
    <row r="12" spans="1:21" ht="17.399999999999999">
      <c r="A12" s="246"/>
      <c r="B12" s="213"/>
      <c r="C12" s="98" t="s">
        <v>71</v>
      </c>
      <c r="D12" s="99"/>
      <c r="E12" s="99"/>
      <c r="F12" s="99"/>
      <c r="G12" s="99"/>
      <c r="H12" s="99"/>
      <c r="I12" s="99"/>
      <c r="J12" s="99"/>
      <c r="K12" s="100"/>
      <c r="L12" s="101"/>
      <c r="M12" s="99"/>
      <c r="N12" s="100"/>
      <c r="O12" s="101"/>
    </row>
    <row r="13" spans="1:21" ht="40.200000000000003" customHeight="1">
      <c r="A13" s="246"/>
      <c r="B13" s="214"/>
      <c r="C13" s="102" t="s">
        <v>37</v>
      </c>
      <c r="D13" s="27">
        <v>3</v>
      </c>
      <c r="E13" s="60" t="s">
        <v>637</v>
      </c>
      <c r="F13" s="68" t="s">
        <v>642</v>
      </c>
      <c r="G13" s="78">
        <v>3</v>
      </c>
      <c r="H13" s="61" t="s">
        <v>293</v>
      </c>
      <c r="I13" s="61" t="s">
        <v>651</v>
      </c>
      <c r="J13" s="80">
        <v>3</v>
      </c>
      <c r="K13" s="69" t="s">
        <v>656</v>
      </c>
      <c r="L13" s="159" t="s">
        <v>364</v>
      </c>
      <c r="M13" s="82"/>
      <c r="N13" s="70"/>
      <c r="O13" s="71"/>
      <c r="R13" s="83">
        <f>COUNTIF(D13:D17,"1")</f>
        <v>2</v>
      </c>
      <c r="S13" s="83">
        <f>COUNTIF(G13:G17,"1")</f>
        <v>0</v>
      </c>
      <c r="T13" s="83">
        <f>COUNTIF(J13:J17,"1")</f>
        <v>0</v>
      </c>
      <c r="U13" s="83">
        <f>COUNTIF(M13:M17,"1")</f>
        <v>0</v>
      </c>
    </row>
    <row r="14" spans="1:21" ht="40.200000000000003" customHeight="1">
      <c r="A14" s="246"/>
      <c r="B14" s="214"/>
      <c r="C14" s="94" t="s">
        <v>38</v>
      </c>
      <c r="D14" s="27">
        <v>2</v>
      </c>
      <c r="E14" s="72" t="s">
        <v>638</v>
      </c>
      <c r="F14" s="68" t="s">
        <v>643</v>
      </c>
      <c r="G14" s="78">
        <v>2</v>
      </c>
      <c r="H14" s="65" t="s">
        <v>647</v>
      </c>
      <c r="I14" s="61" t="s">
        <v>652</v>
      </c>
      <c r="J14" s="80">
        <v>3</v>
      </c>
      <c r="K14" s="159" t="s">
        <v>365</v>
      </c>
      <c r="L14" s="159" t="s">
        <v>366</v>
      </c>
      <c r="M14" s="82"/>
      <c r="N14" s="71"/>
      <c r="O14" s="71"/>
      <c r="R14" s="83">
        <f>COUNTIF(D13:D17,"2")</f>
        <v>2</v>
      </c>
      <c r="S14" s="83">
        <f>COUNTIF(G13:G17,"2")</f>
        <v>4</v>
      </c>
      <c r="T14" s="83">
        <f>COUNTIF(J13:J17,"2")</f>
        <v>1</v>
      </c>
      <c r="U14" s="83">
        <f>COUNTIF(M13:M17,"2")</f>
        <v>0</v>
      </c>
    </row>
    <row r="15" spans="1:21" ht="40.200000000000003" customHeight="1">
      <c r="A15" s="246"/>
      <c r="B15" s="214"/>
      <c r="C15" s="94" t="s">
        <v>39</v>
      </c>
      <c r="D15" s="27">
        <v>1</v>
      </c>
      <c r="E15" s="72" t="s">
        <v>639</v>
      </c>
      <c r="F15" s="68" t="s">
        <v>644</v>
      </c>
      <c r="G15" s="78">
        <v>2</v>
      </c>
      <c r="H15" s="65" t="s">
        <v>648</v>
      </c>
      <c r="I15" s="61" t="s">
        <v>653</v>
      </c>
      <c r="J15" s="80">
        <v>3</v>
      </c>
      <c r="K15" s="159" t="s">
        <v>657</v>
      </c>
      <c r="L15" s="159" t="s">
        <v>367</v>
      </c>
      <c r="M15" s="82"/>
      <c r="N15" s="71"/>
      <c r="O15" s="71"/>
      <c r="R15" s="83">
        <f>COUNTIF(D13:D17,"3")</f>
        <v>1</v>
      </c>
      <c r="S15" s="83">
        <f>COUNTIF(G13:G17,"3")</f>
        <v>1</v>
      </c>
      <c r="T15" s="83">
        <f>COUNTIF(J13:J17,"3")</f>
        <v>4</v>
      </c>
      <c r="U15" s="83">
        <f>COUNTIF(M13:M17,"3")</f>
        <v>0</v>
      </c>
    </row>
    <row r="16" spans="1:21" ht="40.200000000000003" customHeight="1">
      <c r="A16" s="246"/>
      <c r="B16" s="214"/>
      <c r="C16" s="95" t="s">
        <v>40</v>
      </c>
      <c r="D16" s="27">
        <v>1</v>
      </c>
      <c r="E16" s="72" t="s">
        <v>640</v>
      </c>
      <c r="F16" s="68" t="s">
        <v>645</v>
      </c>
      <c r="G16" s="78">
        <v>2</v>
      </c>
      <c r="H16" s="65" t="s">
        <v>649</v>
      </c>
      <c r="I16" s="61" t="s">
        <v>654</v>
      </c>
      <c r="J16" s="80">
        <v>2</v>
      </c>
      <c r="K16" s="159" t="s">
        <v>658</v>
      </c>
      <c r="L16" s="159" t="s">
        <v>660</v>
      </c>
      <c r="M16" s="82"/>
      <c r="N16" s="71"/>
      <c r="O16" s="71"/>
      <c r="R16" s="83">
        <f>COUNTIF(D13:D17,"4")</f>
        <v>0</v>
      </c>
      <c r="S16" s="83">
        <f>COUNTIF(G13:G17,"4")</f>
        <v>0</v>
      </c>
      <c r="T16" s="83">
        <f>COUNTIF(J13:J17,"4")</f>
        <v>0</v>
      </c>
      <c r="U16" s="83">
        <f>COUNTIF(M13:M17,"4")</f>
        <v>0</v>
      </c>
    </row>
    <row r="17" spans="1:21" ht="40.200000000000003" customHeight="1">
      <c r="A17" s="246"/>
      <c r="B17" s="215"/>
      <c r="C17" s="94" t="s">
        <v>41</v>
      </c>
      <c r="D17" s="27">
        <v>2</v>
      </c>
      <c r="E17" s="72" t="s">
        <v>641</v>
      </c>
      <c r="F17" s="68" t="s">
        <v>646</v>
      </c>
      <c r="G17" s="78">
        <v>2</v>
      </c>
      <c r="H17" s="65" t="s">
        <v>650</v>
      </c>
      <c r="I17" s="61" t="s">
        <v>655</v>
      </c>
      <c r="J17" s="80">
        <v>3</v>
      </c>
      <c r="K17" s="159" t="s">
        <v>659</v>
      </c>
      <c r="L17" s="159" t="s">
        <v>661</v>
      </c>
      <c r="M17" s="82"/>
      <c r="N17" s="71"/>
      <c r="O17" s="71"/>
    </row>
    <row r="18" spans="1:21" ht="7.5" customHeight="1">
      <c r="B18" s="228"/>
      <c r="C18" s="229"/>
      <c r="D18" s="229"/>
      <c r="E18" s="229"/>
      <c r="F18" s="229"/>
      <c r="G18" s="229"/>
      <c r="H18" s="229"/>
      <c r="I18" s="229"/>
      <c r="J18" s="229"/>
      <c r="K18" s="230"/>
      <c r="L18" s="96"/>
      <c r="M18" s="97"/>
      <c r="N18" s="96"/>
      <c r="O18" s="96"/>
    </row>
    <row r="19" spans="1:21" ht="17.399999999999999">
      <c r="A19" s="246"/>
      <c r="B19" s="213"/>
      <c r="C19" s="98" t="s">
        <v>42</v>
      </c>
      <c r="D19" s="99"/>
      <c r="E19" s="99"/>
      <c r="F19" s="99"/>
      <c r="G19" s="99"/>
      <c r="H19" s="99"/>
      <c r="I19" s="99"/>
      <c r="J19" s="99"/>
      <c r="K19" s="100"/>
      <c r="L19" s="101"/>
      <c r="M19" s="99"/>
      <c r="N19" s="100"/>
      <c r="O19" s="101"/>
    </row>
    <row r="20" spans="1:21" ht="40.200000000000003" customHeight="1">
      <c r="A20" s="246"/>
      <c r="B20" s="231"/>
      <c r="C20" s="103" t="s">
        <v>43</v>
      </c>
      <c r="D20" s="27">
        <v>3</v>
      </c>
      <c r="E20" s="60" t="s">
        <v>682</v>
      </c>
      <c r="F20" s="60" t="s">
        <v>675</v>
      </c>
      <c r="G20" s="78">
        <v>3</v>
      </c>
      <c r="H20" s="61" t="s">
        <v>294</v>
      </c>
      <c r="I20" s="61" t="s">
        <v>666</v>
      </c>
      <c r="J20" s="80">
        <v>3</v>
      </c>
      <c r="K20" s="73" t="s">
        <v>368</v>
      </c>
      <c r="L20" s="160" t="s">
        <v>369</v>
      </c>
      <c r="M20" s="82"/>
      <c r="N20" s="75"/>
      <c r="O20" s="76"/>
      <c r="R20" s="83">
        <f>COUNTIF(D20:D27,"1")</f>
        <v>0</v>
      </c>
      <c r="S20" s="83">
        <f>COUNTIF(G20:G27,"1")</f>
        <v>0</v>
      </c>
      <c r="T20" s="83">
        <f>COUNTIF(J20:J27,"1")</f>
        <v>0</v>
      </c>
      <c r="U20" s="83">
        <f>COUNTIF(M20:M27,"1")</f>
        <v>0</v>
      </c>
    </row>
    <row r="21" spans="1:21" ht="40.200000000000003" customHeight="1">
      <c r="A21" s="246"/>
      <c r="B21" s="231"/>
      <c r="C21" s="104" t="s">
        <v>44</v>
      </c>
      <c r="D21" s="27">
        <v>2</v>
      </c>
      <c r="E21" s="72" t="s">
        <v>683</v>
      </c>
      <c r="F21" s="60" t="s">
        <v>676</v>
      </c>
      <c r="G21" s="78">
        <v>2</v>
      </c>
      <c r="H21" s="65" t="s">
        <v>672</v>
      </c>
      <c r="I21" s="61" t="s">
        <v>667</v>
      </c>
      <c r="J21" s="80">
        <v>3</v>
      </c>
      <c r="K21" s="160" t="s">
        <v>663</v>
      </c>
      <c r="L21" s="160" t="s">
        <v>370</v>
      </c>
      <c r="M21" s="82"/>
      <c r="N21" s="76"/>
      <c r="O21" s="76"/>
      <c r="R21" s="83">
        <f>COUNTIF(D20:D27,"2")</f>
        <v>7</v>
      </c>
      <c r="S21" s="83">
        <f>COUNTIF(G20:G27,"2")</f>
        <v>6</v>
      </c>
      <c r="T21" s="83">
        <f>COUNTIF(J20:J27,"2")</f>
        <v>1</v>
      </c>
      <c r="U21" s="83">
        <f>COUNTIF(M20:M27,"2")</f>
        <v>0</v>
      </c>
    </row>
    <row r="22" spans="1:21" ht="40.200000000000003" customHeight="1">
      <c r="A22" s="246"/>
      <c r="B22" s="231"/>
      <c r="C22" s="104" t="s">
        <v>45</v>
      </c>
      <c r="D22" s="27">
        <v>2</v>
      </c>
      <c r="E22" s="72" t="s">
        <v>684</v>
      </c>
      <c r="F22" s="60" t="s">
        <v>677</v>
      </c>
      <c r="G22" s="78">
        <v>2</v>
      </c>
      <c r="H22" s="65" t="s">
        <v>673</v>
      </c>
      <c r="I22" s="61" t="s">
        <v>668</v>
      </c>
      <c r="J22" s="80">
        <v>2</v>
      </c>
      <c r="K22" s="160" t="s">
        <v>664</v>
      </c>
      <c r="L22" s="160" t="s">
        <v>662</v>
      </c>
      <c r="M22" s="82"/>
      <c r="N22" s="76"/>
      <c r="O22" s="76"/>
      <c r="R22" s="83">
        <f>COUNTIF(D20:D27,"3")</f>
        <v>1</v>
      </c>
      <c r="S22" s="83">
        <f>COUNTIF(G20:G27,"3")</f>
        <v>2</v>
      </c>
      <c r="T22" s="83">
        <f>COUNTIF(J20:J27,"3")</f>
        <v>7</v>
      </c>
      <c r="U22" s="83">
        <f>COUNTIF(M20:M27,"3")</f>
        <v>0</v>
      </c>
    </row>
    <row r="23" spans="1:21" ht="40.200000000000003" customHeight="1">
      <c r="A23" s="246"/>
      <c r="B23" s="231"/>
      <c r="C23" s="104" t="s">
        <v>46</v>
      </c>
      <c r="D23" s="27">
        <v>2</v>
      </c>
      <c r="E23" s="72" t="s">
        <v>685</v>
      </c>
      <c r="F23" s="60" t="s">
        <v>675</v>
      </c>
      <c r="G23" s="78">
        <v>3</v>
      </c>
      <c r="H23" s="65" t="s">
        <v>295</v>
      </c>
      <c r="I23" s="61" t="s">
        <v>669</v>
      </c>
      <c r="J23" s="80">
        <v>3</v>
      </c>
      <c r="K23" s="160" t="s">
        <v>371</v>
      </c>
      <c r="L23" s="160" t="s">
        <v>372</v>
      </c>
      <c r="M23" s="82"/>
      <c r="N23" s="76"/>
      <c r="O23" s="76"/>
      <c r="R23" s="83">
        <f>COUNTIF(D20:D27,"4")</f>
        <v>0</v>
      </c>
      <c r="S23" s="83">
        <f>COUNTIF(G20:G27,"4")</f>
        <v>0</v>
      </c>
      <c r="T23" s="83">
        <f>COUNTIF(J20:J27,"4")</f>
        <v>0</v>
      </c>
      <c r="U23" s="83">
        <f>COUNTIF(M20:M27,"4")</f>
        <v>0</v>
      </c>
    </row>
    <row r="24" spans="1:21" ht="40.200000000000003" customHeight="1">
      <c r="A24" s="246"/>
      <c r="B24" s="231"/>
      <c r="C24" s="104" t="s">
        <v>47</v>
      </c>
      <c r="D24" s="27">
        <v>2</v>
      </c>
      <c r="E24" s="72" t="s">
        <v>686</v>
      </c>
      <c r="F24" s="60" t="s">
        <v>678</v>
      </c>
      <c r="G24" s="78">
        <v>2</v>
      </c>
      <c r="H24" s="65" t="s">
        <v>674</v>
      </c>
      <c r="I24" s="61" t="s">
        <v>670</v>
      </c>
      <c r="J24" s="80">
        <v>3</v>
      </c>
      <c r="K24" s="160" t="s">
        <v>373</v>
      </c>
      <c r="L24" s="160" t="s">
        <v>374</v>
      </c>
      <c r="M24" s="82"/>
      <c r="N24" s="76"/>
      <c r="O24" s="76"/>
    </row>
    <row r="25" spans="1:21" ht="40.200000000000003" customHeight="1">
      <c r="A25" s="246"/>
      <c r="B25" s="231"/>
      <c r="C25" s="104" t="s">
        <v>48</v>
      </c>
      <c r="D25" s="27">
        <v>2</v>
      </c>
      <c r="E25" s="72" t="s">
        <v>686</v>
      </c>
      <c r="F25" s="60" t="s">
        <v>679</v>
      </c>
      <c r="G25" s="78">
        <v>2</v>
      </c>
      <c r="H25" s="65" t="s">
        <v>297</v>
      </c>
      <c r="I25" s="61" t="s">
        <v>671</v>
      </c>
      <c r="J25" s="80">
        <v>3</v>
      </c>
      <c r="K25" s="160" t="s">
        <v>375</v>
      </c>
      <c r="L25" s="160" t="s">
        <v>376</v>
      </c>
      <c r="M25" s="82"/>
      <c r="N25" s="76"/>
      <c r="O25" s="76"/>
    </row>
    <row r="26" spans="1:21" ht="40.200000000000003" customHeight="1">
      <c r="A26" s="246"/>
      <c r="B26" s="231"/>
      <c r="C26" s="104" t="s">
        <v>49</v>
      </c>
      <c r="D26" s="27">
        <v>2</v>
      </c>
      <c r="E26" s="72" t="s">
        <v>687</v>
      </c>
      <c r="F26" s="60" t="s">
        <v>680</v>
      </c>
      <c r="G26" s="78">
        <v>2</v>
      </c>
      <c r="H26" s="65" t="s">
        <v>298</v>
      </c>
      <c r="I26" s="61" t="s">
        <v>628</v>
      </c>
      <c r="J26" s="80">
        <v>3</v>
      </c>
      <c r="K26" s="160" t="s">
        <v>377</v>
      </c>
      <c r="L26" s="160" t="s">
        <v>378</v>
      </c>
      <c r="M26" s="82"/>
      <c r="N26" s="76"/>
      <c r="O26" s="76"/>
    </row>
    <row r="27" spans="1:21" ht="40.200000000000003" customHeight="1">
      <c r="A27" s="246"/>
      <c r="B27" s="232"/>
      <c r="C27" s="104" t="s">
        <v>50</v>
      </c>
      <c r="D27" s="27">
        <v>2</v>
      </c>
      <c r="E27" s="72" t="s">
        <v>688</v>
      </c>
      <c r="F27" s="60" t="s">
        <v>681</v>
      </c>
      <c r="G27" s="78">
        <v>2</v>
      </c>
      <c r="H27" s="65" t="s">
        <v>299</v>
      </c>
      <c r="I27" s="61" t="s">
        <v>628</v>
      </c>
      <c r="J27" s="80">
        <v>3</v>
      </c>
      <c r="K27" s="160" t="s">
        <v>665</v>
      </c>
      <c r="L27" s="160" t="s">
        <v>379</v>
      </c>
      <c r="M27" s="82"/>
      <c r="N27" s="76"/>
      <c r="O27" s="76"/>
    </row>
    <row r="28" spans="1:21" ht="7.5" customHeight="1">
      <c r="B28" s="193"/>
      <c r="C28" s="194"/>
      <c r="D28" s="194"/>
      <c r="E28" s="194"/>
      <c r="F28" s="194"/>
      <c r="G28" s="194"/>
      <c r="H28" s="194"/>
      <c r="I28" s="194"/>
      <c r="J28" s="194"/>
      <c r="K28" s="233"/>
      <c r="L28" s="96"/>
      <c r="M28" s="97"/>
      <c r="N28" s="96"/>
      <c r="O28" s="96"/>
    </row>
    <row r="29" spans="1:21" ht="17.399999999999999">
      <c r="A29" s="246"/>
      <c r="B29" s="213"/>
      <c r="C29" s="98" t="s">
        <v>51</v>
      </c>
      <c r="D29" s="99"/>
      <c r="E29" s="99"/>
      <c r="F29" s="99"/>
      <c r="G29" s="99"/>
      <c r="H29" s="99"/>
      <c r="I29" s="99"/>
      <c r="J29" s="99"/>
      <c r="K29" s="100"/>
      <c r="L29" s="101"/>
      <c r="M29" s="99"/>
      <c r="N29" s="100"/>
      <c r="O29" s="101"/>
    </row>
    <row r="30" spans="1:21" ht="40.200000000000003" customHeight="1">
      <c r="A30" s="246"/>
      <c r="B30" s="214"/>
      <c r="C30" s="102" t="s">
        <v>52</v>
      </c>
      <c r="D30" s="27">
        <v>2</v>
      </c>
      <c r="E30" s="60" t="s">
        <v>689</v>
      </c>
      <c r="F30" s="60" t="s">
        <v>693</v>
      </c>
      <c r="G30" s="78">
        <v>2</v>
      </c>
      <c r="H30" s="61" t="s">
        <v>300</v>
      </c>
      <c r="I30" s="61" t="s">
        <v>381</v>
      </c>
      <c r="J30" s="80">
        <v>2</v>
      </c>
      <c r="K30" s="73" t="s">
        <v>380</v>
      </c>
      <c r="L30" s="160" t="s">
        <v>381</v>
      </c>
      <c r="M30" s="82"/>
      <c r="N30" s="75"/>
      <c r="O30" s="76"/>
      <c r="R30" s="83">
        <f>COUNTIF(D30:D33,"1")</f>
        <v>0</v>
      </c>
      <c r="S30" s="83">
        <f>COUNTIF(G30:G33,"1")</f>
        <v>0</v>
      </c>
      <c r="T30" s="83">
        <f>COUNTIF(J30:J33,"1")</f>
        <v>0</v>
      </c>
      <c r="U30" s="83">
        <f>COUNTIF(M30:M33,"1")</f>
        <v>0</v>
      </c>
    </row>
    <row r="31" spans="1:21" ht="40.200000000000003" customHeight="1">
      <c r="A31" s="246"/>
      <c r="B31" s="214"/>
      <c r="C31" s="94" t="s">
        <v>53</v>
      </c>
      <c r="D31" s="27">
        <v>3</v>
      </c>
      <c r="E31" s="72" t="s">
        <v>690</v>
      </c>
      <c r="F31" s="60" t="s">
        <v>694</v>
      </c>
      <c r="G31" s="78">
        <v>3</v>
      </c>
      <c r="H31" s="65" t="s">
        <v>697</v>
      </c>
      <c r="I31" s="61" t="s">
        <v>698</v>
      </c>
      <c r="J31" s="80">
        <v>3</v>
      </c>
      <c r="K31" s="160" t="s">
        <v>382</v>
      </c>
      <c r="L31" s="160" t="s">
        <v>383</v>
      </c>
      <c r="M31" s="82"/>
      <c r="N31" s="76"/>
      <c r="O31" s="76"/>
      <c r="R31" s="83">
        <f>COUNTIF(D30:D33,"2")</f>
        <v>3</v>
      </c>
      <c r="S31" s="83">
        <f>COUNTIF(G30:G33,"2")</f>
        <v>3</v>
      </c>
      <c r="T31" s="83">
        <f>COUNTIF(J30:J33,"2")</f>
        <v>1</v>
      </c>
      <c r="U31" s="83">
        <f>COUNTIF(M30:M33,"2")</f>
        <v>0</v>
      </c>
    </row>
    <row r="32" spans="1:21" ht="40.200000000000003" customHeight="1">
      <c r="A32" s="246"/>
      <c r="B32" s="214"/>
      <c r="C32" s="94" t="s">
        <v>54</v>
      </c>
      <c r="D32" s="27">
        <v>2</v>
      </c>
      <c r="E32" s="72" t="s">
        <v>691</v>
      </c>
      <c r="F32" s="60" t="s">
        <v>695</v>
      </c>
      <c r="G32" s="78">
        <v>2</v>
      </c>
      <c r="H32" s="65" t="s">
        <v>301</v>
      </c>
      <c r="I32" s="61" t="s">
        <v>628</v>
      </c>
      <c r="J32" s="80">
        <v>3</v>
      </c>
      <c r="K32" s="160" t="s">
        <v>384</v>
      </c>
      <c r="L32" s="160" t="s">
        <v>385</v>
      </c>
      <c r="M32" s="82"/>
      <c r="N32" s="76"/>
      <c r="O32" s="76"/>
      <c r="R32" s="83">
        <f>COUNTIF(D30:D33,"3")</f>
        <v>1</v>
      </c>
      <c r="S32" s="83">
        <f>COUNTIF(G30:G33,"3")</f>
        <v>1</v>
      </c>
      <c r="T32" s="83">
        <f>COUNTIF(J30:J33,"31")</f>
        <v>0</v>
      </c>
      <c r="U32" s="83">
        <f>COUNTIF(M30:M33,"3")</f>
        <v>0</v>
      </c>
    </row>
    <row r="33" spans="1:21" ht="40.200000000000003" customHeight="1">
      <c r="A33" s="246"/>
      <c r="B33" s="215"/>
      <c r="C33" s="94" t="s">
        <v>55</v>
      </c>
      <c r="D33" s="27">
        <v>2</v>
      </c>
      <c r="E33" s="72" t="s">
        <v>692</v>
      </c>
      <c r="F33" s="60" t="s">
        <v>696</v>
      </c>
      <c r="G33" s="78">
        <v>2</v>
      </c>
      <c r="H33" s="65" t="s">
        <v>302</v>
      </c>
      <c r="I33" s="61" t="s">
        <v>628</v>
      </c>
      <c r="J33" s="80">
        <v>3</v>
      </c>
      <c r="K33" s="160" t="s">
        <v>386</v>
      </c>
      <c r="L33" s="160" t="s">
        <v>387</v>
      </c>
      <c r="M33" s="82"/>
      <c r="N33" s="76"/>
      <c r="O33" s="76"/>
      <c r="R33" s="83">
        <f>COUNTIF(D30:D33,"4")</f>
        <v>0</v>
      </c>
      <c r="S33" s="83">
        <f>COUNTIF(G30:G33,"4")</f>
        <v>0</v>
      </c>
      <c r="T33" s="83">
        <f>COUNTIF(J30:J33,"4")</f>
        <v>0</v>
      </c>
      <c r="U33" s="83">
        <f>COUNTIF(M30:M33,"4")</f>
        <v>0</v>
      </c>
    </row>
    <row r="34" spans="1:21" ht="9" customHeight="1">
      <c r="B34" s="228"/>
      <c r="C34" s="229"/>
      <c r="D34" s="229"/>
      <c r="E34" s="229"/>
      <c r="F34" s="229"/>
      <c r="G34" s="229"/>
      <c r="H34" s="229"/>
      <c r="I34" s="229"/>
      <c r="J34" s="229"/>
      <c r="K34" s="230"/>
      <c r="L34" s="96"/>
      <c r="M34" s="97"/>
      <c r="N34" s="96"/>
      <c r="O34" s="96"/>
    </row>
    <row r="35" spans="1:21" ht="17.399999999999999">
      <c r="A35" s="246"/>
      <c r="B35" s="213"/>
      <c r="C35" s="105" t="s">
        <v>56</v>
      </c>
      <c r="D35" s="234"/>
      <c r="E35" s="234"/>
      <c r="F35" s="234"/>
      <c r="G35" s="234"/>
      <c r="H35" s="234"/>
      <c r="I35" s="234"/>
      <c r="J35" s="234"/>
      <c r="K35" s="234"/>
      <c r="L35" s="106"/>
      <c r="M35" s="107"/>
      <c r="N35" s="107"/>
      <c r="O35" s="106"/>
    </row>
    <row r="36" spans="1:21" ht="40.200000000000003" customHeight="1">
      <c r="A36" s="246"/>
      <c r="B36" s="214"/>
      <c r="C36" s="102" t="s">
        <v>57</v>
      </c>
      <c r="D36" s="27">
        <v>3</v>
      </c>
      <c r="E36" s="60" t="s">
        <v>722</v>
      </c>
      <c r="F36" s="60" t="s">
        <v>714</v>
      </c>
      <c r="G36" s="78">
        <v>2</v>
      </c>
      <c r="H36" s="61" t="s">
        <v>710</v>
      </c>
      <c r="I36" s="61" t="s">
        <v>702</v>
      </c>
      <c r="J36" s="80">
        <v>3</v>
      </c>
      <c r="K36" s="73" t="s">
        <v>388</v>
      </c>
      <c r="L36" s="160" t="s">
        <v>389</v>
      </c>
      <c r="M36" s="82"/>
      <c r="N36" s="75"/>
      <c r="O36" s="76"/>
      <c r="R36" s="83">
        <f>COUNTIF(D36:D44,"1")</f>
        <v>1</v>
      </c>
      <c r="S36" s="83">
        <f>COUNTIF(G36:G44,"1")</f>
        <v>1</v>
      </c>
      <c r="T36" s="83">
        <f>COUNTIF(J36:J44,"1")</f>
        <v>0</v>
      </c>
      <c r="U36" s="83">
        <f>COUNTIF(M36:M44,"1")</f>
        <v>0</v>
      </c>
    </row>
    <row r="37" spans="1:21" ht="40.200000000000003" customHeight="1">
      <c r="A37" s="246"/>
      <c r="B37" s="214"/>
      <c r="C37" s="94" t="s">
        <v>58</v>
      </c>
      <c r="D37" s="27">
        <v>1</v>
      </c>
      <c r="E37" s="72" t="s">
        <v>723</v>
      </c>
      <c r="F37" s="60" t="s">
        <v>715</v>
      </c>
      <c r="G37" s="78">
        <v>1</v>
      </c>
      <c r="H37" s="65" t="s">
        <v>303</v>
      </c>
      <c r="I37" s="61" t="s">
        <v>703</v>
      </c>
      <c r="J37" s="80">
        <v>2</v>
      </c>
      <c r="K37" s="160" t="s">
        <v>390</v>
      </c>
      <c r="L37" s="160" t="s">
        <v>391</v>
      </c>
      <c r="M37" s="82"/>
      <c r="N37" s="76"/>
      <c r="O37" s="76"/>
      <c r="R37" s="83">
        <f>COUNTIF(D36:D44,"2")</f>
        <v>3</v>
      </c>
      <c r="S37" s="83">
        <f>COUNTIF(G36:G44,"2")</f>
        <v>4</v>
      </c>
      <c r="T37" s="83">
        <f>COUNTIF(J36:J44,"2")</f>
        <v>1</v>
      </c>
      <c r="U37" s="83">
        <f>COUNTIF(M36:M44,"2")</f>
        <v>0</v>
      </c>
    </row>
    <row r="38" spans="1:21" ht="40.200000000000003" customHeight="1">
      <c r="A38" s="246"/>
      <c r="B38" s="214"/>
      <c r="C38" s="94" t="s">
        <v>59</v>
      </c>
      <c r="D38" s="27">
        <v>3</v>
      </c>
      <c r="E38" s="72" t="s">
        <v>227</v>
      </c>
      <c r="F38" s="60" t="s">
        <v>716</v>
      </c>
      <c r="G38" s="78">
        <v>3</v>
      </c>
      <c r="H38" s="65" t="s">
        <v>304</v>
      </c>
      <c r="I38" s="61" t="s">
        <v>704</v>
      </c>
      <c r="J38" s="80">
        <v>3</v>
      </c>
      <c r="K38" s="160" t="s">
        <v>392</v>
      </c>
      <c r="L38" s="160" t="s">
        <v>393</v>
      </c>
      <c r="M38" s="82"/>
      <c r="N38" s="76"/>
      <c r="O38" s="76"/>
      <c r="R38" s="83">
        <f>COUNTIF(D36:D44,"3")</f>
        <v>5</v>
      </c>
      <c r="S38" s="83">
        <f>COUNTIF(G36:G44,"3")</f>
        <v>4</v>
      </c>
      <c r="T38" s="83">
        <f>COUNTIF(J36:J44,"3")</f>
        <v>8</v>
      </c>
      <c r="U38" s="83">
        <f>COUNTIF(M36:M44,"3")</f>
        <v>0</v>
      </c>
    </row>
    <row r="39" spans="1:21" ht="40.200000000000003" customHeight="1">
      <c r="A39" s="246"/>
      <c r="B39" s="214"/>
      <c r="C39" s="94" t="s">
        <v>60</v>
      </c>
      <c r="D39" s="27">
        <v>3</v>
      </c>
      <c r="E39" s="72" t="s">
        <v>724</v>
      </c>
      <c r="F39" s="60" t="s">
        <v>705</v>
      </c>
      <c r="G39" s="78">
        <v>3</v>
      </c>
      <c r="H39" s="65" t="s">
        <v>711</v>
      </c>
      <c r="I39" s="61" t="s">
        <v>705</v>
      </c>
      <c r="J39" s="80">
        <v>3</v>
      </c>
      <c r="K39" s="160" t="s">
        <v>394</v>
      </c>
      <c r="L39" s="160" t="s">
        <v>395</v>
      </c>
      <c r="M39" s="82"/>
      <c r="N39" s="76"/>
      <c r="O39" s="76"/>
      <c r="R39" s="83">
        <f>COUNTIF(D36:D44,"4")</f>
        <v>0</v>
      </c>
      <c r="S39" s="83">
        <f>COUNTIF(G36:G44,"4")</f>
        <v>0</v>
      </c>
      <c r="T39" s="83">
        <f>COUNTIF(J36:J44,"4")</f>
        <v>0</v>
      </c>
      <c r="U39" s="83">
        <f>COUNTIF(M36:M44,"4")</f>
        <v>0</v>
      </c>
    </row>
    <row r="40" spans="1:21" ht="40.200000000000003" customHeight="1">
      <c r="A40" s="246"/>
      <c r="B40" s="214"/>
      <c r="C40" s="94" t="s">
        <v>61</v>
      </c>
      <c r="D40" s="27">
        <v>3</v>
      </c>
      <c r="E40" s="72" t="s">
        <v>725</v>
      </c>
      <c r="F40" s="60" t="s">
        <v>717</v>
      </c>
      <c r="G40" s="78">
        <v>3</v>
      </c>
      <c r="H40" s="65" t="s">
        <v>305</v>
      </c>
      <c r="I40" s="61" t="s">
        <v>706</v>
      </c>
      <c r="J40" s="80">
        <v>3</v>
      </c>
      <c r="K40" s="160" t="s">
        <v>396</v>
      </c>
      <c r="L40" s="160" t="s">
        <v>397</v>
      </c>
      <c r="M40" s="82"/>
      <c r="N40" s="76"/>
      <c r="O40" s="76"/>
    </row>
    <row r="41" spans="1:21" ht="40.200000000000003" customHeight="1">
      <c r="A41" s="246"/>
      <c r="B41" s="214"/>
      <c r="C41" s="94" t="s">
        <v>62</v>
      </c>
      <c r="D41" s="27">
        <v>2</v>
      </c>
      <c r="E41" s="72" t="s">
        <v>726</v>
      </c>
      <c r="F41" s="60" t="s">
        <v>718</v>
      </c>
      <c r="G41" s="78">
        <v>2</v>
      </c>
      <c r="H41" s="65" t="s">
        <v>712</v>
      </c>
      <c r="I41" s="61" t="s">
        <v>628</v>
      </c>
      <c r="J41" s="80">
        <v>3</v>
      </c>
      <c r="K41" s="160" t="s">
        <v>398</v>
      </c>
      <c r="L41" s="160" t="s">
        <v>399</v>
      </c>
      <c r="M41" s="82"/>
      <c r="N41" s="76"/>
      <c r="O41" s="76"/>
    </row>
    <row r="42" spans="1:21" ht="40.200000000000003" customHeight="1">
      <c r="A42" s="246"/>
      <c r="B42" s="214"/>
      <c r="C42" s="94" t="s">
        <v>63</v>
      </c>
      <c r="D42" s="27">
        <v>3</v>
      </c>
      <c r="E42" s="72" t="s">
        <v>727</v>
      </c>
      <c r="F42" s="60" t="s">
        <v>719</v>
      </c>
      <c r="G42" s="78">
        <v>3</v>
      </c>
      <c r="H42" s="65" t="s">
        <v>306</v>
      </c>
      <c r="I42" s="61" t="s">
        <v>707</v>
      </c>
      <c r="J42" s="80">
        <v>3</v>
      </c>
      <c r="K42" s="160" t="s">
        <v>400</v>
      </c>
      <c r="L42" s="160" t="s">
        <v>401</v>
      </c>
      <c r="M42" s="82"/>
      <c r="N42" s="76"/>
      <c r="O42" s="76"/>
    </row>
    <row r="43" spans="1:21" ht="40.200000000000003" customHeight="1">
      <c r="A43" s="246"/>
      <c r="B43" s="214"/>
      <c r="C43" s="94" t="s">
        <v>64</v>
      </c>
      <c r="D43" s="27">
        <v>2</v>
      </c>
      <c r="E43" s="72" t="s">
        <v>728</v>
      </c>
      <c r="F43" s="60" t="s">
        <v>720</v>
      </c>
      <c r="G43" s="78">
        <v>2</v>
      </c>
      <c r="H43" s="65" t="s">
        <v>307</v>
      </c>
      <c r="I43" s="61" t="s">
        <v>708</v>
      </c>
      <c r="J43" s="80">
        <v>3</v>
      </c>
      <c r="K43" s="160" t="s">
        <v>402</v>
      </c>
      <c r="L43" s="160" t="s">
        <v>699</v>
      </c>
      <c r="M43" s="82"/>
      <c r="N43" s="76"/>
      <c r="O43" s="76"/>
    </row>
    <row r="44" spans="1:21" ht="40.200000000000003" customHeight="1">
      <c r="A44" s="246"/>
      <c r="B44" s="215"/>
      <c r="C44" s="94" t="s">
        <v>65</v>
      </c>
      <c r="D44" s="27">
        <v>2</v>
      </c>
      <c r="E44" s="72" t="s">
        <v>729</v>
      </c>
      <c r="F44" s="60" t="s">
        <v>721</v>
      </c>
      <c r="G44" s="78">
        <v>2</v>
      </c>
      <c r="H44" s="65" t="s">
        <v>713</v>
      </c>
      <c r="I44" s="61" t="s">
        <v>709</v>
      </c>
      <c r="J44" s="80">
        <v>3</v>
      </c>
      <c r="K44" s="160" t="s">
        <v>701</v>
      </c>
      <c r="L44" s="160" t="s">
        <v>700</v>
      </c>
      <c r="M44" s="82"/>
      <c r="N44" s="76"/>
      <c r="O44" s="76"/>
    </row>
    <row r="45" spans="1:21" ht="6.75" customHeight="1">
      <c r="B45" s="228"/>
      <c r="C45" s="229"/>
      <c r="D45" s="229"/>
      <c r="E45" s="229"/>
      <c r="F45" s="229"/>
      <c r="G45" s="229"/>
      <c r="H45" s="229"/>
      <c r="I45" s="229"/>
      <c r="J45" s="229"/>
      <c r="K45" s="230"/>
      <c r="L45" s="96"/>
      <c r="M45" s="97"/>
      <c r="N45" s="96"/>
      <c r="O45" s="96"/>
    </row>
    <row r="46" spans="1:21" ht="17.399999999999999">
      <c r="A46" s="246"/>
      <c r="B46" s="213"/>
      <c r="C46" s="98" t="s">
        <v>66</v>
      </c>
      <c r="D46" s="99"/>
      <c r="E46" s="99"/>
      <c r="F46" s="99"/>
      <c r="G46" s="99"/>
      <c r="H46" s="99"/>
      <c r="I46" s="99"/>
      <c r="J46" s="99"/>
      <c r="K46" s="100"/>
      <c r="L46" s="101"/>
      <c r="M46" s="99"/>
      <c r="N46" s="100"/>
      <c r="O46" s="101"/>
    </row>
    <row r="47" spans="1:21" ht="40.200000000000003" customHeight="1">
      <c r="A47" s="246"/>
      <c r="B47" s="214"/>
      <c r="C47" s="102" t="s">
        <v>67</v>
      </c>
      <c r="D47" s="27">
        <v>2</v>
      </c>
      <c r="E47" s="30" t="s">
        <v>730</v>
      </c>
      <c r="F47" s="30" t="s">
        <v>734</v>
      </c>
      <c r="G47" s="28">
        <v>2</v>
      </c>
      <c r="H47" s="32" t="s">
        <v>738</v>
      </c>
      <c r="I47" s="32" t="s">
        <v>675</v>
      </c>
      <c r="J47" s="29">
        <v>3</v>
      </c>
      <c r="K47" s="34" t="s">
        <v>403</v>
      </c>
      <c r="L47" s="161" t="s">
        <v>741</v>
      </c>
      <c r="M47" s="52"/>
      <c r="N47" s="50"/>
      <c r="O47" s="51"/>
      <c r="R47" s="83">
        <f>COUNTIF(D47:D50,"1")</f>
        <v>2</v>
      </c>
      <c r="S47" s="83">
        <f>COUNTIF(G47:G50,"1")</f>
        <v>0</v>
      </c>
      <c r="T47" s="83">
        <f>COUNTIF(J47:J50,"1")</f>
        <v>0</v>
      </c>
      <c r="U47" s="83">
        <f>COUNTIF(M47:M50,"1")</f>
        <v>0</v>
      </c>
    </row>
    <row r="48" spans="1:21" ht="40.200000000000003" customHeight="1">
      <c r="A48" s="246"/>
      <c r="B48" s="214"/>
      <c r="C48" s="94" t="s">
        <v>68</v>
      </c>
      <c r="D48" s="27">
        <v>2</v>
      </c>
      <c r="E48" s="31" t="s">
        <v>731</v>
      </c>
      <c r="F48" s="30" t="s">
        <v>735</v>
      </c>
      <c r="G48" s="28">
        <v>2</v>
      </c>
      <c r="H48" s="33" t="s">
        <v>308</v>
      </c>
      <c r="I48" s="32" t="s">
        <v>739</v>
      </c>
      <c r="J48" s="29">
        <v>3</v>
      </c>
      <c r="K48" s="161" t="s">
        <v>404</v>
      </c>
      <c r="L48" s="161" t="s">
        <v>405</v>
      </c>
      <c r="M48" s="52"/>
      <c r="N48" s="51"/>
      <c r="O48" s="51"/>
      <c r="R48" s="83">
        <f>COUNTIF(D47:D50,"2")</f>
        <v>2</v>
      </c>
      <c r="S48" s="83">
        <f>COUNTIF(G47:G50,"2")</f>
        <v>4</v>
      </c>
      <c r="T48" s="83">
        <f>COUNTIF(J47:J50,"2")</f>
        <v>1</v>
      </c>
      <c r="U48" s="83">
        <f>COUNTIF(M47:M50,"2")</f>
        <v>0</v>
      </c>
    </row>
    <row r="49" spans="1:21" ht="40.200000000000003" customHeight="1">
      <c r="A49" s="246"/>
      <c r="B49" s="214"/>
      <c r="C49" s="94" t="s">
        <v>69</v>
      </c>
      <c r="D49" s="27">
        <v>1</v>
      </c>
      <c r="E49" s="31" t="s">
        <v>732</v>
      </c>
      <c r="F49" s="30" t="s">
        <v>736</v>
      </c>
      <c r="G49" s="28">
        <v>2</v>
      </c>
      <c r="H49" s="33" t="s">
        <v>309</v>
      </c>
      <c r="I49" s="32" t="s">
        <v>740</v>
      </c>
      <c r="J49" s="29">
        <v>2</v>
      </c>
      <c r="K49" s="161" t="s">
        <v>406</v>
      </c>
      <c r="L49" s="161" t="s">
        <v>407</v>
      </c>
      <c r="M49" s="52"/>
      <c r="N49" s="51"/>
      <c r="O49" s="51"/>
      <c r="R49" s="83">
        <f>COUNTIF(D47:D50,"3")</f>
        <v>0</v>
      </c>
      <c r="S49" s="83">
        <f>COUNTIF(G47:G50,"3")</f>
        <v>0</v>
      </c>
      <c r="T49" s="83">
        <f>COUNTIF(J47:J50,"3")</f>
        <v>3</v>
      </c>
      <c r="U49" s="83">
        <f>COUNTIF(M47:M50,"3")</f>
        <v>0</v>
      </c>
    </row>
    <row r="50" spans="1:21" ht="40.200000000000003" customHeight="1">
      <c r="A50" s="246"/>
      <c r="B50" s="215"/>
      <c r="C50" s="94" t="s">
        <v>70</v>
      </c>
      <c r="D50" s="27">
        <v>1</v>
      </c>
      <c r="E50" s="31" t="s">
        <v>733</v>
      </c>
      <c r="F50" s="30" t="s">
        <v>737</v>
      </c>
      <c r="G50" s="28">
        <v>2</v>
      </c>
      <c r="H50" s="33" t="s">
        <v>310</v>
      </c>
      <c r="I50" s="32" t="s">
        <v>763</v>
      </c>
      <c r="J50" s="29">
        <v>3</v>
      </c>
      <c r="K50" s="161" t="s">
        <v>764</v>
      </c>
      <c r="L50" s="161" t="s">
        <v>765</v>
      </c>
      <c r="M50" s="52"/>
      <c r="N50" s="51"/>
      <c r="O50" s="51"/>
      <c r="R50" s="83">
        <f>COUNTIF(D47:D50,"4")</f>
        <v>0</v>
      </c>
      <c r="S50" s="83">
        <f>COUNTIF(G47:G50,"4")</f>
        <v>0</v>
      </c>
      <c r="T50" s="83">
        <f>COUNTIF(J47:J50,"4")</f>
        <v>0</v>
      </c>
      <c r="U50" s="83">
        <f>COUNTIF(M47:M50,"4")</f>
        <v>0</v>
      </c>
    </row>
    <row r="51" spans="1:21" ht="8.25" customHeight="1">
      <c r="B51" s="228"/>
      <c r="C51" s="229"/>
      <c r="D51" s="229"/>
      <c r="E51" s="229"/>
      <c r="F51" s="229"/>
      <c r="G51" s="229"/>
      <c r="H51" s="229"/>
      <c r="I51" s="229"/>
      <c r="J51" s="229"/>
      <c r="K51" s="230"/>
      <c r="L51" s="96"/>
      <c r="M51" s="97"/>
      <c r="N51" s="96"/>
      <c r="O51" s="96"/>
    </row>
    <row r="52" spans="1:21" ht="24" customHeight="1">
      <c r="B52" s="205" t="s">
        <v>25</v>
      </c>
      <c r="C52" s="206"/>
      <c r="D52" s="182">
        <v>2023</v>
      </c>
      <c r="E52" s="183"/>
      <c r="F52" s="184"/>
      <c r="G52" s="219">
        <v>2024</v>
      </c>
      <c r="H52" s="220"/>
      <c r="I52" s="221"/>
      <c r="J52" s="222">
        <v>2025</v>
      </c>
      <c r="K52" s="223"/>
      <c r="L52" s="224"/>
      <c r="M52" s="186">
        <v>2018</v>
      </c>
      <c r="N52" s="187"/>
      <c r="O52" s="188"/>
    </row>
    <row r="53" spans="1:21" ht="33" customHeight="1">
      <c r="B53" s="207"/>
      <c r="C53" s="208"/>
      <c r="D53" s="108" t="s">
        <v>33</v>
      </c>
      <c r="E53" s="109" t="s">
        <v>118</v>
      </c>
      <c r="F53" s="109" t="s">
        <v>121</v>
      </c>
      <c r="G53" s="108" t="s">
        <v>33</v>
      </c>
      <c r="H53" s="109" t="s">
        <v>118</v>
      </c>
      <c r="I53" s="109" t="s">
        <v>121</v>
      </c>
      <c r="J53" s="108" t="s">
        <v>33</v>
      </c>
      <c r="K53" s="109" t="s">
        <v>118</v>
      </c>
      <c r="L53" s="110" t="s">
        <v>121</v>
      </c>
      <c r="M53" s="108"/>
      <c r="N53" s="109"/>
      <c r="O53" s="110"/>
    </row>
    <row r="54" spans="1:21" ht="17.399999999999999">
      <c r="A54" s="246"/>
      <c r="B54" s="111"/>
      <c r="C54" s="181" t="s">
        <v>73</v>
      </c>
      <c r="D54" s="180"/>
      <c r="E54" s="180"/>
      <c r="F54" s="180"/>
      <c r="G54" s="180"/>
      <c r="H54" s="180"/>
      <c r="I54" s="180"/>
      <c r="J54" s="180"/>
      <c r="K54" s="180"/>
      <c r="L54" s="112"/>
      <c r="M54" s="113"/>
      <c r="N54" s="113"/>
      <c r="O54" s="112"/>
    </row>
    <row r="55" spans="1:21" ht="30" customHeight="1">
      <c r="A55" s="246"/>
      <c r="B55" s="114"/>
      <c r="C55" s="102" t="s">
        <v>74</v>
      </c>
      <c r="D55" s="27">
        <v>2</v>
      </c>
      <c r="E55" s="169" t="s">
        <v>613</v>
      </c>
      <c r="F55" s="169" t="s">
        <v>601</v>
      </c>
      <c r="G55" s="27">
        <v>2</v>
      </c>
      <c r="H55" s="169" t="s">
        <v>605</v>
      </c>
      <c r="I55" s="169" t="s">
        <v>601</v>
      </c>
      <c r="J55" s="80">
        <v>3</v>
      </c>
      <c r="K55" s="176" t="s">
        <v>596</v>
      </c>
      <c r="L55" s="172" t="s">
        <v>353</v>
      </c>
      <c r="M55" s="82"/>
      <c r="N55" s="75"/>
      <c r="O55" s="76"/>
      <c r="R55" s="83">
        <f>COUNTIF(D55:D59,"1")</f>
        <v>0</v>
      </c>
      <c r="S55" s="83">
        <f>COUNTIF(G55:G59,"1")</f>
        <v>0</v>
      </c>
      <c r="T55" s="83">
        <f>COUNTIF(J55:J59,"1")</f>
        <v>0</v>
      </c>
      <c r="U55" s="83">
        <f>COUNTIF(M55:M59,"1")</f>
        <v>0</v>
      </c>
    </row>
    <row r="56" spans="1:21" ht="30" customHeight="1">
      <c r="A56" s="246"/>
      <c r="B56" s="114"/>
      <c r="C56" s="94" t="s">
        <v>75</v>
      </c>
      <c r="D56" s="27">
        <v>2</v>
      </c>
      <c r="E56" s="175" t="s">
        <v>614</v>
      </c>
      <c r="F56" s="169" t="s">
        <v>602</v>
      </c>
      <c r="G56" s="27">
        <v>3</v>
      </c>
      <c r="H56" s="175" t="s">
        <v>606</v>
      </c>
      <c r="I56" s="169" t="s">
        <v>602</v>
      </c>
      <c r="J56" s="80">
        <v>3</v>
      </c>
      <c r="K56" s="172" t="s">
        <v>597</v>
      </c>
      <c r="L56" s="172" t="s">
        <v>354</v>
      </c>
      <c r="M56" s="82"/>
      <c r="N56" s="76"/>
      <c r="O56" s="76"/>
      <c r="R56" s="83">
        <f>COUNTIF(D55:D59,"2")</f>
        <v>4</v>
      </c>
      <c r="S56" s="83">
        <f>COUNTIF(G55:G59,"2")</f>
        <v>2</v>
      </c>
      <c r="T56" s="83">
        <f>COUNTIF(J55:J59,"2")</f>
        <v>0</v>
      </c>
      <c r="U56" s="83">
        <f>COUNTIF(M55:M59,"2")</f>
        <v>0</v>
      </c>
    </row>
    <row r="57" spans="1:21" ht="30" customHeight="1">
      <c r="A57" s="246"/>
      <c r="B57" s="114"/>
      <c r="C57" s="94" t="s">
        <v>76</v>
      </c>
      <c r="D57" s="27">
        <v>2</v>
      </c>
      <c r="E57" s="175" t="s">
        <v>615</v>
      </c>
      <c r="F57" s="169" t="s">
        <v>610</v>
      </c>
      <c r="G57" s="27">
        <v>2</v>
      </c>
      <c r="H57" s="175" t="s">
        <v>607</v>
      </c>
      <c r="I57" s="169" t="s">
        <v>603</v>
      </c>
      <c r="J57" s="80">
        <v>3</v>
      </c>
      <c r="K57" s="172" t="s">
        <v>598</v>
      </c>
      <c r="L57" s="172" t="s">
        <v>355</v>
      </c>
      <c r="M57" s="82"/>
      <c r="N57" s="76"/>
      <c r="O57" s="76"/>
      <c r="R57" s="83">
        <f>COUNTIF(D55:D59,"3")</f>
        <v>1</v>
      </c>
      <c r="S57" s="83">
        <f>COUNTIF(G55:G59,"3")</f>
        <v>3</v>
      </c>
      <c r="T57" s="83">
        <f>COUNTIF(J55:J59,"3")</f>
        <v>5</v>
      </c>
      <c r="U57" s="83">
        <f>COUNTIF(M55:M59,"3")</f>
        <v>0</v>
      </c>
    </row>
    <row r="58" spans="1:21" ht="30" customHeight="1">
      <c r="A58" s="246"/>
      <c r="B58" s="114"/>
      <c r="C58" s="94" t="s">
        <v>77</v>
      </c>
      <c r="D58" s="27">
        <v>3</v>
      </c>
      <c r="E58" s="175" t="s">
        <v>616</v>
      </c>
      <c r="F58" s="169" t="s">
        <v>611</v>
      </c>
      <c r="G58" s="27">
        <v>3</v>
      </c>
      <c r="H58" s="175" t="s">
        <v>608</v>
      </c>
      <c r="I58" s="169" t="s">
        <v>594</v>
      </c>
      <c r="J58" s="80">
        <v>3</v>
      </c>
      <c r="K58" s="172" t="s">
        <v>599</v>
      </c>
      <c r="L58" s="172" t="s">
        <v>594</v>
      </c>
      <c r="M58" s="82"/>
      <c r="N58" s="76"/>
      <c r="O58" s="76"/>
      <c r="R58" s="83">
        <f>COUNTIF(D55:D59,"4")</f>
        <v>0</v>
      </c>
      <c r="S58" s="83">
        <f>COUNTIF(G55:G59,"4")</f>
        <v>0</v>
      </c>
      <c r="T58" s="83">
        <f>COUNTIF(J55:J59,"4")</f>
        <v>0</v>
      </c>
      <c r="U58" s="83">
        <f>COUNTIF(M55:M59,"4")</f>
        <v>0</v>
      </c>
    </row>
    <row r="59" spans="1:21" ht="30" customHeight="1">
      <c r="A59" s="246"/>
      <c r="B59" s="115"/>
      <c r="C59" s="94" t="s">
        <v>78</v>
      </c>
      <c r="D59" s="27">
        <v>2</v>
      </c>
      <c r="E59" s="175" t="s">
        <v>617</v>
      </c>
      <c r="F59" s="169" t="s">
        <v>612</v>
      </c>
      <c r="G59" s="27">
        <v>3</v>
      </c>
      <c r="H59" s="175" t="s">
        <v>609</v>
      </c>
      <c r="I59" s="169" t="s">
        <v>604</v>
      </c>
      <c r="J59" s="80">
        <v>3</v>
      </c>
      <c r="K59" s="172" t="s">
        <v>600</v>
      </c>
      <c r="L59" s="172" t="s">
        <v>595</v>
      </c>
      <c r="M59" s="82"/>
      <c r="N59" s="76"/>
      <c r="O59" s="76"/>
    </row>
    <row r="60" spans="1:21" ht="6.75" customHeight="1">
      <c r="B60" s="178"/>
      <c r="C60" s="179"/>
      <c r="D60" s="116"/>
      <c r="E60" s="117"/>
      <c r="F60" s="117"/>
      <c r="G60" s="116"/>
      <c r="H60" s="117"/>
      <c r="I60" s="117"/>
      <c r="J60" s="116"/>
      <c r="K60" s="117"/>
      <c r="M60" s="116"/>
      <c r="N60" s="117"/>
    </row>
    <row r="61" spans="1:21" ht="17.399999999999999">
      <c r="A61" s="246"/>
      <c r="B61" s="111"/>
      <c r="C61" s="181"/>
      <c r="D61" s="180"/>
      <c r="E61" s="180"/>
      <c r="F61" s="180"/>
      <c r="G61" s="180"/>
      <c r="H61" s="180"/>
      <c r="I61" s="180"/>
      <c r="J61" s="180"/>
      <c r="K61" s="189"/>
      <c r="L61" s="113"/>
      <c r="M61" s="113"/>
      <c r="N61" s="113"/>
      <c r="O61" s="113"/>
    </row>
    <row r="62" spans="1:21" ht="30" customHeight="1">
      <c r="A62" s="246"/>
      <c r="B62" s="119"/>
      <c r="C62" s="93" t="s">
        <v>79</v>
      </c>
      <c r="D62" s="27">
        <v>2</v>
      </c>
      <c r="E62" s="169" t="s">
        <v>573</v>
      </c>
      <c r="F62" s="169" t="s">
        <v>577</v>
      </c>
      <c r="G62" s="78">
        <v>3</v>
      </c>
      <c r="H62" s="170" t="s">
        <v>581</v>
      </c>
      <c r="I62" s="170" t="s">
        <v>584</v>
      </c>
      <c r="J62" s="80">
        <v>3</v>
      </c>
      <c r="K62" s="172" t="s">
        <v>588</v>
      </c>
      <c r="L62" s="172" t="s">
        <v>591</v>
      </c>
      <c r="M62" s="82"/>
      <c r="N62" s="76"/>
      <c r="O62" s="76"/>
      <c r="R62" s="83">
        <f>COUNTIF(D62:D65,"1")</f>
        <v>0</v>
      </c>
      <c r="S62" s="83">
        <f>COUNTIF(G62:G65,"1")</f>
        <v>0</v>
      </c>
      <c r="T62" s="83">
        <f>COUNTIF(J62:J65,"1")</f>
        <v>0</v>
      </c>
      <c r="U62" s="83">
        <f>COUNTIF(M62:M65,"1")</f>
        <v>0</v>
      </c>
    </row>
    <row r="63" spans="1:21" ht="30" customHeight="1">
      <c r="A63" s="246"/>
      <c r="B63" s="114"/>
      <c r="C63" s="94" t="s">
        <v>80</v>
      </c>
      <c r="D63" s="27">
        <v>2</v>
      </c>
      <c r="E63" s="175" t="s">
        <v>574</v>
      </c>
      <c r="F63" s="169" t="s">
        <v>578</v>
      </c>
      <c r="G63" s="78">
        <v>3</v>
      </c>
      <c r="H63" s="171" t="s">
        <v>228</v>
      </c>
      <c r="I63" s="170" t="s">
        <v>585</v>
      </c>
      <c r="J63" s="80">
        <v>3</v>
      </c>
      <c r="K63" s="172" t="s">
        <v>589</v>
      </c>
      <c r="L63" s="172" t="s">
        <v>585</v>
      </c>
      <c r="M63" s="82"/>
      <c r="N63" s="76"/>
      <c r="O63" s="76"/>
      <c r="R63" s="83">
        <f>COUNTIF(D62:D65,"2")</f>
        <v>3</v>
      </c>
      <c r="S63" s="83">
        <f>COUNTIF(G62:G65,"2")</f>
        <v>0</v>
      </c>
      <c r="T63" s="83">
        <f>COUNTIF(J62:J65,"2")</f>
        <v>0</v>
      </c>
      <c r="U63" s="83">
        <f>COUNTIF(M62:M65,"2")</f>
        <v>0</v>
      </c>
    </row>
    <row r="64" spans="1:21" ht="30" customHeight="1">
      <c r="A64" s="246"/>
      <c r="B64" s="114"/>
      <c r="C64" s="94" t="s">
        <v>81</v>
      </c>
      <c r="D64" s="27">
        <v>3</v>
      </c>
      <c r="E64" s="175" t="s">
        <v>575</v>
      </c>
      <c r="F64" s="169" t="s">
        <v>579</v>
      </c>
      <c r="G64" s="78">
        <v>3</v>
      </c>
      <c r="H64" s="171" t="s">
        <v>582</v>
      </c>
      <c r="I64" s="170" t="s">
        <v>586</v>
      </c>
      <c r="J64" s="80">
        <v>3</v>
      </c>
      <c r="K64" s="172" t="s">
        <v>590</v>
      </c>
      <c r="L64" s="172" t="s">
        <v>592</v>
      </c>
      <c r="M64" s="82"/>
      <c r="N64" s="76"/>
      <c r="O64" s="76"/>
      <c r="R64" s="83">
        <f>COUNTIF(D62:D65,"3")</f>
        <v>1</v>
      </c>
      <c r="S64" s="83">
        <f>COUNTIF(G62:G65,"3")</f>
        <v>4</v>
      </c>
      <c r="T64" s="83">
        <f>COUNTIF(J62:J65,"3")</f>
        <v>4</v>
      </c>
      <c r="U64" s="83">
        <f>COUNTIF(M62:M65,"3")</f>
        <v>0</v>
      </c>
    </row>
    <row r="65" spans="1:21" ht="30" customHeight="1">
      <c r="A65" s="246"/>
      <c r="B65" s="115"/>
      <c r="C65" s="94" t="s">
        <v>82</v>
      </c>
      <c r="D65" s="27">
        <v>2</v>
      </c>
      <c r="E65" s="175" t="s">
        <v>576</v>
      </c>
      <c r="F65" s="169" t="s">
        <v>580</v>
      </c>
      <c r="G65" s="78">
        <v>3</v>
      </c>
      <c r="H65" s="171" t="s">
        <v>583</v>
      </c>
      <c r="I65" s="170" t="s">
        <v>587</v>
      </c>
      <c r="J65" s="80">
        <v>3</v>
      </c>
      <c r="K65" s="172" t="s">
        <v>356</v>
      </c>
      <c r="L65" s="172" t="s">
        <v>593</v>
      </c>
      <c r="M65" s="82"/>
      <c r="N65" s="76"/>
      <c r="O65" s="76"/>
      <c r="R65" s="83">
        <f>COUNTIF(D62:D65,"4")</f>
        <v>0</v>
      </c>
      <c r="S65" s="83">
        <f>COUNTIF(G62:G65,"4")</f>
        <v>0</v>
      </c>
      <c r="T65" s="83">
        <f>COUNTIF(J62:J65,"4")</f>
        <v>0</v>
      </c>
      <c r="U65" s="83">
        <f>COUNTIF(M62:M65,"4")</f>
        <v>0</v>
      </c>
    </row>
    <row r="66" spans="1:21" ht="9" customHeight="1">
      <c r="B66" s="193"/>
      <c r="C66" s="194"/>
      <c r="D66" s="194"/>
      <c r="E66" s="194"/>
      <c r="F66" s="194"/>
      <c r="G66" s="194"/>
      <c r="H66" s="194"/>
      <c r="I66" s="194"/>
      <c r="J66" s="194"/>
      <c r="K66" s="195"/>
      <c r="L66" s="96"/>
      <c r="M66" s="97"/>
      <c r="N66" s="96"/>
      <c r="O66" s="96"/>
    </row>
    <row r="67" spans="1:21" ht="17.399999999999999">
      <c r="A67" s="246"/>
      <c r="B67" s="111"/>
      <c r="C67" s="181" t="s">
        <v>163</v>
      </c>
      <c r="D67" s="180"/>
      <c r="E67" s="180"/>
      <c r="F67" s="180"/>
      <c r="G67" s="180"/>
      <c r="H67" s="180"/>
      <c r="I67" s="180"/>
      <c r="J67" s="180"/>
      <c r="K67" s="189"/>
      <c r="L67" s="120"/>
      <c r="M67" s="120"/>
      <c r="N67" s="120"/>
      <c r="O67" s="120"/>
    </row>
    <row r="68" spans="1:21" ht="30" customHeight="1">
      <c r="A68" s="246"/>
      <c r="B68" s="114"/>
      <c r="C68" s="102" t="s">
        <v>83</v>
      </c>
      <c r="D68" s="27">
        <v>2</v>
      </c>
      <c r="E68" s="173" t="s">
        <v>569</v>
      </c>
      <c r="F68" s="169" t="s">
        <v>565</v>
      </c>
      <c r="G68" s="78">
        <v>3</v>
      </c>
      <c r="H68" s="170" t="s">
        <v>562</v>
      </c>
      <c r="I68" s="170" t="s">
        <v>558</v>
      </c>
      <c r="J68" s="80">
        <v>3</v>
      </c>
      <c r="K68" s="172" t="s">
        <v>554</v>
      </c>
      <c r="L68" s="172" t="s">
        <v>550</v>
      </c>
      <c r="M68" s="82"/>
      <c r="N68" s="76"/>
      <c r="O68" s="76"/>
      <c r="R68" s="83">
        <f>COUNTIF(D68:D71,"1")</f>
        <v>0</v>
      </c>
      <c r="S68" s="83">
        <f>COUNTIF(G68:G71,"1")</f>
        <v>0</v>
      </c>
      <c r="T68" s="83">
        <f>COUNTIF(J68:J71,"1")</f>
        <v>0</v>
      </c>
      <c r="U68" s="83">
        <f>COUNTIF(M68:M71,"1")</f>
        <v>0</v>
      </c>
    </row>
    <row r="69" spans="1:21" ht="30" customHeight="1">
      <c r="A69" s="246"/>
      <c r="B69" s="114"/>
      <c r="C69" s="94" t="s">
        <v>84</v>
      </c>
      <c r="D69" s="27">
        <v>2</v>
      </c>
      <c r="E69" s="174" t="s">
        <v>570</v>
      </c>
      <c r="F69" s="169" t="s">
        <v>566</v>
      </c>
      <c r="G69" s="78">
        <v>3</v>
      </c>
      <c r="H69" s="171" t="s">
        <v>563</v>
      </c>
      <c r="I69" s="170" t="s">
        <v>559</v>
      </c>
      <c r="J69" s="80">
        <v>3</v>
      </c>
      <c r="K69" s="172" t="s">
        <v>555</v>
      </c>
      <c r="L69" s="172" t="s">
        <v>551</v>
      </c>
      <c r="M69" s="82"/>
      <c r="N69" s="76"/>
      <c r="O69" s="76"/>
      <c r="R69" s="83">
        <f>COUNTIF(D68:D71,"2")</f>
        <v>4</v>
      </c>
      <c r="S69" s="83">
        <f>COUNTIF(G68:G71,"2")</f>
        <v>0</v>
      </c>
      <c r="T69" s="83">
        <f>COUNTIF(J68:J71,"2")</f>
        <v>0</v>
      </c>
      <c r="U69" s="83">
        <f>COUNTIF(M68:M71,"2")</f>
        <v>0</v>
      </c>
    </row>
    <row r="70" spans="1:21" ht="30" customHeight="1">
      <c r="A70" s="246"/>
      <c r="B70" s="114"/>
      <c r="C70" s="94" t="s">
        <v>85</v>
      </c>
      <c r="D70" s="27">
        <v>2</v>
      </c>
      <c r="E70" s="174" t="s">
        <v>571</v>
      </c>
      <c r="F70" s="169" t="s">
        <v>567</v>
      </c>
      <c r="G70" s="78">
        <v>3</v>
      </c>
      <c r="H70" s="171" t="s">
        <v>556</v>
      </c>
      <c r="I70" s="170" t="s">
        <v>560</v>
      </c>
      <c r="J70" s="80">
        <v>3</v>
      </c>
      <c r="K70" s="172" t="s">
        <v>556</v>
      </c>
      <c r="L70" s="172" t="s">
        <v>552</v>
      </c>
      <c r="M70" s="82"/>
      <c r="N70" s="76"/>
      <c r="O70" s="76"/>
      <c r="R70" s="83">
        <f>COUNTIF(D68:D71,"3")</f>
        <v>0</v>
      </c>
      <c r="S70" s="83">
        <f>COUNTIF(G68:G71,"3")</f>
        <v>4</v>
      </c>
      <c r="T70" s="83">
        <f>COUNTIF(J68:J71,"3")</f>
        <v>4</v>
      </c>
      <c r="U70" s="83">
        <f>COUNTIF(M68:M71,"3")</f>
        <v>0</v>
      </c>
    </row>
    <row r="71" spans="1:21" ht="30" customHeight="1">
      <c r="A71" s="246"/>
      <c r="B71" s="115"/>
      <c r="C71" s="94" t="s">
        <v>86</v>
      </c>
      <c r="D71" s="27">
        <v>2</v>
      </c>
      <c r="E71" s="174" t="s">
        <v>572</v>
      </c>
      <c r="F71" s="169" t="s">
        <v>568</v>
      </c>
      <c r="G71" s="78">
        <v>3</v>
      </c>
      <c r="H71" s="171" t="s">
        <v>564</v>
      </c>
      <c r="I71" s="170" t="s">
        <v>561</v>
      </c>
      <c r="J71" s="80">
        <v>3</v>
      </c>
      <c r="K71" s="172" t="s">
        <v>557</v>
      </c>
      <c r="L71" s="172" t="s">
        <v>553</v>
      </c>
      <c r="M71" s="82"/>
      <c r="N71" s="76"/>
      <c r="O71" s="76"/>
      <c r="R71" s="83">
        <f>COUNTIF(D68:D71,"4")</f>
        <v>0</v>
      </c>
      <c r="S71" s="83">
        <f>COUNTIF(G68:G71,"4")</f>
        <v>0</v>
      </c>
      <c r="T71" s="83">
        <f>COUNTIF(J68:J71,"4")</f>
        <v>0</v>
      </c>
      <c r="U71" s="83">
        <f>COUNTIF(M68:M71,"4")</f>
        <v>0</v>
      </c>
    </row>
    <row r="72" spans="1:21" ht="8.25" customHeight="1">
      <c r="B72" s="193"/>
      <c r="C72" s="194"/>
      <c r="D72" s="194"/>
      <c r="E72" s="194"/>
      <c r="F72" s="194"/>
      <c r="G72" s="194"/>
      <c r="H72" s="194"/>
      <c r="I72" s="194"/>
      <c r="J72" s="194"/>
      <c r="K72" s="195"/>
      <c r="L72" s="96"/>
      <c r="M72" s="97"/>
      <c r="N72" s="96"/>
      <c r="O72" s="96"/>
    </row>
    <row r="73" spans="1:21" ht="17.399999999999999">
      <c r="A73" s="246"/>
      <c r="B73" s="111"/>
      <c r="C73" s="181" t="s">
        <v>87</v>
      </c>
      <c r="D73" s="180"/>
      <c r="E73" s="180"/>
      <c r="F73" s="180"/>
      <c r="G73" s="180"/>
      <c r="H73" s="180"/>
      <c r="I73" s="180"/>
      <c r="J73" s="180"/>
      <c r="K73" s="189"/>
      <c r="L73" s="113"/>
      <c r="M73" s="113"/>
      <c r="N73" s="113"/>
      <c r="O73" s="113"/>
    </row>
    <row r="74" spans="1:21" ht="30" customHeight="1">
      <c r="A74" s="246"/>
      <c r="B74" s="114"/>
      <c r="C74" s="102" t="s">
        <v>88</v>
      </c>
      <c r="D74" s="27">
        <v>2</v>
      </c>
      <c r="E74" s="167" t="s">
        <v>518</v>
      </c>
      <c r="F74" s="169" t="s">
        <v>524</v>
      </c>
      <c r="G74" s="78">
        <v>3</v>
      </c>
      <c r="H74" s="170" t="s">
        <v>530</v>
      </c>
      <c r="I74" s="170" t="s">
        <v>536</v>
      </c>
      <c r="J74" s="80">
        <v>4</v>
      </c>
      <c r="K74" s="172" t="s">
        <v>542</v>
      </c>
      <c r="L74" s="172" t="s">
        <v>546</v>
      </c>
      <c r="M74" s="82"/>
      <c r="N74" s="76"/>
      <c r="O74" s="76"/>
      <c r="R74" s="83">
        <f>COUNTIF(D74:D79,"1")</f>
        <v>1</v>
      </c>
      <c r="S74" s="83">
        <f>COUNTIF(G74:G79,"1")</f>
        <v>1</v>
      </c>
      <c r="T74" s="83">
        <f>COUNTIF(J74:J79,"1")</f>
        <v>0</v>
      </c>
      <c r="U74" s="83">
        <f>COUNTIF(M74:M79,"1")</f>
        <v>0</v>
      </c>
    </row>
    <row r="75" spans="1:21" ht="30" customHeight="1">
      <c r="A75" s="246"/>
      <c r="B75" s="114"/>
      <c r="C75" s="94" t="s">
        <v>89</v>
      </c>
      <c r="D75" s="27">
        <v>2</v>
      </c>
      <c r="E75" s="168" t="s">
        <v>519</v>
      </c>
      <c r="F75" s="169" t="s">
        <v>525</v>
      </c>
      <c r="G75" s="78">
        <v>3</v>
      </c>
      <c r="H75" s="171" t="s">
        <v>531</v>
      </c>
      <c r="I75" s="170" t="s">
        <v>537</v>
      </c>
      <c r="J75" s="80">
        <v>3</v>
      </c>
      <c r="K75" s="172" t="s">
        <v>543</v>
      </c>
      <c r="L75" s="172" t="s">
        <v>547</v>
      </c>
      <c r="M75" s="82"/>
      <c r="N75" s="76"/>
      <c r="O75" s="76"/>
      <c r="R75" s="83">
        <f>COUNTIF(D74:D79,"2")</f>
        <v>5</v>
      </c>
      <c r="S75" s="83">
        <f>COUNTIF(G74:G79,"2")</f>
        <v>0</v>
      </c>
      <c r="T75" s="83">
        <f>COUNTIF(J74:J79,"2")</f>
        <v>1</v>
      </c>
      <c r="U75" s="83">
        <f>COUNTIF(M74:M79,"2")</f>
        <v>0</v>
      </c>
    </row>
    <row r="76" spans="1:21" ht="30" customHeight="1">
      <c r="A76" s="246"/>
      <c r="B76" s="114"/>
      <c r="C76" s="94" t="s">
        <v>90</v>
      </c>
      <c r="D76" s="27">
        <v>2</v>
      </c>
      <c r="E76" s="168" t="s">
        <v>520</v>
      </c>
      <c r="F76" s="169" t="s">
        <v>526</v>
      </c>
      <c r="G76" s="78">
        <v>3</v>
      </c>
      <c r="H76" s="171" t="s">
        <v>532</v>
      </c>
      <c r="I76" s="170" t="s">
        <v>538</v>
      </c>
      <c r="J76" s="80">
        <v>3</v>
      </c>
      <c r="K76" s="172" t="s">
        <v>544</v>
      </c>
      <c r="L76" s="172" t="s">
        <v>548</v>
      </c>
      <c r="M76" s="82"/>
      <c r="N76" s="76"/>
      <c r="O76" s="76"/>
      <c r="R76" s="83">
        <f>COUNTIF(D74:D79,"2")</f>
        <v>5</v>
      </c>
      <c r="S76" s="83">
        <f>COUNTIF(G74:G79,"3")</f>
        <v>5</v>
      </c>
      <c r="T76" s="83">
        <f>COUNTIF(J74:J79,"3")</f>
        <v>4</v>
      </c>
      <c r="U76" s="83">
        <f>COUNTIF(M74:M79,"3")</f>
        <v>0</v>
      </c>
    </row>
    <row r="77" spans="1:21" ht="30" customHeight="1">
      <c r="A77" s="246"/>
      <c r="B77" s="114"/>
      <c r="C77" s="94" t="s">
        <v>91</v>
      </c>
      <c r="D77" s="27">
        <v>2</v>
      </c>
      <c r="E77" s="168" t="s">
        <v>521</v>
      </c>
      <c r="F77" s="169" t="s">
        <v>527</v>
      </c>
      <c r="G77" s="78">
        <v>3</v>
      </c>
      <c r="H77" s="171" t="s">
        <v>533</v>
      </c>
      <c r="I77" s="170" t="s">
        <v>539</v>
      </c>
      <c r="J77" s="80">
        <v>3</v>
      </c>
      <c r="K77" s="172" t="s">
        <v>533</v>
      </c>
      <c r="L77" s="172" t="s">
        <v>357</v>
      </c>
      <c r="M77" s="82"/>
      <c r="N77" s="76"/>
      <c r="O77" s="76"/>
      <c r="R77" s="83">
        <f>COUNTIF(D74:D79,"4")</f>
        <v>0</v>
      </c>
      <c r="S77" s="83">
        <f>COUNTIF(G74:G79,"4")</f>
        <v>0</v>
      </c>
      <c r="T77" s="83">
        <f>COUNTIF(J74:J79,"4")</f>
        <v>1</v>
      </c>
      <c r="U77" s="83">
        <f>COUNTIF(M74:M79,"4")</f>
        <v>0</v>
      </c>
    </row>
    <row r="78" spans="1:21" ht="30" customHeight="1">
      <c r="A78" s="246"/>
      <c r="B78" s="119"/>
      <c r="C78" s="95" t="s">
        <v>92</v>
      </c>
      <c r="D78" s="27">
        <v>2</v>
      </c>
      <c r="E78" s="168" t="s">
        <v>522</v>
      </c>
      <c r="F78" s="169" t="s">
        <v>528</v>
      </c>
      <c r="G78" s="78">
        <v>3</v>
      </c>
      <c r="H78" s="171" t="s">
        <v>534</v>
      </c>
      <c r="I78" s="170" t="s">
        <v>540</v>
      </c>
      <c r="J78" s="80">
        <v>3</v>
      </c>
      <c r="K78" s="177" t="s">
        <v>767</v>
      </c>
      <c r="L78" s="177" t="s">
        <v>774</v>
      </c>
      <c r="M78" s="82"/>
      <c r="N78" s="76"/>
      <c r="O78" s="76"/>
    </row>
    <row r="79" spans="1:21" ht="30" customHeight="1">
      <c r="A79" s="246"/>
      <c r="B79" s="115"/>
      <c r="C79" s="94" t="s">
        <v>93</v>
      </c>
      <c r="D79" s="27">
        <v>1</v>
      </c>
      <c r="E79" s="168" t="s">
        <v>523</v>
      </c>
      <c r="F79" s="169" t="s">
        <v>529</v>
      </c>
      <c r="G79" s="78">
        <v>1</v>
      </c>
      <c r="H79" s="171" t="s">
        <v>535</v>
      </c>
      <c r="I79" s="170" t="s">
        <v>541</v>
      </c>
      <c r="J79" s="80">
        <v>2</v>
      </c>
      <c r="K79" s="172" t="s">
        <v>545</v>
      </c>
      <c r="L79" s="172" t="s">
        <v>549</v>
      </c>
      <c r="M79" s="82"/>
      <c r="N79" s="76"/>
      <c r="O79" s="76"/>
    </row>
    <row r="80" spans="1:21" ht="9" customHeight="1">
      <c r="B80" s="178"/>
      <c r="C80" s="179"/>
      <c r="D80" s="116"/>
      <c r="E80" s="117"/>
      <c r="F80" s="117"/>
      <c r="G80" s="116"/>
      <c r="H80" s="117"/>
      <c r="I80" s="117"/>
      <c r="J80" s="116"/>
      <c r="K80" s="121"/>
      <c r="M80" s="116"/>
      <c r="N80" s="121"/>
    </row>
    <row r="81" spans="1:21" ht="18.75" customHeight="1">
      <c r="B81" s="209" t="s">
        <v>94</v>
      </c>
      <c r="C81" s="210"/>
      <c r="D81" s="182" t="s">
        <v>177</v>
      </c>
      <c r="E81" s="183"/>
      <c r="F81" s="184"/>
      <c r="G81" s="219">
        <v>2024</v>
      </c>
      <c r="H81" s="220"/>
      <c r="I81" s="221"/>
      <c r="J81" s="222">
        <v>2025</v>
      </c>
      <c r="K81" s="223"/>
      <c r="L81" s="224"/>
      <c r="M81" s="186">
        <v>2026</v>
      </c>
      <c r="N81" s="187"/>
      <c r="O81" s="188"/>
    </row>
    <row r="82" spans="1:21" ht="34.5" customHeight="1">
      <c r="B82" s="211"/>
      <c r="C82" s="212"/>
      <c r="D82" s="108" t="s">
        <v>33</v>
      </c>
      <c r="E82" s="109" t="s">
        <v>118</v>
      </c>
      <c r="F82" s="109" t="s">
        <v>121</v>
      </c>
      <c r="G82" s="108" t="s">
        <v>33</v>
      </c>
      <c r="H82" s="109" t="s">
        <v>118</v>
      </c>
      <c r="I82" s="109" t="s">
        <v>121</v>
      </c>
      <c r="J82" s="108" t="s">
        <v>33</v>
      </c>
      <c r="K82" s="109" t="s">
        <v>118</v>
      </c>
      <c r="L82" s="110" t="s">
        <v>121</v>
      </c>
      <c r="M82" s="108" t="s">
        <v>33</v>
      </c>
      <c r="N82" s="109" t="s">
        <v>118</v>
      </c>
      <c r="O82" s="110" t="s">
        <v>121</v>
      </c>
    </row>
    <row r="83" spans="1:21" ht="17.399999999999999">
      <c r="A83" s="246"/>
      <c r="B83" s="122"/>
      <c r="C83" s="180" t="s">
        <v>95</v>
      </c>
      <c r="D83" s="180"/>
      <c r="E83" s="180"/>
      <c r="F83" s="180"/>
      <c r="G83" s="180"/>
      <c r="H83" s="180"/>
      <c r="I83" s="180"/>
      <c r="J83" s="180"/>
      <c r="K83" s="180"/>
      <c r="L83" s="123"/>
      <c r="M83" s="124"/>
      <c r="N83" s="124"/>
      <c r="O83" s="123"/>
    </row>
    <row r="84" spans="1:21" ht="30" customHeight="1">
      <c r="A84" s="246"/>
      <c r="B84" s="115"/>
      <c r="C84" s="102" t="s">
        <v>96</v>
      </c>
      <c r="D84" s="27">
        <v>2</v>
      </c>
      <c r="E84" s="72" t="s">
        <v>428</v>
      </c>
      <c r="F84" s="60" t="s">
        <v>184</v>
      </c>
      <c r="G84" s="78">
        <v>2</v>
      </c>
      <c r="H84" s="65" t="s">
        <v>429</v>
      </c>
      <c r="I84" s="61" t="s">
        <v>329</v>
      </c>
      <c r="J84" s="80">
        <v>3</v>
      </c>
      <c r="K84" s="74" t="s">
        <v>430</v>
      </c>
      <c r="L84" s="61" t="s">
        <v>330</v>
      </c>
      <c r="M84" s="82"/>
      <c r="N84" s="76"/>
      <c r="O84" s="76"/>
      <c r="R84" s="83">
        <f>COUNTIF(D84:D86,"1")</f>
        <v>1</v>
      </c>
      <c r="S84" s="83">
        <f>COUNTIF(G84:G86,"1")</f>
        <v>0</v>
      </c>
      <c r="T84" s="83">
        <f>COUNTIF(J84:J86,"1")</f>
        <v>0</v>
      </c>
      <c r="U84" s="83">
        <f>COUNTIF(M84:M86,"1")</f>
        <v>0</v>
      </c>
    </row>
    <row r="85" spans="1:21" ht="30" customHeight="1">
      <c r="A85" s="246"/>
      <c r="B85" s="122"/>
      <c r="C85" s="94" t="s">
        <v>97</v>
      </c>
      <c r="D85" s="27">
        <v>1</v>
      </c>
      <c r="E85" s="72" t="s">
        <v>431</v>
      </c>
      <c r="F85" s="60" t="s">
        <v>229</v>
      </c>
      <c r="G85" s="78">
        <v>2</v>
      </c>
      <c r="H85" s="65" t="s">
        <v>432</v>
      </c>
      <c r="I85" s="61" t="s">
        <v>270</v>
      </c>
      <c r="J85" s="80">
        <v>4</v>
      </c>
      <c r="K85" s="74" t="s">
        <v>433</v>
      </c>
      <c r="L85" s="74" t="s">
        <v>331</v>
      </c>
      <c r="M85" s="82"/>
      <c r="N85" s="76"/>
      <c r="O85" s="76"/>
      <c r="R85" s="83">
        <f>COUNTIF(D84:D86,"2")</f>
        <v>2</v>
      </c>
      <c r="S85" s="83">
        <f>COUNTIF(G84:G86,"2")</f>
        <v>2</v>
      </c>
      <c r="T85" s="83">
        <f>COUNTIF(J84:J86,"2")</f>
        <v>0</v>
      </c>
      <c r="U85" s="83">
        <f>COUNTIF(M84:M86,"2")</f>
        <v>0</v>
      </c>
    </row>
    <row r="86" spans="1:21" ht="30" customHeight="1">
      <c r="A86" s="246"/>
      <c r="B86" s="122"/>
      <c r="C86" s="94" t="s">
        <v>98</v>
      </c>
      <c r="D86" s="27">
        <v>2</v>
      </c>
      <c r="E86" s="72" t="s">
        <v>434</v>
      </c>
      <c r="F86" s="60" t="s">
        <v>230</v>
      </c>
      <c r="G86" s="78">
        <v>3</v>
      </c>
      <c r="H86" s="65" t="s">
        <v>435</v>
      </c>
      <c r="I86" s="61" t="s">
        <v>230</v>
      </c>
      <c r="J86" s="80">
        <v>3</v>
      </c>
      <c r="K86" s="74" t="s">
        <v>436</v>
      </c>
      <c r="L86" s="74" t="s">
        <v>332</v>
      </c>
      <c r="M86" s="82"/>
      <c r="N86" s="76"/>
      <c r="O86" s="76"/>
      <c r="R86" s="83">
        <f>COUNTIF(D84:D86,"3")</f>
        <v>0</v>
      </c>
      <c r="S86" s="83">
        <f>COUNTIF(G84:G86,"3")</f>
        <v>1</v>
      </c>
      <c r="T86" s="83">
        <f>COUNTIF(J84:J86,"3")</f>
        <v>2</v>
      </c>
      <c r="U86" s="83">
        <f>COUNTIF(M84:M86,"3")</f>
        <v>0</v>
      </c>
    </row>
    <row r="87" spans="1:21" ht="21" customHeight="1">
      <c r="B87" s="178"/>
      <c r="C87" s="179"/>
      <c r="D87" s="116"/>
      <c r="E87" s="117"/>
      <c r="F87" s="117"/>
      <c r="G87" s="116"/>
      <c r="H87" s="117"/>
      <c r="I87" s="117"/>
      <c r="J87" s="116"/>
      <c r="K87" s="117"/>
      <c r="M87" s="116"/>
      <c r="N87" s="117"/>
      <c r="R87" s="83">
        <f>COUNTIF(D84:D86,"4")</f>
        <v>0</v>
      </c>
      <c r="S87" s="83">
        <f>COUNTIF(G84:G86,"4")</f>
        <v>0</v>
      </c>
      <c r="T87" s="83">
        <f>COUNTIF(J84:J86,"4")</f>
        <v>1</v>
      </c>
      <c r="U87" s="83">
        <f>COUNTIF(M84:M86,"4")</f>
        <v>0</v>
      </c>
    </row>
    <row r="88" spans="1:21" ht="17.399999999999999">
      <c r="A88" s="246"/>
      <c r="B88" s="125"/>
      <c r="C88" s="190"/>
      <c r="D88" s="191"/>
      <c r="E88" s="191"/>
      <c r="F88" s="191"/>
      <c r="G88" s="191"/>
      <c r="H88" s="191"/>
      <c r="I88" s="191"/>
      <c r="J88" s="191"/>
      <c r="K88" s="192"/>
      <c r="L88" s="113"/>
      <c r="M88" s="113"/>
      <c r="N88" s="113"/>
      <c r="O88" s="113"/>
    </row>
    <row r="89" spans="1:21" ht="30" customHeight="1">
      <c r="A89" s="246"/>
      <c r="B89" s="115"/>
      <c r="C89" s="93" t="s">
        <v>99</v>
      </c>
      <c r="D89" s="27">
        <v>1</v>
      </c>
      <c r="E89" s="60" t="s">
        <v>437</v>
      </c>
      <c r="F89" s="60" t="s">
        <v>231</v>
      </c>
      <c r="G89" s="78">
        <v>2</v>
      </c>
      <c r="H89" s="61" t="s">
        <v>438</v>
      </c>
      <c r="I89" s="61" t="s">
        <v>231</v>
      </c>
      <c r="J89" s="80">
        <v>3</v>
      </c>
      <c r="K89" s="74" t="s">
        <v>439</v>
      </c>
      <c r="L89" s="74" t="s">
        <v>333</v>
      </c>
      <c r="M89" s="82"/>
      <c r="N89" s="76"/>
      <c r="O89" s="76"/>
      <c r="R89" s="83">
        <f>COUNTIF(D89:D95,"1")</f>
        <v>5</v>
      </c>
      <c r="S89" s="83">
        <f>COUNTIF(G89:G95,"1")</f>
        <v>1</v>
      </c>
      <c r="T89" s="83">
        <f>COUNTIF(J89:J95,"1")</f>
        <v>1</v>
      </c>
      <c r="U89" s="83">
        <f>COUNTIF(M89:M95,"1")</f>
        <v>0</v>
      </c>
    </row>
    <row r="90" spans="1:21" ht="30" customHeight="1">
      <c r="A90" s="246"/>
      <c r="B90" s="126"/>
      <c r="C90" s="95" t="s">
        <v>100</v>
      </c>
      <c r="D90" s="27">
        <v>1</v>
      </c>
      <c r="E90" s="72" t="s">
        <v>440</v>
      </c>
      <c r="F90" s="60" t="s">
        <v>232</v>
      </c>
      <c r="G90" s="78">
        <v>2</v>
      </c>
      <c r="H90" s="65" t="s">
        <v>441</v>
      </c>
      <c r="I90" s="61" t="s">
        <v>271</v>
      </c>
      <c r="J90" s="80">
        <v>3</v>
      </c>
      <c r="K90" s="74" t="s">
        <v>442</v>
      </c>
      <c r="L90" s="74" t="s">
        <v>334</v>
      </c>
      <c r="M90" s="82"/>
      <c r="N90" s="76"/>
      <c r="O90" s="76"/>
      <c r="R90" s="83">
        <f>COUNTIF(D89:D95,"2")</f>
        <v>1</v>
      </c>
      <c r="S90" s="83">
        <f>COUNTIF(G89:G95,"2")</f>
        <v>6</v>
      </c>
      <c r="T90" s="83">
        <f>COUNTIF(J89:J95,"2")</f>
        <v>0</v>
      </c>
      <c r="U90" s="83">
        <f>COUNTIF(M89:M95,"2")</f>
        <v>0</v>
      </c>
    </row>
    <row r="91" spans="1:21" ht="30" customHeight="1">
      <c r="A91" s="246"/>
      <c r="B91" s="122"/>
      <c r="C91" s="94" t="s">
        <v>101</v>
      </c>
      <c r="D91" s="27">
        <v>1</v>
      </c>
      <c r="E91" s="72" t="s">
        <v>443</v>
      </c>
      <c r="F91" s="60" t="s">
        <v>226</v>
      </c>
      <c r="G91" s="78">
        <v>2</v>
      </c>
      <c r="H91" s="65" t="s">
        <v>444</v>
      </c>
      <c r="I91" s="61" t="s">
        <v>272</v>
      </c>
      <c r="J91" s="80">
        <v>3</v>
      </c>
      <c r="K91" s="74" t="s">
        <v>445</v>
      </c>
      <c r="L91" s="74" t="s">
        <v>335</v>
      </c>
      <c r="M91" s="82"/>
      <c r="N91" s="76"/>
      <c r="O91" s="76"/>
      <c r="R91" s="83">
        <f>COUNTIF(D89:D95,"3")</f>
        <v>1</v>
      </c>
      <c r="S91" s="83">
        <f>COUNTIF(G89:G95,"3")</f>
        <v>0</v>
      </c>
      <c r="T91" s="83">
        <f>COUNTIF(J89:J95,"3")</f>
        <v>6</v>
      </c>
      <c r="U91" s="83">
        <f>COUNTIF(M89:M95,"3")</f>
        <v>0</v>
      </c>
    </row>
    <row r="92" spans="1:21" ht="30" customHeight="1">
      <c r="A92" s="246"/>
      <c r="B92" s="122"/>
      <c r="C92" s="95" t="s">
        <v>102</v>
      </c>
      <c r="D92" s="27">
        <v>2</v>
      </c>
      <c r="E92" s="72" t="s">
        <v>446</v>
      </c>
      <c r="F92" s="60" t="s">
        <v>233</v>
      </c>
      <c r="G92" s="78">
        <v>2</v>
      </c>
      <c r="H92" s="65" t="s">
        <v>273</v>
      </c>
      <c r="I92" s="61" t="s">
        <v>274</v>
      </c>
      <c r="J92" s="80">
        <v>3</v>
      </c>
      <c r="K92" s="74" t="s">
        <v>447</v>
      </c>
      <c r="L92" s="74" t="s">
        <v>336</v>
      </c>
      <c r="M92" s="82"/>
      <c r="N92" s="76"/>
      <c r="O92" s="76"/>
      <c r="R92" s="83">
        <f>COUNTIF(D89:D95,"4")</f>
        <v>0</v>
      </c>
      <c r="S92" s="83">
        <f>COUNTIF(G89:G95,"4")</f>
        <v>0</v>
      </c>
      <c r="T92" s="83">
        <f>COUNTIF(J89:J95,"4")</f>
        <v>0</v>
      </c>
      <c r="U92" s="83">
        <f>COUNTIF(M89:M95,"4")</f>
        <v>0</v>
      </c>
    </row>
    <row r="93" spans="1:21" ht="30" customHeight="1">
      <c r="A93" s="246"/>
      <c r="B93" s="122"/>
      <c r="C93" s="94" t="s">
        <v>103</v>
      </c>
      <c r="D93" s="27">
        <v>3</v>
      </c>
      <c r="E93" s="72" t="s">
        <v>448</v>
      </c>
      <c r="F93" s="60" t="s">
        <v>185</v>
      </c>
      <c r="G93" s="78">
        <v>2</v>
      </c>
      <c r="H93" s="65" t="s">
        <v>450</v>
      </c>
      <c r="I93" s="61" t="s">
        <v>275</v>
      </c>
      <c r="J93" s="80">
        <v>3</v>
      </c>
      <c r="K93" s="74" t="s">
        <v>449</v>
      </c>
      <c r="L93" s="74" t="s">
        <v>337</v>
      </c>
      <c r="M93" s="82"/>
      <c r="N93" s="76"/>
      <c r="O93" s="76"/>
    </row>
    <row r="94" spans="1:21" ht="30" customHeight="1">
      <c r="A94" s="246"/>
      <c r="B94" s="126"/>
      <c r="C94" s="95" t="s">
        <v>104</v>
      </c>
      <c r="D94" s="27">
        <v>1</v>
      </c>
      <c r="E94" s="72" t="s">
        <v>451</v>
      </c>
      <c r="F94" s="60" t="s">
        <v>185</v>
      </c>
      <c r="G94" s="78">
        <v>1</v>
      </c>
      <c r="H94" s="65" t="s">
        <v>338</v>
      </c>
      <c r="I94" s="61" t="s">
        <v>276</v>
      </c>
      <c r="J94" s="80">
        <v>1</v>
      </c>
      <c r="K94" s="74" t="s">
        <v>339</v>
      </c>
      <c r="L94" s="74" t="s">
        <v>340</v>
      </c>
      <c r="M94" s="82"/>
      <c r="N94" s="76"/>
      <c r="O94" s="76"/>
    </row>
    <row r="95" spans="1:21" ht="30" customHeight="1">
      <c r="A95" s="246"/>
      <c r="B95" s="122"/>
      <c r="C95" s="94" t="s">
        <v>105</v>
      </c>
      <c r="D95" s="27">
        <v>1</v>
      </c>
      <c r="E95" s="72" t="s">
        <v>452</v>
      </c>
      <c r="F95" s="60" t="s">
        <v>234</v>
      </c>
      <c r="G95" s="78">
        <v>2</v>
      </c>
      <c r="H95" s="65" t="s">
        <v>453</v>
      </c>
      <c r="I95" s="61" t="s">
        <v>277</v>
      </c>
      <c r="J95" s="80">
        <v>3</v>
      </c>
      <c r="K95" s="74" t="s">
        <v>341</v>
      </c>
      <c r="L95" s="74" t="s">
        <v>342</v>
      </c>
      <c r="M95" s="82"/>
      <c r="N95" s="76"/>
      <c r="O95" s="76"/>
    </row>
    <row r="96" spans="1:21" ht="5.25" customHeight="1">
      <c r="B96" s="178"/>
      <c r="C96" s="179"/>
      <c r="D96" s="116"/>
      <c r="E96" s="117"/>
      <c r="F96" s="117"/>
      <c r="G96" s="116"/>
      <c r="H96" s="117"/>
      <c r="I96" s="117"/>
      <c r="J96" s="116"/>
      <c r="K96" s="121"/>
      <c r="M96" s="116"/>
      <c r="N96" s="121"/>
    </row>
    <row r="97" spans="1:21" ht="17.399999999999999">
      <c r="A97" s="246"/>
      <c r="B97" s="111"/>
      <c r="C97" s="181"/>
      <c r="D97" s="180"/>
      <c r="E97" s="180"/>
      <c r="F97" s="180"/>
      <c r="G97" s="180"/>
      <c r="H97" s="180"/>
      <c r="I97" s="180"/>
      <c r="J97" s="180"/>
      <c r="K97" s="180"/>
      <c r="L97" s="180"/>
      <c r="M97" s="127"/>
      <c r="N97" s="127"/>
      <c r="O97" s="128"/>
    </row>
    <row r="98" spans="1:21" ht="102.6">
      <c r="A98" s="246"/>
      <c r="B98" s="119"/>
      <c r="C98" s="93" t="s">
        <v>106</v>
      </c>
      <c r="D98" s="27">
        <v>1</v>
      </c>
      <c r="E98" s="30" t="s">
        <v>454</v>
      </c>
      <c r="F98" s="30" t="s">
        <v>235</v>
      </c>
      <c r="G98" s="28">
        <v>3</v>
      </c>
      <c r="H98" s="32" t="s">
        <v>455</v>
      </c>
      <c r="I98" s="32" t="s">
        <v>278</v>
      </c>
      <c r="J98" s="29">
        <v>3</v>
      </c>
      <c r="K98" s="35" t="s">
        <v>456</v>
      </c>
      <c r="L98" s="35" t="s">
        <v>343</v>
      </c>
      <c r="M98" s="52"/>
      <c r="N98" s="51"/>
      <c r="O98" s="51"/>
      <c r="R98" s="83">
        <f>COUNTIF(D98:D99,"1")</f>
        <v>2</v>
      </c>
      <c r="S98" s="83">
        <f>COUNTIF(G98:G99,"1")</f>
        <v>0</v>
      </c>
      <c r="T98" s="83">
        <f>COUNTIF(J98:J99,"1")</f>
        <v>0</v>
      </c>
      <c r="U98" s="83">
        <f>COUNTIF(M98:M99,"1")</f>
        <v>0</v>
      </c>
    </row>
    <row r="99" spans="1:21" ht="125.4">
      <c r="A99" s="246"/>
      <c r="B99" s="129"/>
      <c r="C99" s="95" t="s">
        <v>107</v>
      </c>
      <c r="D99" s="27">
        <v>1</v>
      </c>
      <c r="E99" s="31" t="s">
        <v>457</v>
      </c>
      <c r="F99" s="30" t="s">
        <v>185</v>
      </c>
      <c r="G99" s="28">
        <v>2</v>
      </c>
      <c r="H99" s="33" t="s">
        <v>458</v>
      </c>
      <c r="I99" s="32" t="s">
        <v>279</v>
      </c>
      <c r="J99" s="29">
        <v>3</v>
      </c>
      <c r="K99" s="35" t="s">
        <v>459</v>
      </c>
      <c r="L99" s="35" t="s">
        <v>344</v>
      </c>
      <c r="M99" s="52"/>
      <c r="N99" s="51"/>
      <c r="O99" s="51"/>
      <c r="R99" s="83">
        <f>COUNTIF(D98:D99,"2")</f>
        <v>0</v>
      </c>
      <c r="S99" s="83">
        <f>COUNTIF(G98:G99,"2")</f>
        <v>1</v>
      </c>
      <c r="T99" s="83">
        <f>COUNTIF(J98:J99,"2")</f>
        <v>0</v>
      </c>
      <c r="U99" s="83">
        <f>COUNTIF(M98:M99,"2")</f>
        <v>0</v>
      </c>
    </row>
    <row r="100" spans="1:21" ht="8.25" customHeight="1">
      <c r="B100" s="178"/>
      <c r="C100" s="179"/>
      <c r="D100" s="116"/>
      <c r="E100" s="117"/>
      <c r="F100" s="117"/>
      <c r="G100" s="116"/>
      <c r="H100" s="117"/>
      <c r="I100" s="117"/>
      <c r="J100" s="116"/>
      <c r="K100" s="121"/>
      <c r="M100" s="116"/>
      <c r="N100" s="121"/>
      <c r="R100" s="83">
        <f>COUNTIF(D98:D99,"3")</f>
        <v>0</v>
      </c>
      <c r="S100" s="83">
        <f>COUNTIF(G98:G99,"3")</f>
        <v>1</v>
      </c>
      <c r="T100" s="83">
        <f>COUNTIF(J98:J99,"3")</f>
        <v>2</v>
      </c>
      <c r="U100" s="83">
        <f>COUNTIF(M98:M99,"3")</f>
        <v>0</v>
      </c>
    </row>
    <row r="101" spans="1:21" ht="17.399999999999999">
      <c r="A101" s="246"/>
      <c r="B101" s="122"/>
      <c r="C101" s="180" t="s">
        <v>236</v>
      </c>
      <c r="D101" s="180"/>
      <c r="E101" s="180"/>
      <c r="F101" s="180"/>
      <c r="G101" s="180"/>
      <c r="H101" s="180"/>
      <c r="I101" s="180"/>
      <c r="J101" s="180"/>
      <c r="K101" s="189"/>
      <c r="L101" s="113"/>
      <c r="M101" s="113"/>
      <c r="N101" s="113"/>
      <c r="O101" s="113"/>
      <c r="R101" s="83">
        <f>COUNTIF(D98:D99,"4")</f>
        <v>0</v>
      </c>
      <c r="S101" s="83">
        <f>COUNTIF(G98:G99,"4")</f>
        <v>0</v>
      </c>
      <c r="T101" s="83">
        <f>COUNTIF(J98:J99,"4")</f>
        <v>0</v>
      </c>
      <c r="U101" s="83">
        <f>COUNTIF(M98:M99,"4")</f>
        <v>0</v>
      </c>
    </row>
    <row r="102" spans="1:21" ht="30" customHeight="1">
      <c r="A102" s="246"/>
      <c r="B102" s="115"/>
      <c r="C102" s="102" t="s">
        <v>108</v>
      </c>
      <c r="D102" s="27">
        <v>3</v>
      </c>
      <c r="E102" s="60" t="s">
        <v>460</v>
      </c>
      <c r="F102" s="60" t="s">
        <v>237</v>
      </c>
      <c r="G102" s="78">
        <v>3</v>
      </c>
      <c r="H102" s="61" t="s">
        <v>461</v>
      </c>
      <c r="I102" s="61" t="s">
        <v>237</v>
      </c>
      <c r="J102" s="80">
        <v>4</v>
      </c>
      <c r="K102" s="74" t="s">
        <v>462</v>
      </c>
      <c r="L102" s="74" t="s">
        <v>345</v>
      </c>
      <c r="M102" s="82"/>
      <c r="N102" s="76"/>
      <c r="O102" s="76"/>
      <c r="R102" s="83">
        <f>COUNTIF(D102:D111,"1")</f>
        <v>3</v>
      </c>
      <c r="S102" s="83">
        <f>COUNTIF(G102:G111,"1")</f>
        <v>0</v>
      </c>
      <c r="T102" s="83">
        <f>COUNTIF(J102:J111,"1")</f>
        <v>0</v>
      </c>
      <c r="U102" s="83">
        <f>COUNTIF(M102:M111,"1")</f>
        <v>0</v>
      </c>
    </row>
    <row r="103" spans="1:21" ht="30" customHeight="1">
      <c r="A103" s="246"/>
      <c r="B103" s="122"/>
      <c r="C103" s="94" t="s">
        <v>109</v>
      </c>
      <c r="D103" s="27">
        <v>1</v>
      </c>
      <c r="E103" s="72" t="s">
        <v>463</v>
      </c>
      <c r="F103" s="60" t="s">
        <v>238</v>
      </c>
      <c r="G103" s="78">
        <v>2</v>
      </c>
      <c r="H103" s="65" t="s">
        <v>464</v>
      </c>
      <c r="I103" s="61" t="s">
        <v>280</v>
      </c>
      <c r="J103" s="80">
        <v>3</v>
      </c>
      <c r="K103" s="74" t="s">
        <v>465</v>
      </c>
      <c r="L103" s="74" t="s">
        <v>346</v>
      </c>
      <c r="M103" s="82"/>
      <c r="N103" s="76"/>
      <c r="O103" s="76"/>
      <c r="R103" s="83">
        <f>COUNTIF(D102:D111,"2")</f>
        <v>5</v>
      </c>
      <c r="S103" s="83">
        <f>COUNTIF(G102:G111,"2")</f>
        <v>7</v>
      </c>
      <c r="T103" s="83">
        <f>COUNTIF(J102:J111,"2")</f>
        <v>0</v>
      </c>
      <c r="U103" s="83">
        <f>COUNTIF(M102:M111,"2")</f>
        <v>0</v>
      </c>
    </row>
    <row r="104" spans="1:21" ht="30" customHeight="1">
      <c r="A104" s="246"/>
      <c r="B104" s="122"/>
      <c r="C104" s="94" t="s">
        <v>110</v>
      </c>
      <c r="D104" s="27">
        <v>2</v>
      </c>
      <c r="E104" s="72" t="s">
        <v>466</v>
      </c>
      <c r="F104" s="60" t="s">
        <v>239</v>
      </c>
      <c r="G104" s="78">
        <v>2</v>
      </c>
      <c r="H104" s="65" t="s">
        <v>467</v>
      </c>
      <c r="I104" s="61" t="s">
        <v>281</v>
      </c>
      <c r="J104" s="80">
        <v>3</v>
      </c>
      <c r="K104" s="74" t="s">
        <v>468</v>
      </c>
      <c r="L104" s="74" t="s">
        <v>347</v>
      </c>
      <c r="M104" s="82"/>
      <c r="N104" s="76"/>
      <c r="O104" s="76"/>
      <c r="R104" s="83">
        <f>COUNTIF(D102:D111,"3")</f>
        <v>2</v>
      </c>
      <c r="S104" s="83">
        <f>COUNTIF(G102:G111,"3")</f>
        <v>3</v>
      </c>
      <c r="T104" s="83">
        <f>COUNTIF(J102:J111,"3")</f>
        <v>9</v>
      </c>
      <c r="U104" s="83">
        <f>COUNTIF(M102:M111,"3")</f>
        <v>0</v>
      </c>
    </row>
    <row r="105" spans="1:21" ht="30" customHeight="1">
      <c r="A105" s="246"/>
      <c r="B105" s="122"/>
      <c r="C105" s="94" t="s">
        <v>111</v>
      </c>
      <c r="D105" s="27">
        <v>2</v>
      </c>
      <c r="E105" s="72" t="s">
        <v>469</v>
      </c>
      <c r="F105" s="60" t="s">
        <v>240</v>
      </c>
      <c r="G105" s="78">
        <v>3</v>
      </c>
      <c r="H105" s="65" t="s">
        <v>470</v>
      </c>
      <c r="I105" s="61" t="s">
        <v>240</v>
      </c>
      <c r="J105" s="80">
        <v>3</v>
      </c>
      <c r="K105" s="74" t="s">
        <v>471</v>
      </c>
      <c r="L105" s="74" t="s">
        <v>296</v>
      </c>
      <c r="M105" s="82"/>
      <c r="N105" s="76"/>
      <c r="O105" s="76"/>
      <c r="R105" s="83">
        <f>COUNTIF(D102:D111,"4")</f>
        <v>0</v>
      </c>
      <c r="S105" s="83">
        <f>COUNTIF(G102:G111,"4")</f>
        <v>0</v>
      </c>
      <c r="T105" s="83">
        <f>COUNTIF(J102:J111,"4")</f>
        <v>1</v>
      </c>
      <c r="U105" s="83">
        <f>COUNTIF(M102:M111,"4")</f>
        <v>0</v>
      </c>
    </row>
    <row r="106" spans="1:21" ht="30" customHeight="1">
      <c r="A106" s="246"/>
      <c r="B106" s="122"/>
      <c r="C106" s="94" t="s">
        <v>112</v>
      </c>
      <c r="D106" s="27">
        <v>2</v>
      </c>
      <c r="E106" s="72" t="s">
        <v>472</v>
      </c>
      <c r="F106" s="60" t="s">
        <v>226</v>
      </c>
      <c r="G106" s="78">
        <v>3</v>
      </c>
      <c r="H106" s="65" t="s">
        <v>473</v>
      </c>
      <c r="I106" s="61" t="s">
        <v>282</v>
      </c>
      <c r="J106" s="80">
        <v>3</v>
      </c>
      <c r="K106" s="74" t="s">
        <v>474</v>
      </c>
      <c r="L106" s="74" t="s">
        <v>348</v>
      </c>
      <c r="M106" s="82"/>
      <c r="N106" s="76"/>
      <c r="O106" s="76"/>
    </row>
    <row r="107" spans="1:21" ht="30" customHeight="1">
      <c r="A107" s="246"/>
      <c r="B107" s="122"/>
      <c r="C107" s="94" t="s">
        <v>113</v>
      </c>
      <c r="D107" s="27">
        <v>2</v>
      </c>
      <c r="E107" s="72" t="s">
        <v>475</v>
      </c>
      <c r="F107" s="60" t="s">
        <v>226</v>
      </c>
      <c r="G107" s="78">
        <v>2</v>
      </c>
      <c r="H107" s="65" t="s">
        <v>476</v>
      </c>
      <c r="I107" s="61" t="s">
        <v>283</v>
      </c>
      <c r="J107" s="80">
        <v>3</v>
      </c>
      <c r="K107" s="74" t="s">
        <v>477</v>
      </c>
      <c r="L107" s="74" t="s">
        <v>349</v>
      </c>
      <c r="M107" s="82"/>
      <c r="N107" s="76"/>
      <c r="O107" s="76"/>
    </row>
    <row r="108" spans="1:21" ht="30" customHeight="1">
      <c r="A108" s="246"/>
      <c r="B108" s="122"/>
      <c r="C108" s="94" t="s">
        <v>114</v>
      </c>
      <c r="D108" s="27">
        <v>2</v>
      </c>
      <c r="E108" s="72" t="s">
        <v>478</v>
      </c>
      <c r="F108" s="60" t="s">
        <v>186</v>
      </c>
      <c r="G108" s="78">
        <v>2</v>
      </c>
      <c r="H108" s="65" t="s">
        <v>479</v>
      </c>
      <c r="I108" s="61" t="s">
        <v>284</v>
      </c>
      <c r="J108" s="80">
        <v>3</v>
      </c>
      <c r="K108" s="74" t="s">
        <v>480</v>
      </c>
      <c r="L108" s="74" t="s">
        <v>296</v>
      </c>
      <c r="M108" s="82"/>
      <c r="N108" s="76"/>
      <c r="O108" s="76"/>
    </row>
    <row r="109" spans="1:21" ht="30" customHeight="1">
      <c r="A109" s="246"/>
      <c r="B109" s="122"/>
      <c r="C109" s="94" t="s">
        <v>115</v>
      </c>
      <c r="D109" s="27">
        <v>1</v>
      </c>
      <c r="E109" s="72" t="s">
        <v>481</v>
      </c>
      <c r="F109" s="60" t="s">
        <v>241</v>
      </c>
      <c r="G109" s="78">
        <v>2</v>
      </c>
      <c r="H109" s="65" t="s">
        <v>482</v>
      </c>
      <c r="I109" s="61" t="s">
        <v>285</v>
      </c>
      <c r="J109" s="80">
        <v>3</v>
      </c>
      <c r="K109" s="74" t="s">
        <v>483</v>
      </c>
      <c r="L109" s="74" t="s">
        <v>350</v>
      </c>
      <c r="M109" s="82"/>
      <c r="N109" s="76"/>
      <c r="O109" s="76"/>
    </row>
    <row r="110" spans="1:21" ht="30" customHeight="1">
      <c r="A110" s="246"/>
      <c r="B110" s="122"/>
      <c r="C110" s="94" t="s">
        <v>116</v>
      </c>
      <c r="D110" s="27">
        <v>3</v>
      </c>
      <c r="E110" s="72" t="s">
        <v>484</v>
      </c>
      <c r="F110" s="60" t="s">
        <v>226</v>
      </c>
      <c r="G110" s="78">
        <v>2</v>
      </c>
      <c r="H110" s="65" t="s">
        <v>485</v>
      </c>
      <c r="I110" s="61" t="s">
        <v>286</v>
      </c>
      <c r="J110" s="80">
        <v>3</v>
      </c>
      <c r="K110" s="74" t="s">
        <v>486</v>
      </c>
      <c r="L110" s="74" t="s">
        <v>351</v>
      </c>
      <c r="M110" s="82"/>
      <c r="N110" s="76"/>
      <c r="O110" s="76"/>
    </row>
    <row r="111" spans="1:21" ht="30" customHeight="1">
      <c r="A111" s="246"/>
      <c r="B111" s="122"/>
      <c r="C111" s="94" t="s">
        <v>117</v>
      </c>
      <c r="D111" s="27">
        <v>1</v>
      </c>
      <c r="E111" s="72" t="s">
        <v>487</v>
      </c>
      <c r="F111" s="60" t="s">
        <v>226</v>
      </c>
      <c r="G111" s="78">
        <v>2</v>
      </c>
      <c r="H111" s="65" t="s">
        <v>488</v>
      </c>
      <c r="I111" s="61" t="s">
        <v>287</v>
      </c>
      <c r="J111" s="80">
        <v>3</v>
      </c>
      <c r="K111" s="74" t="s">
        <v>489</v>
      </c>
      <c r="L111" s="74" t="s">
        <v>226</v>
      </c>
      <c r="M111" s="82"/>
      <c r="N111" s="76"/>
      <c r="O111" s="76"/>
    </row>
    <row r="112" spans="1:21" ht="5.25" customHeight="1">
      <c r="B112" s="237"/>
      <c r="C112" s="238"/>
      <c r="D112" s="130"/>
      <c r="E112" s="131"/>
      <c r="F112" s="131"/>
      <c r="G112" s="130"/>
      <c r="H112" s="131"/>
      <c r="I112" s="131"/>
      <c r="J112" s="130"/>
      <c r="K112" s="132"/>
      <c r="M112" s="130"/>
      <c r="N112" s="132"/>
    </row>
    <row r="113" spans="1:21" ht="17.399999999999999">
      <c r="A113" s="246"/>
      <c r="B113" s="122"/>
      <c r="C113" s="180" t="s">
        <v>0</v>
      </c>
      <c r="D113" s="180"/>
      <c r="E113" s="180"/>
      <c r="F113" s="180"/>
      <c r="G113" s="180"/>
      <c r="H113" s="180"/>
      <c r="I113" s="180"/>
      <c r="J113" s="180"/>
      <c r="K113" s="189"/>
      <c r="L113" s="113"/>
      <c r="M113" s="113"/>
      <c r="N113" s="113"/>
      <c r="O113" s="113"/>
    </row>
    <row r="114" spans="1:21" ht="30" customHeight="1">
      <c r="A114" s="246"/>
      <c r="B114" s="126"/>
      <c r="C114" s="95" t="s">
        <v>1</v>
      </c>
      <c r="D114" s="27">
        <v>3</v>
      </c>
      <c r="E114" s="72" t="s">
        <v>490</v>
      </c>
      <c r="F114" s="60" t="s">
        <v>242</v>
      </c>
      <c r="G114" s="78">
        <v>3</v>
      </c>
      <c r="H114" s="65" t="s">
        <v>491</v>
      </c>
      <c r="I114" s="61" t="s">
        <v>288</v>
      </c>
      <c r="J114" s="80">
        <v>4</v>
      </c>
      <c r="K114" s="74" t="s">
        <v>492</v>
      </c>
      <c r="L114" s="74" t="s">
        <v>352</v>
      </c>
      <c r="M114" s="82"/>
      <c r="N114" s="76"/>
      <c r="O114" s="76"/>
      <c r="R114" s="83">
        <f>COUNTIF(D114:D117,"1")</f>
        <v>0</v>
      </c>
      <c r="S114" s="83">
        <f>COUNTIF(G114:G117,"1")</f>
        <v>0</v>
      </c>
      <c r="T114" s="83">
        <f>COUNTIF(J114:J117,"1")</f>
        <v>0</v>
      </c>
      <c r="U114" s="83">
        <f>COUNTIF(M114:M117,"1")</f>
        <v>0</v>
      </c>
    </row>
    <row r="115" spans="1:21" ht="30" customHeight="1">
      <c r="A115" s="246"/>
      <c r="B115" s="122"/>
      <c r="C115" s="94" t="s">
        <v>2</v>
      </c>
      <c r="D115" s="27">
        <v>3</v>
      </c>
      <c r="E115" s="72" t="s">
        <v>493</v>
      </c>
      <c r="F115" s="60" t="s">
        <v>242</v>
      </c>
      <c r="G115" s="78">
        <v>3</v>
      </c>
      <c r="H115" s="78" t="s">
        <v>494</v>
      </c>
      <c r="I115" s="61" t="s">
        <v>288</v>
      </c>
      <c r="J115" s="80">
        <v>4</v>
      </c>
      <c r="K115" s="74" t="s">
        <v>495</v>
      </c>
      <c r="L115" s="74" t="s">
        <v>352</v>
      </c>
      <c r="M115" s="82"/>
      <c r="N115" s="76"/>
      <c r="O115" s="76"/>
      <c r="R115" s="83">
        <f>COUNTIF(D114:D117,"2")</f>
        <v>0</v>
      </c>
      <c r="S115" s="83">
        <f>COUNTIF(G114:G117,"2")</f>
        <v>0</v>
      </c>
      <c r="T115" s="83">
        <f>COUNTIF(J114:J117,"2")</f>
        <v>0</v>
      </c>
      <c r="U115" s="83">
        <f>COUNTIF(M114:M117,"2")</f>
        <v>0</v>
      </c>
    </row>
    <row r="116" spans="1:21" ht="30" customHeight="1">
      <c r="A116" s="246"/>
      <c r="B116" s="122"/>
      <c r="C116" s="94" t="s">
        <v>3</v>
      </c>
      <c r="D116" s="27">
        <v>3</v>
      </c>
      <c r="E116" s="72" t="s">
        <v>496</v>
      </c>
      <c r="F116" s="60" t="s">
        <v>242</v>
      </c>
      <c r="G116" s="78">
        <v>3</v>
      </c>
      <c r="H116" s="65" t="s">
        <v>497</v>
      </c>
      <c r="I116" s="61" t="s">
        <v>288</v>
      </c>
      <c r="J116" s="80">
        <v>4</v>
      </c>
      <c r="K116" s="74" t="s">
        <v>498</v>
      </c>
      <c r="L116" s="74" t="s">
        <v>352</v>
      </c>
      <c r="M116" s="82"/>
      <c r="N116" s="76"/>
      <c r="O116" s="76"/>
      <c r="R116" s="83">
        <f>COUNTIF(D114:D117,"3")</f>
        <v>4</v>
      </c>
      <c r="S116" s="83">
        <f>COUNTIF(G114:G117,"3")</f>
        <v>4</v>
      </c>
      <c r="T116" s="83">
        <f>COUNTIF(J114:J117,"3")</f>
        <v>0</v>
      </c>
      <c r="U116" s="83">
        <f>COUNTIF(M114:M117,"3")</f>
        <v>0</v>
      </c>
    </row>
    <row r="117" spans="1:21" ht="30" customHeight="1">
      <c r="A117" s="246"/>
      <c r="B117" s="122"/>
      <c r="C117" s="94" t="s">
        <v>4</v>
      </c>
      <c r="D117" s="27">
        <v>3</v>
      </c>
      <c r="E117" s="72" t="s">
        <v>499</v>
      </c>
      <c r="F117" s="60" t="s">
        <v>242</v>
      </c>
      <c r="G117" s="78">
        <v>3</v>
      </c>
      <c r="H117" s="65" t="s">
        <v>500</v>
      </c>
      <c r="I117" s="61" t="s">
        <v>288</v>
      </c>
      <c r="J117" s="80">
        <v>4</v>
      </c>
      <c r="K117" s="74" t="s">
        <v>501</v>
      </c>
      <c r="L117" s="74" t="s">
        <v>352</v>
      </c>
      <c r="M117" s="82"/>
      <c r="N117" s="76"/>
      <c r="O117" s="76"/>
      <c r="R117" s="83">
        <f>COUNTIF(D114:D117,"4")</f>
        <v>0</v>
      </c>
      <c r="S117" s="83">
        <f>COUNTIF(G114:G117,"4")</f>
        <v>0</v>
      </c>
      <c r="T117" s="83">
        <f>COUNTIF(J114:J117,"4")</f>
        <v>4</v>
      </c>
      <c r="U117" s="83">
        <f>COUNTIF(M114:M117,"4")</f>
        <v>0</v>
      </c>
    </row>
    <row r="118" spans="1:21" ht="7.5" customHeight="1">
      <c r="B118" s="178"/>
      <c r="C118" s="179"/>
      <c r="D118" s="130"/>
      <c r="E118" s="131"/>
      <c r="F118" s="131"/>
      <c r="G118" s="130"/>
      <c r="H118" s="131"/>
      <c r="I118" s="131"/>
      <c r="J118" s="116"/>
      <c r="K118" s="121"/>
      <c r="M118" s="116"/>
      <c r="N118" s="121"/>
    </row>
    <row r="119" spans="1:21" ht="15.75" customHeight="1">
      <c r="B119" s="205" t="s">
        <v>24</v>
      </c>
      <c r="C119" s="206"/>
      <c r="D119" s="182" t="s">
        <v>177</v>
      </c>
      <c r="E119" s="183"/>
      <c r="F119" s="184"/>
      <c r="G119" s="219" t="s">
        <v>174</v>
      </c>
      <c r="H119" s="220"/>
      <c r="I119" s="221"/>
      <c r="J119" s="239" t="s">
        <v>175</v>
      </c>
      <c r="K119" s="239"/>
      <c r="L119" s="239"/>
      <c r="M119" s="185" t="s">
        <v>172</v>
      </c>
      <c r="N119" s="185"/>
      <c r="O119" s="185"/>
    </row>
    <row r="120" spans="1:21" ht="15.75" customHeight="1">
      <c r="B120" s="207"/>
      <c r="C120" s="208"/>
      <c r="D120" s="108" t="s">
        <v>33</v>
      </c>
      <c r="E120" s="109" t="s">
        <v>118</v>
      </c>
      <c r="F120" s="109"/>
      <c r="G120" s="108" t="s">
        <v>33</v>
      </c>
      <c r="H120" s="109" t="s">
        <v>118</v>
      </c>
      <c r="I120" s="109"/>
      <c r="J120" s="108" t="s">
        <v>33</v>
      </c>
      <c r="K120" s="109" t="s">
        <v>118</v>
      </c>
      <c r="L120" s="133" t="s">
        <v>121</v>
      </c>
      <c r="M120" s="108" t="s">
        <v>33</v>
      </c>
      <c r="N120" s="109" t="s">
        <v>118</v>
      </c>
      <c r="O120" s="133"/>
    </row>
    <row r="121" spans="1:21" ht="17.399999999999999">
      <c r="A121" s="246"/>
      <c r="B121" s="125"/>
      <c r="C121" s="180" t="s">
        <v>5</v>
      </c>
      <c r="D121" s="180"/>
      <c r="E121" s="180"/>
      <c r="F121" s="180"/>
      <c r="G121" s="180"/>
      <c r="H121" s="180"/>
      <c r="I121" s="180"/>
      <c r="J121" s="180"/>
      <c r="K121" s="189"/>
      <c r="L121" s="113"/>
      <c r="M121" s="113"/>
      <c r="N121" s="113"/>
      <c r="O121" s="113"/>
    </row>
    <row r="122" spans="1:21" ht="39" customHeight="1">
      <c r="A122" s="246"/>
      <c r="B122" s="129"/>
      <c r="C122" s="134" t="s">
        <v>6</v>
      </c>
      <c r="D122" s="27">
        <v>2</v>
      </c>
      <c r="E122" s="60" t="s">
        <v>745</v>
      </c>
      <c r="F122" s="60" t="s">
        <v>243</v>
      </c>
      <c r="G122" s="78">
        <v>2</v>
      </c>
      <c r="H122" s="61" t="s">
        <v>745</v>
      </c>
      <c r="I122" s="61" t="s">
        <v>243</v>
      </c>
      <c r="J122" s="80">
        <v>3</v>
      </c>
      <c r="K122" s="164" t="s">
        <v>411</v>
      </c>
      <c r="L122" s="164" t="s">
        <v>408</v>
      </c>
      <c r="M122" s="82"/>
      <c r="N122" s="76"/>
      <c r="O122" s="76"/>
      <c r="R122" s="83">
        <f>COUNTIF(D122:D125,"1")</f>
        <v>1</v>
      </c>
      <c r="S122" s="83">
        <f>COUNTIF(G122:G125,"1")</f>
        <v>0</v>
      </c>
      <c r="T122" s="83">
        <f>COUNTIF(J122:J125,"1")</f>
        <v>0</v>
      </c>
      <c r="U122" s="83">
        <f>COUNTIF(M122:M125,"1")</f>
        <v>0</v>
      </c>
    </row>
    <row r="123" spans="1:21" ht="30" customHeight="1">
      <c r="A123" s="246"/>
      <c r="B123" s="126"/>
      <c r="C123" s="95" t="s">
        <v>7</v>
      </c>
      <c r="D123" s="27">
        <v>1</v>
      </c>
      <c r="E123" s="162" t="s">
        <v>507</v>
      </c>
      <c r="F123" s="60" t="s">
        <v>291</v>
      </c>
      <c r="G123" s="78">
        <v>2</v>
      </c>
      <c r="H123" s="163" t="s">
        <v>747</v>
      </c>
      <c r="I123" s="61" t="s">
        <v>244</v>
      </c>
      <c r="J123" s="80">
        <v>2</v>
      </c>
      <c r="K123" s="164" t="s">
        <v>742</v>
      </c>
      <c r="L123" s="164" t="s">
        <v>409</v>
      </c>
      <c r="M123" s="82"/>
      <c r="N123" s="76"/>
      <c r="O123" s="76"/>
      <c r="R123" s="83">
        <f>COUNTIF(D122:D125,"2")</f>
        <v>1</v>
      </c>
      <c r="S123" s="83">
        <f>COUNTIF(G122:G125,"2")</f>
        <v>2</v>
      </c>
      <c r="T123" s="83">
        <f>COUNTIF(J122:J125,"2")</f>
        <v>1</v>
      </c>
      <c r="U123" s="83">
        <f>COUNTIF(M122:M125,"2")</f>
        <v>0</v>
      </c>
    </row>
    <row r="124" spans="1:21" ht="30" customHeight="1">
      <c r="A124" s="246"/>
      <c r="B124" s="122"/>
      <c r="C124" s="95" t="s">
        <v>8</v>
      </c>
      <c r="D124" s="27">
        <v>3</v>
      </c>
      <c r="E124" s="162" t="s">
        <v>749</v>
      </c>
      <c r="F124" s="60" t="s">
        <v>245</v>
      </c>
      <c r="G124" s="78">
        <v>3</v>
      </c>
      <c r="H124" s="163" t="s">
        <v>746</v>
      </c>
      <c r="I124" s="61" t="s">
        <v>246</v>
      </c>
      <c r="J124" s="80">
        <v>3</v>
      </c>
      <c r="K124" s="164" t="s">
        <v>509</v>
      </c>
      <c r="L124" s="164" t="s">
        <v>409</v>
      </c>
      <c r="M124" s="82"/>
      <c r="N124" s="76"/>
      <c r="O124" s="76"/>
      <c r="R124" s="83">
        <f>COUNTIF(D122:D125,"3")</f>
        <v>2</v>
      </c>
      <c r="S124" s="83">
        <f>COUNTIF(G122:G125,"3")</f>
        <v>2</v>
      </c>
      <c r="T124" s="83">
        <f>COUNTIF(J122:J125,"3")</f>
        <v>3</v>
      </c>
      <c r="U124" s="83">
        <f>COUNTIF(M122:M125,"3")</f>
        <v>0</v>
      </c>
    </row>
    <row r="125" spans="1:21" ht="30" customHeight="1">
      <c r="A125" s="246"/>
      <c r="B125" s="122"/>
      <c r="C125" s="94" t="s">
        <v>9</v>
      </c>
      <c r="D125" s="27">
        <v>3</v>
      </c>
      <c r="E125" s="162" t="s">
        <v>748</v>
      </c>
      <c r="F125" s="60" t="s">
        <v>247</v>
      </c>
      <c r="G125" s="78">
        <v>3</v>
      </c>
      <c r="H125" s="163" t="s">
        <v>748</v>
      </c>
      <c r="I125" s="61" t="s">
        <v>743</v>
      </c>
      <c r="J125" s="80">
        <v>3</v>
      </c>
      <c r="K125" s="164" t="s">
        <v>412</v>
      </c>
      <c r="L125" s="164" t="s">
        <v>410</v>
      </c>
      <c r="M125" s="82"/>
      <c r="N125" s="76"/>
      <c r="O125" s="76"/>
      <c r="R125" s="83">
        <f>COUNTIF(D122:D125,"4")</f>
        <v>0</v>
      </c>
      <c r="S125" s="83">
        <f>COUNTIF(G122:G125,"4")</f>
        <v>0</v>
      </c>
      <c r="T125" s="83">
        <f>COUNTIF(J122:J125,"4")</f>
        <v>0</v>
      </c>
      <c r="U125" s="83">
        <f>COUNTIF(M122:M125,"4")</f>
        <v>0</v>
      </c>
    </row>
    <row r="126" spans="1:21" ht="8.25" customHeight="1">
      <c r="B126" s="178"/>
      <c r="C126" s="179"/>
      <c r="D126" s="116"/>
      <c r="E126" s="117"/>
      <c r="F126" s="117"/>
      <c r="G126" s="116"/>
      <c r="H126" s="117"/>
      <c r="I126" s="117"/>
      <c r="J126" s="116"/>
      <c r="K126" s="121"/>
      <c r="M126" s="116"/>
      <c r="N126" s="121"/>
    </row>
    <row r="127" spans="1:21" ht="17.399999999999999">
      <c r="A127" s="246"/>
      <c r="B127" s="122"/>
      <c r="C127" s="180" t="s">
        <v>10</v>
      </c>
      <c r="D127" s="180"/>
      <c r="E127" s="180"/>
      <c r="F127" s="180"/>
      <c r="G127" s="180"/>
      <c r="H127" s="180"/>
      <c r="I127" s="180"/>
      <c r="J127" s="180"/>
      <c r="K127" s="189"/>
      <c r="L127" s="113"/>
      <c r="M127" s="113"/>
      <c r="N127" s="113"/>
      <c r="O127" s="113"/>
    </row>
    <row r="128" spans="1:21" ht="30" customHeight="1">
      <c r="A128" s="246"/>
      <c r="B128" s="115"/>
      <c r="C128" s="102" t="s">
        <v>11</v>
      </c>
      <c r="D128" s="27">
        <v>3</v>
      </c>
      <c r="E128" s="60" t="s">
        <v>178</v>
      </c>
      <c r="F128" s="60" t="s">
        <v>248</v>
      </c>
      <c r="G128" s="78">
        <v>3</v>
      </c>
      <c r="H128" s="61" t="s">
        <v>249</v>
      </c>
      <c r="I128" s="61" t="s">
        <v>250</v>
      </c>
      <c r="J128" s="80">
        <v>3</v>
      </c>
      <c r="K128" s="164" t="s">
        <v>511</v>
      </c>
      <c r="L128" s="164" t="s">
        <v>413</v>
      </c>
      <c r="M128" s="82"/>
      <c r="N128" s="76"/>
      <c r="O128" s="76"/>
      <c r="R128" s="83">
        <f>COUNTIF(D128:D131,"1")</f>
        <v>2</v>
      </c>
      <c r="S128" s="83">
        <f>COUNTIF(G128:G131,"1")</f>
        <v>2</v>
      </c>
      <c r="T128" s="83">
        <f>COUNTIF(J128:J131,"1")</f>
        <v>0</v>
      </c>
      <c r="U128" s="83">
        <f>COUNTIF(M128:M131,"1")</f>
        <v>0</v>
      </c>
    </row>
    <row r="129" spans="1:21" ht="30" customHeight="1">
      <c r="A129" s="246"/>
      <c r="B129" s="122"/>
      <c r="C129" s="94" t="s">
        <v>12</v>
      </c>
      <c r="D129" s="27">
        <v>3</v>
      </c>
      <c r="E129" s="72" t="s">
        <v>251</v>
      </c>
      <c r="F129" s="60" t="s">
        <v>252</v>
      </c>
      <c r="G129" s="78">
        <v>3</v>
      </c>
      <c r="H129" s="163" t="s">
        <v>251</v>
      </c>
      <c r="I129" s="61" t="s">
        <v>252</v>
      </c>
      <c r="J129" s="80">
        <v>3</v>
      </c>
      <c r="K129" s="164" t="s">
        <v>512</v>
      </c>
      <c r="L129" s="164" t="s">
        <v>414</v>
      </c>
      <c r="M129" s="82"/>
      <c r="N129" s="76"/>
      <c r="O129" s="76"/>
      <c r="R129" s="83">
        <f>COUNTIF(D128:D131,"2")</f>
        <v>0</v>
      </c>
      <c r="S129" s="83">
        <f>COUNTIF(G128:G131,"2")</f>
        <v>0</v>
      </c>
      <c r="T129" s="83">
        <f>COUNTIF(J128:J131,"2")</f>
        <v>2</v>
      </c>
      <c r="U129" s="83">
        <f>COUNTIF(M128:M131,"2")</f>
        <v>0</v>
      </c>
    </row>
    <row r="130" spans="1:21" ht="30" customHeight="1">
      <c r="A130" s="246"/>
      <c r="B130" s="122"/>
      <c r="C130" s="94" t="s">
        <v>13</v>
      </c>
      <c r="D130" s="27">
        <v>1</v>
      </c>
      <c r="E130" s="72" t="s">
        <v>179</v>
      </c>
      <c r="F130" s="60" t="s">
        <v>254</v>
      </c>
      <c r="G130" s="78">
        <v>1</v>
      </c>
      <c r="H130" s="163" t="s">
        <v>513</v>
      </c>
      <c r="I130" s="61" t="s">
        <v>254</v>
      </c>
      <c r="J130" s="80">
        <v>2</v>
      </c>
      <c r="K130" s="164" t="s">
        <v>744</v>
      </c>
      <c r="L130" s="164" t="s">
        <v>510</v>
      </c>
      <c r="M130" s="82"/>
      <c r="N130" s="76"/>
      <c r="O130" s="76"/>
      <c r="R130" s="83">
        <f>COUNTIF(D128:D131,"3")</f>
        <v>2</v>
      </c>
      <c r="S130" s="83">
        <f>COUNTIF(G128:G131,"3")</f>
        <v>2</v>
      </c>
      <c r="T130" s="83">
        <f>COUNTIF(J128:J131,"3")</f>
        <v>2</v>
      </c>
      <c r="U130" s="83">
        <f>COUNTIF(M128:M131,"3")</f>
        <v>0</v>
      </c>
    </row>
    <row r="131" spans="1:21" ht="30" customHeight="1">
      <c r="A131" s="246"/>
      <c r="B131" s="122"/>
      <c r="C131" s="94" t="s">
        <v>14</v>
      </c>
      <c r="D131" s="27">
        <v>1</v>
      </c>
      <c r="E131" s="72" t="s">
        <v>253</v>
      </c>
      <c r="F131" s="60" t="s">
        <v>750</v>
      </c>
      <c r="G131" s="78">
        <v>1</v>
      </c>
      <c r="H131" s="163" t="s">
        <v>312</v>
      </c>
      <c r="I131" s="61" t="s">
        <v>517</v>
      </c>
      <c r="J131" s="80">
        <v>2</v>
      </c>
      <c r="K131" s="164" t="s">
        <v>751</v>
      </c>
      <c r="L131" s="164" t="s">
        <v>415</v>
      </c>
      <c r="M131" s="82"/>
      <c r="N131" s="76"/>
      <c r="O131" s="76"/>
      <c r="R131" s="83">
        <f>COUNTIF(D128:D131,"4")</f>
        <v>0</v>
      </c>
      <c r="S131" s="83">
        <f>COUNTIF(G128:G131,"4")</f>
        <v>0</v>
      </c>
      <c r="T131" s="83">
        <f>COUNTIF(J128:J131,"4")</f>
        <v>0</v>
      </c>
      <c r="U131" s="83">
        <f>COUNTIF(M128:M131,"4")</f>
        <v>0</v>
      </c>
    </row>
    <row r="132" spans="1:21" ht="9" customHeight="1">
      <c r="B132" s="178"/>
      <c r="C132" s="179"/>
      <c r="D132" s="116"/>
      <c r="E132" s="117"/>
      <c r="F132" s="117"/>
      <c r="G132" s="116"/>
      <c r="H132" s="117"/>
      <c r="I132" s="117"/>
      <c r="J132" s="116"/>
      <c r="K132" s="121"/>
      <c r="M132" s="116"/>
      <c r="N132" s="121"/>
    </row>
    <row r="133" spans="1:21" ht="17.399999999999999">
      <c r="A133" s="246"/>
      <c r="B133" s="122"/>
      <c r="C133" s="180" t="s">
        <v>15</v>
      </c>
      <c r="D133" s="180"/>
      <c r="E133" s="180"/>
      <c r="F133" s="180"/>
      <c r="G133" s="180"/>
      <c r="H133" s="180"/>
      <c r="I133" s="180"/>
      <c r="J133" s="180"/>
      <c r="K133" s="189"/>
      <c r="L133" s="113"/>
      <c r="M133" s="113"/>
      <c r="N133" s="113"/>
      <c r="O133" s="113"/>
    </row>
    <row r="134" spans="1:21" ht="30" customHeight="1">
      <c r="A134" s="246"/>
      <c r="B134" s="115"/>
      <c r="C134" s="102" t="s">
        <v>16</v>
      </c>
      <c r="D134" s="27">
        <v>2</v>
      </c>
      <c r="E134" s="60" t="s">
        <v>255</v>
      </c>
      <c r="F134" s="60" t="s">
        <v>256</v>
      </c>
      <c r="G134" s="78">
        <v>3</v>
      </c>
      <c r="H134" s="61" t="s">
        <v>255</v>
      </c>
      <c r="I134" s="61" t="s">
        <v>256</v>
      </c>
      <c r="J134" s="80">
        <v>3</v>
      </c>
      <c r="K134" s="164" t="s">
        <v>772</v>
      </c>
      <c r="L134" s="164" t="s">
        <v>770</v>
      </c>
      <c r="M134" s="82"/>
      <c r="N134" s="76"/>
      <c r="O134" s="76"/>
      <c r="R134" s="83">
        <f>COUNTIF(D134:D136,"1")</f>
        <v>0</v>
      </c>
      <c r="S134" s="83">
        <f>COUNTIF(G134:G136,"1")</f>
        <v>0</v>
      </c>
      <c r="T134" s="83">
        <f>COUNTIF(J134:J136,"1")</f>
        <v>0</v>
      </c>
      <c r="U134" s="83">
        <f>COUNTIF(M134:M136,"1")</f>
        <v>0</v>
      </c>
    </row>
    <row r="135" spans="1:21" ht="30" customHeight="1">
      <c r="A135" s="246"/>
      <c r="B135" s="122"/>
      <c r="C135" s="94" t="s">
        <v>17</v>
      </c>
      <c r="D135" s="27">
        <v>3</v>
      </c>
      <c r="E135" s="60" t="s">
        <v>257</v>
      </c>
      <c r="F135" s="60" t="s">
        <v>256</v>
      </c>
      <c r="G135" s="78">
        <v>3</v>
      </c>
      <c r="H135" s="163" t="s">
        <v>257</v>
      </c>
      <c r="I135" s="61" t="s">
        <v>256</v>
      </c>
      <c r="J135" s="80">
        <v>3</v>
      </c>
      <c r="K135" s="164" t="s">
        <v>514</v>
      </c>
      <c r="L135" s="164" t="s">
        <v>773</v>
      </c>
      <c r="M135" s="82"/>
      <c r="N135" s="76"/>
      <c r="O135" s="76"/>
      <c r="R135" s="83">
        <f>COUNTIF(D134:D136,"2")</f>
        <v>2</v>
      </c>
      <c r="S135" s="83">
        <f>COUNTIF(G134:G136,"2")</f>
        <v>1</v>
      </c>
      <c r="T135" s="83">
        <f>COUNTIF(J134:J136,"2")</f>
        <v>0</v>
      </c>
      <c r="U135" s="83">
        <f>COUNTIF(M134:M136,"2")</f>
        <v>0</v>
      </c>
    </row>
    <row r="136" spans="1:21" ht="30" customHeight="1">
      <c r="A136" s="246"/>
      <c r="B136" s="122"/>
      <c r="C136" s="94" t="s">
        <v>18</v>
      </c>
      <c r="D136" s="27">
        <v>2</v>
      </c>
      <c r="E136" s="165" t="s">
        <v>259</v>
      </c>
      <c r="F136" s="60" t="s">
        <v>258</v>
      </c>
      <c r="G136" s="78">
        <v>2</v>
      </c>
      <c r="H136" s="163" t="s">
        <v>259</v>
      </c>
      <c r="I136" s="61" t="s">
        <v>258</v>
      </c>
      <c r="J136" s="80">
        <v>3</v>
      </c>
      <c r="K136" s="164" t="s">
        <v>515</v>
      </c>
      <c r="L136" s="164" t="s">
        <v>771</v>
      </c>
      <c r="M136" s="82"/>
      <c r="N136" s="76"/>
      <c r="O136" s="76"/>
      <c r="R136" s="83">
        <f>COUNTIF(D134:D136,"3")</f>
        <v>1</v>
      </c>
      <c r="S136" s="83">
        <f>COUNTIF(G134:G136,"3")</f>
        <v>2</v>
      </c>
      <c r="T136" s="83">
        <f>COUNTIF(J134:J136,"3")</f>
        <v>3</v>
      </c>
      <c r="U136" s="83">
        <f>COUNTIF(M134:M136,"3")</f>
        <v>0</v>
      </c>
    </row>
    <row r="137" spans="1:21" ht="9" customHeight="1">
      <c r="B137" s="178"/>
      <c r="C137" s="179"/>
      <c r="D137" s="116"/>
      <c r="E137" s="117"/>
      <c r="F137" s="117"/>
      <c r="G137" s="116"/>
      <c r="H137" s="117"/>
      <c r="I137" s="117"/>
      <c r="J137" s="116"/>
      <c r="K137" s="121"/>
      <c r="M137" s="116"/>
      <c r="N137" s="121"/>
      <c r="R137" s="83">
        <f>COUNTIF(D134:D136,"4")</f>
        <v>0</v>
      </c>
      <c r="S137" s="83">
        <f>COUNTIF(G134:G136,"4")</f>
        <v>0</v>
      </c>
      <c r="T137" s="83">
        <f>COUNTIF(J134:J136,"4")</f>
        <v>0</v>
      </c>
    </row>
    <row r="138" spans="1:21" ht="17.399999999999999">
      <c r="A138" s="246"/>
      <c r="B138" s="122"/>
      <c r="C138" s="180" t="s">
        <v>19</v>
      </c>
      <c r="D138" s="180"/>
      <c r="E138" s="180"/>
      <c r="F138" s="180"/>
      <c r="G138" s="180"/>
      <c r="H138" s="180"/>
      <c r="I138" s="180"/>
      <c r="J138" s="180"/>
      <c r="K138" s="189"/>
      <c r="L138" s="113"/>
      <c r="M138" s="113"/>
      <c r="N138" s="113"/>
      <c r="O138" s="113"/>
    </row>
    <row r="139" spans="1:21" ht="30" customHeight="1">
      <c r="A139" s="246"/>
      <c r="B139" s="115"/>
      <c r="C139" s="102" t="s">
        <v>20</v>
      </c>
      <c r="D139" s="27">
        <v>1</v>
      </c>
      <c r="E139" s="60" t="s">
        <v>516</v>
      </c>
      <c r="F139" s="60" t="s">
        <v>260</v>
      </c>
      <c r="G139" s="78">
        <v>1</v>
      </c>
      <c r="H139" s="61" t="s">
        <v>516</v>
      </c>
      <c r="I139" s="61" t="s">
        <v>260</v>
      </c>
      <c r="J139" s="80">
        <v>2</v>
      </c>
      <c r="K139" s="166" t="s">
        <v>416</v>
      </c>
      <c r="L139" s="166" t="s">
        <v>418</v>
      </c>
      <c r="M139" s="82"/>
      <c r="N139" s="76"/>
      <c r="O139" s="76"/>
      <c r="P139" s="135"/>
      <c r="Q139" s="135"/>
      <c r="R139" s="83">
        <f>COUNTIF(D139:D141,"1")</f>
        <v>2</v>
      </c>
      <c r="S139" s="83">
        <f>COUNTIF(G139:G141,"1")</f>
        <v>2</v>
      </c>
      <c r="T139" s="83">
        <f>COUNTIF(J139:J141,"1")</f>
        <v>0</v>
      </c>
      <c r="U139" s="83">
        <f>COUNTIF(M139:M141,"1")</f>
        <v>0</v>
      </c>
    </row>
    <row r="140" spans="1:21" ht="30" customHeight="1">
      <c r="A140" s="246"/>
      <c r="B140" s="122"/>
      <c r="C140" s="94" t="s">
        <v>21</v>
      </c>
      <c r="D140" s="27">
        <v>2</v>
      </c>
      <c r="E140" s="165" t="s">
        <v>261</v>
      </c>
      <c r="F140" s="60" t="s">
        <v>187</v>
      </c>
      <c r="G140" s="78">
        <v>2</v>
      </c>
      <c r="H140" s="163" t="s">
        <v>313</v>
      </c>
      <c r="I140" s="61" t="s">
        <v>314</v>
      </c>
      <c r="J140" s="80">
        <v>2</v>
      </c>
      <c r="K140" s="164" t="s">
        <v>752</v>
      </c>
      <c r="L140" s="164" t="s">
        <v>419</v>
      </c>
      <c r="M140" s="82"/>
      <c r="N140" s="76"/>
      <c r="O140" s="76"/>
      <c r="P140" s="135"/>
      <c r="Q140" s="135"/>
      <c r="R140" s="83">
        <f>COUNTIF(D139:D141,"2")</f>
        <v>1</v>
      </c>
      <c r="S140" s="83">
        <f>COUNTIF(G139:G141,"2")</f>
        <v>1</v>
      </c>
      <c r="T140" s="83">
        <f>COUNTIF(J139:J141,"2")</f>
        <v>3</v>
      </c>
      <c r="U140" s="83">
        <f>COUNTIF(M139:M141,"2")</f>
        <v>0</v>
      </c>
    </row>
    <row r="141" spans="1:21" ht="30" customHeight="1">
      <c r="A141" s="246"/>
      <c r="B141" s="122"/>
      <c r="C141" s="94" t="s">
        <v>22</v>
      </c>
      <c r="D141" s="27">
        <v>1</v>
      </c>
      <c r="E141" s="165" t="s">
        <v>263</v>
      </c>
      <c r="F141" s="60" t="s">
        <v>262</v>
      </c>
      <c r="G141" s="78">
        <v>1</v>
      </c>
      <c r="H141" s="163" t="s">
        <v>753</v>
      </c>
      <c r="I141" s="61" t="s">
        <v>262</v>
      </c>
      <c r="J141" s="80">
        <v>2</v>
      </c>
      <c r="K141" s="164" t="s">
        <v>417</v>
      </c>
      <c r="L141" s="164" t="s">
        <v>420</v>
      </c>
      <c r="M141" s="82"/>
      <c r="N141" s="76"/>
      <c r="O141" s="76"/>
      <c r="P141" s="135"/>
      <c r="Q141" s="135"/>
      <c r="R141" s="83">
        <f>COUNTIF(D139:D141,"3")</f>
        <v>0</v>
      </c>
      <c r="S141" s="83">
        <f>COUNTIF(G139:G141,"3")</f>
        <v>0</v>
      </c>
      <c r="T141" s="83">
        <f>COUNTIF(J139:J141,"3")</f>
        <v>0</v>
      </c>
      <c r="U141" s="83">
        <f>COUNTIF(M139:M141,"3")</f>
        <v>0</v>
      </c>
    </row>
    <row r="142" spans="1:21">
      <c r="R142" s="83">
        <f>COUNTIF(D139:D141,"4")</f>
        <v>0</v>
      </c>
      <c r="S142" s="83">
        <f>COUNTIF(G139:G141,"4")</f>
        <v>0</v>
      </c>
      <c r="T142" s="83">
        <f>COUNTIF(J139:J141,"4")</f>
        <v>0</v>
      </c>
    </row>
    <row r="65530" spans="2:6">
      <c r="B65530" s="236" t="s">
        <v>28</v>
      </c>
      <c r="C65530" s="236"/>
      <c r="D65530" s="236"/>
      <c r="E65530" s="236"/>
      <c r="F65530" s="96"/>
    </row>
    <row r="65531" spans="2:6">
      <c r="B65531" s="235" t="s">
        <v>29</v>
      </c>
      <c r="C65531" s="235"/>
      <c r="D65531" s="235"/>
      <c r="E65531" s="235"/>
      <c r="F65531" s="137"/>
    </row>
    <row r="65532" spans="2:6">
      <c r="B65532" s="235" t="s">
        <v>30</v>
      </c>
      <c r="C65532" s="235"/>
      <c r="D65532" s="235"/>
      <c r="E65532" s="235"/>
      <c r="F65532" s="137"/>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6">
      <iconSet iconSet="4TrafficLights">
        <cfvo type="percent" val="0"/>
        <cfvo type="num" val="1"/>
        <cfvo type="num" val="3"/>
        <cfvo type="num" val="4"/>
      </iconSet>
    </cfRule>
  </conditionalFormatting>
  <conditionalFormatting sqref="D13:D17">
    <cfRule type="iconSet" priority="142">
      <iconSet iconSet="4TrafficLights">
        <cfvo type="percent" val="0"/>
        <cfvo type="num" val="1"/>
        <cfvo type="num" val="3"/>
        <cfvo type="num" val="4"/>
      </iconSet>
    </cfRule>
  </conditionalFormatting>
  <conditionalFormatting sqref="D20:D27">
    <cfRule type="iconSet" priority="135">
      <iconSet iconSet="4TrafficLights">
        <cfvo type="percent" val="0"/>
        <cfvo type="num" val="1"/>
        <cfvo type="num" val="3"/>
        <cfvo type="num" val="4"/>
      </iconSet>
    </cfRule>
  </conditionalFormatting>
  <conditionalFormatting sqref="D30:D33">
    <cfRule type="iconSet" priority="130">
      <iconSet iconSet="4TrafficLights">
        <cfvo type="percent" val="0"/>
        <cfvo type="num" val="1"/>
        <cfvo type="num" val="3"/>
        <cfvo type="num" val="4"/>
      </iconSet>
    </cfRule>
  </conditionalFormatting>
  <conditionalFormatting sqref="D36:D44">
    <cfRule type="iconSet" priority="125">
      <iconSet iconSet="4TrafficLights">
        <cfvo type="percent" val="0"/>
        <cfvo type="num" val="1"/>
        <cfvo type="num" val="3"/>
        <cfvo type="num" val="4"/>
      </iconSet>
    </cfRule>
  </conditionalFormatting>
  <conditionalFormatting sqref="D47:D50">
    <cfRule type="iconSet" priority="120">
      <iconSet iconSet="4TrafficLights">
        <cfvo type="percent" val="0"/>
        <cfvo type="num" val="1"/>
        <cfvo type="num" val="3"/>
        <cfvo type="num" val="4"/>
      </iconSet>
    </cfRule>
  </conditionalFormatting>
  <conditionalFormatting sqref="D55:D59">
    <cfRule type="iconSet" priority="115">
      <iconSet iconSet="4TrafficLights">
        <cfvo type="percent" val="0"/>
        <cfvo type="num" val="1"/>
        <cfvo type="num" val="3"/>
        <cfvo type="num" val="4"/>
      </iconSet>
    </cfRule>
  </conditionalFormatting>
  <conditionalFormatting sqref="D62:D65">
    <cfRule type="iconSet" priority="109">
      <iconSet iconSet="4TrafficLights">
        <cfvo type="percent" val="0"/>
        <cfvo type="num" val="1"/>
        <cfvo type="num" val="3"/>
        <cfvo type="num" val="4"/>
      </iconSet>
    </cfRule>
  </conditionalFormatting>
  <conditionalFormatting sqref="D68:D71">
    <cfRule type="iconSet" priority="87">
      <iconSet iconSet="4TrafficLights">
        <cfvo type="percent" val="0"/>
        <cfvo type="num" val="1"/>
        <cfvo type="num" val="3"/>
        <cfvo type="num" val="4"/>
      </iconSet>
    </cfRule>
  </conditionalFormatting>
  <conditionalFormatting sqref="D74:D79">
    <cfRule type="iconSet" priority="70">
      <iconSet iconSet="4TrafficLights">
        <cfvo type="percent" val="0"/>
        <cfvo type="num" val="1"/>
        <cfvo type="num" val="3"/>
        <cfvo type="num" val="4"/>
      </iconSet>
    </cfRule>
  </conditionalFormatting>
  <conditionalFormatting sqref="D84:D86">
    <cfRule type="iconSet" priority="53">
      <iconSet iconSet="4TrafficLights">
        <cfvo type="percent" val="0"/>
        <cfvo type="num" val="1"/>
        <cfvo type="num" val="3"/>
        <cfvo type="num" val="4"/>
      </iconSet>
    </cfRule>
  </conditionalFormatting>
  <conditionalFormatting sqref="D89:D95">
    <cfRule type="iconSet" priority="50">
      <iconSet iconSet="4TrafficLights">
        <cfvo type="percent" val="0"/>
        <cfvo type="num" val="1"/>
        <cfvo type="num" val="3"/>
        <cfvo type="num" val="4"/>
      </iconSet>
    </cfRule>
  </conditionalFormatting>
  <conditionalFormatting sqref="D98:D99">
    <cfRule type="iconSet" priority="47">
      <iconSet iconSet="4TrafficLights">
        <cfvo type="percent" val="0"/>
        <cfvo type="num" val="1"/>
        <cfvo type="num" val="3"/>
        <cfvo type="num" val="4"/>
      </iconSet>
    </cfRule>
  </conditionalFormatting>
  <conditionalFormatting sqref="D102:D111">
    <cfRule type="iconSet" priority="44">
      <iconSet iconSet="4TrafficLights">
        <cfvo type="percent" val="0"/>
        <cfvo type="num" val="1"/>
        <cfvo type="num" val="3"/>
        <cfvo type="num" val="4"/>
      </iconSet>
    </cfRule>
  </conditionalFormatting>
  <conditionalFormatting sqref="D114:D117">
    <cfRule type="iconSet" priority="41">
      <iconSet iconSet="4TrafficLights">
        <cfvo type="percent" val="0"/>
        <cfvo type="num" val="1"/>
        <cfvo type="num" val="3"/>
        <cfvo type="num" val="4"/>
      </iconSet>
    </cfRule>
  </conditionalFormatting>
  <conditionalFormatting sqref="D122:D125">
    <cfRule type="iconSet" priority="38">
      <iconSet iconSet="4TrafficLights">
        <cfvo type="percent" val="0"/>
        <cfvo type="num" val="1"/>
        <cfvo type="num" val="3"/>
        <cfvo type="num" val="4"/>
      </iconSet>
    </cfRule>
  </conditionalFormatting>
  <conditionalFormatting sqref="D128:D131">
    <cfRule type="iconSet" priority="35">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fRule type="iconSet" priority="32">
      <iconSet iconSet="4TrafficLights">
        <cfvo type="percent" val="0"/>
        <cfvo type="num" val="1"/>
        <cfvo type="num" val="3"/>
        <cfvo type="num" val="4"/>
      </iconSet>
    </cfRule>
  </conditionalFormatting>
  <conditionalFormatting sqref="D139:D141">
    <cfRule type="iconSet" priority="29">
      <iconSet iconSet="4TrafficLights">
        <cfvo type="percent" val="0"/>
        <cfvo type="num" val="1"/>
        <cfvo type="num" val="3"/>
        <cfvo type="num" val="4"/>
      </iconSet>
    </cfRule>
  </conditionalFormatting>
  <conditionalFormatting sqref="G7:G10">
    <cfRule type="iconSet" priority="144">
      <iconSet iconSet="4TrafficLights">
        <cfvo type="percent" val="0"/>
        <cfvo type="num" val="1"/>
        <cfvo type="num" val="3"/>
        <cfvo type="num" val="4"/>
      </iconSet>
    </cfRule>
  </conditionalFormatting>
  <conditionalFormatting sqref="G13:G17">
    <cfRule type="iconSet" priority="141">
      <iconSet iconSet="4TrafficLights">
        <cfvo type="percent" val="0"/>
        <cfvo type="num" val="1"/>
        <cfvo type="num" val="3"/>
        <cfvo type="num" val="4"/>
      </iconSet>
    </cfRule>
  </conditionalFormatting>
  <conditionalFormatting sqref="G20:G27">
    <cfRule type="iconSet" priority="134">
      <iconSet iconSet="4TrafficLights">
        <cfvo type="percent" val="0"/>
        <cfvo type="num" val="1"/>
        <cfvo type="num" val="3"/>
        <cfvo type="num" val="4"/>
      </iconSet>
    </cfRule>
  </conditionalFormatting>
  <conditionalFormatting sqref="G30:G33">
    <cfRule type="iconSet" priority="129">
      <iconSet iconSet="4TrafficLights">
        <cfvo type="percent" val="0"/>
        <cfvo type="num" val="1"/>
        <cfvo type="num" val="3"/>
        <cfvo type="num" val="4"/>
      </iconSet>
    </cfRule>
  </conditionalFormatting>
  <conditionalFormatting sqref="G36:G44">
    <cfRule type="iconSet" priority="124">
      <iconSet iconSet="4TrafficLights">
        <cfvo type="percent" val="0"/>
        <cfvo type="num" val="1"/>
        <cfvo type="num" val="3"/>
        <cfvo type="num" val="4"/>
      </iconSet>
    </cfRule>
  </conditionalFormatting>
  <conditionalFormatting sqref="G47:G50">
    <cfRule type="iconSet" priority="119">
      <iconSet iconSet="4TrafficLights">
        <cfvo type="percent" val="0"/>
        <cfvo type="num" val="1"/>
        <cfvo type="num" val="3"/>
        <cfvo type="num" val="4"/>
      </iconSet>
    </cfRule>
  </conditionalFormatting>
  <conditionalFormatting sqref="G55:G59">
    <cfRule type="iconSet" priority="6">
      <iconSet iconSet="4TrafficLights">
        <cfvo type="percent" val="0"/>
        <cfvo type="num" val="1"/>
        <cfvo type="num" val="3"/>
        <cfvo type="num" val="4"/>
      </iconSet>
    </cfRule>
  </conditionalFormatting>
  <conditionalFormatting sqref="G62:G65">
    <cfRule type="iconSet" priority="107">
      <iconSet iconSet="4TrafficLights">
        <cfvo type="percent" val="0"/>
        <cfvo type="num" val="1"/>
        <cfvo type="num" val="3"/>
        <cfvo type="num" val="4"/>
      </iconSet>
    </cfRule>
  </conditionalFormatting>
  <conditionalFormatting sqref="G68:G71">
    <cfRule type="iconSet" priority="85">
      <iconSet iconSet="4TrafficLights">
        <cfvo type="percent" val="0"/>
        <cfvo type="num" val="1"/>
        <cfvo type="num" val="3"/>
        <cfvo type="num" val="4"/>
      </iconSet>
    </cfRule>
  </conditionalFormatting>
  <conditionalFormatting sqref="G74:G79">
    <cfRule type="iconSet" priority="68">
      <iconSet iconSet="4TrafficLights">
        <cfvo type="percent" val="0"/>
        <cfvo type="num" val="1"/>
        <cfvo type="num" val="3"/>
        <cfvo type="num" val="4"/>
      </iconSet>
    </cfRule>
  </conditionalFormatting>
  <conditionalFormatting sqref="G84:G86">
    <cfRule type="iconSet" priority="52">
      <iconSet iconSet="4TrafficLights">
        <cfvo type="percent" val="0"/>
        <cfvo type="num" val="1"/>
        <cfvo type="num" val="3"/>
        <cfvo type="num" val="4"/>
      </iconSet>
    </cfRule>
  </conditionalFormatting>
  <conditionalFormatting sqref="G89:G95">
    <cfRule type="iconSet" priority="49">
      <iconSet iconSet="4TrafficLights">
        <cfvo type="percent" val="0"/>
        <cfvo type="num" val="1"/>
        <cfvo type="num" val="3"/>
        <cfvo type="num" val="4"/>
      </iconSet>
    </cfRule>
  </conditionalFormatting>
  <conditionalFormatting sqref="G98:G99">
    <cfRule type="iconSet" priority="46">
      <iconSet iconSet="4TrafficLights">
        <cfvo type="percent" val="0"/>
        <cfvo type="num" val="1"/>
        <cfvo type="num" val="3"/>
        <cfvo type="num" val="4"/>
      </iconSet>
    </cfRule>
  </conditionalFormatting>
  <conditionalFormatting sqref="G102:G111">
    <cfRule type="iconSet" priority="43">
      <iconSet iconSet="4TrafficLights">
        <cfvo type="percent" val="0"/>
        <cfvo type="num" val="1"/>
        <cfvo type="num" val="3"/>
        <cfvo type="num" val="4"/>
      </iconSet>
    </cfRule>
  </conditionalFormatting>
  <conditionalFormatting sqref="G114:G117">
    <cfRule type="iconSet" priority="40">
      <iconSet iconSet="4TrafficLights">
        <cfvo type="percent" val="0"/>
        <cfvo type="num" val="1"/>
        <cfvo type="num" val="3"/>
        <cfvo type="num" val="4"/>
      </iconSet>
    </cfRule>
  </conditionalFormatting>
  <conditionalFormatting sqref="G122:G125">
    <cfRule type="iconSet" priority="37">
      <iconSet iconSet="4TrafficLights">
        <cfvo type="percent" val="0"/>
        <cfvo type="num" val="1"/>
        <cfvo type="num" val="3"/>
        <cfvo type="num" val="4"/>
      </iconSet>
    </cfRule>
  </conditionalFormatting>
  <conditionalFormatting sqref="G128:G131">
    <cfRule type="iconSet" priority="34">
      <iconSet iconSet="4TrafficLights">
        <cfvo type="percent" val="0"/>
        <cfvo type="num" val="1"/>
        <cfvo type="num" val="3"/>
        <cfvo type="num" val="4"/>
      </iconSet>
    </cfRule>
  </conditionalFormatting>
  <conditionalFormatting sqref="G134:G136">
    <cfRule type="iconSet" priority="31">
      <iconSet iconSet="4TrafficLights">
        <cfvo type="percent" val="0"/>
        <cfvo type="num" val="1"/>
        <cfvo type="num" val="3"/>
        <cfvo type="num" val="4"/>
      </iconSet>
    </cfRule>
  </conditionalFormatting>
  <conditionalFormatting sqref="G139:G141">
    <cfRule type="iconSet" priority="28">
      <iconSet iconSet="4TrafficLights">
        <cfvo type="percent" val="0"/>
        <cfvo type="num" val="1"/>
        <cfvo type="num" val="3"/>
        <cfvo type="num" val="4"/>
      </iconSet>
    </cfRule>
  </conditionalFormatting>
  <conditionalFormatting sqref="H115">
    <cfRule type="iconSet" priority="1">
      <iconSet iconSet="4TrafficLights">
        <cfvo type="percent" val="0"/>
        <cfvo type="num" val="1"/>
        <cfvo type="num" val="3"/>
        <cfvo type="num" val="4"/>
      </iconSet>
    </cfRule>
  </conditionalFormatting>
  <conditionalFormatting sqref="J7:J10">
    <cfRule type="iconSet" priority="143">
      <iconSet iconSet="4TrafficLights">
        <cfvo type="percent" val="0"/>
        <cfvo type="num" val="1"/>
        <cfvo type="num" val="3"/>
        <cfvo type="num" val="4"/>
      </iconSet>
    </cfRule>
  </conditionalFormatting>
  <conditionalFormatting sqref="J13:J17">
    <cfRule type="iconSet" priority="140">
      <iconSet iconSet="4TrafficLights">
        <cfvo type="percent" val="0"/>
        <cfvo type="num" val="1"/>
        <cfvo type="num" val="3"/>
        <cfvo type="num" val="4"/>
      </iconSet>
    </cfRule>
  </conditionalFormatting>
  <conditionalFormatting sqref="J20:J27">
    <cfRule type="iconSet" priority="5">
      <iconSet iconSet="4TrafficLights">
        <cfvo type="percent" val="0"/>
        <cfvo type="num" val="1"/>
        <cfvo type="num" val="3"/>
        <cfvo type="num" val="4"/>
      </iconSet>
    </cfRule>
  </conditionalFormatting>
  <conditionalFormatting sqref="J30:J33">
    <cfRule type="iconSet" priority="4">
      <iconSet iconSet="4TrafficLights">
        <cfvo type="percent" val="0"/>
        <cfvo type="num" val="1"/>
        <cfvo type="num" val="3"/>
        <cfvo type="num" val="4"/>
      </iconSet>
    </cfRule>
  </conditionalFormatting>
  <conditionalFormatting sqref="J36:J44">
    <cfRule type="iconSet" priority="3">
      <iconSet iconSet="4TrafficLights">
        <cfvo type="percent" val="0"/>
        <cfvo type="num" val="1"/>
        <cfvo type="num" val="3"/>
        <cfvo type="num" val="4"/>
      </iconSet>
    </cfRule>
  </conditionalFormatting>
  <conditionalFormatting sqref="J47:J50">
    <cfRule type="iconSet" priority="2">
      <iconSet iconSet="4TrafficLights">
        <cfvo type="percent" val="0"/>
        <cfvo type="num" val="1"/>
        <cfvo type="num" val="3"/>
        <cfvo type="num" val="4"/>
      </iconSet>
    </cfRule>
  </conditionalFormatting>
  <conditionalFormatting sqref="J55:J59">
    <cfRule type="iconSet" priority="111">
      <iconSet iconSet="4TrafficLights">
        <cfvo type="percent" val="0"/>
        <cfvo type="num" val="1"/>
        <cfvo type="num" val="3"/>
        <cfvo type="num" val="4"/>
      </iconSet>
    </cfRule>
  </conditionalFormatting>
  <conditionalFormatting sqref="J62:J65">
    <cfRule type="iconSet" priority="105">
      <iconSet iconSet="4TrafficLights">
        <cfvo type="percent" val="0"/>
        <cfvo type="num" val="1"/>
        <cfvo type="num" val="3"/>
        <cfvo type="num" val="4"/>
      </iconSet>
    </cfRule>
  </conditionalFormatting>
  <conditionalFormatting sqref="J68:J71">
    <cfRule type="iconSet" priority="83">
      <iconSet iconSet="4TrafficLights">
        <cfvo type="percent" val="0"/>
        <cfvo type="num" val="1"/>
        <cfvo type="num" val="3"/>
        <cfvo type="num" val="4"/>
      </iconSet>
    </cfRule>
  </conditionalFormatting>
  <conditionalFormatting sqref="J74:J79">
    <cfRule type="iconSet" priority="66">
      <iconSet iconSet="4TrafficLights">
        <cfvo type="percent" val="0"/>
        <cfvo type="num" val="1"/>
        <cfvo type="num" val="3"/>
        <cfvo type="num" val="4"/>
      </iconSet>
    </cfRule>
  </conditionalFormatting>
  <conditionalFormatting sqref="J84:J86">
    <cfRule type="iconSet" priority="51">
      <iconSet iconSet="4TrafficLights">
        <cfvo type="percent" val="0"/>
        <cfvo type="num" val="1"/>
        <cfvo type="num" val="3"/>
        <cfvo type="num" val="4"/>
      </iconSet>
    </cfRule>
  </conditionalFormatting>
  <conditionalFormatting sqref="J89:J95">
    <cfRule type="iconSet" priority="48">
      <iconSet iconSet="4TrafficLights">
        <cfvo type="percent" val="0"/>
        <cfvo type="num" val="1"/>
        <cfvo type="num" val="3"/>
        <cfvo type="num" val="4"/>
      </iconSet>
    </cfRule>
  </conditionalFormatting>
  <conditionalFormatting sqref="J98:J99">
    <cfRule type="iconSet" priority="45">
      <iconSet iconSet="4TrafficLights">
        <cfvo type="percent" val="0"/>
        <cfvo type="num" val="1"/>
        <cfvo type="num" val="3"/>
        <cfvo type="num" val="4"/>
      </iconSet>
    </cfRule>
  </conditionalFormatting>
  <conditionalFormatting sqref="J102:J111">
    <cfRule type="iconSet" priority="42">
      <iconSet iconSet="4TrafficLights">
        <cfvo type="percent" val="0"/>
        <cfvo type="num" val="1"/>
        <cfvo type="num" val="3"/>
        <cfvo type="num" val="4"/>
      </iconSet>
    </cfRule>
  </conditionalFormatting>
  <conditionalFormatting sqref="J114:J117">
    <cfRule type="iconSet" priority="39">
      <iconSet iconSet="4TrafficLights">
        <cfvo type="percent" val="0"/>
        <cfvo type="num" val="1"/>
        <cfvo type="num" val="3"/>
        <cfvo type="num" val="4"/>
      </iconSet>
    </cfRule>
  </conditionalFormatting>
  <conditionalFormatting sqref="J122:J125">
    <cfRule type="iconSet" priority="36">
      <iconSet iconSet="4TrafficLights">
        <cfvo type="percent" val="0"/>
        <cfvo type="num" val="1"/>
        <cfvo type="num" val="3"/>
        <cfvo type="num" val="4"/>
      </iconSet>
    </cfRule>
  </conditionalFormatting>
  <conditionalFormatting sqref="J128:J131">
    <cfRule type="iconSet" priority="33">
      <iconSet iconSet="4TrafficLights">
        <cfvo type="percent" val="0"/>
        <cfvo type="num" val="1"/>
        <cfvo type="num" val="3"/>
        <cfvo type="num" val="4"/>
      </iconSet>
    </cfRule>
  </conditionalFormatting>
  <conditionalFormatting sqref="J134:J136">
    <cfRule type="iconSet" priority="30">
      <iconSet iconSet="4TrafficLights">
        <cfvo type="percent" val="0"/>
        <cfvo type="num" val="1"/>
        <cfvo type="num" val="3"/>
        <cfvo type="num" val="4"/>
      </iconSet>
    </cfRule>
  </conditionalFormatting>
  <conditionalFormatting sqref="J139:J141">
    <cfRule type="iconSet" priority="27">
      <iconSet iconSet="4TrafficLights">
        <cfvo type="percent" val="0"/>
        <cfvo type="num" val="1"/>
        <cfvo type="num" val="3"/>
        <cfvo type="num" val="4"/>
      </iconSet>
    </cfRule>
  </conditionalFormatting>
  <conditionalFormatting sqref="M7:M10">
    <cfRule type="iconSet" priority="25">
      <iconSet iconSet="4TrafficLights">
        <cfvo type="percent" val="0"/>
        <cfvo type="num" val="1"/>
        <cfvo type="num" val="3"/>
        <cfvo type="num" val="4"/>
      </iconSet>
    </cfRule>
  </conditionalFormatting>
  <conditionalFormatting sqref="M13:M17">
    <cfRule type="iconSet" priority="24">
      <iconSet iconSet="4TrafficLights">
        <cfvo type="percent" val="0"/>
        <cfvo type="num" val="1"/>
        <cfvo type="num" val="3"/>
        <cfvo type="num" val="4"/>
      </iconSet>
    </cfRule>
  </conditionalFormatting>
  <conditionalFormatting sqref="M20:M27">
    <cfRule type="iconSet" priority="23">
      <iconSet iconSet="4TrafficLights">
        <cfvo type="percent" val="0"/>
        <cfvo type="num" val="1"/>
        <cfvo type="num" val="3"/>
        <cfvo type="num" val="4"/>
      </iconSet>
    </cfRule>
  </conditionalFormatting>
  <conditionalFormatting sqref="M30:M33">
    <cfRule type="iconSet" priority="22">
      <iconSet iconSet="4TrafficLights">
        <cfvo type="percent" val="0"/>
        <cfvo type="num" val="1"/>
        <cfvo type="num" val="3"/>
        <cfvo type="num" val="4"/>
      </iconSet>
    </cfRule>
  </conditionalFormatting>
  <conditionalFormatting sqref="M36:M44">
    <cfRule type="iconSet" priority="21">
      <iconSet iconSet="4TrafficLights">
        <cfvo type="percent" val="0"/>
        <cfvo type="num" val="1"/>
        <cfvo type="num" val="3"/>
        <cfvo type="num" val="4"/>
      </iconSet>
    </cfRule>
  </conditionalFormatting>
  <conditionalFormatting sqref="M47:M50">
    <cfRule type="iconSet" priority="20">
      <iconSet iconSet="4TrafficLights">
        <cfvo type="percent" val="0"/>
        <cfvo type="num" val="1"/>
        <cfvo type="num" val="3"/>
        <cfvo type="num" val="4"/>
      </iconSet>
    </cfRule>
  </conditionalFormatting>
  <conditionalFormatting sqref="M55:M59">
    <cfRule type="iconSet" priority="19">
      <iconSet iconSet="4TrafficLights">
        <cfvo type="percent" val="0"/>
        <cfvo type="num" val="1"/>
        <cfvo type="num" val="3"/>
        <cfvo type="num" val="4"/>
      </iconSet>
    </cfRule>
  </conditionalFormatting>
  <conditionalFormatting sqref="M62:M65">
    <cfRule type="iconSet" priority="18">
      <iconSet iconSet="4TrafficLights">
        <cfvo type="percent" val="0"/>
        <cfvo type="num" val="1"/>
        <cfvo type="num" val="3"/>
        <cfvo type="num" val="4"/>
      </iconSet>
    </cfRule>
  </conditionalFormatting>
  <conditionalFormatting sqref="M68:M71">
    <cfRule type="iconSet" priority="17">
      <iconSet iconSet="4TrafficLights">
        <cfvo type="percent" val="0"/>
        <cfvo type="num" val="1"/>
        <cfvo type="num" val="3"/>
        <cfvo type="num" val="4"/>
      </iconSet>
    </cfRule>
  </conditionalFormatting>
  <conditionalFormatting sqref="M74:M79">
    <cfRule type="iconSet" priority="16">
      <iconSet iconSet="4TrafficLights">
        <cfvo type="percent" val="0"/>
        <cfvo type="num" val="1"/>
        <cfvo type="num" val="3"/>
        <cfvo type="num" val="4"/>
      </iconSet>
    </cfRule>
  </conditionalFormatting>
  <conditionalFormatting sqref="M84:M86">
    <cfRule type="iconSet" priority="15">
      <iconSet iconSet="4TrafficLights">
        <cfvo type="percent" val="0"/>
        <cfvo type="num" val="1"/>
        <cfvo type="num" val="3"/>
        <cfvo type="num" val="4"/>
      </iconSet>
    </cfRule>
  </conditionalFormatting>
  <conditionalFormatting sqref="M89:M95">
    <cfRule type="iconSet" priority="14">
      <iconSet iconSet="4TrafficLights">
        <cfvo type="percent" val="0"/>
        <cfvo type="num" val="1"/>
        <cfvo type="num" val="3"/>
        <cfvo type="num" val="4"/>
      </iconSet>
    </cfRule>
  </conditionalFormatting>
  <conditionalFormatting sqref="M98:M99">
    <cfRule type="iconSet" priority="13">
      <iconSet iconSet="4TrafficLights">
        <cfvo type="percent" val="0"/>
        <cfvo type="num" val="1"/>
        <cfvo type="num" val="3"/>
        <cfvo type="num" val="4"/>
      </iconSet>
    </cfRule>
  </conditionalFormatting>
  <conditionalFormatting sqref="M102:M111">
    <cfRule type="iconSet" priority="12">
      <iconSet iconSet="4TrafficLights">
        <cfvo type="percent" val="0"/>
        <cfvo type="num" val="1"/>
        <cfvo type="num" val="3"/>
        <cfvo type="num" val="4"/>
      </iconSet>
    </cfRule>
  </conditionalFormatting>
  <conditionalFormatting sqref="M114:M117">
    <cfRule type="iconSet" priority="11">
      <iconSet iconSet="4TrafficLights">
        <cfvo type="percent" val="0"/>
        <cfvo type="num" val="1"/>
        <cfvo type="num" val="3"/>
        <cfvo type="num" val="4"/>
      </iconSet>
    </cfRule>
  </conditionalFormatting>
  <conditionalFormatting sqref="M122:M125">
    <cfRule type="iconSet" priority="10">
      <iconSet iconSet="4TrafficLights">
        <cfvo type="percent" val="0"/>
        <cfvo type="num" val="1"/>
        <cfvo type="num" val="3"/>
        <cfvo type="num" val="4"/>
      </iconSet>
    </cfRule>
  </conditionalFormatting>
  <conditionalFormatting sqref="M128:M131">
    <cfRule type="iconSet" priority="9">
      <iconSet iconSet="4TrafficLights">
        <cfvo type="percent" val="0"/>
        <cfvo type="num" val="1"/>
        <cfvo type="num" val="3"/>
        <cfvo type="num" val="4"/>
      </iconSet>
    </cfRule>
  </conditionalFormatting>
  <conditionalFormatting sqref="M134:M136">
    <cfRule type="iconSet" priority="8">
      <iconSet iconSet="4TrafficLights">
        <cfvo type="percent" val="0"/>
        <cfvo type="num" val="1"/>
        <cfvo type="num" val="3"/>
        <cfvo type="num" val="4"/>
      </iconSet>
    </cfRule>
  </conditionalFormatting>
  <conditionalFormatting sqref="M139:M141">
    <cfRule type="iconSet" priority="7">
      <iconSet iconSet="4TrafficLights">
        <cfvo type="percent" val="0"/>
        <cfvo type="num" val="1"/>
        <cfvo type="num" val="3"/>
        <cfvo type="num" val="4"/>
      </iconSet>
    </cfRule>
  </conditionalFormatting>
  <conditionalFormatting sqref="P7:P9">
    <cfRule type="iconSet" priority="136">
      <iconSet iconSet="3Flags">
        <cfvo type="percent" val="0"/>
        <cfvo type="num" val="0"/>
        <cfvo type="num" val="1" gte="0"/>
      </iconSet>
    </cfRule>
  </conditionalFormatting>
  <conditionalFormatting sqref="Q7">
    <cfRule type="cellIs" dxfId="1" priority="137"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FFC000"/>
  </sheetPr>
  <dimension ref="B1:V65498"/>
  <sheetViews>
    <sheetView showGridLines="0" topLeftCell="A36" zoomScale="80" zoomScaleNormal="80" workbookViewId="0">
      <selection activeCell="B38" sqref="B38:U38"/>
    </sheetView>
  </sheetViews>
  <sheetFormatPr baseColWidth="10" defaultColWidth="11.44140625" defaultRowHeight="16.2"/>
  <cols>
    <col min="1" max="1" width="1.44140625" style="138" customWidth="1"/>
    <col min="2" max="2" width="34.6640625" style="138" customWidth="1"/>
    <col min="3" max="6" width="7.6640625" style="138" customWidth="1"/>
    <col min="7" max="7" width="1.6640625" style="138" customWidth="1"/>
    <col min="8" max="11" width="7.6640625" style="138" customWidth="1"/>
    <col min="12" max="12" width="1.6640625" style="138" customWidth="1"/>
    <col min="13" max="16" width="7.6640625" style="138" customWidth="1"/>
    <col min="17" max="17" width="2.33203125" style="138" customWidth="1"/>
    <col min="18" max="21" width="7.6640625" style="138" customWidth="1"/>
    <col min="22" max="27" width="11.44140625" style="138"/>
    <col min="28" max="28" width="2" style="138" customWidth="1"/>
    <col min="29" max="33" width="11.44140625" style="138"/>
    <col min="34" max="34" width="1.6640625" style="138" customWidth="1"/>
    <col min="35" max="16384" width="11.44140625" style="138"/>
  </cols>
  <sheetData>
    <row r="1" spans="2:22" ht="6" customHeight="1"/>
    <row r="2" spans="2:22" ht="22.5" customHeight="1">
      <c r="B2" s="322" t="s">
        <v>26</v>
      </c>
      <c r="C2" s="321" t="s">
        <v>173</v>
      </c>
      <c r="D2" s="321"/>
      <c r="E2" s="321"/>
      <c r="F2" s="321"/>
      <c r="G2" s="139"/>
      <c r="H2" s="319" t="s">
        <v>174</v>
      </c>
      <c r="I2" s="319"/>
      <c r="J2" s="319"/>
      <c r="K2" s="319"/>
      <c r="L2" s="139"/>
      <c r="M2" s="320" t="s">
        <v>175</v>
      </c>
      <c r="N2" s="320"/>
      <c r="O2" s="320"/>
      <c r="P2" s="320"/>
      <c r="Q2" s="140"/>
      <c r="R2" s="328" t="s">
        <v>176</v>
      </c>
      <c r="S2" s="328"/>
      <c r="T2" s="328"/>
      <c r="U2" s="328"/>
      <c r="V2" s="318"/>
    </row>
    <row r="3" spans="2:22" ht="24.75" customHeight="1" thickBot="1">
      <c r="B3" s="323"/>
      <c r="C3" s="141">
        <v>1</v>
      </c>
      <c r="D3" s="141">
        <v>2</v>
      </c>
      <c r="E3" s="142">
        <v>3</v>
      </c>
      <c r="F3" s="143">
        <v>4</v>
      </c>
      <c r="G3" s="326"/>
      <c r="H3" s="141">
        <v>1</v>
      </c>
      <c r="I3" s="141">
        <v>2</v>
      </c>
      <c r="J3" s="142">
        <v>3</v>
      </c>
      <c r="K3" s="143">
        <v>4</v>
      </c>
      <c r="L3" s="324"/>
      <c r="M3" s="141">
        <v>1</v>
      </c>
      <c r="N3" s="141">
        <v>2</v>
      </c>
      <c r="O3" s="142">
        <v>3</v>
      </c>
      <c r="P3" s="143">
        <v>4</v>
      </c>
      <c r="Q3" s="140"/>
      <c r="R3" s="141">
        <v>1</v>
      </c>
      <c r="S3" s="141">
        <v>2</v>
      </c>
      <c r="T3" s="142">
        <v>3</v>
      </c>
      <c r="U3" s="143">
        <v>4</v>
      </c>
      <c r="V3" s="318"/>
    </row>
    <row r="4" spans="2:22" ht="38.1" customHeight="1" thickTop="1" thickBot="1">
      <c r="B4" s="144" t="s">
        <v>72</v>
      </c>
      <c r="C4" s="145">
        <f>Autoevaluación!R7/SUM(Autoevaluación!R7:R10)</f>
        <v>0.5</v>
      </c>
      <c r="D4" s="146">
        <f>Autoevaluación!R8/SUM(Autoevaluación!R7:R10)</f>
        <v>0.5</v>
      </c>
      <c r="E4" s="146">
        <f>Autoevaluación!R9/SUM(Autoevaluación!R7:R10)</f>
        <v>0</v>
      </c>
      <c r="F4" s="146">
        <f>Autoevaluación!R10/SUM(Autoevaluación!R7:R10)</f>
        <v>0</v>
      </c>
      <c r="G4" s="327"/>
      <c r="H4" s="146">
        <v>0</v>
      </c>
      <c r="I4" s="146">
        <v>0.25</v>
      </c>
      <c r="J4" s="146">
        <v>0.75</v>
      </c>
      <c r="K4" s="146">
        <v>0.2</v>
      </c>
      <c r="L4" s="325"/>
      <c r="M4" s="146">
        <f>Autoevaluación!T7/SUM(Autoevaluación!T7:T10)</f>
        <v>0</v>
      </c>
      <c r="N4" s="146">
        <f>Autoevaluación!T8/SUM(Autoevaluación!T7:T10)</f>
        <v>0.25</v>
      </c>
      <c r="O4" s="146">
        <f>Autoevaluación!T9/SUM(Autoevaluación!T7:T10)</f>
        <v>0.75</v>
      </c>
      <c r="P4" s="146">
        <f>Autoevaluación!T10/SUM(Autoevaluación!T7:T10)</f>
        <v>0</v>
      </c>
      <c r="Q4" s="147"/>
      <c r="R4" s="146" t="e">
        <f>Autoevaluación!U7/SUM(Autoevaluación!U7:U10)</f>
        <v>#DIV/0!</v>
      </c>
      <c r="S4" s="146" t="e">
        <f>Autoevaluación!U8/SUM(Autoevaluación!U7:U10)</f>
        <v>#DIV/0!</v>
      </c>
      <c r="T4" s="146" t="e">
        <f>Autoevaluación!U9/SUM(Autoevaluación!U7:U10)</f>
        <v>#DIV/0!</v>
      </c>
      <c r="U4" s="146" t="e">
        <f>Autoevaluación!U10/SUM(Autoevaluación!U7:U10)</f>
        <v>#DIV/0!</v>
      </c>
    </row>
    <row r="5" spans="2:22" ht="38.1" customHeight="1" thickTop="1" thickBot="1">
      <c r="B5" s="144" t="s">
        <v>71</v>
      </c>
      <c r="C5" s="145">
        <f>Autoevaluación!R13/SUM(Autoevaluación!R13:R16)</f>
        <v>0.4</v>
      </c>
      <c r="D5" s="146">
        <f>Autoevaluación!R14/SUM(Autoevaluación!R13:R16)</f>
        <v>0.4</v>
      </c>
      <c r="E5" s="146">
        <f>Autoevaluación!R15/SUM(Autoevaluación!R13:R16)</f>
        <v>0.2</v>
      </c>
      <c r="F5" s="146">
        <f>Autoevaluación!R16/SUM(Autoevaluación!R13:R16)</f>
        <v>0</v>
      </c>
      <c r="G5" s="327"/>
      <c r="H5" s="146">
        <v>0</v>
      </c>
      <c r="I5" s="146">
        <v>0.4</v>
      </c>
      <c r="J5" s="146">
        <v>0.6</v>
      </c>
      <c r="K5" s="146">
        <v>0</v>
      </c>
      <c r="L5" s="325"/>
      <c r="M5" s="146">
        <f>Autoevaluación!T13/SUM(Autoevaluación!T13:T16)</f>
        <v>0</v>
      </c>
      <c r="N5" s="146">
        <f>Autoevaluación!T14/SUM(Autoevaluación!T13:T16)</f>
        <v>0.2</v>
      </c>
      <c r="O5" s="146">
        <f>Autoevaluación!T15/SUM(Autoevaluación!T13:T16)</f>
        <v>0.8</v>
      </c>
      <c r="P5" s="146">
        <f>Autoevaluación!T16/SUM(Autoevaluación!T13:T16)</f>
        <v>0</v>
      </c>
      <c r="Q5" s="147"/>
      <c r="R5" s="146" t="e">
        <f>Autoevaluación!U13/SUM(Autoevaluación!U13:U16)</f>
        <v>#DIV/0!</v>
      </c>
      <c r="S5" s="146" t="e">
        <f>Autoevaluación!U14/SUM(Autoevaluación!U13:U16)</f>
        <v>#DIV/0!</v>
      </c>
      <c r="T5" s="146" t="e">
        <f>Autoevaluación!U15/SUM(Autoevaluación!U13:U16)</f>
        <v>#DIV/0!</v>
      </c>
      <c r="U5" s="146" t="e">
        <f>Autoevaluación!U16/SUM(Autoevaluación!U13:U16)</f>
        <v>#DIV/0!</v>
      </c>
    </row>
    <row r="6" spans="2:22" ht="38.1" customHeight="1" thickTop="1" thickBot="1">
      <c r="B6" s="144" t="s">
        <v>42</v>
      </c>
      <c r="C6" s="145">
        <f>Autoevaluación!R20/SUM(Autoevaluación!R20:R23)</f>
        <v>0</v>
      </c>
      <c r="D6" s="146">
        <f>Autoevaluación!R21/SUM(Autoevaluación!R20:R23)</f>
        <v>0.875</v>
      </c>
      <c r="E6" s="146">
        <f>Autoevaluación!R22/SUM(Autoevaluación!R20:R23)</f>
        <v>0.125</v>
      </c>
      <c r="F6" s="146">
        <f>Autoevaluación!R23/SUM(Autoevaluación!R20:R23)</f>
        <v>0</v>
      </c>
      <c r="G6" s="327"/>
      <c r="H6" s="146">
        <v>0</v>
      </c>
      <c r="I6" s="146">
        <v>0.13</v>
      </c>
      <c r="J6" s="146">
        <v>0</v>
      </c>
      <c r="K6" s="146">
        <v>0</v>
      </c>
      <c r="L6" s="325"/>
      <c r="M6" s="146">
        <f>Autoevaluación!T20/SUM(Autoevaluación!T20:T23)</f>
        <v>0</v>
      </c>
      <c r="N6" s="146">
        <f>Autoevaluación!T21/SUM(Autoevaluación!T20:T23)</f>
        <v>0.125</v>
      </c>
      <c r="O6" s="146">
        <f>Autoevaluación!T22/SUM(Autoevaluación!T20:T23)</f>
        <v>0.875</v>
      </c>
      <c r="P6" s="146">
        <f>Autoevaluación!T23/SUM(Autoevaluación!T20:T23)</f>
        <v>0</v>
      </c>
      <c r="Q6" s="147"/>
      <c r="R6" s="146" t="e">
        <f>Autoevaluación!U20/SUM(Autoevaluación!U20:U23)</f>
        <v>#DIV/0!</v>
      </c>
      <c r="S6" s="146" t="e">
        <f>Autoevaluación!U21/SUM(Autoevaluación!U20:U23)</f>
        <v>#DIV/0!</v>
      </c>
      <c r="T6" s="146" t="e">
        <f>Autoevaluación!U22/SUM(Autoevaluación!U20:U23)</f>
        <v>#DIV/0!</v>
      </c>
      <c r="U6" s="146" t="e">
        <f>Autoevaluación!U23/SUM(Autoevaluación!U20:U23)</f>
        <v>#DIV/0!</v>
      </c>
      <c r="V6" s="148"/>
    </row>
    <row r="7" spans="2:22" ht="38.1" customHeight="1" thickTop="1" thickBot="1">
      <c r="B7" s="144" t="s">
        <v>51</v>
      </c>
      <c r="C7" s="145">
        <f>Autoevaluación!R30/SUM(Autoevaluación!R30:R33)</f>
        <v>0</v>
      </c>
      <c r="D7" s="146">
        <f>Autoevaluación!R31/SUM(Autoevaluación!R30:R33)</f>
        <v>0.75</v>
      </c>
      <c r="E7" s="146">
        <f>Autoevaluación!R32/SUM(Autoevaluación!R30:R33)</f>
        <v>0.25</v>
      </c>
      <c r="F7" s="146">
        <f>Autoevaluación!R33/SUM(Autoevaluación!R30:R33)</f>
        <v>0</v>
      </c>
      <c r="G7" s="327"/>
      <c r="H7" s="146">
        <v>0</v>
      </c>
      <c r="I7" s="146">
        <v>0.25</v>
      </c>
      <c r="J7" s="146">
        <v>0.5</v>
      </c>
      <c r="K7" s="146">
        <v>0.25</v>
      </c>
      <c r="L7" s="325"/>
      <c r="M7" s="146">
        <f>Autoevaluación!T30/SUM(Autoevaluación!T30:T33)</f>
        <v>0</v>
      </c>
      <c r="N7" s="146">
        <f>Autoevaluación!T31/SUM(Autoevaluación!T30:T33)</f>
        <v>1</v>
      </c>
      <c r="O7" s="146">
        <f>Autoevaluación!T32/SUM(Autoevaluación!T30:T33)</f>
        <v>0</v>
      </c>
      <c r="P7" s="146">
        <f>Autoevaluación!T33/SUM(Autoevaluación!T30:T33)</f>
        <v>0</v>
      </c>
      <c r="Q7" s="147"/>
      <c r="R7" s="146" t="e">
        <f>Autoevaluación!U30/SUM(Autoevaluación!U30:U33)</f>
        <v>#DIV/0!</v>
      </c>
      <c r="S7" s="146" t="e">
        <f>Autoevaluación!U31/SUM(Autoevaluación!U30:U33)</f>
        <v>#DIV/0!</v>
      </c>
      <c r="T7" s="146" t="e">
        <f>Autoevaluación!U32/SUM(Autoevaluación!U30:U33)</f>
        <v>#DIV/0!</v>
      </c>
      <c r="U7" s="146" t="e">
        <f>Autoevaluación!U33/SUM(Autoevaluación!U30:U33)</f>
        <v>#DIV/0!</v>
      </c>
    </row>
    <row r="8" spans="2:22" ht="38.1" customHeight="1" thickTop="1" thickBot="1">
      <c r="B8" s="144" t="s">
        <v>56</v>
      </c>
      <c r="C8" s="145">
        <f>Autoevaluación!R36/SUM(Autoevaluación!R36:R39)</f>
        <v>0.1111111111111111</v>
      </c>
      <c r="D8" s="146">
        <f>Autoevaluación!R37/SUM(Autoevaluación!R36:R39)</f>
        <v>0.33333333333333331</v>
      </c>
      <c r="E8" s="146">
        <f>Autoevaluación!R38/SUM(Autoevaluación!R36:R39)</f>
        <v>0.55555555555555558</v>
      </c>
      <c r="F8" s="146">
        <f>Autoevaluación!R39/SUM(Autoevaluación!R36:R39)</f>
        <v>0</v>
      </c>
      <c r="G8" s="327"/>
      <c r="H8" s="146">
        <v>0</v>
      </c>
      <c r="I8" s="146">
        <v>0.44</v>
      </c>
      <c r="J8" s="146">
        <v>0.44</v>
      </c>
      <c r="K8" s="146">
        <v>0.11</v>
      </c>
      <c r="L8" s="325"/>
      <c r="M8" s="146">
        <f>Autoevaluación!T36/SUM(Autoevaluación!T36:T39)</f>
        <v>0</v>
      </c>
      <c r="N8" s="146">
        <f>Autoevaluación!T37/SUM(Autoevaluación!T36:T39)</f>
        <v>0.1111111111111111</v>
      </c>
      <c r="O8" s="146">
        <f>Autoevaluación!T38/SUM(Autoevaluación!T36:T39)</f>
        <v>0.88888888888888884</v>
      </c>
      <c r="P8" s="146">
        <f>Autoevaluación!T39/SUM(Autoevaluación!T36:T39)</f>
        <v>0</v>
      </c>
      <c r="Q8" s="147"/>
      <c r="R8" s="146" t="e">
        <f>Autoevaluación!U36/SUM(Autoevaluación!U36:U39)</f>
        <v>#DIV/0!</v>
      </c>
      <c r="S8" s="146" t="e">
        <f>Autoevaluación!U37/SUM(Autoevaluación!U36:U39)</f>
        <v>#DIV/0!</v>
      </c>
      <c r="T8" s="146" t="e">
        <f>Autoevaluación!U38/SUM(Autoevaluación!U36:U39)</f>
        <v>#DIV/0!</v>
      </c>
      <c r="U8" s="146" t="e">
        <f>Autoevaluación!U39/SUM(Autoevaluación!U36:U39)</f>
        <v>#DIV/0!</v>
      </c>
    </row>
    <row r="9" spans="2:22" ht="38.1" customHeight="1" thickTop="1" thickBot="1">
      <c r="B9" s="144" t="s">
        <v>66</v>
      </c>
      <c r="C9" s="145">
        <f>Autoevaluación!R47/SUM(Autoevaluación!R47:R50)</f>
        <v>0.5</v>
      </c>
      <c r="D9" s="146">
        <f>Autoevaluación!R48/SUM(Autoevaluación!R47:R50)</f>
        <v>0.5</v>
      </c>
      <c r="E9" s="146">
        <f>Autoevaluación!R49/SUM(Autoevaluación!R47:R50)</f>
        <v>0</v>
      </c>
      <c r="F9" s="146">
        <f>Autoevaluación!R50/SUM(Autoevaluación!R47:R50)</f>
        <v>0</v>
      </c>
      <c r="G9" s="327"/>
      <c r="H9" s="146">
        <v>0</v>
      </c>
      <c r="I9" s="146">
        <v>0.5</v>
      </c>
      <c r="J9" s="146">
        <v>0.5</v>
      </c>
      <c r="K9" s="146">
        <v>0</v>
      </c>
      <c r="L9" s="325"/>
      <c r="M9" s="146">
        <f>Autoevaluación!T47/SUM(Autoevaluación!T47:T50)</f>
        <v>0</v>
      </c>
      <c r="N9" s="146">
        <f>Autoevaluación!T48/SUM(Autoevaluación!T47:T50)</f>
        <v>0.25</v>
      </c>
      <c r="O9" s="146">
        <f>Autoevaluación!T49/SUM(Autoevaluación!T47:T50)</f>
        <v>0.75</v>
      </c>
      <c r="P9" s="146">
        <f>Autoevaluación!T50/SUM(Autoevaluación!T47:T50)</f>
        <v>0</v>
      </c>
      <c r="Q9" s="147"/>
      <c r="R9" s="146" t="e">
        <f>Autoevaluación!U47/SUM(Autoevaluación!U47:U50)</f>
        <v>#DIV/0!</v>
      </c>
      <c r="S9" s="146" t="e">
        <f>Autoevaluación!U48/SUM(Autoevaluación!U47:U50)</f>
        <v>#DIV/0!</v>
      </c>
      <c r="T9" s="146" t="e">
        <f>Autoevaluación!U49/SUM(Autoevaluación!U47:U50)</f>
        <v>#DIV/0!</v>
      </c>
      <c r="U9" s="146" t="e">
        <f>Autoevaluación!U50/SUM(Autoevaluación!U47:U50)</f>
        <v>#DIV/0!</v>
      </c>
    </row>
    <row r="10" spans="2:22" ht="38.1" customHeight="1" thickTop="1">
      <c r="B10" s="149" t="s">
        <v>122</v>
      </c>
      <c r="C10" s="150">
        <f>AVERAGE(C4:C9)</f>
        <v>0.25185185185185183</v>
      </c>
      <c r="D10" s="150">
        <f>AVERAGE(D4:D9)</f>
        <v>0.55972222222222223</v>
      </c>
      <c r="E10" s="150">
        <f>AVERAGE(E4:E9)</f>
        <v>0.18842592592592591</v>
      </c>
      <c r="F10" s="150">
        <f>AVERAGE(F4:F9)</f>
        <v>0</v>
      </c>
      <c r="G10" s="151"/>
      <c r="H10" s="150">
        <f>AVERAGE(H4:H9)</f>
        <v>0</v>
      </c>
      <c r="I10" s="150">
        <f>AVERAGE(I4:I9)</f>
        <v>0.32833333333333331</v>
      </c>
      <c r="J10" s="150">
        <f>AVERAGE(J4:J9)</f>
        <v>0.46500000000000002</v>
      </c>
      <c r="K10" s="150">
        <f>AVERAGE(K4:K9)</f>
        <v>9.3333333333333338E-2</v>
      </c>
      <c r="L10" s="151"/>
      <c r="M10" s="150">
        <f>AVERAGE(M4:M9)</f>
        <v>0</v>
      </c>
      <c r="N10" s="150">
        <f>AVERAGE(N4:N9)</f>
        <v>0.32268518518518519</v>
      </c>
      <c r="O10" s="150">
        <f>AVERAGE(O4:O9)</f>
        <v>0.6773148148148147</v>
      </c>
      <c r="P10" s="150">
        <f>AVERAGE(P4:P9)</f>
        <v>0</v>
      </c>
      <c r="Q10" s="152"/>
      <c r="R10" s="150" t="e">
        <f>AVERAGE(R4:R9)</f>
        <v>#DIV/0!</v>
      </c>
      <c r="S10" s="150" t="e">
        <f>AVERAGE(S4:S9)</f>
        <v>#DIV/0!</v>
      </c>
      <c r="T10" s="150" t="e">
        <f>AVERAGE(T4:T9)</f>
        <v>#DIV/0!</v>
      </c>
      <c r="U10" s="150" t="e">
        <f>AVERAGE(U4:U9)</f>
        <v>#DIV/0!</v>
      </c>
    </row>
    <row r="11" spans="2:22">
      <c r="B11" s="153"/>
      <c r="C11" s="153"/>
      <c r="D11" s="153"/>
      <c r="E11" s="153"/>
      <c r="F11" s="151"/>
      <c r="G11" s="151"/>
      <c r="H11" s="151"/>
      <c r="I11" s="151"/>
      <c r="J11" s="151"/>
      <c r="K11" s="151"/>
      <c r="L11" s="151"/>
      <c r="M11" s="151"/>
      <c r="N11" s="151"/>
      <c r="O11" s="151"/>
      <c r="P11" s="151"/>
      <c r="Q11" s="151"/>
      <c r="R11" s="151"/>
      <c r="S11" s="151"/>
      <c r="T11" s="151"/>
      <c r="U11" s="151"/>
    </row>
    <row r="12" spans="2:22" ht="22.2" customHeight="1">
      <c r="B12" s="313">
        <v>2023</v>
      </c>
      <c r="C12" s="314"/>
      <c r="D12" s="314"/>
      <c r="E12" s="314"/>
      <c r="F12" s="314"/>
      <c r="G12" s="314"/>
      <c r="H12" s="314"/>
      <c r="I12" s="314"/>
      <c r="J12" s="314"/>
      <c r="K12" s="314"/>
      <c r="L12" s="314"/>
      <c r="M12" s="314"/>
      <c r="N12" s="314"/>
      <c r="O12" s="314"/>
      <c r="P12" s="314"/>
      <c r="Q12" s="314"/>
      <c r="R12" s="314"/>
      <c r="S12" s="314"/>
      <c r="T12" s="314"/>
      <c r="U12" s="315"/>
    </row>
    <row r="13" spans="2:22" ht="25.2" customHeight="1">
      <c r="B13" s="316" t="s">
        <v>27</v>
      </c>
      <c r="C13" s="317"/>
      <c r="D13" s="317"/>
      <c r="E13" s="317"/>
      <c r="F13" s="317"/>
      <c r="G13" s="317"/>
      <c r="H13" s="317"/>
      <c r="I13" s="317"/>
      <c r="J13" s="317"/>
      <c r="K13" s="317"/>
      <c r="L13" s="317"/>
      <c r="M13" s="317"/>
      <c r="N13" s="317"/>
      <c r="O13" s="317"/>
      <c r="P13" s="317"/>
      <c r="Q13" s="317"/>
      <c r="R13" s="317"/>
      <c r="S13" s="317"/>
      <c r="T13" s="317"/>
      <c r="U13" s="317"/>
    </row>
    <row r="14" spans="2:22" ht="60" customHeight="1">
      <c r="B14" s="301" t="s">
        <v>192</v>
      </c>
      <c r="C14" s="301"/>
      <c r="D14" s="301"/>
      <c r="E14" s="301"/>
      <c r="F14" s="301"/>
      <c r="G14" s="301"/>
      <c r="H14" s="301"/>
      <c r="I14" s="301"/>
      <c r="J14" s="301"/>
      <c r="K14" s="301"/>
      <c r="L14" s="301"/>
      <c r="M14" s="301"/>
      <c r="N14" s="301"/>
      <c r="O14" s="301"/>
      <c r="P14" s="301"/>
      <c r="Q14" s="301"/>
      <c r="R14" s="301"/>
      <c r="S14" s="301"/>
      <c r="T14" s="301"/>
      <c r="U14" s="301"/>
    </row>
    <row r="15" spans="2:22" ht="60" customHeight="1">
      <c r="B15" s="301" t="s">
        <v>193</v>
      </c>
      <c r="C15" s="301"/>
      <c r="D15" s="301"/>
      <c r="E15" s="301"/>
      <c r="F15" s="301"/>
      <c r="G15" s="301"/>
      <c r="H15" s="301"/>
      <c r="I15" s="301"/>
      <c r="J15" s="301"/>
      <c r="K15" s="301"/>
      <c r="L15" s="301"/>
      <c r="M15" s="301"/>
      <c r="N15" s="301"/>
      <c r="O15" s="301"/>
      <c r="P15" s="301"/>
      <c r="Q15" s="301"/>
      <c r="R15" s="301"/>
      <c r="S15" s="301"/>
      <c r="T15" s="301"/>
      <c r="U15" s="301"/>
    </row>
    <row r="16" spans="2:22" s="154" customFormat="1" ht="25.2" customHeight="1">
      <c r="B16" s="306" t="s">
        <v>119</v>
      </c>
      <c r="C16" s="307"/>
      <c r="D16" s="307"/>
      <c r="E16" s="307"/>
      <c r="F16" s="307"/>
      <c r="G16" s="307"/>
      <c r="H16" s="307"/>
      <c r="I16" s="307"/>
      <c r="J16" s="307"/>
      <c r="K16" s="307"/>
      <c r="L16" s="307"/>
      <c r="M16" s="307"/>
      <c r="N16" s="307"/>
      <c r="O16" s="307"/>
      <c r="P16" s="307"/>
      <c r="Q16" s="307"/>
      <c r="R16" s="307"/>
      <c r="S16" s="307"/>
      <c r="T16" s="307"/>
      <c r="U16" s="307"/>
    </row>
    <row r="17" spans="2:21" ht="60" customHeight="1">
      <c r="B17" s="301" t="s">
        <v>194</v>
      </c>
      <c r="C17" s="301"/>
      <c r="D17" s="301"/>
      <c r="E17" s="301"/>
      <c r="F17" s="301"/>
      <c r="G17" s="301"/>
      <c r="H17" s="301"/>
      <c r="I17" s="301"/>
      <c r="J17" s="301"/>
      <c r="K17" s="301"/>
      <c r="L17" s="301"/>
      <c r="M17" s="301"/>
      <c r="N17" s="301"/>
      <c r="O17" s="301"/>
      <c r="P17" s="301"/>
      <c r="Q17" s="301"/>
      <c r="R17" s="301"/>
      <c r="S17" s="301"/>
      <c r="T17" s="301"/>
      <c r="U17" s="301"/>
    </row>
    <row r="18" spans="2:21" ht="60" customHeight="1">
      <c r="B18" s="301" t="s">
        <v>195</v>
      </c>
      <c r="C18" s="301"/>
      <c r="D18" s="301"/>
      <c r="E18" s="301"/>
      <c r="F18" s="301"/>
      <c r="G18" s="301"/>
      <c r="H18" s="301"/>
      <c r="I18" s="301"/>
      <c r="J18" s="301"/>
      <c r="K18" s="301"/>
      <c r="L18" s="301"/>
      <c r="M18" s="301"/>
      <c r="N18" s="301"/>
      <c r="O18" s="301"/>
      <c r="P18" s="301"/>
      <c r="Q18" s="301"/>
      <c r="R18" s="301"/>
      <c r="S18" s="301"/>
      <c r="T18" s="301"/>
      <c r="U18" s="301"/>
    </row>
    <row r="19" spans="2:21" ht="60" customHeight="1">
      <c r="B19" s="301" t="s">
        <v>196</v>
      </c>
      <c r="C19" s="301"/>
      <c r="D19" s="301"/>
      <c r="E19" s="301"/>
      <c r="F19" s="301"/>
      <c r="G19" s="301"/>
      <c r="H19" s="301"/>
      <c r="I19" s="301"/>
      <c r="J19" s="301"/>
      <c r="K19" s="301"/>
      <c r="L19" s="301"/>
      <c r="M19" s="301"/>
      <c r="N19" s="301"/>
      <c r="O19" s="301"/>
      <c r="P19" s="301"/>
      <c r="Q19" s="301"/>
      <c r="R19" s="301"/>
      <c r="S19" s="301"/>
      <c r="T19" s="301"/>
      <c r="U19" s="301"/>
    </row>
    <row r="20" spans="2:21" ht="16.5" customHeight="1">
      <c r="B20" s="155"/>
      <c r="C20" s="155"/>
      <c r="D20" s="155"/>
      <c r="E20" s="155"/>
      <c r="F20" s="155"/>
      <c r="G20" s="155"/>
      <c r="H20" s="155"/>
      <c r="I20" s="155"/>
      <c r="J20" s="155"/>
      <c r="K20" s="155"/>
      <c r="L20" s="155"/>
      <c r="M20" s="155"/>
      <c r="N20" s="155"/>
      <c r="O20" s="155"/>
      <c r="P20" s="155"/>
      <c r="Q20" s="155"/>
      <c r="R20" s="155"/>
      <c r="S20" s="155"/>
      <c r="T20" s="155"/>
      <c r="U20" s="155"/>
    </row>
    <row r="21" spans="2:21" ht="22.2" customHeight="1">
      <c r="B21" s="311">
        <v>2024</v>
      </c>
      <c r="C21" s="311"/>
      <c r="D21" s="311"/>
      <c r="E21" s="311"/>
      <c r="F21" s="311"/>
      <c r="G21" s="311"/>
      <c r="H21" s="311"/>
      <c r="I21" s="311"/>
      <c r="J21" s="311"/>
      <c r="K21" s="311"/>
      <c r="L21" s="311"/>
      <c r="M21" s="311"/>
      <c r="N21" s="311"/>
      <c r="O21" s="311"/>
      <c r="P21" s="311"/>
      <c r="Q21" s="311"/>
      <c r="R21" s="311"/>
      <c r="S21" s="311"/>
      <c r="T21" s="311"/>
      <c r="U21" s="311"/>
    </row>
    <row r="22" spans="2:21" ht="25.2" customHeight="1">
      <c r="B22" s="312" t="s">
        <v>27</v>
      </c>
      <c r="C22" s="312"/>
      <c r="D22" s="312"/>
      <c r="E22" s="312"/>
      <c r="F22" s="312"/>
      <c r="G22" s="312"/>
      <c r="H22" s="312"/>
      <c r="I22" s="312"/>
      <c r="J22" s="312"/>
      <c r="K22" s="312"/>
      <c r="L22" s="312"/>
      <c r="M22" s="312"/>
      <c r="N22" s="312"/>
      <c r="O22" s="312"/>
      <c r="P22" s="312"/>
      <c r="Q22" s="312"/>
      <c r="R22" s="312"/>
      <c r="S22" s="312"/>
      <c r="T22" s="312"/>
      <c r="U22" s="312"/>
    </row>
    <row r="23" spans="2:21" ht="60" customHeight="1">
      <c r="B23" s="301" t="s">
        <v>320</v>
      </c>
      <c r="C23" s="301"/>
      <c r="D23" s="301"/>
      <c r="E23" s="301"/>
      <c r="F23" s="301"/>
      <c r="G23" s="301"/>
      <c r="H23" s="301"/>
      <c r="I23" s="301"/>
      <c r="J23" s="301"/>
      <c r="K23" s="301"/>
      <c r="L23" s="301"/>
      <c r="M23" s="301"/>
      <c r="N23" s="301"/>
      <c r="O23" s="301"/>
      <c r="P23" s="301"/>
      <c r="Q23" s="301"/>
      <c r="R23" s="301"/>
      <c r="S23" s="301"/>
      <c r="T23" s="301"/>
      <c r="U23" s="301"/>
    </row>
    <row r="24" spans="2:21" ht="60" customHeight="1">
      <c r="B24" s="301" t="s">
        <v>321</v>
      </c>
      <c r="C24" s="301"/>
      <c r="D24" s="301"/>
      <c r="E24" s="301"/>
      <c r="F24" s="301"/>
      <c r="G24" s="301"/>
      <c r="H24" s="301"/>
      <c r="I24" s="301"/>
      <c r="J24" s="301"/>
      <c r="K24" s="301"/>
      <c r="L24" s="301"/>
      <c r="M24" s="301"/>
      <c r="N24" s="301"/>
      <c r="O24" s="301"/>
      <c r="P24" s="301"/>
      <c r="Q24" s="301"/>
      <c r="R24" s="301"/>
      <c r="S24" s="301"/>
      <c r="T24" s="301"/>
      <c r="U24" s="301"/>
    </row>
    <row r="25" spans="2:21" s="154" customFormat="1" ht="25.2" customHeight="1">
      <c r="B25" s="306" t="s">
        <v>119</v>
      </c>
      <c r="C25" s="307"/>
      <c r="D25" s="307"/>
      <c r="E25" s="307"/>
      <c r="F25" s="307"/>
      <c r="G25" s="307"/>
      <c r="H25" s="307"/>
      <c r="I25" s="307"/>
      <c r="J25" s="307"/>
      <c r="K25" s="307"/>
      <c r="L25" s="307"/>
      <c r="M25" s="307"/>
      <c r="N25" s="307"/>
      <c r="O25" s="307"/>
      <c r="P25" s="307"/>
      <c r="Q25" s="307"/>
      <c r="R25" s="307"/>
      <c r="S25" s="307"/>
      <c r="T25" s="307"/>
      <c r="U25" s="307"/>
    </row>
    <row r="26" spans="2:21" ht="60" customHeight="1">
      <c r="B26" s="301" t="s">
        <v>322</v>
      </c>
      <c r="C26" s="301"/>
      <c r="D26" s="301"/>
      <c r="E26" s="301"/>
      <c r="F26" s="301"/>
      <c r="G26" s="301"/>
      <c r="H26" s="301"/>
      <c r="I26" s="301"/>
      <c r="J26" s="301"/>
      <c r="K26" s="301"/>
      <c r="L26" s="301"/>
      <c r="M26" s="301"/>
      <c r="N26" s="301"/>
      <c r="O26" s="301"/>
      <c r="P26" s="301"/>
      <c r="Q26" s="301"/>
      <c r="R26" s="301"/>
      <c r="S26" s="301"/>
      <c r="T26" s="301"/>
      <c r="U26" s="301"/>
    </row>
    <row r="27" spans="2:21" ht="60" customHeight="1">
      <c r="B27" s="301" t="s">
        <v>323</v>
      </c>
      <c r="C27" s="301"/>
      <c r="D27" s="301"/>
      <c r="E27" s="301"/>
      <c r="F27" s="301"/>
      <c r="G27" s="301"/>
      <c r="H27" s="301"/>
      <c r="I27" s="301"/>
      <c r="J27" s="301"/>
      <c r="K27" s="301"/>
      <c r="L27" s="301"/>
      <c r="M27" s="301"/>
      <c r="N27" s="301"/>
      <c r="O27" s="301"/>
      <c r="P27" s="301"/>
      <c r="Q27" s="301"/>
      <c r="R27" s="301"/>
      <c r="S27" s="301"/>
      <c r="T27" s="301"/>
      <c r="U27" s="301"/>
    </row>
    <row r="28" spans="2:21" ht="60" customHeight="1">
      <c r="B28" s="301" t="s">
        <v>196</v>
      </c>
      <c r="C28" s="301"/>
      <c r="D28" s="301"/>
      <c r="E28" s="301"/>
      <c r="F28" s="301"/>
      <c r="G28" s="301"/>
      <c r="H28" s="301"/>
      <c r="I28" s="301"/>
      <c r="J28" s="301"/>
      <c r="K28" s="301"/>
      <c r="L28" s="301"/>
      <c r="M28" s="301"/>
      <c r="N28" s="301"/>
      <c r="O28" s="301"/>
      <c r="P28" s="301"/>
      <c r="Q28" s="301"/>
      <c r="R28" s="301"/>
      <c r="S28" s="301"/>
      <c r="T28" s="301"/>
      <c r="U28" s="301"/>
    </row>
    <row r="29" spans="2:21" ht="16.5" customHeight="1">
      <c r="B29" s="155"/>
      <c r="C29" s="155"/>
      <c r="D29" s="155"/>
      <c r="E29" s="155"/>
      <c r="F29" s="155"/>
      <c r="G29" s="155"/>
      <c r="H29" s="155"/>
      <c r="I29" s="155"/>
      <c r="J29" s="155"/>
      <c r="K29" s="155"/>
      <c r="L29" s="155"/>
      <c r="M29" s="155"/>
      <c r="N29" s="155"/>
      <c r="O29" s="155"/>
      <c r="P29" s="155"/>
      <c r="Q29" s="155"/>
      <c r="R29" s="155"/>
      <c r="S29" s="155"/>
      <c r="T29" s="155"/>
      <c r="U29" s="155"/>
    </row>
    <row r="30" spans="2:21" ht="22.2" customHeight="1">
      <c r="B30" s="309">
        <v>2025</v>
      </c>
      <c r="C30" s="310"/>
      <c r="D30" s="310"/>
      <c r="E30" s="310"/>
      <c r="F30" s="310"/>
      <c r="G30" s="310"/>
      <c r="H30" s="310"/>
      <c r="I30" s="310"/>
      <c r="J30" s="310"/>
      <c r="K30" s="310"/>
      <c r="L30" s="310"/>
      <c r="M30" s="310"/>
      <c r="N30" s="310"/>
      <c r="O30" s="310"/>
      <c r="P30" s="310"/>
      <c r="Q30" s="310"/>
      <c r="R30" s="310"/>
      <c r="S30" s="310"/>
      <c r="T30" s="310"/>
      <c r="U30" s="310"/>
    </row>
    <row r="31" spans="2:21" ht="25.2" customHeight="1">
      <c r="B31" s="304" t="s">
        <v>27</v>
      </c>
      <c r="C31" s="305"/>
      <c r="D31" s="305"/>
      <c r="E31" s="305"/>
      <c r="F31" s="305"/>
      <c r="G31" s="305"/>
      <c r="H31" s="305"/>
      <c r="I31" s="305"/>
      <c r="J31" s="305"/>
      <c r="K31" s="305"/>
      <c r="L31" s="305"/>
      <c r="M31" s="305"/>
      <c r="N31" s="305"/>
      <c r="O31" s="305"/>
      <c r="P31" s="305"/>
      <c r="Q31" s="305"/>
      <c r="R31" s="305"/>
      <c r="S31" s="305"/>
      <c r="T31" s="305"/>
      <c r="U31" s="305"/>
    </row>
    <row r="32" spans="2:21" ht="60" customHeight="1">
      <c r="B32" s="308" t="s">
        <v>320</v>
      </c>
      <c r="C32" s="308"/>
      <c r="D32" s="308"/>
      <c r="E32" s="308"/>
      <c r="F32" s="308"/>
      <c r="G32" s="308"/>
      <c r="H32" s="308"/>
      <c r="I32" s="308"/>
      <c r="J32" s="308"/>
      <c r="K32" s="308"/>
      <c r="L32" s="308"/>
      <c r="M32" s="308"/>
      <c r="N32" s="308"/>
      <c r="O32" s="308"/>
      <c r="P32" s="308"/>
      <c r="Q32" s="308"/>
      <c r="R32" s="308"/>
      <c r="S32" s="308"/>
      <c r="T32" s="308"/>
      <c r="U32" s="308"/>
    </row>
    <row r="33" spans="2:21" ht="60" customHeight="1">
      <c r="B33" s="308" t="s">
        <v>321</v>
      </c>
      <c r="C33" s="308"/>
      <c r="D33" s="308"/>
      <c r="E33" s="308"/>
      <c r="F33" s="308"/>
      <c r="G33" s="308"/>
      <c r="H33" s="308"/>
      <c r="I33" s="308"/>
      <c r="J33" s="308"/>
      <c r="K33" s="308"/>
      <c r="L33" s="308"/>
      <c r="M33" s="308"/>
      <c r="N33" s="308"/>
      <c r="O33" s="308"/>
      <c r="P33" s="308"/>
      <c r="Q33" s="308"/>
      <c r="R33" s="308"/>
      <c r="S33" s="308"/>
      <c r="T33" s="308"/>
      <c r="U33" s="308"/>
    </row>
    <row r="34" spans="2:21" s="154" customFormat="1" ht="25.2" customHeight="1">
      <c r="B34" s="306" t="s">
        <v>119</v>
      </c>
      <c r="C34" s="307"/>
      <c r="D34" s="307"/>
      <c r="E34" s="307"/>
      <c r="F34" s="307"/>
      <c r="G34" s="307"/>
      <c r="H34" s="307"/>
      <c r="I34" s="307"/>
      <c r="J34" s="307"/>
      <c r="K34" s="307"/>
      <c r="L34" s="307"/>
      <c r="M34" s="307"/>
      <c r="N34" s="307"/>
      <c r="O34" s="307"/>
      <c r="P34" s="307"/>
      <c r="Q34" s="307"/>
      <c r="R34" s="307"/>
      <c r="S34" s="307"/>
      <c r="T34" s="307"/>
      <c r="U34" s="307"/>
    </row>
    <row r="35" spans="2:21" ht="60" customHeight="1">
      <c r="B35" s="308" t="s">
        <v>759</v>
      </c>
      <c r="C35" s="308"/>
      <c r="D35" s="308"/>
      <c r="E35" s="308"/>
      <c r="F35" s="308"/>
      <c r="G35" s="308"/>
      <c r="H35" s="308"/>
      <c r="I35" s="308"/>
      <c r="J35" s="308"/>
      <c r="K35" s="308"/>
      <c r="L35" s="308"/>
      <c r="M35" s="308"/>
      <c r="N35" s="308"/>
      <c r="O35" s="308"/>
      <c r="P35" s="308"/>
      <c r="Q35" s="308"/>
      <c r="R35" s="308"/>
      <c r="S35" s="308"/>
      <c r="T35" s="308"/>
      <c r="U35" s="308"/>
    </row>
    <row r="36" spans="2:21" ht="60" customHeight="1">
      <c r="B36" s="308" t="s">
        <v>760</v>
      </c>
      <c r="C36" s="308"/>
      <c r="D36" s="308"/>
      <c r="E36" s="308"/>
      <c r="F36" s="308"/>
      <c r="G36" s="308"/>
      <c r="H36" s="308"/>
      <c r="I36" s="308"/>
      <c r="J36" s="308"/>
      <c r="K36" s="308"/>
      <c r="L36" s="308"/>
      <c r="M36" s="308"/>
      <c r="N36" s="308"/>
      <c r="O36" s="308"/>
      <c r="P36" s="308"/>
      <c r="Q36" s="308"/>
      <c r="R36" s="308"/>
      <c r="S36" s="308"/>
      <c r="T36" s="308"/>
      <c r="U36" s="308"/>
    </row>
    <row r="37" spans="2:21" ht="60" customHeight="1">
      <c r="B37" s="298" t="s">
        <v>761</v>
      </c>
      <c r="C37" s="299"/>
      <c r="D37" s="299"/>
      <c r="E37" s="299"/>
      <c r="F37" s="299"/>
      <c r="G37" s="299"/>
      <c r="H37" s="299"/>
      <c r="I37" s="299"/>
      <c r="J37" s="299"/>
      <c r="K37" s="299"/>
      <c r="L37" s="299"/>
      <c r="M37" s="299"/>
      <c r="N37" s="299"/>
      <c r="O37" s="299"/>
      <c r="P37" s="299"/>
      <c r="Q37" s="299"/>
      <c r="R37" s="299"/>
      <c r="S37" s="299"/>
      <c r="T37" s="299"/>
      <c r="U37" s="300"/>
    </row>
    <row r="38" spans="2:21" ht="64.5" customHeight="1">
      <c r="B38" s="356" t="s">
        <v>766</v>
      </c>
      <c r="C38" s="356"/>
      <c r="D38" s="356"/>
      <c r="E38" s="356"/>
      <c r="F38" s="356"/>
      <c r="G38" s="356"/>
      <c r="H38" s="356"/>
      <c r="I38" s="356"/>
      <c r="J38" s="356"/>
      <c r="K38" s="356"/>
      <c r="L38" s="356"/>
      <c r="M38" s="356"/>
      <c r="N38" s="356"/>
      <c r="O38" s="356"/>
      <c r="P38" s="356"/>
      <c r="Q38" s="356"/>
      <c r="R38" s="356"/>
      <c r="S38" s="356"/>
      <c r="T38" s="356"/>
      <c r="U38" s="356"/>
    </row>
    <row r="40" spans="2:21">
      <c r="B40" s="302">
        <v>2026</v>
      </c>
      <c r="C40" s="303"/>
      <c r="D40" s="303"/>
      <c r="E40" s="303"/>
      <c r="F40" s="303"/>
      <c r="G40" s="303"/>
      <c r="H40" s="303"/>
      <c r="I40" s="303"/>
      <c r="J40" s="303"/>
      <c r="K40" s="303"/>
      <c r="L40" s="303"/>
      <c r="M40" s="303"/>
      <c r="N40" s="303"/>
      <c r="O40" s="303"/>
      <c r="P40" s="303"/>
      <c r="Q40" s="303"/>
      <c r="R40" s="303"/>
      <c r="S40" s="303"/>
      <c r="T40" s="303"/>
      <c r="U40" s="303"/>
    </row>
    <row r="41" spans="2:21" ht="19.8">
      <c r="B41" s="304" t="s">
        <v>27</v>
      </c>
      <c r="C41" s="305"/>
      <c r="D41" s="305"/>
      <c r="E41" s="305"/>
      <c r="F41" s="305"/>
      <c r="G41" s="305"/>
      <c r="H41" s="305"/>
      <c r="I41" s="305"/>
      <c r="J41" s="305"/>
      <c r="K41" s="305"/>
      <c r="L41" s="305"/>
      <c r="M41" s="305"/>
      <c r="N41" s="305"/>
      <c r="O41" s="305"/>
      <c r="P41" s="305"/>
      <c r="Q41" s="305"/>
      <c r="R41" s="305"/>
      <c r="S41" s="305"/>
      <c r="T41" s="305"/>
      <c r="U41" s="305"/>
    </row>
    <row r="42" spans="2:21" ht="60.75" customHeight="1">
      <c r="B42" s="301"/>
      <c r="C42" s="301"/>
      <c r="D42" s="301"/>
      <c r="E42" s="301"/>
      <c r="F42" s="301"/>
      <c r="G42" s="301"/>
      <c r="H42" s="301"/>
      <c r="I42" s="301"/>
      <c r="J42" s="301"/>
      <c r="K42" s="301"/>
      <c r="L42" s="301"/>
      <c r="M42" s="301"/>
      <c r="N42" s="301"/>
      <c r="O42" s="301"/>
      <c r="P42" s="301"/>
      <c r="Q42" s="301"/>
      <c r="R42" s="301"/>
      <c r="S42" s="301"/>
      <c r="T42" s="301"/>
      <c r="U42" s="301"/>
    </row>
    <row r="43" spans="2:21" ht="60" customHeight="1">
      <c r="B43" s="301"/>
      <c r="C43" s="301"/>
      <c r="D43" s="301"/>
      <c r="E43" s="301"/>
      <c r="F43" s="301"/>
      <c r="G43" s="301"/>
      <c r="H43" s="301"/>
      <c r="I43" s="301"/>
      <c r="J43" s="301"/>
      <c r="K43" s="301"/>
      <c r="L43" s="301"/>
      <c r="M43" s="301"/>
      <c r="N43" s="301"/>
      <c r="O43" s="301"/>
      <c r="P43" s="301"/>
      <c r="Q43" s="301"/>
      <c r="R43" s="301"/>
      <c r="S43" s="301"/>
      <c r="T43" s="301"/>
      <c r="U43" s="301"/>
    </row>
    <row r="44" spans="2:21" ht="19.8">
      <c r="B44" s="306" t="s">
        <v>119</v>
      </c>
      <c r="C44" s="307"/>
      <c r="D44" s="307"/>
      <c r="E44" s="307"/>
      <c r="F44" s="307"/>
      <c r="G44" s="307"/>
      <c r="H44" s="307"/>
      <c r="I44" s="307"/>
      <c r="J44" s="307"/>
      <c r="K44" s="307"/>
      <c r="L44" s="307"/>
      <c r="M44" s="307"/>
      <c r="N44" s="307"/>
      <c r="O44" s="307"/>
      <c r="P44" s="307"/>
      <c r="Q44" s="307"/>
      <c r="R44" s="307"/>
      <c r="S44" s="307"/>
      <c r="T44" s="307"/>
      <c r="U44" s="307"/>
    </row>
    <row r="45" spans="2:21" ht="45.75" customHeight="1">
      <c r="B45" s="301"/>
      <c r="C45" s="301"/>
      <c r="D45" s="301"/>
      <c r="E45" s="301"/>
      <c r="F45" s="301"/>
      <c r="G45" s="301"/>
      <c r="H45" s="301"/>
      <c r="I45" s="301"/>
      <c r="J45" s="301"/>
      <c r="K45" s="301"/>
      <c r="L45" s="301"/>
      <c r="M45" s="301"/>
      <c r="N45" s="301"/>
      <c r="O45" s="301"/>
      <c r="P45" s="301"/>
      <c r="Q45" s="301"/>
      <c r="R45" s="301"/>
      <c r="S45" s="301"/>
      <c r="T45" s="301"/>
      <c r="U45" s="301"/>
    </row>
    <row r="46" spans="2:21" ht="48" customHeight="1">
      <c r="B46" s="301"/>
      <c r="C46" s="301"/>
      <c r="D46" s="301"/>
      <c r="E46" s="301"/>
      <c r="F46" s="301"/>
      <c r="G46" s="301"/>
      <c r="H46" s="301"/>
      <c r="I46" s="301"/>
      <c r="J46" s="301"/>
      <c r="K46" s="301"/>
      <c r="L46" s="301"/>
      <c r="M46" s="301"/>
      <c r="N46" s="301"/>
      <c r="O46" s="301"/>
      <c r="P46" s="301"/>
      <c r="Q46" s="301"/>
      <c r="R46" s="301"/>
      <c r="S46" s="301"/>
      <c r="T46" s="301"/>
      <c r="U46" s="301"/>
    </row>
    <row r="47" spans="2:21" ht="56.25" customHeight="1">
      <c r="B47" s="301"/>
      <c r="C47" s="301"/>
      <c r="D47" s="301"/>
      <c r="E47" s="301"/>
      <c r="F47" s="301"/>
      <c r="G47" s="301"/>
      <c r="H47" s="301"/>
      <c r="I47" s="301"/>
      <c r="J47" s="301"/>
      <c r="K47" s="301"/>
      <c r="L47" s="301"/>
      <c r="M47" s="301"/>
      <c r="N47" s="301"/>
      <c r="O47" s="301"/>
      <c r="P47" s="301"/>
      <c r="Q47" s="301"/>
      <c r="R47" s="301"/>
      <c r="S47" s="301"/>
      <c r="T47" s="301"/>
      <c r="U47" s="301"/>
    </row>
    <row r="65496" spans="2:22">
      <c r="B65496" s="156" t="s">
        <v>28</v>
      </c>
      <c r="C65496" s="156"/>
      <c r="D65496" s="156"/>
      <c r="E65496" s="156"/>
      <c r="F65496" s="156"/>
      <c r="G65496" s="156"/>
      <c r="H65496" s="156"/>
      <c r="I65496" s="156"/>
      <c r="J65496" s="156"/>
      <c r="K65496" s="156"/>
      <c r="L65496" s="156"/>
      <c r="M65496" s="156"/>
      <c r="N65496" s="156"/>
      <c r="O65496" s="156"/>
      <c r="P65496" s="156"/>
      <c r="Q65496" s="156"/>
      <c r="R65496" s="156"/>
      <c r="S65496" s="156"/>
      <c r="T65496" s="156"/>
      <c r="U65496" s="156"/>
      <c r="V65496" s="156"/>
    </row>
    <row r="65497" spans="2:22">
      <c r="B65497" s="157" t="s">
        <v>29</v>
      </c>
      <c r="C65497" s="157"/>
      <c r="D65497" s="157"/>
      <c r="E65497" s="157"/>
      <c r="F65497" s="157"/>
      <c r="G65497" s="157"/>
      <c r="H65497" s="157"/>
      <c r="I65497" s="157"/>
      <c r="J65497" s="157"/>
      <c r="K65497" s="157"/>
      <c r="L65497" s="157"/>
      <c r="M65497" s="157"/>
      <c r="N65497" s="157"/>
      <c r="O65497" s="157"/>
      <c r="P65497" s="157"/>
      <c r="Q65497" s="157"/>
      <c r="R65497" s="157"/>
      <c r="S65497" s="157"/>
      <c r="T65497" s="157"/>
      <c r="U65497" s="157"/>
      <c r="V65497" s="157"/>
    </row>
    <row r="65498" spans="2:22">
      <c r="B65498" s="157" t="s">
        <v>30</v>
      </c>
      <c r="C65498" s="157"/>
      <c r="D65498" s="157"/>
      <c r="E65498" s="157"/>
      <c r="F65498" s="157"/>
      <c r="G65498" s="157"/>
      <c r="H65498" s="157"/>
      <c r="I65498" s="157"/>
      <c r="J65498" s="157"/>
      <c r="K65498" s="157"/>
      <c r="L65498" s="157"/>
      <c r="M65498" s="157"/>
      <c r="N65498" s="157"/>
      <c r="O65498" s="157"/>
      <c r="P65498" s="157"/>
      <c r="Q65498" s="157"/>
      <c r="R65498" s="157"/>
      <c r="S65498" s="157"/>
      <c r="T65498" s="157"/>
      <c r="U65498" s="157"/>
      <c r="V65498" s="157"/>
    </row>
  </sheetData>
  <mergeCells count="41">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38:U38"/>
    <mergeCell ref="B46:U46"/>
    <mergeCell ref="B47:U47"/>
    <mergeCell ref="B40:U40"/>
    <mergeCell ref="B41:U41"/>
    <mergeCell ref="B42:U42"/>
    <mergeCell ref="B43:U43"/>
    <mergeCell ref="B44:U44"/>
    <mergeCell ref="B45:U45"/>
  </mergeCells>
  <phoneticPr fontId="2" type="noConversion"/>
  <hyperlinks>
    <hyperlink ref="B65498" r:id="rId1" xr:uid="{00000000-0004-0000-0200-000000000000}"/>
    <hyperlink ref="B65497"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249977111117893"/>
  </sheetPr>
  <dimension ref="B1:V65499"/>
  <sheetViews>
    <sheetView showGridLines="0" topLeftCell="A33" zoomScale="70" zoomScaleNormal="70" workbookViewId="0">
      <selection activeCell="B39" sqref="B39:U39"/>
    </sheetView>
  </sheetViews>
  <sheetFormatPr baseColWidth="10" defaultColWidth="11.44140625" defaultRowHeight="16.2"/>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6640625" style="1" customWidth="1"/>
    <col min="18" max="21" width="7.6640625" style="1" customWidth="1"/>
    <col min="22" max="27" width="11.44140625" style="1"/>
    <col min="28" max="28" width="2" style="1" customWidth="1"/>
    <col min="29" max="33" width="11.44140625" style="1"/>
    <col min="34" max="34" width="1.6640625" style="1" customWidth="1"/>
    <col min="35" max="16384" width="11.44140625" style="1"/>
  </cols>
  <sheetData>
    <row r="1" spans="2:22" ht="6" customHeight="1"/>
    <row r="2" spans="2:22" ht="22.5" customHeight="1">
      <c r="B2" s="350" t="s">
        <v>123</v>
      </c>
      <c r="C2" s="343" t="s">
        <v>173</v>
      </c>
      <c r="D2" s="343"/>
      <c r="E2" s="343"/>
      <c r="F2" s="343"/>
      <c r="G2" s="2"/>
      <c r="H2" s="344" t="s">
        <v>174</v>
      </c>
      <c r="I2" s="344"/>
      <c r="J2" s="344"/>
      <c r="K2" s="344"/>
      <c r="L2" s="2"/>
      <c r="M2" s="352" t="s">
        <v>175</v>
      </c>
      <c r="N2" s="352"/>
      <c r="O2" s="352"/>
      <c r="P2" s="352"/>
      <c r="Q2" s="55"/>
      <c r="R2" s="330" t="s">
        <v>176</v>
      </c>
      <c r="S2" s="330"/>
      <c r="T2" s="330"/>
      <c r="U2" s="330"/>
      <c r="V2" s="340"/>
    </row>
    <row r="3" spans="2:22" ht="24.75" customHeight="1" thickBot="1">
      <c r="B3" s="351"/>
      <c r="C3" s="3">
        <v>1</v>
      </c>
      <c r="D3" s="3">
        <v>2</v>
      </c>
      <c r="E3" s="4">
        <v>3</v>
      </c>
      <c r="F3" s="5">
        <v>4</v>
      </c>
      <c r="G3" s="348"/>
      <c r="H3" s="3">
        <v>1</v>
      </c>
      <c r="I3" s="3">
        <v>2</v>
      </c>
      <c r="J3" s="4">
        <v>3</v>
      </c>
      <c r="K3" s="5">
        <v>4</v>
      </c>
      <c r="L3" s="341"/>
      <c r="M3" s="3">
        <v>1</v>
      </c>
      <c r="N3" s="3">
        <v>2</v>
      </c>
      <c r="O3" s="4">
        <v>3</v>
      </c>
      <c r="P3" s="5">
        <v>4</v>
      </c>
      <c r="Q3" s="56"/>
      <c r="R3" s="3">
        <v>1</v>
      </c>
      <c r="S3" s="3">
        <v>2</v>
      </c>
      <c r="T3" s="4">
        <v>3</v>
      </c>
      <c r="U3" s="5">
        <v>4</v>
      </c>
      <c r="V3" s="340"/>
    </row>
    <row r="4" spans="2:22" ht="38.1" customHeight="1" thickTop="1" thickBot="1">
      <c r="B4" s="37" t="s">
        <v>124</v>
      </c>
      <c r="C4" s="36">
        <f>Autoevaluación!R55/SUM(Autoevaluación!R55:R58)</f>
        <v>0</v>
      </c>
      <c r="D4" s="7">
        <f>Autoevaluación!R56/SUM(Autoevaluación!R55:R58)</f>
        <v>0.8</v>
      </c>
      <c r="E4" s="7">
        <f>Autoevaluación!R57/SUM(Autoevaluación!R55:R58)</f>
        <v>0.2</v>
      </c>
      <c r="F4" s="7">
        <f>Autoevaluación!R58/SUM(Autoevaluación!R55:R58)</f>
        <v>0</v>
      </c>
      <c r="G4" s="349"/>
      <c r="H4" s="7">
        <v>0.5</v>
      </c>
      <c r="I4" s="7">
        <v>0.5</v>
      </c>
      <c r="J4" s="7">
        <f>Autoevaluación!S57/SUM(Autoevaluación!S55:S58)</f>
        <v>0.6</v>
      </c>
      <c r="K4" s="7">
        <v>0.6</v>
      </c>
      <c r="L4" s="342"/>
      <c r="M4" s="7">
        <f>Autoevaluación!T55/SUM(Autoevaluación!T55:T58)</f>
        <v>0</v>
      </c>
      <c r="N4" s="7">
        <f>Autoevaluación!T56/SUM(Autoevaluación!T55:T58)</f>
        <v>0</v>
      </c>
      <c r="O4" s="7">
        <f>Autoevaluación!T57/SUM(Autoevaluación!T55:T58)</f>
        <v>1</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c r="B5" s="37" t="s">
        <v>125</v>
      </c>
      <c r="C5" s="36">
        <f>Autoevaluación!R62/SUM(Autoevaluación!R62:R65)</f>
        <v>0</v>
      </c>
      <c r="D5" s="7">
        <f>Autoevaluación!R63/SUM(Autoevaluación!R62:R65)</f>
        <v>0.75</v>
      </c>
      <c r="E5" s="7">
        <f>Autoevaluación!R64/SUM(Autoevaluación!R62:R65)</f>
        <v>0.25</v>
      </c>
      <c r="F5" s="7">
        <f>Autoevaluación!R65/SUM(Autoevaluación!R62:R65)</f>
        <v>0</v>
      </c>
      <c r="G5" s="349"/>
      <c r="H5" s="7">
        <v>0.5</v>
      </c>
      <c r="I5" s="7">
        <v>0.5</v>
      </c>
      <c r="J5" s="7">
        <v>0.7</v>
      </c>
      <c r="K5" s="7">
        <v>0.8</v>
      </c>
      <c r="L5" s="342"/>
      <c r="M5" s="7">
        <f>Autoevaluación!T62/SUM(Autoevaluación!T62:T65)</f>
        <v>0</v>
      </c>
      <c r="N5" s="7">
        <f>Autoevaluación!T63/SUM(Autoevaluación!T62:T65)</f>
        <v>0</v>
      </c>
      <c r="O5" s="7">
        <f>Autoevaluación!T64/SUM(Autoevaluación!T62:T65)</f>
        <v>1</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c r="B6" s="37" t="s">
        <v>126</v>
      </c>
      <c r="C6" s="36">
        <f>Autoevaluación!R68/SUM(Autoevaluación!R68:R71)</f>
        <v>0</v>
      </c>
      <c r="D6" s="7">
        <f>Autoevaluación!R69/SUM(Autoevaluación!R68:R71)</f>
        <v>1</v>
      </c>
      <c r="E6" s="7">
        <f>Autoevaluación!R70/SUM(Autoevaluación!R68:R71)</f>
        <v>0</v>
      </c>
      <c r="F6" s="7">
        <f>Autoevaluación!R71/SUM(Autoevaluación!R68:R71)</f>
        <v>0</v>
      </c>
      <c r="G6" s="349"/>
      <c r="H6" s="7">
        <v>0.4</v>
      </c>
      <c r="I6" s="7">
        <v>0.4</v>
      </c>
      <c r="J6" s="7">
        <v>0.5</v>
      </c>
      <c r="K6" s="7">
        <v>0.5</v>
      </c>
      <c r="L6" s="342"/>
      <c r="M6" s="7">
        <f>Autoevaluación!T68/SUM(Autoevaluación!T68:T71)</f>
        <v>0</v>
      </c>
      <c r="N6" s="7">
        <f>Autoevaluación!T69/SUM(Autoevaluación!T68:T71)</f>
        <v>0</v>
      </c>
      <c r="O6" s="7">
        <f>Autoevaluación!T70/SUM(Autoevaluación!T68:T71)</f>
        <v>1</v>
      </c>
      <c r="P6" s="7">
        <f>Autoevaluación!T71/SUM(Autoevaluación!T68:T71)</f>
        <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c r="B7" s="37" t="s">
        <v>127</v>
      </c>
      <c r="C7" s="36">
        <f>Autoevaluación!R74/SUM(Autoevaluación!R74:R77)</f>
        <v>9.0909090909090912E-2</v>
      </c>
      <c r="D7" s="7">
        <f>Autoevaluación!R75/SUM(Autoevaluación!R74:R77)</f>
        <v>0.45454545454545453</v>
      </c>
      <c r="E7" s="7">
        <f>Autoevaluación!R76/SUM(Autoevaluación!R74:R77)</f>
        <v>0.45454545454545453</v>
      </c>
      <c r="F7" s="7">
        <f>Autoevaluación!R77/SUM(Autoevaluación!R74:R77)</f>
        <v>0</v>
      </c>
      <c r="G7" s="349"/>
      <c r="H7" s="7">
        <v>0.2</v>
      </c>
      <c r="I7" s="7">
        <v>0.3</v>
      </c>
      <c r="J7" s="7">
        <f>Autoevaluación!S76/SUM(Autoevaluación!S74:S77)</f>
        <v>0.83333333333333337</v>
      </c>
      <c r="K7" s="7">
        <v>0.4</v>
      </c>
      <c r="L7" s="342"/>
      <c r="M7" s="7">
        <f>Autoevaluación!T74/SUM(Autoevaluación!T74:T77)</f>
        <v>0</v>
      </c>
      <c r="N7" s="7">
        <f>Autoevaluación!T75/SUM(Autoevaluación!T74:T77)</f>
        <v>0.16666666666666666</v>
      </c>
      <c r="O7" s="7">
        <f>Autoevaluación!T76/SUM(Autoevaluación!T74:T77)</f>
        <v>0.66666666666666663</v>
      </c>
      <c r="P7" s="7">
        <f>Autoevaluación!T77/SUM(Autoevaluación!T74:T77)</f>
        <v>0.16666666666666666</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c r="B8" s="38"/>
      <c r="C8" s="7"/>
      <c r="D8" s="7"/>
      <c r="E8" s="7"/>
      <c r="F8" s="7"/>
      <c r="G8" s="349"/>
      <c r="H8" s="7"/>
      <c r="I8" s="7"/>
      <c r="J8" s="7"/>
      <c r="K8" s="7"/>
      <c r="L8" s="342"/>
      <c r="M8" s="7"/>
      <c r="N8" s="7"/>
      <c r="O8" s="7"/>
      <c r="P8" s="7"/>
      <c r="Q8" s="53"/>
      <c r="R8" s="7"/>
      <c r="S8" s="7"/>
      <c r="T8" s="7"/>
      <c r="U8" s="7"/>
    </row>
    <row r="9" spans="2:22" ht="38.1" customHeight="1">
      <c r="B9" s="6"/>
      <c r="C9" s="7"/>
      <c r="D9" s="7"/>
      <c r="E9" s="7"/>
      <c r="F9" s="7"/>
      <c r="G9" s="349"/>
      <c r="H9" s="7"/>
      <c r="I9" s="7"/>
      <c r="J9" s="7"/>
      <c r="K9" s="7"/>
      <c r="L9" s="342"/>
      <c r="M9" s="7"/>
      <c r="N9" s="7"/>
      <c r="O9" s="7"/>
      <c r="P9" s="7"/>
      <c r="Q9" s="53"/>
      <c r="R9" s="7"/>
      <c r="S9" s="7"/>
      <c r="T9" s="7"/>
      <c r="U9" s="7"/>
    </row>
    <row r="10" spans="2:22" ht="38.1" customHeight="1">
      <c r="B10" s="15" t="s">
        <v>128</v>
      </c>
      <c r="C10" s="12">
        <f>AVERAGE(C4:C9)</f>
        <v>2.2727272727272728E-2</v>
      </c>
      <c r="D10" s="12">
        <f>AVERAGE(D4:D9)</f>
        <v>0.7511363636363636</v>
      </c>
      <c r="E10" s="12">
        <f>AVERAGE(E4:E9)</f>
        <v>0.22613636363636364</v>
      </c>
      <c r="F10" s="12">
        <f>AVERAGE(F4:F9)</f>
        <v>0</v>
      </c>
      <c r="G10" s="9"/>
      <c r="H10" s="12">
        <f>AVERAGE(H4:H9)</f>
        <v>0.39999999999999997</v>
      </c>
      <c r="I10" s="12">
        <f>AVERAGE(I4:I9)</f>
        <v>0.42499999999999999</v>
      </c>
      <c r="J10" s="12">
        <f>AVERAGE(J4:J9)</f>
        <v>0.65833333333333333</v>
      </c>
      <c r="K10" s="12">
        <f>AVERAGE(K4:K9)</f>
        <v>0.57499999999999996</v>
      </c>
      <c r="L10" s="9"/>
      <c r="M10" s="12">
        <f>AVERAGE(M4:M9)</f>
        <v>0</v>
      </c>
      <c r="N10" s="12">
        <f>AVERAGE(N4:N9)</f>
        <v>4.1666666666666664E-2</v>
      </c>
      <c r="O10" s="12">
        <f>AVERAGE(O4:O9)</f>
        <v>0.91666666666666663</v>
      </c>
      <c r="P10" s="12">
        <f>AVERAGE(P4:P9)</f>
        <v>4.1666666666666664E-2</v>
      </c>
      <c r="Q10" s="54"/>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2" customHeight="1">
      <c r="B12" s="343" t="s">
        <v>173</v>
      </c>
      <c r="C12" s="343"/>
      <c r="D12" s="343"/>
      <c r="E12" s="343"/>
      <c r="F12" s="343"/>
      <c r="G12" s="343"/>
      <c r="H12" s="343"/>
      <c r="I12" s="343"/>
      <c r="J12" s="343"/>
      <c r="K12" s="343"/>
      <c r="L12" s="343"/>
      <c r="M12" s="343"/>
      <c r="N12" s="343"/>
      <c r="O12" s="343"/>
      <c r="P12" s="343"/>
      <c r="Q12" s="343"/>
      <c r="R12" s="343"/>
      <c r="S12" s="343"/>
      <c r="T12" s="343"/>
      <c r="U12" s="343"/>
    </row>
    <row r="13" spans="2:22" ht="25.2" customHeight="1">
      <c r="B13" s="345" t="s">
        <v>27</v>
      </c>
      <c r="C13" s="345"/>
      <c r="D13" s="345"/>
      <c r="E13" s="345"/>
      <c r="F13" s="345"/>
      <c r="G13" s="345"/>
      <c r="H13" s="345"/>
      <c r="I13" s="345"/>
      <c r="J13" s="345"/>
      <c r="K13" s="345"/>
      <c r="L13" s="345"/>
      <c r="M13" s="345"/>
      <c r="N13" s="345"/>
      <c r="O13" s="345"/>
      <c r="P13" s="345"/>
      <c r="Q13" s="345"/>
      <c r="R13" s="345"/>
      <c r="S13" s="345"/>
      <c r="T13" s="345"/>
      <c r="U13" s="345"/>
    </row>
    <row r="14" spans="2:22" ht="60" customHeight="1">
      <c r="B14" s="329" t="s">
        <v>197</v>
      </c>
      <c r="C14" s="329"/>
      <c r="D14" s="329"/>
      <c r="E14" s="329"/>
      <c r="F14" s="329"/>
      <c r="G14" s="329"/>
      <c r="H14" s="329"/>
      <c r="I14" s="329"/>
      <c r="J14" s="329"/>
      <c r="K14" s="329"/>
      <c r="L14" s="329"/>
      <c r="M14" s="329"/>
      <c r="N14" s="329"/>
      <c r="O14" s="329"/>
      <c r="P14" s="329"/>
      <c r="Q14" s="329"/>
      <c r="R14" s="329"/>
      <c r="S14" s="329"/>
      <c r="T14" s="329"/>
      <c r="U14" s="329"/>
    </row>
    <row r="15" spans="2:22" ht="60" customHeight="1">
      <c r="B15" s="329" t="s">
        <v>264</v>
      </c>
      <c r="C15" s="329"/>
      <c r="D15" s="329"/>
      <c r="E15" s="329"/>
      <c r="F15" s="329"/>
      <c r="G15" s="329"/>
      <c r="H15" s="329"/>
      <c r="I15" s="329"/>
      <c r="J15" s="329"/>
      <c r="K15" s="329"/>
      <c r="L15" s="329"/>
      <c r="M15" s="329"/>
      <c r="N15" s="329"/>
      <c r="O15" s="329"/>
      <c r="P15" s="329"/>
      <c r="Q15" s="329"/>
      <c r="R15" s="329"/>
      <c r="S15" s="329"/>
      <c r="T15" s="329"/>
      <c r="U15" s="329"/>
    </row>
    <row r="16" spans="2:22" s="14" customFormat="1" ht="25.2" customHeight="1">
      <c r="B16" s="333" t="s">
        <v>119</v>
      </c>
      <c r="C16" s="333"/>
      <c r="D16" s="333"/>
      <c r="E16" s="333"/>
      <c r="F16" s="333"/>
      <c r="G16" s="333"/>
      <c r="H16" s="333"/>
      <c r="I16" s="333"/>
      <c r="J16" s="333"/>
      <c r="K16" s="333"/>
      <c r="L16" s="333"/>
      <c r="M16" s="333"/>
      <c r="N16" s="333"/>
      <c r="O16" s="333"/>
      <c r="P16" s="333"/>
      <c r="Q16" s="333"/>
      <c r="R16" s="333"/>
      <c r="S16" s="333"/>
      <c r="T16" s="333"/>
      <c r="U16" s="333"/>
    </row>
    <row r="17" spans="2:21" ht="60" customHeight="1">
      <c r="B17" s="329" t="s">
        <v>199</v>
      </c>
      <c r="C17" s="329"/>
      <c r="D17" s="329"/>
      <c r="E17" s="329"/>
      <c r="F17" s="329"/>
      <c r="G17" s="329"/>
      <c r="H17" s="329"/>
      <c r="I17" s="329"/>
      <c r="J17" s="329"/>
      <c r="K17" s="329"/>
      <c r="L17" s="329"/>
      <c r="M17" s="329"/>
      <c r="N17" s="329"/>
      <c r="O17" s="329"/>
      <c r="P17" s="329"/>
      <c r="Q17" s="329"/>
      <c r="R17" s="329"/>
      <c r="S17" s="329"/>
      <c r="T17" s="329"/>
      <c r="U17" s="329"/>
    </row>
    <row r="18" spans="2:21" ht="60" customHeight="1">
      <c r="B18" s="329" t="s">
        <v>200</v>
      </c>
      <c r="C18" s="329"/>
      <c r="D18" s="329"/>
      <c r="E18" s="329"/>
      <c r="F18" s="329"/>
      <c r="G18" s="329"/>
      <c r="H18" s="329"/>
      <c r="I18" s="329"/>
      <c r="J18" s="329"/>
      <c r="K18" s="329"/>
      <c r="L18" s="329"/>
      <c r="M18" s="329"/>
      <c r="N18" s="329"/>
      <c r="O18" s="329"/>
      <c r="P18" s="329"/>
      <c r="Q18" s="329"/>
      <c r="R18" s="329"/>
      <c r="S18" s="329"/>
      <c r="T18" s="329"/>
      <c r="U18" s="329"/>
    </row>
    <row r="19" spans="2:21" ht="60" customHeight="1">
      <c r="B19" s="329" t="s">
        <v>198</v>
      </c>
      <c r="C19" s="329"/>
      <c r="D19" s="329"/>
      <c r="E19" s="329"/>
      <c r="F19" s="329"/>
      <c r="G19" s="329"/>
      <c r="H19" s="329"/>
      <c r="I19" s="329"/>
      <c r="J19" s="329"/>
      <c r="K19" s="329"/>
      <c r="L19" s="329"/>
      <c r="M19" s="329"/>
      <c r="N19" s="329"/>
      <c r="O19" s="329"/>
      <c r="P19" s="329"/>
      <c r="Q19" s="329"/>
      <c r="R19" s="329"/>
      <c r="S19" s="329"/>
      <c r="T19" s="329"/>
      <c r="U19" s="329"/>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2.2" customHeight="1">
      <c r="B21" s="346" t="s">
        <v>174</v>
      </c>
      <c r="C21" s="346"/>
      <c r="D21" s="346"/>
      <c r="E21" s="346"/>
      <c r="F21" s="346"/>
      <c r="G21" s="346"/>
      <c r="H21" s="346"/>
      <c r="I21" s="346"/>
      <c r="J21" s="346"/>
      <c r="K21" s="346"/>
      <c r="L21" s="346"/>
      <c r="M21" s="346"/>
      <c r="N21" s="346"/>
      <c r="O21" s="346"/>
      <c r="P21" s="346"/>
      <c r="Q21" s="346"/>
      <c r="R21" s="346"/>
      <c r="S21" s="346"/>
      <c r="T21" s="346"/>
      <c r="U21" s="346"/>
    </row>
    <row r="22" spans="2:21" ht="25.2" customHeight="1">
      <c r="B22" s="347" t="s">
        <v>27</v>
      </c>
      <c r="C22" s="347"/>
      <c r="D22" s="347"/>
      <c r="E22" s="347"/>
      <c r="F22" s="347"/>
      <c r="G22" s="347"/>
      <c r="H22" s="347"/>
      <c r="I22" s="347"/>
      <c r="J22" s="347"/>
      <c r="K22" s="347"/>
      <c r="L22" s="347"/>
      <c r="M22" s="347"/>
      <c r="N22" s="347"/>
      <c r="O22" s="347"/>
      <c r="P22" s="347"/>
      <c r="Q22" s="347"/>
      <c r="R22" s="347"/>
      <c r="S22" s="347"/>
      <c r="T22" s="347"/>
      <c r="U22" s="347"/>
    </row>
    <row r="23" spans="2:21" ht="60" customHeight="1">
      <c r="B23" s="329" t="s">
        <v>265</v>
      </c>
      <c r="C23" s="329"/>
      <c r="D23" s="329"/>
      <c r="E23" s="329"/>
      <c r="F23" s="329"/>
      <c r="G23" s="329"/>
      <c r="H23" s="329"/>
      <c r="I23" s="329"/>
      <c r="J23" s="329"/>
      <c r="K23" s="329"/>
      <c r="L23" s="329"/>
      <c r="M23" s="329"/>
      <c r="N23" s="329"/>
      <c r="O23" s="329"/>
      <c r="P23" s="329"/>
      <c r="Q23" s="329"/>
      <c r="R23" s="329"/>
      <c r="S23" s="329"/>
      <c r="T23" s="329"/>
      <c r="U23" s="329"/>
    </row>
    <row r="24" spans="2:21" ht="60" customHeight="1">
      <c r="B24" s="329" t="s">
        <v>266</v>
      </c>
      <c r="C24" s="329"/>
      <c r="D24" s="329"/>
      <c r="E24" s="329"/>
      <c r="F24" s="329"/>
      <c r="G24" s="329"/>
      <c r="H24" s="329"/>
      <c r="I24" s="329"/>
      <c r="J24" s="329"/>
      <c r="K24" s="329"/>
      <c r="L24" s="329"/>
      <c r="M24" s="329"/>
      <c r="N24" s="329"/>
      <c r="O24" s="329"/>
      <c r="P24" s="329"/>
      <c r="Q24" s="329"/>
      <c r="R24" s="329"/>
      <c r="S24" s="329"/>
      <c r="T24" s="329"/>
      <c r="U24" s="329"/>
    </row>
    <row r="25" spans="2:21" s="14" customFormat="1" ht="25.2" customHeight="1">
      <c r="B25" s="333" t="s">
        <v>119</v>
      </c>
      <c r="C25" s="333"/>
      <c r="D25" s="333"/>
      <c r="E25" s="333"/>
      <c r="F25" s="333"/>
      <c r="G25" s="333"/>
      <c r="H25" s="333"/>
      <c r="I25" s="333"/>
      <c r="J25" s="333"/>
      <c r="K25" s="333"/>
      <c r="L25" s="333"/>
      <c r="M25" s="333"/>
      <c r="N25" s="333"/>
      <c r="O25" s="333"/>
      <c r="P25" s="333"/>
      <c r="Q25" s="333"/>
      <c r="R25" s="333"/>
      <c r="S25" s="333"/>
      <c r="T25" s="333"/>
      <c r="U25" s="333"/>
    </row>
    <row r="26" spans="2:21" ht="60" customHeight="1">
      <c r="B26" s="329" t="s">
        <v>267</v>
      </c>
      <c r="C26" s="329"/>
      <c r="D26" s="329"/>
      <c r="E26" s="329"/>
      <c r="F26" s="329"/>
      <c r="G26" s="329"/>
      <c r="H26" s="329"/>
      <c r="I26" s="329"/>
      <c r="J26" s="329"/>
      <c r="K26" s="329"/>
      <c r="L26" s="329"/>
      <c r="M26" s="329"/>
      <c r="N26" s="329"/>
      <c r="O26" s="329"/>
      <c r="P26" s="329"/>
      <c r="Q26" s="329"/>
      <c r="R26" s="329"/>
      <c r="S26" s="329"/>
      <c r="T26" s="329"/>
      <c r="U26" s="329"/>
    </row>
    <row r="27" spans="2:21" ht="60" customHeight="1">
      <c r="B27" s="329" t="s">
        <v>268</v>
      </c>
      <c r="C27" s="329"/>
      <c r="D27" s="329"/>
      <c r="E27" s="329"/>
      <c r="F27" s="329"/>
      <c r="G27" s="329"/>
      <c r="H27" s="329"/>
      <c r="I27" s="329"/>
      <c r="J27" s="329"/>
      <c r="K27" s="329"/>
      <c r="L27" s="329"/>
      <c r="M27" s="329"/>
      <c r="N27" s="329"/>
      <c r="O27" s="329"/>
      <c r="P27" s="329"/>
      <c r="Q27" s="329"/>
      <c r="R27" s="329"/>
      <c r="S27" s="329"/>
      <c r="T27" s="329"/>
      <c r="U27" s="329"/>
    </row>
    <row r="28" spans="2:21" ht="60" customHeight="1">
      <c r="B28" s="329" t="s">
        <v>269</v>
      </c>
      <c r="C28" s="329"/>
      <c r="D28" s="329"/>
      <c r="E28" s="329"/>
      <c r="F28" s="329"/>
      <c r="G28" s="329"/>
      <c r="H28" s="329"/>
      <c r="I28" s="329"/>
      <c r="J28" s="329"/>
      <c r="K28" s="329"/>
      <c r="L28" s="329"/>
      <c r="M28" s="329"/>
      <c r="N28" s="329"/>
      <c r="O28" s="329"/>
      <c r="P28" s="329"/>
      <c r="Q28" s="329"/>
      <c r="R28" s="329"/>
      <c r="S28" s="329"/>
      <c r="T28" s="329"/>
      <c r="U28" s="329"/>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2.2" customHeight="1">
      <c r="B30" s="339" t="s">
        <v>175</v>
      </c>
      <c r="C30" s="339"/>
      <c r="D30" s="339"/>
      <c r="E30" s="339"/>
      <c r="F30" s="339"/>
      <c r="G30" s="339"/>
      <c r="H30" s="339"/>
      <c r="I30" s="339"/>
      <c r="J30" s="339"/>
      <c r="K30" s="339"/>
      <c r="L30" s="339"/>
      <c r="M30" s="339"/>
      <c r="N30" s="339"/>
      <c r="O30" s="339"/>
      <c r="P30" s="339"/>
      <c r="Q30" s="339"/>
      <c r="R30" s="339"/>
      <c r="S30" s="339"/>
      <c r="T30" s="339"/>
      <c r="U30" s="339"/>
    </row>
    <row r="31" spans="2:21" ht="25.2" customHeight="1">
      <c r="B31" s="331" t="s">
        <v>27</v>
      </c>
      <c r="C31" s="332"/>
      <c r="D31" s="332"/>
      <c r="E31" s="332"/>
      <c r="F31" s="332"/>
      <c r="G31" s="332"/>
      <c r="H31" s="332"/>
      <c r="I31" s="332"/>
      <c r="J31" s="332"/>
      <c r="K31" s="332"/>
      <c r="L31" s="332"/>
      <c r="M31" s="332"/>
      <c r="N31" s="332"/>
      <c r="O31" s="332"/>
      <c r="P31" s="332"/>
      <c r="Q31" s="332"/>
      <c r="R31" s="332"/>
      <c r="S31" s="332"/>
      <c r="T31" s="332"/>
      <c r="U31" s="332"/>
    </row>
    <row r="32" spans="2:21" ht="60" customHeight="1">
      <c r="B32" s="334" t="s">
        <v>358</v>
      </c>
      <c r="C32" s="334"/>
      <c r="D32" s="334"/>
      <c r="E32" s="334"/>
      <c r="F32" s="334"/>
      <c r="G32" s="334"/>
      <c r="H32" s="334"/>
      <c r="I32" s="334"/>
      <c r="J32" s="334"/>
      <c r="K32" s="334"/>
      <c r="L32" s="334"/>
      <c r="M32" s="334"/>
      <c r="N32" s="334"/>
      <c r="O32" s="334"/>
      <c r="P32" s="334"/>
      <c r="Q32" s="334"/>
      <c r="R32" s="334"/>
      <c r="S32" s="334"/>
      <c r="T32" s="334"/>
      <c r="U32" s="334"/>
    </row>
    <row r="33" spans="2:21" ht="60" customHeight="1">
      <c r="B33" s="334" t="s">
        <v>359</v>
      </c>
      <c r="C33" s="335"/>
      <c r="D33" s="335"/>
      <c r="E33" s="335"/>
      <c r="F33" s="335"/>
      <c r="G33" s="335"/>
      <c r="H33" s="335"/>
      <c r="I33" s="335"/>
      <c r="J33" s="335"/>
      <c r="K33" s="335"/>
      <c r="L33" s="335"/>
      <c r="M33" s="335"/>
      <c r="N33" s="335"/>
      <c r="O33" s="335"/>
      <c r="P33" s="335"/>
      <c r="Q33" s="335"/>
      <c r="R33" s="335"/>
      <c r="S33" s="335"/>
      <c r="T33" s="335"/>
      <c r="U33" s="335"/>
    </row>
    <row r="34" spans="2:21" s="14" customFormat="1" ht="25.2" customHeight="1">
      <c r="B34" s="333" t="s">
        <v>119</v>
      </c>
      <c r="C34" s="333"/>
      <c r="D34" s="333"/>
      <c r="E34" s="333"/>
      <c r="F34" s="333"/>
      <c r="G34" s="333"/>
      <c r="H34" s="333"/>
      <c r="I34" s="333"/>
      <c r="J34" s="333"/>
      <c r="K34" s="333"/>
      <c r="L34" s="333"/>
      <c r="M34" s="333"/>
      <c r="N34" s="333"/>
      <c r="O34" s="333"/>
      <c r="P34" s="333"/>
      <c r="Q34" s="333"/>
      <c r="R34" s="333"/>
      <c r="S34" s="333"/>
      <c r="T34" s="333"/>
      <c r="U34" s="333"/>
    </row>
    <row r="35" spans="2:21" ht="60" customHeight="1">
      <c r="B35" s="334" t="s">
        <v>360</v>
      </c>
      <c r="C35" s="335"/>
      <c r="D35" s="335"/>
      <c r="E35" s="335"/>
      <c r="F35" s="335"/>
      <c r="G35" s="335"/>
      <c r="H35" s="335"/>
      <c r="I35" s="335"/>
      <c r="J35" s="335"/>
      <c r="K35" s="335"/>
      <c r="L35" s="335"/>
      <c r="M35" s="335"/>
      <c r="N35" s="335"/>
      <c r="O35" s="335"/>
      <c r="P35" s="335"/>
      <c r="Q35" s="335"/>
      <c r="R35" s="335"/>
      <c r="S35" s="335"/>
      <c r="T35" s="335"/>
      <c r="U35" s="335"/>
    </row>
    <row r="36" spans="2:21" ht="60" customHeight="1">
      <c r="B36" s="334" t="s">
        <v>362</v>
      </c>
      <c r="C36" s="335"/>
      <c r="D36" s="335"/>
      <c r="E36" s="335"/>
      <c r="F36" s="335"/>
      <c r="G36" s="335"/>
      <c r="H36" s="335"/>
      <c r="I36" s="335"/>
      <c r="J36" s="335"/>
      <c r="K36" s="335"/>
      <c r="L36" s="335"/>
      <c r="M36" s="335"/>
      <c r="N36" s="335"/>
      <c r="O36" s="335"/>
      <c r="P36" s="335"/>
      <c r="Q36" s="335"/>
      <c r="R36" s="335"/>
      <c r="S36" s="335"/>
      <c r="T36" s="335"/>
      <c r="U36" s="335"/>
    </row>
    <row r="37" spans="2:21" ht="60" customHeight="1">
      <c r="B37" s="334" t="s">
        <v>361</v>
      </c>
      <c r="C37" s="335"/>
      <c r="D37" s="335"/>
      <c r="E37" s="335"/>
      <c r="F37" s="335"/>
      <c r="G37" s="335"/>
      <c r="H37" s="335"/>
      <c r="I37" s="335"/>
      <c r="J37" s="335"/>
      <c r="K37" s="335"/>
      <c r="L37" s="335"/>
      <c r="M37" s="335"/>
      <c r="N37" s="335"/>
      <c r="O37" s="335"/>
      <c r="P37" s="335"/>
      <c r="Q37" s="335"/>
      <c r="R37" s="335"/>
      <c r="S37" s="335"/>
      <c r="T37" s="335"/>
      <c r="U37" s="335"/>
    </row>
    <row r="38" spans="2:21" ht="60" customHeight="1">
      <c r="B38" s="336" t="s">
        <v>762</v>
      </c>
      <c r="C38" s="337"/>
      <c r="D38" s="337"/>
      <c r="E38" s="337"/>
      <c r="F38" s="337"/>
      <c r="G38" s="337"/>
      <c r="H38" s="337"/>
      <c r="I38" s="337"/>
      <c r="J38" s="337"/>
      <c r="K38" s="337"/>
      <c r="L38" s="337"/>
      <c r="M38" s="337"/>
      <c r="N38" s="337"/>
      <c r="O38" s="337"/>
      <c r="P38" s="337"/>
      <c r="Q38" s="337"/>
      <c r="R38" s="337"/>
      <c r="S38" s="337"/>
      <c r="T38" s="337"/>
      <c r="U38" s="338"/>
    </row>
    <row r="39" spans="2:21" ht="60" customHeight="1">
      <c r="B39" s="357" t="s">
        <v>768</v>
      </c>
      <c r="C39" s="358"/>
      <c r="D39" s="358"/>
      <c r="E39" s="358"/>
      <c r="F39" s="358"/>
      <c r="G39" s="358"/>
      <c r="H39" s="358"/>
      <c r="I39" s="358"/>
      <c r="J39" s="358"/>
      <c r="K39" s="358"/>
      <c r="L39" s="358"/>
      <c r="M39" s="358"/>
      <c r="N39" s="358"/>
      <c r="O39" s="358"/>
      <c r="P39" s="358"/>
      <c r="Q39" s="358"/>
      <c r="R39" s="358"/>
      <c r="S39" s="358"/>
      <c r="T39" s="358"/>
      <c r="U39" s="358"/>
    </row>
    <row r="41" spans="2:21">
      <c r="B41" s="330" t="s">
        <v>176</v>
      </c>
      <c r="C41" s="330"/>
      <c r="D41" s="330"/>
      <c r="E41" s="330"/>
      <c r="F41" s="330"/>
      <c r="G41" s="330"/>
      <c r="H41" s="330"/>
      <c r="I41" s="330"/>
      <c r="J41" s="330"/>
      <c r="K41" s="330"/>
      <c r="L41" s="330"/>
      <c r="M41" s="330"/>
      <c r="N41" s="330"/>
      <c r="O41" s="330"/>
      <c r="P41" s="330"/>
      <c r="Q41" s="330"/>
      <c r="R41" s="330"/>
      <c r="S41" s="330"/>
      <c r="T41" s="330"/>
      <c r="U41" s="330"/>
    </row>
    <row r="42" spans="2:21" ht="19.8">
      <c r="B42" s="331" t="s">
        <v>27</v>
      </c>
      <c r="C42" s="332"/>
      <c r="D42" s="332"/>
      <c r="E42" s="332"/>
      <c r="F42" s="332"/>
      <c r="G42" s="332"/>
      <c r="H42" s="332"/>
      <c r="I42" s="332"/>
      <c r="J42" s="332"/>
      <c r="K42" s="332"/>
      <c r="L42" s="332"/>
      <c r="M42" s="332"/>
      <c r="N42" s="332"/>
      <c r="O42" s="332"/>
      <c r="P42" s="332"/>
      <c r="Q42" s="332"/>
      <c r="R42" s="332"/>
      <c r="S42" s="332"/>
      <c r="T42" s="332"/>
      <c r="U42" s="332"/>
    </row>
    <row r="43" spans="2:21" ht="51.75" customHeight="1">
      <c r="B43" s="329"/>
      <c r="C43" s="329"/>
      <c r="D43" s="329"/>
      <c r="E43" s="329"/>
      <c r="F43" s="329"/>
      <c r="G43" s="329"/>
      <c r="H43" s="329"/>
      <c r="I43" s="329"/>
      <c r="J43" s="329"/>
      <c r="K43" s="329"/>
      <c r="L43" s="329"/>
      <c r="M43" s="329"/>
      <c r="N43" s="329"/>
      <c r="O43" s="329"/>
      <c r="P43" s="329"/>
      <c r="Q43" s="329"/>
      <c r="R43" s="329"/>
      <c r="S43" s="329"/>
      <c r="T43" s="329"/>
      <c r="U43" s="329"/>
    </row>
    <row r="44" spans="2:21" ht="50.25" customHeight="1">
      <c r="B44" s="329"/>
      <c r="C44" s="329"/>
      <c r="D44" s="329"/>
      <c r="E44" s="329"/>
      <c r="F44" s="329"/>
      <c r="G44" s="329"/>
      <c r="H44" s="329"/>
      <c r="I44" s="329"/>
      <c r="J44" s="329"/>
      <c r="K44" s="329"/>
      <c r="L44" s="329"/>
      <c r="M44" s="329"/>
      <c r="N44" s="329"/>
      <c r="O44" s="329"/>
      <c r="P44" s="329"/>
      <c r="Q44" s="329"/>
      <c r="R44" s="329"/>
      <c r="S44" s="329"/>
      <c r="T44" s="329"/>
      <c r="U44" s="329"/>
    </row>
    <row r="45" spans="2:21" ht="19.8">
      <c r="B45" s="333" t="s">
        <v>119</v>
      </c>
      <c r="C45" s="333"/>
      <c r="D45" s="333"/>
      <c r="E45" s="333"/>
      <c r="F45" s="333"/>
      <c r="G45" s="333"/>
      <c r="H45" s="333"/>
      <c r="I45" s="333"/>
      <c r="J45" s="333"/>
      <c r="K45" s="333"/>
      <c r="L45" s="333"/>
      <c r="M45" s="333"/>
      <c r="N45" s="333"/>
      <c r="O45" s="333"/>
      <c r="P45" s="333"/>
      <c r="Q45" s="333"/>
      <c r="R45" s="333"/>
      <c r="S45" s="333"/>
      <c r="T45" s="333"/>
      <c r="U45" s="333"/>
    </row>
    <row r="46" spans="2:21" ht="69.75" customHeight="1">
      <c r="B46" s="329"/>
      <c r="C46" s="329"/>
      <c r="D46" s="329"/>
      <c r="E46" s="329"/>
      <c r="F46" s="329"/>
      <c r="G46" s="329"/>
      <c r="H46" s="329"/>
      <c r="I46" s="329"/>
      <c r="J46" s="329"/>
      <c r="K46" s="329"/>
      <c r="L46" s="329"/>
      <c r="M46" s="329"/>
      <c r="N46" s="329"/>
      <c r="O46" s="329"/>
      <c r="P46" s="329"/>
      <c r="Q46" s="329"/>
      <c r="R46" s="329"/>
      <c r="S46" s="329"/>
      <c r="T46" s="329"/>
      <c r="U46" s="329"/>
    </row>
    <row r="47" spans="2:21" ht="60" customHeight="1">
      <c r="B47" s="329"/>
      <c r="C47" s="329"/>
      <c r="D47" s="329"/>
      <c r="E47" s="329"/>
      <c r="F47" s="329"/>
      <c r="G47" s="329"/>
      <c r="H47" s="329"/>
      <c r="I47" s="329"/>
      <c r="J47" s="329"/>
      <c r="K47" s="329"/>
      <c r="L47" s="329"/>
      <c r="M47" s="329"/>
      <c r="N47" s="329"/>
      <c r="O47" s="329"/>
      <c r="P47" s="329"/>
      <c r="Q47" s="329"/>
      <c r="R47" s="329"/>
      <c r="S47" s="329"/>
      <c r="T47" s="329"/>
      <c r="U47" s="329"/>
    </row>
    <row r="48" spans="2:21" ht="59.25" customHeight="1">
      <c r="B48" s="329"/>
      <c r="C48" s="329"/>
      <c r="D48" s="329"/>
      <c r="E48" s="329"/>
      <c r="F48" s="329"/>
      <c r="G48" s="329"/>
      <c r="H48" s="329"/>
      <c r="I48" s="329"/>
      <c r="J48" s="329"/>
      <c r="K48" s="329"/>
      <c r="L48" s="329"/>
      <c r="M48" s="329"/>
      <c r="N48" s="329"/>
      <c r="O48" s="329"/>
      <c r="P48" s="329"/>
      <c r="Q48" s="329"/>
      <c r="R48" s="329"/>
      <c r="S48" s="329"/>
      <c r="T48" s="329"/>
      <c r="U48" s="329"/>
    </row>
    <row r="65497" spans="2:22">
      <c r="B65497" s="10" t="s">
        <v>28</v>
      </c>
      <c r="C65497" s="10"/>
      <c r="D65497" s="10"/>
      <c r="E65497" s="10"/>
      <c r="F65497" s="10"/>
      <c r="G65497" s="10"/>
      <c r="H65497" s="10"/>
      <c r="I65497" s="10"/>
      <c r="J65497" s="10"/>
      <c r="K65497" s="10"/>
      <c r="L65497" s="10"/>
      <c r="M65497" s="10"/>
      <c r="N65497" s="10"/>
      <c r="O65497" s="10"/>
      <c r="P65497" s="10"/>
      <c r="Q65497" s="10"/>
      <c r="R65497" s="10"/>
      <c r="S65497" s="10"/>
      <c r="T65497" s="10"/>
      <c r="U65497" s="10"/>
      <c r="V65497" s="10"/>
    </row>
    <row r="65498" spans="2:22">
      <c r="B65498" s="11" t="s">
        <v>29</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row r="65499" spans="2:22">
      <c r="B65499" s="11" t="s">
        <v>30</v>
      </c>
      <c r="C65499" s="11"/>
      <c r="D65499" s="11"/>
      <c r="E65499" s="11"/>
      <c r="F65499" s="11"/>
      <c r="G65499" s="11"/>
      <c r="H65499" s="11"/>
      <c r="I65499" s="11"/>
      <c r="J65499" s="11"/>
      <c r="K65499" s="11"/>
      <c r="L65499" s="11"/>
      <c r="M65499" s="11"/>
      <c r="N65499" s="11"/>
      <c r="O65499" s="11"/>
      <c r="P65499" s="11"/>
      <c r="Q65499" s="11"/>
      <c r="R65499" s="11"/>
      <c r="S65499" s="11"/>
      <c r="T65499" s="11"/>
      <c r="U65499" s="11"/>
      <c r="V65499" s="11"/>
    </row>
  </sheetData>
  <mergeCells count="42">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7:U37"/>
    <mergeCell ref="B39:U39"/>
    <mergeCell ref="B36:U36"/>
    <mergeCell ref="B38:U38"/>
    <mergeCell ref="B46:U46"/>
    <mergeCell ref="B47:U47"/>
    <mergeCell ref="B48:U48"/>
    <mergeCell ref="B41:U41"/>
    <mergeCell ref="B42:U42"/>
    <mergeCell ref="B43:U43"/>
    <mergeCell ref="B44:U44"/>
    <mergeCell ref="B45:U45"/>
  </mergeCells>
  <phoneticPr fontId="2" type="noConversion"/>
  <hyperlinks>
    <hyperlink ref="B65499" r:id="rId1" xr:uid="{00000000-0004-0000-0300-000000000000}"/>
    <hyperlink ref="B65498"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3" tint="0.39997558519241921"/>
  </sheetPr>
  <dimension ref="B1:V65497"/>
  <sheetViews>
    <sheetView showGridLines="0" topLeftCell="B32" zoomScale="75" zoomScaleNormal="75" workbookViewId="0">
      <selection activeCell="B37" sqref="B37:U37"/>
    </sheetView>
  </sheetViews>
  <sheetFormatPr baseColWidth="10" defaultColWidth="11.44140625" defaultRowHeight="16.2"/>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33203125" style="1" customWidth="1"/>
    <col min="18" max="21" width="7.6640625" style="1" customWidth="1"/>
    <col min="22" max="22" width="14.33203125" style="1" bestFit="1" customWidth="1"/>
    <col min="23" max="27" width="11.44140625" style="1"/>
    <col min="28" max="28" width="2" style="1" customWidth="1"/>
    <col min="29" max="33" width="11.44140625" style="1"/>
    <col min="34" max="34" width="1.6640625" style="1" customWidth="1"/>
    <col min="35" max="16384" width="11.44140625" style="1"/>
  </cols>
  <sheetData>
    <row r="1" spans="2:22" ht="6" customHeight="1"/>
    <row r="2" spans="2:22" ht="22.5" customHeight="1">
      <c r="B2" s="350" t="s">
        <v>133</v>
      </c>
      <c r="C2" s="343" t="s">
        <v>173</v>
      </c>
      <c r="D2" s="343"/>
      <c r="E2" s="343"/>
      <c r="F2" s="343"/>
      <c r="G2" s="2"/>
      <c r="H2" s="344" t="s">
        <v>174</v>
      </c>
      <c r="I2" s="344"/>
      <c r="J2" s="344"/>
      <c r="K2" s="344"/>
      <c r="L2" s="2"/>
      <c r="M2" s="352" t="s">
        <v>175</v>
      </c>
      <c r="N2" s="352"/>
      <c r="O2" s="352"/>
      <c r="P2" s="352"/>
      <c r="Q2" s="55"/>
      <c r="R2" s="330" t="s">
        <v>176</v>
      </c>
      <c r="S2" s="330"/>
      <c r="T2" s="330"/>
      <c r="U2" s="330"/>
      <c r="V2" s="340"/>
    </row>
    <row r="3" spans="2:22" ht="24.75" customHeight="1" thickBot="1">
      <c r="B3" s="351"/>
      <c r="C3" s="3">
        <v>1</v>
      </c>
      <c r="D3" s="3">
        <v>2</v>
      </c>
      <c r="E3" s="4">
        <v>3</v>
      </c>
      <c r="F3" s="5">
        <v>4</v>
      </c>
      <c r="G3" s="348"/>
      <c r="H3" s="3">
        <v>1</v>
      </c>
      <c r="I3" s="3">
        <v>2</v>
      </c>
      <c r="J3" s="4">
        <v>3</v>
      </c>
      <c r="K3" s="5">
        <v>4</v>
      </c>
      <c r="L3" s="341"/>
      <c r="M3" s="3">
        <v>1</v>
      </c>
      <c r="N3" s="3">
        <v>2</v>
      </c>
      <c r="O3" s="4">
        <v>3</v>
      </c>
      <c r="P3" s="5">
        <v>4</v>
      </c>
      <c r="Q3" s="56"/>
      <c r="R3" s="3">
        <v>1</v>
      </c>
      <c r="S3" s="3">
        <v>2</v>
      </c>
      <c r="T3" s="4">
        <v>3</v>
      </c>
      <c r="U3" s="5">
        <v>4</v>
      </c>
      <c r="V3" s="340"/>
    </row>
    <row r="4" spans="2:22" ht="38.1" customHeight="1" thickTop="1" thickBot="1">
      <c r="B4" s="37" t="s">
        <v>129</v>
      </c>
      <c r="C4" s="36">
        <f>Autoevaluación!R84/SUM(Autoevaluación!R84:R87)</f>
        <v>0.33333333333333331</v>
      </c>
      <c r="D4" s="7">
        <f>Autoevaluación!R85/SUM(Autoevaluación!R84:R87)</f>
        <v>0.66666666666666663</v>
      </c>
      <c r="E4" s="7">
        <v>0.03</v>
      </c>
      <c r="F4" s="7">
        <f>Autoevaluación!R87/SUM(Autoevaluación!R84:R87)</f>
        <v>0</v>
      </c>
      <c r="G4" s="349"/>
      <c r="H4" s="17">
        <v>0.6</v>
      </c>
      <c r="I4" s="7">
        <v>0.65</v>
      </c>
      <c r="J4" s="7">
        <v>0.7</v>
      </c>
      <c r="K4" s="7">
        <v>0.75</v>
      </c>
      <c r="L4" s="342"/>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c r="B5" s="39" t="s">
        <v>130</v>
      </c>
      <c r="C5" s="36">
        <f>Autoevaluación!R89/SUM(Autoevaluación!R89:R92)</f>
        <v>0.7142857142857143</v>
      </c>
      <c r="D5" s="7">
        <f>Autoevaluación!R90/SUM(Autoevaluación!R89:R92)</f>
        <v>0.14285714285714285</v>
      </c>
      <c r="E5" s="7">
        <v>0.03</v>
      </c>
      <c r="F5" s="7">
        <f>Autoevaluación!R92/SUM(Autoevaluación!R89:R92)</f>
        <v>0</v>
      </c>
      <c r="G5" s="349"/>
      <c r="H5" s="17">
        <v>0.5</v>
      </c>
      <c r="I5" s="7">
        <v>0.55000000000000004</v>
      </c>
      <c r="J5" s="7">
        <v>0.6</v>
      </c>
      <c r="K5" s="7">
        <v>0.65</v>
      </c>
      <c r="L5" s="342"/>
      <c r="M5" s="7">
        <f>Autoevaluación!T89/SUM(Autoevaluación!T89:T92)</f>
        <v>0.14285714285714285</v>
      </c>
      <c r="N5" s="7">
        <f>Autoevaluación!T90/SUM(Autoevaluación!T89:T92)</f>
        <v>0</v>
      </c>
      <c r="O5" s="7">
        <f>Autoevaluación!T91/SUM(Autoevaluación!T89:T92)</f>
        <v>0.8571428571428571</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c r="B6" s="39" t="s">
        <v>31</v>
      </c>
      <c r="C6" s="36">
        <f>Autoevaluación!R98/SUM(Autoevaluación!R98:R101)</f>
        <v>1</v>
      </c>
      <c r="D6" s="7">
        <f>Autoevaluación!R99/SUM(Autoevaluación!R98:R101)</f>
        <v>0</v>
      </c>
      <c r="E6" s="7">
        <v>0.03</v>
      </c>
      <c r="F6" s="7">
        <f>Autoevaluación!R101/SUM(Autoevaluación!R98:R101)</f>
        <v>0</v>
      </c>
      <c r="G6" s="349"/>
      <c r="H6" s="17">
        <v>0.5</v>
      </c>
      <c r="I6" s="7">
        <v>0.5</v>
      </c>
      <c r="J6" s="7">
        <v>0.5</v>
      </c>
      <c r="K6" s="7">
        <v>0.6</v>
      </c>
      <c r="L6" s="342"/>
      <c r="M6" s="7">
        <f>Autoevaluación!T98/SUM(Autoevaluación!T98:T101)</f>
        <v>0</v>
      </c>
      <c r="N6" s="7">
        <f>Autoevaluación!T99/SUM(Autoevaluación!T98:T101)</f>
        <v>0</v>
      </c>
      <c r="O6" s="7">
        <f>Autoevaluación!T100/SUM(Autoevaluación!T98:T101)</f>
        <v>1</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c r="B7" s="37" t="s">
        <v>131</v>
      </c>
      <c r="C7" s="36">
        <f>Autoevaluación!R102/SUM(Autoevaluación!R102:R105)</f>
        <v>0.3</v>
      </c>
      <c r="D7" s="7">
        <f>Autoevaluación!R103/SUM(Autoevaluación!R102:R105)</f>
        <v>0.5</v>
      </c>
      <c r="E7" s="7">
        <v>0.03</v>
      </c>
      <c r="F7" s="7">
        <f>Autoevaluación!R105/SUM(Autoevaluación!R102:R105)</f>
        <v>0</v>
      </c>
      <c r="G7" s="349"/>
      <c r="H7" s="17">
        <v>0.45</v>
      </c>
      <c r="I7" s="7">
        <v>0.6</v>
      </c>
      <c r="J7" s="7">
        <v>0.65</v>
      </c>
      <c r="K7" s="7">
        <v>0.7</v>
      </c>
      <c r="L7" s="342"/>
      <c r="M7" s="7">
        <f>Autoevaluación!T102/SUM(Autoevaluación!T102:T105)</f>
        <v>0</v>
      </c>
      <c r="N7" s="7">
        <f>Autoevaluación!T103/SUM(Autoevaluación!T102:T105)</f>
        <v>0</v>
      </c>
      <c r="O7" s="7">
        <f>Autoevaluación!T104/SUM(Autoevaluación!T102:T105)</f>
        <v>0.9</v>
      </c>
      <c r="P7" s="7">
        <f>Autoevaluación!T105/SUM(Autoevaluación!T102:T105)</f>
        <v>0.1</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c r="B8" s="37" t="s">
        <v>132</v>
      </c>
      <c r="C8" s="36">
        <f>Autoevaluación!R114/SUM(Autoevaluación!R114:R117)</f>
        <v>0</v>
      </c>
      <c r="D8" s="7">
        <f>Autoevaluación!R115/SUM(Autoevaluación!R114:R117)</f>
        <v>0</v>
      </c>
      <c r="E8" s="7">
        <v>0.03</v>
      </c>
      <c r="F8" s="7">
        <f>Autoevaluación!R117/SUM(Autoevaluación!R114:R117)</f>
        <v>0</v>
      </c>
      <c r="G8" s="349"/>
      <c r="H8" s="17">
        <v>0.45</v>
      </c>
      <c r="I8" s="7">
        <v>0.48</v>
      </c>
      <c r="J8" s="7">
        <v>0.6</v>
      </c>
      <c r="K8" s="7">
        <v>0.7</v>
      </c>
      <c r="L8" s="342"/>
      <c r="M8" s="7">
        <f>Autoevaluación!T114/SUM(Autoevaluación!T114:T117)</f>
        <v>0</v>
      </c>
      <c r="N8" s="7">
        <f>Autoevaluación!T115/SUM(Autoevaluación!T114:T117)</f>
        <v>0</v>
      </c>
      <c r="O8" s="7">
        <f>Autoevaluación!T116/SUM(Autoevaluación!T114:T117)</f>
        <v>0</v>
      </c>
      <c r="P8" s="7">
        <f>Autoevaluación!T117/SUM(Autoevaluación!T114:T117)</f>
        <v>1</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c r="B9" s="38"/>
      <c r="C9" s="7"/>
      <c r="D9" s="7"/>
      <c r="E9" s="7"/>
      <c r="F9" s="7"/>
      <c r="G9" s="349"/>
      <c r="H9" s="7"/>
      <c r="I9" s="7"/>
      <c r="J9" s="7"/>
      <c r="K9" s="7"/>
      <c r="L9" s="342"/>
      <c r="M9" s="7"/>
      <c r="N9" s="7"/>
      <c r="O9" s="7"/>
      <c r="P9" s="7"/>
      <c r="Q9" s="53"/>
      <c r="R9" s="7"/>
      <c r="S9" s="7"/>
      <c r="T9" s="7"/>
      <c r="U9" s="7"/>
    </row>
    <row r="10" spans="2:22" ht="42" customHeight="1" thickTop="1">
      <c r="B10" s="15" t="s">
        <v>134</v>
      </c>
      <c r="C10" s="12">
        <f>AVERAGE(C4:C9)</f>
        <v>0.46952380952380945</v>
      </c>
      <c r="D10" s="12">
        <f>AVERAGE(D4:D9)</f>
        <v>0.26190476190476192</v>
      </c>
      <c r="E10" s="12">
        <f>AVERAGE(E4:E9)</f>
        <v>0.03</v>
      </c>
      <c r="F10" s="12">
        <f>AVERAGE(F4:F9)</f>
        <v>0</v>
      </c>
      <c r="G10" s="9"/>
      <c r="H10" s="12">
        <f>AVERAGE(H4:H9)</f>
        <v>0.50000000000000011</v>
      </c>
      <c r="I10" s="12">
        <f>AVERAGE(I4:I9)</f>
        <v>0.55600000000000005</v>
      </c>
      <c r="J10" s="12">
        <f>AVERAGE(J4:J9)</f>
        <v>0.61</v>
      </c>
      <c r="K10" s="12">
        <f>AVERAGE(K4:K9)</f>
        <v>0.68</v>
      </c>
      <c r="L10" s="9"/>
      <c r="M10" s="12">
        <f>AVERAGE(M4:M9)</f>
        <v>2.8571428571428571E-2</v>
      </c>
      <c r="N10" s="12">
        <f>AVERAGE(N4:N9)</f>
        <v>0</v>
      </c>
      <c r="O10" s="12">
        <f>AVERAGE(O4:O9)</f>
        <v>0.68476190476190468</v>
      </c>
      <c r="P10" s="12">
        <f>AVERAGE(P4:P9)</f>
        <v>0.28666666666666668</v>
      </c>
      <c r="Q10" s="54"/>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2" customHeight="1">
      <c r="B12" s="343" t="s">
        <v>173</v>
      </c>
      <c r="C12" s="343"/>
      <c r="D12" s="343"/>
      <c r="E12" s="343"/>
      <c r="F12" s="343"/>
      <c r="G12" s="343"/>
      <c r="H12" s="343"/>
      <c r="I12" s="343"/>
      <c r="J12" s="343"/>
      <c r="K12" s="343"/>
      <c r="L12" s="343"/>
      <c r="M12" s="343"/>
      <c r="N12" s="343"/>
      <c r="O12" s="343"/>
      <c r="P12" s="343"/>
      <c r="Q12" s="343"/>
      <c r="R12" s="343"/>
      <c r="S12" s="343"/>
      <c r="T12" s="343"/>
      <c r="U12" s="343"/>
    </row>
    <row r="13" spans="2:22" ht="25.2" customHeight="1">
      <c r="B13" s="345" t="s">
        <v>27</v>
      </c>
      <c r="C13" s="345"/>
      <c r="D13" s="345"/>
      <c r="E13" s="345"/>
      <c r="F13" s="345"/>
      <c r="G13" s="345"/>
      <c r="H13" s="345"/>
      <c r="I13" s="345"/>
      <c r="J13" s="345"/>
      <c r="K13" s="345"/>
      <c r="L13" s="345"/>
      <c r="M13" s="345"/>
      <c r="N13" s="345"/>
      <c r="O13" s="345"/>
      <c r="P13" s="345"/>
      <c r="Q13" s="345"/>
      <c r="R13" s="345"/>
      <c r="S13" s="345"/>
      <c r="T13" s="345"/>
      <c r="U13" s="345"/>
    </row>
    <row r="14" spans="2:22" ht="60" customHeight="1">
      <c r="B14" s="301" t="s">
        <v>205</v>
      </c>
      <c r="C14" s="301"/>
      <c r="D14" s="301"/>
      <c r="E14" s="301"/>
      <c r="F14" s="301"/>
      <c r="G14" s="301"/>
      <c r="H14" s="301"/>
      <c r="I14" s="301"/>
      <c r="J14" s="301"/>
      <c r="K14" s="301"/>
      <c r="L14" s="301"/>
      <c r="M14" s="301"/>
      <c r="N14" s="301"/>
      <c r="O14" s="301"/>
      <c r="P14" s="301"/>
      <c r="Q14" s="301"/>
      <c r="R14" s="301"/>
      <c r="S14" s="301"/>
      <c r="T14" s="301"/>
      <c r="U14" s="301"/>
    </row>
    <row r="15" spans="2:22" ht="60" customHeight="1">
      <c r="B15" s="301" t="s">
        <v>180</v>
      </c>
      <c r="C15" s="301"/>
      <c r="D15" s="301"/>
      <c r="E15" s="301"/>
      <c r="F15" s="301"/>
      <c r="G15" s="301"/>
      <c r="H15" s="301"/>
      <c r="I15" s="301"/>
      <c r="J15" s="301"/>
      <c r="K15" s="301"/>
      <c r="L15" s="301"/>
      <c r="M15" s="301"/>
      <c r="N15" s="301"/>
      <c r="O15" s="301"/>
      <c r="P15" s="301"/>
      <c r="Q15" s="301"/>
      <c r="R15" s="301"/>
      <c r="S15" s="301"/>
      <c r="T15" s="301"/>
      <c r="U15" s="301"/>
    </row>
    <row r="16" spans="2:22" s="14" customFormat="1" ht="25.2" customHeight="1">
      <c r="B16" s="333" t="s">
        <v>119</v>
      </c>
      <c r="C16" s="333"/>
      <c r="D16" s="333"/>
      <c r="E16" s="333"/>
      <c r="F16" s="333"/>
      <c r="G16" s="333"/>
      <c r="H16" s="333"/>
      <c r="I16" s="333"/>
      <c r="J16" s="333"/>
      <c r="K16" s="333"/>
      <c r="L16" s="333"/>
      <c r="M16" s="333"/>
      <c r="N16" s="333"/>
      <c r="O16" s="333"/>
      <c r="P16" s="333"/>
      <c r="Q16" s="333"/>
      <c r="R16" s="333"/>
      <c r="S16" s="333"/>
      <c r="T16" s="333"/>
      <c r="U16" s="333"/>
    </row>
    <row r="17" spans="2:21" ht="60" customHeight="1">
      <c r="B17" s="301" t="s">
        <v>181</v>
      </c>
      <c r="C17" s="301"/>
      <c r="D17" s="301"/>
      <c r="E17" s="301"/>
      <c r="F17" s="301"/>
      <c r="G17" s="301"/>
      <c r="H17" s="301"/>
      <c r="I17" s="301"/>
      <c r="J17" s="301"/>
      <c r="K17" s="301"/>
      <c r="L17" s="301"/>
      <c r="M17" s="301"/>
      <c r="N17" s="301"/>
      <c r="O17" s="301"/>
      <c r="P17" s="301"/>
      <c r="Q17" s="301"/>
      <c r="R17" s="301"/>
      <c r="S17" s="301"/>
      <c r="T17" s="301"/>
      <c r="U17" s="301"/>
    </row>
    <row r="18" spans="2:21" ht="60" customHeight="1">
      <c r="B18" s="301" t="s">
        <v>182</v>
      </c>
      <c r="C18" s="301"/>
      <c r="D18" s="301"/>
      <c r="E18" s="301"/>
      <c r="F18" s="301"/>
      <c r="G18" s="301"/>
      <c r="H18" s="301"/>
      <c r="I18" s="301"/>
      <c r="J18" s="301"/>
      <c r="K18" s="301"/>
      <c r="L18" s="301"/>
      <c r="M18" s="301"/>
      <c r="N18" s="301"/>
      <c r="O18" s="301"/>
      <c r="P18" s="301"/>
      <c r="Q18" s="301"/>
      <c r="R18" s="301"/>
      <c r="S18" s="301"/>
      <c r="T18" s="301"/>
      <c r="U18" s="301"/>
    </row>
    <row r="19" spans="2:21" ht="60" customHeight="1">
      <c r="B19" s="301" t="s">
        <v>183</v>
      </c>
      <c r="C19" s="301"/>
      <c r="D19" s="301"/>
      <c r="E19" s="301"/>
      <c r="F19" s="301"/>
      <c r="G19" s="301"/>
      <c r="H19" s="301"/>
      <c r="I19" s="301"/>
      <c r="J19" s="301"/>
      <c r="K19" s="301"/>
      <c r="L19" s="301"/>
      <c r="M19" s="301"/>
      <c r="N19" s="301"/>
      <c r="O19" s="301"/>
      <c r="P19" s="301"/>
      <c r="Q19" s="301"/>
      <c r="R19" s="301"/>
      <c r="S19" s="301"/>
      <c r="T19" s="301"/>
      <c r="U19" s="301"/>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2.2" customHeight="1">
      <c r="B21" s="346" t="s">
        <v>174</v>
      </c>
      <c r="C21" s="346"/>
      <c r="D21" s="346"/>
      <c r="E21" s="346"/>
      <c r="F21" s="346"/>
      <c r="G21" s="346"/>
      <c r="H21" s="346"/>
      <c r="I21" s="346"/>
      <c r="J21" s="346"/>
      <c r="K21" s="346"/>
      <c r="L21" s="346"/>
      <c r="M21" s="346"/>
      <c r="N21" s="346"/>
      <c r="O21" s="346"/>
      <c r="P21" s="346"/>
      <c r="Q21" s="346"/>
      <c r="R21" s="346"/>
      <c r="S21" s="346"/>
      <c r="T21" s="346"/>
      <c r="U21" s="346"/>
    </row>
    <row r="22" spans="2:21" ht="25.2" customHeight="1">
      <c r="B22" s="331" t="s">
        <v>27</v>
      </c>
      <c r="C22" s="332"/>
      <c r="D22" s="332"/>
      <c r="E22" s="332"/>
      <c r="F22" s="332"/>
      <c r="G22" s="332"/>
      <c r="H22" s="332"/>
      <c r="I22" s="332"/>
      <c r="J22" s="332"/>
      <c r="K22" s="332"/>
      <c r="L22" s="332"/>
      <c r="M22" s="332"/>
      <c r="N22" s="332"/>
      <c r="O22" s="332"/>
      <c r="P22" s="332"/>
      <c r="Q22" s="332"/>
      <c r="R22" s="332"/>
      <c r="S22" s="332"/>
      <c r="T22" s="332"/>
      <c r="U22" s="332"/>
    </row>
    <row r="23" spans="2:21" ht="60" customHeight="1">
      <c r="B23" s="301" t="s">
        <v>324</v>
      </c>
      <c r="C23" s="301"/>
      <c r="D23" s="301"/>
      <c r="E23" s="301"/>
      <c r="F23" s="301"/>
      <c r="G23" s="301"/>
      <c r="H23" s="301"/>
      <c r="I23" s="301"/>
      <c r="J23" s="301"/>
      <c r="K23" s="301"/>
      <c r="L23" s="301"/>
      <c r="M23" s="301"/>
      <c r="N23" s="301"/>
      <c r="O23" s="301"/>
      <c r="P23" s="301"/>
      <c r="Q23" s="301"/>
      <c r="R23" s="301"/>
      <c r="S23" s="301"/>
      <c r="T23" s="301"/>
      <c r="U23" s="301"/>
    </row>
    <row r="24" spans="2:21" ht="60" customHeight="1">
      <c r="B24" s="301" t="s">
        <v>325</v>
      </c>
      <c r="C24" s="301"/>
      <c r="D24" s="301"/>
      <c r="E24" s="301"/>
      <c r="F24" s="301"/>
      <c r="G24" s="301"/>
      <c r="H24" s="301"/>
      <c r="I24" s="301"/>
      <c r="J24" s="301"/>
      <c r="K24" s="301"/>
      <c r="L24" s="301"/>
      <c r="M24" s="301"/>
      <c r="N24" s="301"/>
      <c r="O24" s="301"/>
      <c r="P24" s="301"/>
      <c r="Q24" s="301"/>
      <c r="R24" s="301"/>
      <c r="S24" s="301"/>
      <c r="T24" s="301"/>
      <c r="U24" s="301"/>
    </row>
    <row r="25" spans="2:21" s="14" customFormat="1" ht="25.2" customHeight="1">
      <c r="B25" s="333" t="s">
        <v>119</v>
      </c>
      <c r="C25" s="333"/>
      <c r="D25" s="333"/>
      <c r="E25" s="333"/>
      <c r="F25" s="333"/>
      <c r="G25" s="333"/>
      <c r="H25" s="333"/>
      <c r="I25" s="333"/>
      <c r="J25" s="333"/>
      <c r="K25" s="333"/>
      <c r="L25" s="333"/>
      <c r="M25" s="333"/>
      <c r="N25" s="333"/>
      <c r="O25" s="333"/>
      <c r="P25" s="333"/>
      <c r="Q25" s="333"/>
      <c r="R25" s="333"/>
      <c r="S25" s="333"/>
      <c r="T25" s="333"/>
      <c r="U25" s="333"/>
    </row>
    <row r="26" spans="2:21" ht="60" customHeight="1">
      <c r="B26" s="301" t="s">
        <v>326</v>
      </c>
      <c r="C26" s="301"/>
      <c r="D26" s="301"/>
      <c r="E26" s="301"/>
      <c r="F26" s="301"/>
      <c r="G26" s="301"/>
      <c r="H26" s="301"/>
      <c r="I26" s="301"/>
      <c r="J26" s="301"/>
      <c r="K26" s="301"/>
      <c r="L26" s="301"/>
      <c r="M26" s="301"/>
      <c r="N26" s="301"/>
      <c r="O26" s="301"/>
      <c r="P26" s="301"/>
      <c r="Q26" s="301"/>
      <c r="R26" s="301"/>
      <c r="S26" s="301"/>
      <c r="T26" s="301"/>
      <c r="U26" s="301"/>
    </row>
    <row r="27" spans="2:21" ht="60" customHeight="1">
      <c r="B27" s="301" t="s">
        <v>327</v>
      </c>
      <c r="C27" s="301"/>
      <c r="D27" s="301"/>
      <c r="E27" s="301"/>
      <c r="F27" s="301"/>
      <c r="G27" s="301"/>
      <c r="H27" s="301"/>
      <c r="I27" s="301"/>
      <c r="J27" s="301"/>
      <c r="K27" s="301"/>
      <c r="L27" s="301"/>
      <c r="M27" s="301"/>
      <c r="N27" s="301"/>
      <c r="O27" s="301"/>
      <c r="P27" s="301"/>
      <c r="Q27" s="301"/>
      <c r="R27" s="301"/>
      <c r="S27" s="301"/>
      <c r="T27" s="301"/>
      <c r="U27" s="301"/>
    </row>
    <row r="28" spans="2:21" ht="60" customHeight="1">
      <c r="B28" s="301" t="s">
        <v>328</v>
      </c>
      <c r="C28" s="301"/>
      <c r="D28" s="301"/>
      <c r="E28" s="301"/>
      <c r="F28" s="301"/>
      <c r="G28" s="301"/>
      <c r="H28" s="301"/>
      <c r="I28" s="301"/>
      <c r="J28" s="301"/>
      <c r="K28" s="301"/>
      <c r="L28" s="301"/>
      <c r="M28" s="301"/>
      <c r="N28" s="301"/>
      <c r="O28" s="301"/>
      <c r="P28" s="301"/>
      <c r="Q28" s="301"/>
      <c r="R28" s="301"/>
      <c r="S28" s="301"/>
      <c r="T28" s="301"/>
      <c r="U28" s="301"/>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2.2" customHeight="1">
      <c r="B30" s="339" t="s">
        <v>175</v>
      </c>
      <c r="C30" s="339"/>
      <c r="D30" s="339"/>
      <c r="E30" s="339"/>
      <c r="F30" s="339"/>
      <c r="G30" s="339"/>
      <c r="H30" s="339"/>
      <c r="I30" s="339"/>
      <c r="J30" s="339"/>
      <c r="K30" s="339"/>
      <c r="L30" s="339"/>
      <c r="M30" s="339"/>
      <c r="N30" s="339"/>
      <c r="O30" s="339"/>
      <c r="P30" s="339"/>
      <c r="Q30" s="339"/>
      <c r="R30" s="339"/>
      <c r="S30" s="339"/>
      <c r="T30" s="339"/>
      <c r="U30" s="339"/>
    </row>
    <row r="31" spans="2:21" ht="25.2" customHeight="1">
      <c r="B31" s="347" t="s">
        <v>27</v>
      </c>
      <c r="C31" s="347"/>
      <c r="D31" s="347"/>
      <c r="E31" s="347"/>
      <c r="F31" s="347"/>
      <c r="G31" s="347"/>
      <c r="H31" s="347"/>
      <c r="I31" s="347"/>
      <c r="J31" s="347"/>
      <c r="K31" s="347"/>
      <c r="L31" s="347"/>
      <c r="M31" s="347"/>
      <c r="N31" s="347"/>
      <c r="O31" s="347"/>
      <c r="P31" s="347"/>
      <c r="Q31" s="347"/>
      <c r="R31" s="347"/>
      <c r="S31" s="347"/>
      <c r="T31" s="347"/>
      <c r="U31" s="347"/>
    </row>
    <row r="32" spans="2:21" ht="60" customHeight="1">
      <c r="B32" s="334" t="s">
        <v>502</v>
      </c>
      <c r="C32" s="334"/>
      <c r="D32" s="334"/>
      <c r="E32" s="334"/>
      <c r="F32" s="334"/>
      <c r="G32" s="334"/>
      <c r="H32" s="334"/>
      <c r="I32" s="334"/>
      <c r="J32" s="334"/>
      <c r="K32" s="334"/>
      <c r="L32" s="334"/>
      <c r="M32" s="334"/>
      <c r="N32" s="334"/>
      <c r="O32" s="334"/>
      <c r="P32" s="334"/>
      <c r="Q32" s="334"/>
      <c r="R32" s="334"/>
      <c r="S32" s="334"/>
      <c r="T32" s="334"/>
      <c r="U32" s="334"/>
    </row>
    <row r="33" spans="2:21" ht="60" customHeight="1">
      <c r="B33" s="301" t="s">
        <v>503</v>
      </c>
      <c r="C33" s="301"/>
      <c r="D33" s="301"/>
      <c r="E33" s="301"/>
      <c r="F33" s="301"/>
      <c r="G33" s="301"/>
      <c r="H33" s="301"/>
      <c r="I33" s="301"/>
      <c r="J33" s="301"/>
      <c r="K33" s="301"/>
      <c r="L33" s="301"/>
      <c r="M33" s="301"/>
      <c r="N33" s="301"/>
      <c r="O33" s="301"/>
      <c r="P33" s="301"/>
      <c r="Q33" s="301"/>
      <c r="R33" s="301"/>
      <c r="S33" s="301"/>
      <c r="T33" s="301"/>
      <c r="U33" s="301"/>
    </row>
    <row r="34" spans="2:21" s="14" customFormat="1" ht="25.2" customHeight="1">
      <c r="B34" s="333" t="s">
        <v>119</v>
      </c>
      <c r="C34" s="333"/>
      <c r="D34" s="333"/>
      <c r="E34" s="333"/>
      <c r="F34" s="333"/>
      <c r="G34" s="333"/>
      <c r="H34" s="333"/>
      <c r="I34" s="333"/>
      <c r="J34" s="333"/>
      <c r="K34" s="333"/>
      <c r="L34" s="333"/>
      <c r="M34" s="333"/>
      <c r="N34" s="333"/>
      <c r="O34" s="333"/>
      <c r="P34" s="333"/>
      <c r="Q34" s="333"/>
      <c r="R34" s="333"/>
      <c r="S34" s="333"/>
      <c r="T34" s="333"/>
      <c r="U34" s="333"/>
    </row>
    <row r="35" spans="2:21" ht="60" customHeight="1">
      <c r="B35" s="334" t="s">
        <v>505</v>
      </c>
      <c r="C35" s="334"/>
      <c r="D35" s="334"/>
      <c r="E35" s="334"/>
      <c r="F35" s="334"/>
      <c r="G35" s="334"/>
      <c r="H35" s="334"/>
      <c r="I35" s="334"/>
      <c r="J35" s="334"/>
      <c r="K35" s="334"/>
      <c r="L35" s="334"/>
      <c r="M35" s="334"/>
      <c r="N35" s="334"/>
      <c r="O35" s="334"/>
      <c r="P35" s="334"/>
      <c r="Q35" s="334"/>
      <c r="R35" s="334"/>
      <c r="S35" s="334"/>
      <c r="T35" s="334"/>
      <c r="U35" s="334"/>
    </row>
    <row r="36" spans="2:21" ht="60" customHeight="1">
      <c r="B36" s="301" t="s">
        <v>504</v>
      </c>
      <c r="C36" s="301"/>
      <c r="D36" s="301"/>
      <c r="E36" s="301"/>
      <c r="F36" s="301"/>
      <c r="G36" s="301"/>
      <c r="H36" s="301"/>
      <c r="I36" s="301"/>
      <c r="J36" s="301"/>
      <c r="K36" s="301"/>
      <c r="L36" s="301"/>
      <c r="M36" s="301"/>
      <c r="N36" s="301"/>
      <c r="O36" s="301"/>
      <c r="P36" s="301"/>
      <c r="Q36" s="301"/>
      <c r="R36" s="301"/>
      <c r="S36" s="301"/>
      <c r="T36" s="301"/>
      <c r="U36" s="301"/>
    </row>
    <row r="37" spans="2:21" ht="60" customHeight="1">
      <c r="B37" s="301" t="s">
        <v>506</v>
      </c>
      <c r="C37" s="301"/>
      <c r="D37" s="301"/>
      <c r="E37" s="301"/>
      <c r="F37" s="301"/>
      <c r="G37" s="301"/>
      <c r="H37" s="301"/>
      <c r="I37" s="301"/>
      <c r="J37" s="301"/>
      <c r="K37" s="301"/>
      <c r="L37" s="301"/>
      <c r="M37" s="301"/>
      <c r="N37" s="301"/>
      <c r="O37" s="301"/>
      <c r="P37" s="301"/>
      <c r="Q37" s="301"/>
      <c r="R37" s="301"/>
      <c r="S37" s="301"/>
      <c r="T37" s="301"/>
      <c r="U37" s="301"/>
    </row>
    <row r="39" spans="2:21">
      <c r="B39" s="330" t="s">
        <v>176</v>
      </c>
      <c r="C39" s="330"/>
      <c r="D39" s="330"/>
      <c r="E39" s="330"/>
      <c r="F39" s="330"/>
      <c r="G39" s="330"/>
      <c r="H39" s="330"/>
      <c r="I39" s="330"/>
      <c r="J39" s="330"/>
      <c r="K39" s="330"/>
      <c r="L39" s="330"/>
      <c r="M39" s="330"/>
      <c r="N39" s="330"/>
      <c r="O39" s="330"/>
      <c r="P39" s="330"/>
      <c r="Q39" s="330"/>
      <c r="R39" s="330"/>
      <c r="S39" s="330"/>
      <c r="T39" s="330"/>
      <c r="U39" s="330"/>
    </row>
    <row r="40" spans="2:21" ht="19.8">
      <c r="B40" s="347" t="s">
        <v>27</v>
      </c>
      <c r="C40" s="347"/>
      <c r="D40" s="347"/>
      <c r="E40" s="347"/>
      <c r="F40" s="347"/>
      <c r="G40" s="347"/>
      <c r="H40" s="347"/>
      <c r="I40" s="347"/>
      <c r="J40" s="347"/>
      <c r="K40" s="347"/>
      <c r="L40" s="347"/>
      <c r="M40" s="347"/>
      <c r="N40" s="347"/>
      <c r="O40" s="347"/>
      <c r="P40" s="347"/>
      <c r="Q40" s="347"/>
      <c r="R40" s="347"/>
      <c r="S40" s="347"/>
      <c r="T40" s="347"/>
      <c r="U40" s="347"/>
    </row>
    <row r="41" spans="2:21" ht="50.25" customHeight="1">
      <c r="B41" s="301"/>
      <c r="C41" s="301"/>
      <c r="D41" s="301"/>
      <c r="E41" s="301"/>
      <c r="F41" s="301"/>
      <c r="G41" s="301"/>
      <c r="H41" s="301"/>
      <c r="I41" s="301"/>
      <c r="J41" s="301"/>
      <c r="K41" s="301"/>
      <c r="L41" s="301"/>
      <c r="M41" s="301"/>
      <c r="N41" s="301"/>
      <c r="O41" s="301"/>
      <c r="P41" s="301"/>
      <c r="Q41" s="301"/>
      <c r="R41" s="301"/>
      <c r="S41" s="301"/>
      <c r="T41" s="301"/>
      <c r="U41" s="301"/>
    </row>
    <row r="42" spans="2:21" ht="51.75" customHeight="1">
      <c r="B42" s="301"/>
      <c r="C42" s="301"/>
      <c r="D42" s="301"/>
      <c r="E42" s="301"/>
      <c r="F42" s="301"/>
      <c r="G42" s="301"/>
      <c r="H42" s="301"/>
      <c r="I42" s="301"/>
      <c r="J42" s="301"/>
      <c r="K42" s="301"/>
      <c r="L42" s="301"/>
      <c r="M42" s="301"/>
      <c r="N42" s="301"/>
      <c r="O42" s="301"/>
      <c r="P42" s="301"/>
      <c r="Q42" s="301"/>
      <c r="R42" s="301"/>
      <c r="S42" s="301"/>
      <c r="T42" s="301"/>
      <c r="U42" s="301"/>
    </row>
    <row r="43" spans="2:21" ht="19.8">
      <c r="B43" s="333" t="s">
        <v>119</v>
      </c>
      <c r="C43" s="333"/>
      <c r="D43" s="333"/>
      <c r="E43" s="333"/>
      <c r="F43" s="333"/>
      <c r="G43" s="333"/>
      <c r="H43" s="333"/>
      <c r="I43" s="333"/>
      <c r="J43" s="333"/>
      <c r="K43" s="333"/>
      <c r="L43" s="333"/>
      <c r="M43" s="333"/>
      <c r="N43" s="333"/>
      <c r="O43" s="333"/>
      <c r="P43" s="333"/>
      <c r="Q43" s="333"/>
      <c r="R43" s="333"/>
      <c r="S43" s="333"/>
      <c r="T43" s="333"/>
      <c r="U43" s="333"/>
    </row>
    <row r="44" spans="2:21" ht="45" customHeight="1">
      <c r="B44" s="301"/>
      <c r="C44" s="301"/>
      <c r="D44" s="301"/>
      <c r="E44" s="301"/>
      <c r="F44" s="301"/>
      <c r="G44" s="301"/>
      <c r="H44" s="301"/>
      <c r="I44" s="301"/>
      <c r="J44" s="301"/>
      <c r="K44" s="301"/>
      <c r="L44" s="301"/>
      <c r="M44" s="301"/>
      <c r="N44" s="301"/>
      <c r="O44" s="301"/>
      <c r="P44" s="301"/>
      <c r="Q44" s="301"/>
      <c r="R44" s="301"/>
      <c r="S44" s="301"/>
      <c r="T44" s="301"/>
      <c r="U44" s="301"/>
    </row>
    <row r="45" spans="2:21" ht="52.5" customHeight="1">
      <c r="B45" s="301"/>
      <c r="C45" s="301"/>
      <c r="D45" s="301"/>
      <c r="E45" s="301"/>
      <c r="F45" s="301"/>
      <c r="G45" s="301"/>
      <c r="H45" s="301"/>
      <c r="I45" s="301"/>
      <c r="J45" s="301"/>
      <c r="K45" s="301"/>
      <c r="L45" s="301"/>
      <c r="M45" s="301"/>
      <c r="N45" s="301"/>
      <c r="O45" s="301"/>
      <c r="P45" s="301"/>
      <c r="Q45" s="301"/>
      <c r="R45" s="301"/>
      <c r="S45" s="301"/>
      <c r="T45" s="301"/>
      <c r="U45" s="301"/>
    </row>
    <row r="46" spans="2:21" ht="55.5" customHeight="1">
      <c r="B46" s="301"/>
      <c r="C46" s="301"/>
      <c r="D46" s="301"/>
      <c r="E46" s="301"/>
      <c r="F46" s="301"/>
      <c r="G46" s="301"/>
      <c r="H46" s="301"/>
      <c r="I46" s="301"/>
      <c r="J46" s="301"/>
      <c r="K46" s="301"/>
      <c r="L46" s="301"/>
      <c r="M46" s="301"/>
      <c r="N46" s="301"/>
      <c r="O46" s="301"/>
      <c r="P46" s="301"/>
      <c r="Q46" s="301"/>
      <c r="R46" s="301"/>
      <c r="S46" s="301"/>
      <c r="T46" s="301"/>
      <c r="U46" s="301"/>
    </row>
    <row r="65495" spans="2:22">
      <c r="B65495" s="10" t="s">
        <v>28</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1" t="s">
        <v>30</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FF0000"/>
  </sheetPr>
  <dimension ref="B1:V65498"/>
  <sheetViews>
    <sheetView showGridLines="0" tabSelected="1" topLeftCell="A34" zoomScale="70" zoomScaleNormal="70" workbookViewId="0">
      <selection activeCell="B38" sqref="B38:U38"/>
    </sheetView>
  </sheetViews>
  <sheetFormatPr baseColWidth="10" defaultColWidth="11.44140625" defaultRowHeight="16.2"/>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6640625" style="1" customWidth="1"/>
    <col min="35" max="16384" width="11.44140625" style="1"/>
  </cols>
  <sheetData>
    <row r="1" spans="2:22" ht="6" customHeight="1"/>
    <row r="2" spans="2:22" ht="22.5" customHeight="1">
      <c r="B2" s="350" t="s">
        <v>24</v>
      </c>
      <c r="C2" s="343" t="s">
        <v>173</v>
      </c>
      <c r="D2" s="343"/>
      <c r="E2" s="343"/>
      <c r="F2" s="343"/>
      <c r="G2" s="2"/>
      <c r="H2" s="344" t="s">
        <v>174</v>
      </c>
      <c r="I2" s="344"/>
      <c r="J2" s="344"/>
      <c r="K2" s="344"/>
      <c r="L2" s="2"/>
      <c r="M2" s="352" t="s">
        <v>175</v>
      </c>
      <c r="N2" s="352"/>
      <c r="O2" s="352"/>
      <c r="P2" s="352"/>
      <c r="Q2" s="55"/>
      <c r="R2" s="330" t="s">
        <v>176</v>
      </c>
      <c r="S2" s="330"/>
      <c r="T2" s="330"/>
      <c r="U2" s="330"/>
      <c r="V2" s="340"/>
    </row>
    <row r="3" spans="2:22" ht="24.75" customHeight="1" thickBot="1">
      <c r="B3" s="351"/>
      <c r="C3" s="3">
        <v>1</v>
      </c>
      <c r="D3" s="3">
        <v>2</v>
      </c>
      <c r="E3" s="4">
        <v>3</v>
      </c>
      <c r="F3" s="5">
        <v>4</v>
      </c>
      <c r="G3" s="348"/>
      <c r="H3" s="3">
        <v>1</v>
      </c>
      <c r="I3" s="3">
        <v>2</v>
      </c>
      <c r="J3" s="4">
        <v>3</v>
      </c>
      <c r="K3" s="5">
        <v>4</v>
      </c>
      <c r="L3" s="341"/>
      <c r="M3" s="3">
        <v>1</v>
      </c>
      <c r="N3" s="3">
        <v>2</v>
      </c>
      <c r="O3" s="4">
        <v>3</v>
      </c>
      <c r="P3" s="5">
        <v>4</v>
      </c>
      <c r="Q3" s="56"/>
      <c r="R3" s="3">
        <v>1</v>
      </c>
      <c r="S3" s="3">
        <v>2</v>
      </c>
      <c r="T3" s="4">
        <v>3</v>
      </c>
      <c r="U3" s="5">
        <v>4</v>
      </c>
      <c r="V3" s="340"/>
    </row>
    <row r="4" spans="2:22" ht="38.1" customHeight="1" thickTop="1" thickBot="1">
      <c r="B4" s="40" t="s">
        <v>5</v>
      </c>
      <c r="C4" s="36">
        <f>Autoevaluación!R122/SUM(Autoevaluación!R122:R125)</f>
        <v>0.25</v>
      </c>
      <c r="D4" s="7">
        <f>Autoevaluación!R123/SUM(Autoevaluación!R122:R125)</f>
        <v>0.25</v>
      </c>
      <c r="E4" s="7">
        <f>Autoevaluación!R124/SUM(Autoevaluación!R122:R125)</f>
        <v>0.5</v>
      </c>
      <c r="F4" s="7">
        <f>Autoevaluación!R125/SUM(Autoevaluación!R122:R125)</f>
        <v>0</v>
      </c>
      <c r="G4" s="349"/>
      <c r="H4" s="7">
        <v>0.1</v>
      </c>
      <c r="I4" s="7">
        <v>0.2</v>
      </c>
      <c r="J4" s="7">
        <v>0.2</v>
      </c>
      <c r="K4" s="7">
        <v>0.2</v>
      </c>
      <c r="L4" s="342"/>
      <c r="M4" s="7">
        <v>0.2</v>
      </c>
      <c r="N4" s="7">
        <v>0.2</v>
      </c>
      <c r="O4" s="7">
        <v>0.2</v>
      </c>
      <c r="P4" s="7">
        <v>0.2</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c r="B5" s="41" t="s">
        <v>10</v>
      </c>
      <c r="C5" s="36">
        <f>Autoevaluación!R128/SUM(Autoevaluación!R128:R131)</f>
        <v>0.5</v>
      </c>
      <c r="D5" s="7">
        <f>Autoevaluación!R129/SUM(Autoevaluación!R128:R131)</f>
        <v>0</v>
      </c>
      <c r="E5" s="7">
        <f>Autoevaluación!R130/SUM(Autoevaluación!R128:R131)</f>
        <v>0.5</v>
      </c>
      <c r="F5" s="7">
        <f>Autoevaluación!R131/SUM(Autoevaluación!R128:R131)</f>
        <v>0</v>
      </c>
      <c r="G5" s="349"/>
      <c r="H5" s="7">
        <v>0.4</v>
      </c>
      <c r="I5" s="7">
        <v>0.4</v>
      </c>
      <c r="J5" s="7">
        <v>0</v>
      </c>
      <c r="K5" s="7">
        <f>Autoevaluación!S131/SUM(Autoevaluación!S128:S131)</f>
        <v>0</v>
      </c>
      <c r="L5" s="342"/>
      <c r="M5" s="7">
        <v>0.4</v>
      </c>
      <c r="N5" s="7">
        <v>0.25</v>
      </c>
      <c r="O5" s="7">
        <v>0.1</v>
      </c>
      <c r="P5" s="7">
        <v>0.05</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c r="B6" s="41" t="s">
        <v>15</v>
      </c>
      <c r="C6" s="36">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49"/>
      <c r="H6" s="7">
        <v>0.25</v>
      </c>
      <c r="I6" s="7">
        <v>0.25</v>
      </c>
      <c r="J6" s="7">
        <v>0.25</v>
      </c>
      <c r="K6" s="7">
        <v>0.25</v>
      </c>
      <c r="L6" s="342"/>
      <c r="M6" s="7">
        <v>0.25</v>
      </c>
      <c r="N6" s="7">
        <v>0.25</v>
      </c>
      <c r="O6" s="7">
        <v>0.25</v>
      </c>
      <c r="P6" s="7">
        <v>0.25</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c r="B7" s="40" t="s">
        <v>19</v>
      </c>
      <c r="C7" s="36">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49"/>
      <c r="H7" s="7">
        <v>0.15</v>
      </c>
      <c r="I7" s="7">
        <v>0.2</v>
      </c>
      <c r="J7" s="7">
        <v>0.2</v>
      </c>
      <c r="K7" s="7">
        <v>0.2</v>
      </c>
      <c r="L7" s="342"/>
      <c r="M7" s="7">
        <v>0.2</v>
      </c>
      <c r="N7" s="7">
        <v>0.2</v>
      </c>
      <c r="O7" s="7">
        <v>0.2</v>
      </c>
      <c r="P7" s="7">
        <v>0.2</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c r="B8" s="38"/>
      <c r="C8" s="7"/>
      <c r="D8" s="7"/>
      <c r="E8" s="7"/>
      <c r="F8" s="7"/>
      <c r="G8" s="349"/>
      <c r="H8" s="7"/>
      <c r="I8" s="7"/>
      <c r="J8" s="7"/>
      <c r="K8" s="7"/>
      <c r="L8" s="342"/>
      <c r="M8" s="7"/>
      <c r="N8" s="7"/>
      <c r="O8" s="7"/>
      <c r="P8" s="7"/>
      <c r="Q8" s="53"/>
      <c r="R8" s="7"/>
      <c r="S8" s="7"/>
      <c r="T8" s="7"/>
      <c r="U8" s="7"/>
    </row>
    <row r="9" spans="2:22" ht="38.1" customHeight="1">
      <c r="B9" s="6"/>
      <c r="C9" s="7"/>
      <c r="D9" s="7"/>
      <c r="E9" s="7"/>
      <c r="F9" s="7"/>
      <c r="G9" s="349"/>
      <c r="H9" s="7"/>
      <c r="I9" s="7"/>
      <c r="J9" s="7"/>
      <c r="K9" s="7"/>
      <c r="L9" s="342"/>
      <c r="M9" s="7"/>
      <c r="N9" s="7"/>
      <c r="O9" s="7"/>
      <c r="P9" s="7"/>
      <c r="Q9" s="53"/>
      <c r="R9" s="7"/>
      <c r="S9" s="7"/>
      <c r="T9" s="7"/>
      <c r="U9" s="7"/>
    </row>
    <row r="10" spans="2:22" ht="42" customHeight="1">
      <c r="B10" s="15" t="s">
        <v>135</v>
      </c>
      <c r="C10" s="12">
        <f>AVERAGE(C4:C9)</f>
        <v>0.35416666666666663</v>
      </c>
      <c r="D10" s="12">
        <f>AVERAGE(D4:D9)</f>
        <v>0.3125</v>
      </c>
      <c r="E10" s="12">
        <f>AVERAGE(E4:E9)</f>
        <v>0.33333333333333331</v>
      </c>
      <c r="F10" s="12">
        <f>AVERAGE(F4:F9)</f>
        <v>0</v>
      </c>
      <c r="G10" s="9"/>
      <c r="H10" s="12">
        <f>AVERAGE(H4:H9)</f>
        <v>0.22500000000000001</v>
      </c>
      <c r="I10" s="12">
        <f>AVERAGE(I4:I9)</f>
        <v>0.26250000000000001</v>
      </c>
      <c r="J10" s="12">
        <f>AVERAGE(J4:J9)</f>
        <v>0.16250000000000001</v>
      </c>
      <c r="K10" s="12">
        <f>AVERAGE(K4:K9)</f>
        <v>0.16250000000000001</v>
      </c>
      <c r="L10" s="9"/>
      <c r="M10" s="12">
        <f>AVERAGE(M4:M9)</f>
        <v>0.26250000000000001</v>
      </c>
      <c r="N10" s="12">
        <f>AVERAGE(N4:N9)</f>
        <v>0.22499999999999998</v>
      </c>
      <c r="O10" s="12">
        <f>AVERAGE(O4:O9)</f>
        <v>0.1875</v>
      </c>
      <c r="P10" s="12">
        <f>AVERAGE(P4:P9)</f>
        <v>0.17499999999999999</v>
      </c>
      <c r="Q10" s="54"/>
      <c r="R10" s="12" t="e">
        <f>AVERAGE(R4:R9)</f>
        <v>#DIV/0!</v>
      </c>
      <c r="S10" s="12" t="e">
        <f>AVERAGE(S4:S9)</f>
        <v>#DIV/0!</v>
      </c>
      <c r="T10" s="12" t="e">
        <f>AVERAGE(T4:T9)</f>
        <v>#DIV/0!</v>
      </c>
      <c r="U10" s="12" t="e">
        <f>AVERAGE(U4:U9)</f>
        <v>#DIV/0!</v>
      </c>
    </row>
    <row r="11" spans="2:22">
      <c r="B11" s="8"/>
      <c r="C11" s="8"/>
      <c r="D11" s="8"/>
      <c r="E11" s="8"/>
      <c r="F11" s="9"/>
      <c r="G11" s="9"/>
      <c r="H11" s="9"/>
      <c r="I11" s="9"/>
      <c r="J11" s="9"/>
      <c r="K11" s="9"/>
      <c r="L11" s="9"/>
      <c r="M11" s="9"/>
      <c r="N11" s="9"/>
      <c r="O11" s="9"/>
      <c r="P11" s="9"/>
      <c r="Q11" s="9"/>
      <c r="R11" s="9"/>
      <c r="S11" s="9"/>
      <c r="T11" s="9"/>
      <c r="U11" s="9"/>
    </row>
    <row r="12" spans="2:22" ht="22.2" customHeight="1">
      <c r="B12" s="343" t="s">
        <v>173</v>
      </c>
      <c r="C12" s="343"/>
      <c r="D12" s="343"/>
      <c r="E12" s="343"/>
      <c r="F12" s="343"/>
      <c r="G12" s="343"/>
      <c r="H12" s="343"/>
      <c r="I12" s="343"/>
      <c r="J12" s="343"/>
      <c r="K12" s="343"/>
      <c r="L12" s="343"/>
      <c r="M12" s="343"/>
      <c r="N12" s="343"/>
      <c r="O12" s="343"/>
      <c r="P12" s="343"/>
      <c r="Q12" s="343"/>
      <c r="R12" s="343"/>
      <c r="S12" s="343"/>
      <c r="T12" s="343"/>
      <c r="U12" s="343"/>
    </row>
    <row r="13" spans="2:22" ht="25.2" customHeight="1">
      <c r="B13" s="345" t="s">
        <v>27</v>
      </c>
      <c r="C13" s="345"/>
      <c r="D13" s="345"/>
      <c r="E13" s="345"/>
      <c r="F13" s="345"/>
      <c r="G13" s="345"/>
      <c r="H13" s="345"/>
      <c r="I13" s="345"/>
      <c r="J13" s="345"/>
      <c r="K13" s="345"/>
      <c r="L13" s="345"/>
      <c r="M13" s="345"/>
      <c r="N13" s="345"/>
      <c r="O13" s="345"/>
      <c r="P13" s="345"/>
      <c r="Q13" s="345"/>
      <c r="R13" s="345"/>
      <c r="S13" s="345"/>
      <c r="T13" s="345"/>
      <c r="U13" s="345"/>
    </row>
    <row r="14" spans="2:22" ht="60" customHeight="1">
      <c r="B14" s="301" t="s">
        <v>206</v>
      </c>
      <c r="C14" s="301"/>
      <c r="D14" s="301"/>
      <c r="E14" s="301"/>
      <c r="F14" s="301"/>
      <c r="G14" s="301"/>
      <c r="H14" s="301"/>
      <c r="I14" s="301"/>
      <c r="J14" s="301"/>
      <c r="K14" s="301"/>
      <c r="L14" s="301"/>
      <c r="M14" s="301"/>
      <c r="N14" s="301"/>
      <c r="O14" s="301"/>
      <c r="P14" s="301"/>
      <c r="Q14" s="301"/>
      <c r="R14" s="301"/>
      <c r="S14" s="301"/>
      <c r="T14" s="301"/>
      <c r="U14" s="301"/>
    </row>
    <row r="15" spans="2:22" ht="60" customHeight="1">
      <c r="B15" s="301" t="s">
        <v>201</v>
      </c>
      <c r="C15" s="301"/>
      <c r="D15" s="301"/>
      <c r="E15" s="301"/>
      <c r="F15" s="301"/>
      <c r="G15" s="301"/>
      <c r="H15" s="301"/>
      <c r="I15" s="301"/>
      <c r="J15" s="301"/>
      <c r="K15" s="301"/>
      <c r="L15" s="301"/>
      <c r="M15" s="301"/>
      <c r="N15" s="301"/>
      <c r="O15" s="301"/>
      <c r="P15" s="301"/>
      <c r="Q15" s="301"/>
      <c r="R15" s="301"/>
      <c r="S15" s="301"/>
      <c r="T15" s="301"/>
      <c r="U15" s="301"/>
    </row>
    <row r="16" spans="2:22" s="14" customFormat="1" ht="25.2" customHeight="1">
      <c r="B16" s="333" t="s">
        <v>119</v>
      </c>
      <c r="C16" s="333"/>
      <c r="D16" s="333"/>
      <c r="E16" s="333"/>
      <c r="F16" s="333"/>
      <c r="G16" s="333"/>
      <c r="H16" s="333"/>
      <c r="I16" s="333"/>
      <c r="J16" s="333"/>
      <c r="K16" s="333"/>
      <c r="L16" s="333"/>
      <c r="M16" s="333"/>
      <c r="N16" s="333"/>
      <c r="O16" s="333"/>
      <c r="P16" s="333"/>
      <c r="Q16" s="333"/>
      <c r="R16" s="333"/>
      <c r="S16" s="333"/>
      <c r="T16" s="333"/>
      <c r="U16" s="333"/>
    </row>
    <row r="17" spans="2:21" ht="60" customHeight="1">
      <c r="B17" s="301" t="s">
        <v>202</v>
      </c>
      <c r="C17" s="301"/>
      <c r="D17" s="301"/>
      <c r="E17" s="301"/>
      <c r="F17" s="301"/>
      <c r="G17" s="301"/>
      <c r="H17" s="301"/>
      <c r="I17" s="301"/>
      <c r="J17" s="301"/>
      <c r="K17" s="301"/>
      <c r="L17" s="301"/>
      <c r="M17" s="301"/>
      <c r="N17" s="301"/>
      <c r="O17" s="301"/>
      <c r="P17" s="301"/>
      <c r="Q17" s="301"/>
      <c r="R17" s="301"/>
      <c r="S17" s="301"/>
      <c r="T17" s="301"/>
      <c r="U17" s="301"/>
    </row>
    <row r="18" spans="2:21" ht="60" customHeight="1">
      <c r="B18" s="301" t="s">
        <v>203</v>
      </c>
      <c r="C18" s="301"/>
      <c r="D18" s="301"/>
      <c r="E18" s="301"/>
      <c r="F18" s="301"/>
      <c r="G18" s="301"/>
      <c r="H18" s="301"/>
      <c r="I18" s="301"/>
      <c r="J18" s="301"/>
      <c r="K18" s="301"/>
      <c r="L18" s="301"/>
      <c r="M18" s="301"/>
      <c r="N18" s="301"/>
      <c r="O18" s="301"/>
      <c r="P18" s="301"/>
      <c r="Q18" s="301"/>
      <c r="R18" s="301"/>
      <c r="S18" s="301"/>
      <c r="T18" s="301"/>
      <c r="U18" s="301"/>
    </row>
    <row r="19" spans="2:21" ht="60" customHeight="1">
      <c r="B19" s="301" t="s">
        <v>204</v>
      </c>
      <c r="C19" s="301"/>
      <c r="D19" s="301"/>
      <c r="E19" s="301"/>
      <c r="F19" s="301"/>
      <c r="G19" s="301"/>
      <c r="H19" s="301"/>
      <c r="I19" s="301"/>
      <c r="J19" s="301"/>
      <c r="K19" s="301"/>
      <c r="L19" s="301"/>
      <c r="M19" s="301"/>
      <c r="N19" s="301"/>
      <c r="O19" s="301"/>
      <c r="P19" s="301"/>
      <c r="Q19" s="301"/>
      <c r="R19" s="301"/>
      <c r="S19" s="301"/>
      <c r="T19" s="301"/>
      <c r="U19" s="301"/>
    </row>
    <row r="20" spans="2:21" ht="16.5" customHeight="1">
      <c r="B20" s="13"/>
      <c r="C20" s="13"/>
      <c r="D20" s="13"/>
      <c r="E20" s="13"/>
      <c r="F20" s="13"/>
      <c r="G20" s="13"/>
      <c r="H20" s="13"/>
      <c r="I20" s="13"/>
      <c r="J20" s="13"/>
      <c r="K20" s="13"/>
      <c r="L20" s="13"/>
      <c r="M20" s="13"/>
      <c r="N20" s="13"/>
      <c r="O20" s="13"/>
      <c r="P20" s="13"/>
      <c r="Q20" s="13"/>
      <c r="R20" s="13"/>
      <c r="S20" s="13"/>
      <c r="T20" s="13"/>
      <c r="U20" s="13"/>
    </row>
    <row r="21" spans="2:21" ht="22.2" customHeight="1">
      <c r="B21" s="346" t="s">
        <v>174</v>
      </c>
      <c r="C21" s="346"/>
      <c r="D21" s="346"/>
      <c r="E21" s="346"/>
      <c r="F21" s="346"/>
      <c r="G21" s="346"/>
      <c r="H21" s="346"/>
      <c r="I21" s="346"/>
      <c r="J21" s="346"/>
      <c r="K21" s="346"/>
      <c r="L21" s="346"/>
      <c r="M21" s="346"/>
      <c r="N21" s="346"/>
      <c r="O21" s="346"/>
      <c r="P21" s="346"/>
      <c r="Q21" s="346"/>
      <c r="R21" s="346"/>
      <c r="S21" s="346"/>
      <c r="T21" s="346"/>
      <c r="U21" s="346"/>
    </row>
    <row r="22" spans="2:21" ht="25.2" customHeight="1">
      <c r="B22" s="347" t="s">
        <v>27</v>
      </c>
      <c r="C22" s="347"/>
      <c r="D22" s="347"/>
      <c r="E22" s="347"/>
      <c r="F22" s="347"/>
      <c r="G22" s="347"/>
      <c r="H22" s="347"/>
      <c r="I22" s="347"/>
      <c r="J22" s="347"/>
      <c r="K22" s="347"/>
      <c r="L22" s="347"/>
      <c r="M22" s="347"/>
      <c r="N22" s="347"/>
      <c r="O22" s="347"/>
      <c r="P22" s="347"/>
      <c r="Q22" s="347"/>
      <c r="R22" s="347"/>
      <c r="S22" s="347"/>
      <c r="T22" s="347"/>
      <c r="U22" s="347"/>
    </row>
    <row r="23" spans="2:21" ht="60" customHeight="1">
      <c r="B23" s="301" t="s">
        <v>315</v>
      </c>
      <c r="C23" s="301"/>
      <c r="D23" s="301"/>
      <c r="E23" s="301"/>
      <c r="F23" s="301"/>
      <c r="G23" s="301"/>
      <c r="H23" s="301"/>
      <c r="I23" s="301"/>
      <c r="J23" s="301"/>
      <c r="K23" s="301"/>
      <c r="L23" s="301"/>
      <c r="M23" s="301"/>
      <c r="N23" s="301"/>
      <c r="O23" s="301"/>
      <c r="P23" s="301"/>
      <c r="Q23" s="301"/>
      <c r="R23" s="301"/>
      <c r="S23" s="301"/>
      <c r="T23" s="301"/>
      <c r="U23" s="301"/>
    </row>
    <row r="24" spans="2:21" ht="60" customHeight="1">
      <c r="B24" s="301" t="s">
        <v>316</v>
      </c>
      <c r="C24" s="301"/>
      <c r="D24" s="301"/>
      <c r="E24" s="301"/>
      <c r="F24" s="301"/>
      <c r="G24" s="301"/>
      <c r="H24" s="301"/>
      <c r="I24" s="301"/>
      <c r="J24" s="301"/>
      <c r="K24" s="301"/>
      <c r="L24" s="301"/>
      <c r="M24" s="301"/>
      <c r="N24" s="301"/>
      <c r="O24" s="301"/>
      <c r="P24" s="301"/>
      <c r="Q24" s="301"/>
      <c r="R24" s="301"/>
      <c r="S24" s="301"/>
      <c r="T24" s="301"/>
      <c r="U24" s="301"/>
    </row>
    <row r="25" spans="2:21" s="14" customFormat="1" ht="25.2" customHeight="1">
      <c r="B25" s="333" t="s">
        <v>119</v>
      </c>
      <c r="C25" s="333"/>
      <c r="D25" s="333"/>
      <c r="E25" s="333"/>
      <c r="F25" s="333"/>
      <c r="G25" s="333"/>
      <c r="H25" s="333"/>
      <c r="I25" s="333"/>
      <c r="J25" s="333"/>
      <c r="K25" s="333"/>
      <c r="L25" s="333"/>
      <c r="M25" s="333"/>
      <c r="N25" s="333"/>
      <c r="O25" s="333"/>
      <c r="P25" s="333"/>
      <c r="Q25" s="333"/>
      <c r="R25" s="333"/>
      <c r="S25" s="333"/>
      <c r="T25" s="333"/>
      <c r="U25" s="333"/>
    </row>
    <row r="26" spans="2:21" ht="60" customHeight="1">
      <c r="B26" s="301" t="s">
        <v>317</v>
      </c>
      <c r="C26" s="301"/>
      <c r="D26" s="301"/>
      <c r="E26" s="301"/>
      <c r="F26" s="301"/>
      <c r="G26" s="301"/>
      <c r="H26" s="301"/>
      <c r="I26" s="301"/>
      <c r="J26" s="301"/>
      <c r="K26" s="301"/>
      <c r="L26" s="301"/>
      <c r="M26" s="301"/>
      <c r="N26" s="301"/>
      <c r="O26" s="301"/>
      <c r="P26" s="301"/>
      <c r="Q26" s="301"/>
      <c r="R26" s="301"/>
      <c r="S26" s="301"/>
      <c r="T26" s="301"/>
      <c r="U26" s="301"/>
    </row>
    <row r="27" spans="2:21" ht="60" customHeight="1">
      <c r="B27" s="301" t="s">
        <v>318</v>
      </c>
      <c r="C27" s="301"/>
      <c r="D27" s="301"/>
      <c r="E27" s="301"/>
      <c r="F27" s="301"/>
      <c r="G27" s="301"/>
      <c r="H27" s="301"/>
      <c r="I27" s="301"/>
      <c r="J27" s="301"/>
      <c r="K27" s="301"/>
      <c r="L27" s="301"/>
      <c r="M27" s="301"/>
      <c r="N27" s="301"/>
      <c r="O27" s="301"/>
      <c r="P27" s="301"/>
      <c r="Q27" s="301"/>
      <c r="R27" s="301"/>
      <c r="S27" s="301"/>
      <c r="T27" s="301"/>
      <c r="U27" s="301"/>
    </row>
    <row r="28" spans="2:21" ht="60" customHeight="1">
      <c r="B28" s="301" t="s">
        <v>319</v>
      </c>
      <c r="C28" s="301"/>
      <c r="D28" s="301"/>
      <c r="E28" s="301"/>
      <c r="F28" s="301"/>
      <c r="G28" s="301"/>
      <c r="H28" s="301"/>
      <c r="I28" s="301"/>
      <c r="J28" s="301"/>
      <c r="K28" s="301"/>
      <c r="L28" s="301"/>
      <c r="M28" s="301"/>
      <c r="N28" s="301"/>
      <c r="O28" s="301"/>
      <c r="P28" s="301"/>
      <c r="Q28" s="301"/>
      <c r="R28" s="301"/>
      <c r="S28" s="301"/>
      <c r="T28" s="301"/>
      <c r="U28" s="301"/>
    </row>
    <row r="29" spans="2:21" ht="16.5" customHeight="1">
      <c r="B29" s="13"/>
      <c r="C29" s="13"/>
      <c r="D29" s="13"/>
      <c r="E29" s="13"/>
      <c r="F29" s="13"/>
      <c r="G29" s="13"/>
      <c r="H29" s="13"/>
      <c r="I29" s="13"/>
      <c r="J29" s="13"/>
      <c r="K29" s="13"/>
      <c r="L29" s="13"/>
      <c r="M29" s="13"/>
      <c r="N29" s="13"/>
      <c r="O29" s="13"/>
      <c r="P29" s="13"/>
      <c r="Q29" s="13"/>
      <c r="R29" s="13"/>
      <c r="S29" s="13"/>
      <c r="T29" s="13"/>
      <c r="U29" s="13"/>
    </row>
    <row r="30" spans="2:21" ht="22.2" customHeight="1">
      <c r="B30" s="339" t="s">
        <v>175</v>
      </c>
      <c r="C30" s="339"/>
      <c r="D30" s="339"/>
      <c r="E30" s="339"/>
      <c r="F30" s="339"/>
      <c r="G30" s="339"/>
      <c r="H30" s="339"/>
      <c r="I30" s="339"/>
      <c r="J30" s="339"/>
      <c r="K30" s="339"/>
      <c r="L30" s="339"/>
      <c r="M30" s="339"/>
      <c r="N30" s="339"/>
      <c r="O30" s="339"/>
      <c r="P30" s="339"/>
      <c r="Q30" s="339"/>
      <c r="R30" s="339"/>
      <c r="S30" s="339"/>
      <c r="T30" s="339"/>
      <c r="U30" s="339"/>
    </row>
    <row r="31" spans="2:21" ht="25.2" customHeight="1">
      <c r="B31" s="331" t="s">
        <v>27</v>
      </c>
      <c r="C31" s="332"/>
      <c r="D31" s="332"/>
      <c r="E31" s="332"/>
      <c r="F31" s="332"/>
      <c r="G31" s="332"/>
      <c r="H31" s="332"/>
      <c r="I31" s="332"/>
      <c r="J31" s="332"/>
      <c r="K31" s="332"/>
      <c r="L31" s="332"/>
      <c r="M31" s="332"/>
      <c r="N31" s="332"/>
      <c r="O31" s="332"/>
      <c r="P31" s="332"/>
      <c r="Q31" s="332"/>
      <c r="R31" s="332"/>
      <c r="S31" s="332"/>
      <c r="T31" s="332"/>
      <c r="U31" s="332"/>
    </row>
    <row r="32" spans="2:21" ht="60" customHeight="1">
      <c r="B32" s="334" t="s">
        <v>754</v>
      </c>
      <c r="C32" s="334"/>
      <c r="D32" s="334"/>
      <c r="E32" s="334"/>
      <c r="F32" s="334"/>
      <c r="G32" s="334"/>
      <c r="H32" s="334"/>
      <c r="I32" s="334"/>
      <c r="J32" s="334"/>
      <c r="K32" s="334"/>
      <c r="L32" s="334"/>
      <c r="M32" s="334"/>
      <c r="N32" s="334"/>
      <c r="O32" s="334"/>
      <c r="P32" s="334"/>
      <c r="Q32" s="334"/>
      <c r="R32" s="334"/>
      <c r="S32" s="334"/>
      <c r="T32" s="334"/>
      <c r="U32" s="334"/>
    </row>
    <row r="33" spans="2:21" ht="60" customHeight="1">
      <c r="B33" s="334" t="s">
        <v>755</v>
      </c>
      <c r="C33" s="334"/>
      <c r="D33" s="334"/>
      <c r="E33" s="334"/>
      <c r="F33" s="334"/>
      <c r="G33" s="334"/>
      <c r="H33" s="334"/>
      <c r="I33" s="334"/>
      <c r="J33" s="334"/>
      <c r="K33" s="334"/>
      <c r="L33" s="334"/>
      <c r="M33" s="334"/>
      <c r="N33" s="334"/>
      <c r="O33" s="334"/>
      <c r="P33" s="334"/>
      <c r="Q33" s="334"/>
      <c r="R33" s="334"/>
      <c r="S33" s="334"/>
      <c r="T33" s="334"/>
      <c r="U33" s="334"/>
    </row>
    <row r="34" spans="2:21" s="14" customFormat="1" ht="25.2" customHeight="1">
      <c r="B34" s="333" t="s">
        <v>119</v>
      </c>
      <c r="C34" s="333"/>
      <c r="D34" s="333"/>
      <c r="E34" s="333"/>
      <c r="F34" s="333"/>
      <c r="G34" s="333"/>
      <c r="H34" s="333"/>
      <c r="I34" s="333"/>
      <c r="J34" s="333"/>
      <c r="K34" s="333"/>
      <c r="L34" s="333"/>
      <c r="M34" s="333"/>
      <c r="N34" s="333"/>
      <c r="O34" s="333"/>
      <c r="P34" s="333"/>
      <c r="Q34" s="333"/>
      <c r="R34" s="333"/>
      <c r="S34" s="333"/>
      <c r="T34" s="333"/>
      <c r="U34" s="333"/>
    </row>
    <row r="35" spans="2:21" ht="60" customHeight="1">
      <c r="B35" s="334" t="s">
        <v>756</v>
      </c>
      <c r="C35" s="334"/>
      <c r="D35" s="334"/>
      <c r="E35" s="334"/>
      <c r="F35" s="334"/>
      <c r="G35" s="334"/>
      <c r="H35" s="334"/>
      <c r="I35" s="334"/>
      <c r="J35" s="334"/>
      <c r="K35" s="334"/>
      <c r="L35" s="334"/>
      <c r="M35" s="334"/>
      <c r="N35" s="334"/>
      <c r="O35" s="334"/>
      <c r="P35" s="334"/>
      <c r="Q35" s="334"/>
      <c r="R35" s="334"/>
      <c r="S35" s="334"/>
      <c r="T35" s="334"/>
      <c r="U35" s="334"/>
    </row>
    <row r="36" spans="2:21" ht="60" customHeight="1">
      <c r="B36" s="334" t="s">
        <v>757</v>
      </c>
      <c r="C36" s="334"/>
      <c r="D36" s="334"/>
      <c r="E36" s="334"/>
      <c r="F36" s="334"/>
      <c r="G36" s="334"/>
      <c r="H36" s="334"/>
      <c r="I36" s="334"/>
      <c r="J36" s="334"/>
      <c r="K36" s="334"/>
      <c r="L36" s="334"/>
      <c r="M36" s="334"/>
      <c r="N36" s="334"/>
      <c r="O36" s="334"/>
      <c r="P36" s="334"/>
      <c r="Q36" s="334"/>
      <c r="R36" s="334"/>
      <c r="S36" s="334"/>
      <c r="T36" s="334"/>
      <c r="U36" s="334"/>
    </row>
    <row r="37" spans="2:21" ht="60" customHeight="1">
      <c r="B37" s="353" t="s">
        <v>758</v>
      </c>
      <c r="C37" s="354"/>
      <c r="D37" s="354"/>
      <c r="E37" s="354"/>
      <c r="F37" s="354"/>
      <c r="G37" s="354"/>
      <c r="H37" s="354"/>
      <c r="I37" s="354"/>
      <c r="J37" s="354"/>
      <c r="K37" s="354"/>
      <c r="L37" s="354"/>
      <c r="M37" s="354"/>
      <c r="N37" s="354"/>
      <c r="O37" s="354"/>
      <c r="P37" s="354"/>
      <c r="Q37" s="354"/>
      <c r="R37" s="354"/>
      <c r="S37" s="354"/>
      <c r="T37" s="354"/>
      <c r="U37" s="355"/>
    </row>
    <row r="38" spans="2:21" ht="60" customHeight="1">
      <c r="B38" s="357" t="s">
        <v>769</v>
      </c>
      <c r="C38" s="357"/>
      <c r="D38" s="357"/>
      <c r="E38" s="357"/>
      <c r="F38" s="357"/>
      <c r="G38" s="357"/>
      <c r="H38" s="357"/>
      <c r="I38" s="357"/>
      <c r="J38" s="357"/>
      <c r="K38" s="357"/>
      <c r="L38" s="357"/>
      <c r="M38" s="357"/>
      <c r="N38" s="357"/>
      <c r="O38" s="357"/>
      <c r="P38" s="357"/>
      <c r="Q38" s="357"/>
      <c r="R38" s="357"/>
      <c r="S38" s="357"/>
      <c r="T38" s="357"/>
      <c r="U38" s="357"/>
    </row>
    <row r="41" spans="2:21">
      <c r="B41" s="330" t="s">
        <v>176</v>
      </c>
      <c r="C41" s="330"/>
      <c r="D41" s="330"/>
      <c r="E41" s="330"/>
      <c r="F41" s="330"/>
      <c r="G41" s="330"/>
      <c r="H41" s="330"/>
      <c r="I41" s="330"/>
      <c r="J41" s="330"/>
      <c r="K41" s="330"/>
      <c r="L41" s="330"/>
      <c r="M41" s="330"/>
      <c r="N41" s="330"/>
      <c r="O41" s="330"/>
      <c r="P41" s="330"/>
      <c r="Q41" s="330"/>
      <c r="R41" s="330"/>
      <c r="S41" s="330"/>
      <c r="T41" s="330"/>
      <c r="U41" s="330"/>
    </row>
    <row r="42" spans="2:21" ht="19.8">
      <c r="B42" s="331" t="s">
        <v>27</v>
      </c>
      <c r="C42" s="332"/>
      <c r="D42" s="332"/>
      <c r="E42" s="332"/>
      <c r="F42" s="332"/>
      <c r="G42" s="332"/>
      <c r="H42" s="332"/>
      <c r="I42" s="332"/>
      <c r="J42" s="332"/>
      <c r="K42" s="332"/>
      <c r="L42" s="332"/>
      <c r="M42" s="332"/>
      <c r="N42" s="332"/>
      <c r="O42" s="332"/>
      <c r="P42" s="332"/>
      <c r="Q42" s="332"/>
      <c r="R42" s="332"/>
      <c r="S42" s="332"/>
      <c r="T42" s="332"/>
      <c r="U42" s="332"/>
    </row>
    <row r="43" spans="2:21" ht="62.25" customHeight="1">
      <c r="B43" s="301"/>
      <c r="C43" s="301"/>
      <c r="D43" s="301"/>
      <c r="E43" s="301"/>
      <c r="F43" s="301"/>
      <c r="G43" s="301"/>
      <c r="H43" s="301"/>
      <c r="I43" s="301"/>
      <c r="J43" s="301"/>
      <c r="K43" s="301"/>
      <c r="L43" s="301"/>
      <c r="M43" s="301"/>
      <c r="N43" s="301"/>
      <c r="O43" s="301"/>
      <c r="P43" s="301"/>
      <c r="Q43" s="301"/>
      <c r="R43" s="301"/>
      <c r="S43" s="301"/>
      <c r="T43" s="301"/>
      <c r="U43" s="301"/>
    </row>
    <row r="44" spans="2:21" ht="64.5" customHeight="1">
      <c r="B44" s="301"/>
      <c r="C44" s="301"/>
      <c r="D44" s="301"/>
      <c r="E44" s="301"/>
      <c r="F44" s="301"/>
      <c r="G44" s="301"/>
      <c r="H44" s="301"/>
      <c r="I44" s="301"/>
      <c r="J44" s="301"/>
      <c r="K44" s="301"/>
      <c r="L44" s="301"/>
      <c r="M44" s="301"/>
      <c r="N44" s="301"/>
      <c r="O44" s="301"/>
      <c r="P44" s="301"/>
      <c r="Q44" s="301"/>
      <c r="R44" s="301"/>
      <c r="S44" s="301"/>
      <c r="T44" s="301"/>
      <c r="U44" s="301"/>
    </row>
    <row r="45" spans="2:21" ht="19.8">
      <c r="B45" s="333" t="s">
        <v>119</v>
      </c>
      <c r="C45" s="333"/>
      <c r="D45" s="333"/>
      <c r="E45" s="333"/>
      <c r="F45" s="333"/>
      <c r="G45" s="333"/>
      <c r="H45" s="333"/>
      <c r="I45" s="333"/>
      <c r="J45" s="333"/>
      <c r="K45" s="333"/>
      <c r="L45" s="333"/>
      <c r="M45" s="333"/>
      <c r="N45" s="333"/>
      <c r="O45" s="333"/>
      <c r="P45" s="333"/>
      <c r="Q45" s="333"/>
      <c r="R45" s="333"/>
      <c r="S45" s="333"/>
      <c r="T45" s="333"/>
      <c r="U45" s="333"/>
    </row>
    <row r="46" spans="2:21" ht="54.75" customHeight="1">
      <c r="B46" s="301"/>
      <c r="C46" s="301"/>
      <c r="D46" s="301"/>
      <c r="E46" s="301"/>
      <c r="F46" s="301"/>
      <c r="G46" s="301"/>
      <c r="H46" s="301"/>
      <c r="I46" s="301"/>
      <c r="J46" s="301"/>
      <c r="K46" s="301"/>
      <c r="L46" s="301"/>
      <c r="M46" s="301"/>
      <c r="N46" s="301"/>
      <c r="O46" s="301"/>
      <c r="P46" s="301"/>
      <c r="Q46" s="301"/>
      <c r="R46" s="301"/>
      <c r="S46" s="301"/>
      <c r="T46" s="301"/>
      <c r="U46" s="301"/>
    </row>
    <row r="47" spans="2:21" ht="61.5" customHeight="1">
      <c r="B47" s="301"/>
      <c r="C47" s="301"/>
      <c r="D47" s="301"/>
      <c r="E47" s="301"/>
      <c r="F47" s="301"/>
      <c r="G47" s="301"/>
      <c r="H47" s="301"/>
      <c r="I47" s="301"/>
      <c r="J47" s="301"/>
      <c r="K47" s="301"/>
      <c r="L47" s="301"/>
      <c r="M47" s="301"/>
      <c r="N47" s="301"/>
      <c r="O47" s="301"/>
      <c r="P47" s="301"/>
      <c r="Q47" s="301"/>
      <c r="R47" s="301"/>
      <c r="S47" s="301"/>
      <c r="T47" s="301"/>
      <c r="U47" s="301"/>
    </row>
    <row r="48" spans="2:21" ht="64.5" customHeight="1">
      <c r="B48" s="301"/>
      <c r="C48" s="301"/>
      <c r="D48" s="301"/>
      <c r="E48" s="301"/>
      <c r="F48" s="301"/>
      <c r="G48" s="301"/>
      <c r="H48" s="301"/>
      <c r="I48" s="301"/>
      <c r="J48" s="301"/>
      <c r="K48" s="301"/>
      <c r="L48" s="301"/>
      <c r="M48" s="301"/>
      <c r="N48" s="301"/>
      <c r="O48" s="301"/>
      <c r="P48" s="301"/>
      <c r="Q48" s="301"/>
      <c r="R48" s="301"/>
      <c r="S48" s="301"/>
      <c r="T48" s="301"/>
      <c r="U48" s="301"/>
    </row>
    <row r="65496" spans="2:22">
      <c r="B65496" s="10" t="s">
        <v>28</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c r="B65497" s="11" t="s">
        <v>29</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c r="B65498" s="11" t="s">
        <v>30</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V2:V3"/>
    <mergeCell ref="C2:F2"/>
    <mergeCell ref="H2:K2"/>
    <mergeCell ref="B36:U36"/>
    <mergeCell ref="B38:U38"/>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3:U43"/>
    <mergeCell ref="B28:U28"/>
    <mergeCell ref="B48:U48"/>
    <mergeCell ref="B30:U30"/>
    <mergeCell ref="B31:U31"/>
    <mergeCell ref="B32:U32"/>
    <mergeCell ref="B33:U33"/>
    <mergeCell ref="B46:U46"/>
    <mergeCell ref="B34:U34"/>
    <mergeCell ref="B35:U35"/>
    <mergeCell ref="B41:U41"/>
    <mergeCell ref="B42:U42"/>
    <mergeCell ref="B47:U47"/>
    <mergeCell ref="B44:U44"/>
    <mergeCell ref="B45:U45"/>
    <mergeCell ref="B37:U37"/>
  </mergeCells>
  <phoneticPr fontId="2" type="noConversion"/>
  <hyperlinks>
    <hyperlink ref="B65498" r:id="rId1" xr:uid="{00000000-0004-0000-0500-000000000000}"/>
    <hyperlink ref="B65497"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Administrativa</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farley castro ballesteros</cp:lastModifiedBy>
  <cp:lastPrinted>2011-10-07T14:16:27Z</cp:lastPrinted>
  <dcterms:created xsi:type="dcterms:W3CDTF">2010-02-23T19:10:51Z</dcterms:created>
  <dcterms:modified xsi:type="dcterms:W3CDTF">2026-01-19T17:10:59Z</dcterms:modified>
</cp:coreProperties>
</file>