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C:\Users\Juan Carlos Vargas\Desktop\"/>
    </mc:Choice>
  </mc:AlternateContent>
  <xr:revisionPtr revIDLastSave="0" documentId="8_{647726DD-9DE9-4AE1-9963-9309DF002B85}" xr6:coauthVersionLast="47" xr6:coauthVersionMax="47" xr10:uidLastSave="{00000000-0000-0000-0000-000000000000}"/>
  <bookViews>
    <workbookView xWindow="-108" yWindow="-108" windowWidth="23256" windowHeight="12456"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U87" i="1"/>
  <c r="U92" i="1"/>
  <c r="U5" i="6" s="1"/>
  <c r="U89" i="1"/>
  <c r="U90" i="1"/>
  <c r="U91" i="1"/>
  <c r="R7" i="1"/>
  <c r="R8" i="1"/>
  <c r="R9" i="1"/>
  <c r="R10" i="1"/>
  <c r="S7" i="1"/>
  <c r="J4" i="2" s="1"/>
  <c r="T7" i="1"/>
  <c r="T8" i="1"/>
  <c r="T9" i="1"/>
  <c r="T10" i="1"/>
  <c r="P4" i="2" s="1"/>
  <c r="U7" i="1"/>
  <c r="S8" i="1"/>
  <c r="U8" i="1"/>
  <c r="U9" i="1"/>
  <c r="U10" i="1"/>
  <c r="S9" i="1"/>
  <c r="S10" i="1"/>
  <c r="S98" i="1"/>
  <c r="S99" i="1"/>
  <c r="S100" i="1"/>
  <c r="S101" i="1"/>
  <c r="K6" i="6"/>
  <c r="Q11" i="1"/>
  <c r="R11" i="1"/>
  <c r="S11" i="1"/>
  <c r="R13" i="1"/>
  <c r="S13" i="1"/>
  <c r="T13" i="1"/>
  <c r="U13" i="1"/>
  <c r="R14" i="1"/>
  <c r="D5" i="2" s="1"/>
  <c r="S14" i="1"/>
  <c r="T14" i="1"/>
  <c r="T15" i="1"/>
  <c r="T16" i="1"/>
  <c r="U14" i="1"/>
  <c r="U15" i="1"/>
  <c r="U16" i="1"/>
  <c r="R15" i="1"/>
  <c r="E5" i="2" s="1"/>
  <c r="S15" i="1"/>
  <c r="S16" i="1"/>
  <c r="R16" i="1"/>
  <c r="R20" i="1"/>
  <c r="C6" i="2" s="1"/>
  <c r="S20" i="1"/>
  <c r="T20" i="1"/>
  <c r="U20" i="1"/>
  <c r="R21" i="1"/>
  <c r="S21" i="1"/>
  <c r="S22" i="1"/>
  <c r="S23" i="1"/>
  <c r="T21" i="1"/>
  <c r="N6" i="2" s="1"/>
  <c r="T22" i="1"/>
  <c r="O6" i="2" s="1"/>
  <c r="T23" i="1"/>
  <c r="U21" i="1"/>
  <c r="R22" i="1"/>
  <c r="R23" i="1"/>
  <c r="U22" i="1"/>
  <c r="T6" i="2" s="1"/>
  <c r="U23" i="1"/>
  <c r="R30" i="1"/>
  <c r="C7" i="2" s="1"/>
  <c r="R31" i="1"/>
  <c r="R32" i="1"/>
  <c r="R33" i="1"/>
  <c r="F7" i="2" s="1"/>
  <c r="S30" i="1"/>
  <c r="T30" i="1"/>
  <c r="P7" i="2" s="1"/>
  <c r="T31" i="1"/>
  <c r="T32" i="1"/>
  <c r="T33" i="1"/>
  <c r="U30" i="1"/>
  <c r="U31" i="1"/>
  <c r="U32" i="1"/>
  <c r="R7" i="2" s="1"/>
  <c r="U33" i="1"/>
  <c r="S31" i="1"/>
  <c r="S32" i="1"/>
  <c r="S33" i="1"/>
  <c r="R36" i="1"/>
  <c r="R37" i="1"/>
  <c r="R38" i="1"/>
  <c r="R39" i="1"/>
  <c r="S36" i="1"/>
  <c r="T36" i="1"/>
  <c r="T37" i="1"/>
  <c r="T38" i="1"/>
  <c r="T39" i="1"/>
  <c r="O8" i="2" s="1"/>
  <c r="U36" i="1"/>
  <c r="S37" i="1"/>
  <c r="U37" i="1"/>
  <c r="U38" i="1"/>
  <c r="U39" i="1"/>
  <c r="S38" i="1"/>
  <c r="S39" i="1"/>
  <c r="R47" i="1"/>
  <c r="R48" i="1"/>
  <c r="R49" i="1"/>
  <c r="R50" i="1"/>
  <c r="S47" i="1"/>
  <c r="S48" i="1"/>
  <c r="S49" i="1"/>
  <c r="S50" i="1"/>
  <c r="T47" i="1"/>
  <c r="T48" i="1"/>
  <c r="T49" i="1"/>
  <c r="T50" i="1"/>
  <c r="U47" i="1"/>
  <c r="T9" i="2" s="1"/>
  <c r="U48" i="1"/>
  <c r="U49" i="1"/>
  <c r="U50" i="1"/>
  <c r="R55" i="1"/>
  <c r="R56" i="1"/>
  <c r="R57" i="1"/>
  <c r="R58" i="1"/>
  <c r="S55" i="1"/>
  <c r="S56" i="1"/>
  <c r="S57" i="1"/>
  <c r="S58" i="1"/>
  <c r="T55" i="1"/>
  <c r="U55" i="1"/>
  <c r="U56" i="1"/>
  <c r="S4" i="4" s="1"/>
  <c r="S10" i="4" s="1"/>
  <c r="U57" i="1"/>
  <c r="U58" i="1"/>
  <c r="T56" i="1"/>
  <c r="T57" i="1"/>
  <c r="T58" i="1"/>
  <c r="P4" i="4" s="1"/>
  <c r="R62" i="1"/>
  <c r="S62" i="1"/>
  <c r="S63" i="1"/>
  <c r="S64" i="1"/>
  <c r="S65" i="1"/>
  <c r="K5" i="4" s="1"/>
  <c r="T62" i="1"/>
  <c r="T63" i="1"/>
  <c r="N5" i="4" s="1"/>
  <c r="T64" i="1"/>
  <c r="T65" i="1"/>
  <c r="U62" i="1"/>
  <c r="R63" i="1"/>
  <c r="R64" i="1"/>
  <c r="R65" i="1"/>
  <c r="U63" i="1"/>
  <c r="U64" i="1"/>
  <c r="U65" i="1"/>
  <c r="R68" i="1"/>
  <c r="S68" i="1"/>
  <c r="S69" i="1"/>
  <c r="I6" i="4" s="1"/>
  <c r="S70" i="1"/>
  <c r="S71" i="1"/>
  <c r="T68" i="1"/>
  <c r="T69" i="1"/>
  <c r="T70" i="1"/>
  <c r="T71" i="1"/>
  <c r="U68" i="1"/>
  <c r="U69" i="1"/>
  <c r="U70" i="1"/>
  <c r="U71" i="1"/>
  <c r="R69" i="1"/>
  <c r="R70" i="1"/>
  <c r="R71" i="1"/>
  <c r="R74" i="1"/>
  <c r="R76" i="1"/>
  <c r="R75" i="1"/>
  <c r="R77" i="1"/>
  <c r="S74" i="1"/>
  <c r="S75" i="1"/>
  <c r="S76" i="1"/>
  <c r="S77" i="1"/>
  <c r="T74" i="1"/>
  <c r="U74" i="1"/>
  <c r="T7" i="4" s="1"/>
  <c r="U75" i="1"/>
  <c r="S7" i="4" s="1"/>
  <c r="U76" i="1"/>
  <c r="U77" i="1"/>
  <c r="R7" i="4"/>
  <c r="T75" i="1"/>
  <c r="T76" i="1"/>
  <c r="T77" i="1"/>
  <c r="R84" i="1"/>
  <c r="R85" i="1"/>
  <c r="R86" i="1"/>
  <c r="R87" i="1"/>
  <c r="S84" i="1"/>
  <c r="T84" i="1"/>
  <c r="T85" i="1"/>
  <c r="T86" i="1"/>
  <c r="N4" i="6" s="1"/>
  <c r="T87" i="1"/>
  <c r="U84" i="1"/>
  <c r="S85" i="1"/>
  <c r="S86" i="1"/>
  <c r="S87" i="1"/>
  <c r="U85" i="1"/>
  <c r="U86" i="1"/>
  <c r="R89" i="1"/>
  <c r="D5" i="6" s="1"/>
  <c r="S89" i="1"/>
  <c r="S90" i="1"/>
  <c r="S91" i="1"/>
  <c r="J5" i="6" s="1"/>
  <c r="S92" i="1"/>
  <c r="K5" i="6" s="1"/>
  <c r="T89" i="1"/>
  <c r="T90" i="1"/>
  <c r="T91" i="1"/>
  <c r="T92" i="1"/>
  <c r="R90" i="1"/>
  <c r="R91" i="1"/>
  <c r="R92" i="1"/>
  <c r="R98" i="1"/>
  <c r="R99" i="1"/>
  <c r="R100" i="1"/>
  <c r="R101" i="1"/>
  <c r="T98" i="1"/>
  <c r="T101" i="1"/>
  <c r="P6" i="6" s="1"/>
  <c r="T99" i="1"/>
  <c r="N6" i="6" s="1"/>
  <c r="T100" i="1"/>
  <c r="O6" i="6" s="1"/>
  <c r="R102" i="1"/>
  <c r="R103" i="1"/>
  <c r="R104" i="1"/>
  <c r="R105" i="1"/>
  <c r="S102" i="1"/>
  <c r="T102" i="1"/>
  <c r="T103" i="1"/>
  <c r="T104" i="1"/>
  <c r="T105" i="1"/>
  <c r="U102" i="1"/>
  <c r="S103" i="1"/>
  <c r="S104" i="1"/>
  <c r="S105" i="1"/>
  <c r="U103" i="1"/>
  <c r="U104" i="1"/>
  <c r="U105" i="1"/>
  <c r="R114" i="1"/>
  <c r="R115" i="1"/>
  <c r="R116" i="1"/>
  <c r="R117" i="1"/>
  <c r="F8" i="6" s="1"/>
  <c r="S114" i="1"/>
  <c r="S115" i="1"/>
  <c r="S116" i="1"/>
  <c r="S117" i="1"/>
  <c r="T114" i="1"/>
  <c r="U114" i="1"/>
  <c r="T115" i="1"/>
  <c r="O8" i="6" s="1"/>
  <c r="T116" i="1"/>
  <c r="T117" i="1"/>
  <c r="P8" i="6" s="1"/>
  <c r="U115" i="1"/>
  <c r="U116" i="1"/>
  <c r="U117" i="1"/>
  <c r="R122" i="1"/>
  <c r="E4" i="5" s="1"/>
  <c r="S122" i="1"/>
  <c r="T122" i="1"/>
  <c r="T123" i="1"/>
  <c r="P4" i="5" s="1"/>
  <c r="T124" i="1"/>
  <c r="T125" i="1"/>
  <c r="U122" i="1"/>
  <c r="U125" i="1"/>
  <c r="U123" i="1"/>
  <c r="R4" i="5" s="1"/>
  <c r="R10" i="5" s="1"/>
  <c r="U124" i="1"/>
  <c r="R123" i="1"/>
  <c r="S123" i="1"/>
  <c r="I4" i="5" s="1"/>
  <c r="S124" i="1"/>
  <c r="S125" i="1"/>
  <c r="R124" i="1"/>
  <c r="R125" i="1"/>
  <c r="R128" i="1"/>
  <c r="C5" i="5" s="1"/>
  <c r="R129" i="1"/>
  <c r="R130" i="1"/>
  <c r="R131" i="1"/>
  <c r="S128" i="1"/>
  <c r="S130" i="1"/>
  <c r="S129" i="1"/>
  <c r="S131" i="1"/>
  <c r="T128" i="1"/>
  <c r="U128" i="1"/>
  <c r="T129" i="1"/>
  <c r="T130" i="1"/>
  <c r="T131" i="1"/>
  <c r="U129" i="1"/>
  <c r="U130" i="1"/>
  <c r="U131" i="1"/>
  <c r="U5" i="5" s="1"/>
  <c r="T5" i="5"/>
  <c r="R134" i="1"/>
  <c r="S134" i="1"/>
  <c r="S135" i="1"/>
  <c r="S136" i="1"/>
  <c r="S137" i="1"/>
  <c r="K6" i="5" s="1"/>
  <c r="T134" i="1"/>
  <c r="T135" i="1"/>
  <c r="T136" i="1"/>
  <c r="T137" i="1"/>
  <c r="U134" i="1"/>
  <c r="R135" i="1"/>
  <c r="R136" i="1"/>
  <c r="R137" i="1"/>
  <c r="U135" i="1"/>
  <c r="U136" i="1"/>
  <c r="R6" i="5" s="1"/>
  <c r="F6" i="5"/>
  <c r="R139" i="1"/>
  <c r="R140" i="1"/>
  <c r="R141" i="1"/>
  <c r="D7" i="5" s="1"/>
  <c r="R142" i="1"/>
  <c r="S139" i="1"/>
  <c r="S140" i="1"/>
  <c r="I7" i="5" s="1"/>
  <c r="S141" i="1"/>
  <c r="S142" i="1"/>
  <c r="T139" i="1"/>
  <c r="U139" i="1"/>
  <c r="U7" i="5" s="1"/>
  <c r="T140" i="1"/>
  <c r="U140" i="1"/>
  <c r="T7" i="5" s="1"/>
  <c r="T141" i="1"/>
  <c r="T142" i="1"/>
  <c r="U141" i="1"/>
  <c r="S5" i="5"/>
  <c r="F5" i="5"/>
  <c r="E6" i="5"/>
  <c r="T6" i="4"/>
  <c r="J5" i="2"/>
  <c r="S4" i="6"/>
  <c r="S10" i="6" s="1"/>
  <c r="E5" i="6"/>
  <c r="D5" i="5"/>
  <c r="P6" i="2"/>
  <c r="T6" i="5"/>
  <c r="H6" i="4"/>
  <c r="S9" i="2" l="1"/>
  <c r="M8" i="2"/>
  <c r="C5" i="6"/>
  <c r="F6" i="2"/>
  <c r="P6" i="5"/>
  <c r="R8" i="6"/>
  <c r="K4" i="6"/>
  <c r="P5" i="4"/>
  <c r="P10" i="4" s="1"/>
  <c r="U8" i="2"/>
  <c r="U4" i="2"/>
  <c r="K4" i="2"/>
  <c r="M6" i="6"/>
  <c r="F5" i="6"/>
  <c r="U6" i="4"/>
  <c r="F4" i="2"/>
  <c r="F10" i="2" s="1"/>
  <c r="K5" i="5"/>
  <c r="K10" i="5" s="1"/>
  <c r="U7" i="4"/>
  <c r="M6" i="2"/>
  <c r="H4" i="2"/>
  <c r="H4" i="5"/>
  <c r="C7" i="5"/>
  <c r="J6" i="4"/>
  <c r="F7" i="5"/>
  <c r="C6" i="5"/>
  <c r="K4" i="5"/>
  <c r="P4" i="6"/>
  <c r="I5" i="4"/>
  <c r="U9" i="2"/>
  <c r="U7" i="2"/>
  <c r="U6" i="2"/>
  <c r="U6" i="6"/>
  <c r="E5" i="5"/>
  <c r="E10" i="5" s="1"/>
  <c r="S7" i="5"/>
  <c r="P8" i="2"/>
  <c r="K7" i="5"/>
  <c r="K7" i="4"/>
  <c r="U4" i="4"/>
  <c r="U10" i="4" s="1"/>
  <c r="N7" i="5"/>
  <c r="M7" i="5"/>
  <c r="J7" i="5"/>
  <c r="H7" i="5"/>
  <c r="E7" i="5"/>
  <c r="U6" i="5"/>
  <c r="D6" i="5"/>
  <c r="N6" i="5"/>
  <c r="M6" i="5"/>
  <c r="J6" i="5"/>
  <c r="I6" i="5"/>
  <c r="H6" i="5"/>
  <c r="O5" i="5"/>
  <c r="M5" i="5"/>
  <c r="R5" i="5"/>
  <c r="P5" i="5"/>
  <c r="J5" i="5"/>
  <c r="F4" i="5"/>
  <c r="F10" i="5" s="1"/>
  <c r="S4" i="5"/>
  <c r="S10" i="5" s="1"/>
  <c r="T4" i="5"/>
  <c r="T10" i="5" s="1"/>
  <c r="O4" i="5"/>
  <c r="N4" i="5"/>
  <c r="M4" i="5"/>
  <c r="J4" i="5"/>
  <c r="S8" i="6"/>
  <c r="N8" i="6"/>
  <c r="J8" i="6"/>
  <c r="I8" i="6"/>
  <c r="K8" i="6"/>
  <c r="E8" i="6"/>
  <c r="C8" i="6"/>
  <c r="S7" i="6"/>
  <c r="H7" i="6"/>
  <c r="R7" i="6"/>
  <c r="O7" i="6"/>
  <c r="N7" i="6"/>
  <c r="M7" i="6"/>
  <c r="D7" i="6"/>
  <c r="F7" i="6"/>
  <c r="E6" i="6"/>
  <c r="D6" i="6"/>
  <c r="C6" i="6"/>
  <c r="C10" i="6" s="1"/>
  <c r="N5" i="6"/>
  <c r="P5" i="6"/>
  <c r="I5" i="6"/>
  <c r="H5" i="6"/>
  <c r="J4" i="6"/>
  <c r="J10" i="6" s="1"/>
  <c r="I4" i="6"/>
  <c r="I10" i="6" s="1"/>
  <c r="U4" i="6"/>
  <c r="U10" i="6" s="1"/>
  <c r="M4" i="6"/>
  <c r="H4" i="6"/>
  <c r="D4" i="6"/>
  <c r="P7" i="4"/>
  <c r="J7" i="4"/>
  <c r="I7" i="4"/>
  <c r="H7" i="4"/>
  <c r="S6" i="4"/>
  <c r="R6" i="4"/>
  <c r="M5" i="4"/>
  <c r="H5" i="4"/>
  <c r="T4" i="4"/>
  <c r="T10" i="4" s="1"/>
  <c r="R4" i="4"/>
  <c r="R10" i="4" s="1"/>
  <c r="J4" i="4"/>
  <c r="J10" i="4" s="1"/>
  <c r="I4" i="4"/>
  <c r="H4" i="4"/>
  <c r="H10" i="4" s="1"/>
  <c r="R9" i="2"/>
  <c r="N9" i="2"/>
  <c r="M9" i="2"/>
  <c r="H9" i="2"/>
  <c r="I9" i="2"/>
  <c r="E9" i="2"/>
  <c r="D9" i="2"/>
  <c r="F9" i="2"/>
  <c r="J8" i="2"/>
  <c r="R8" i="2"/>
  <c r="I8" i="2"/>
  <c r="N8" i="2"/>
  <c r="E8" i="2"/>
  <c r="D8" i="2"/>
  <c r="F8" i="2"/>
  <c r="T7" i="2"/>
  <c r="S7" i="2"/>
  <c r="M7" i="2"/>
  <c r="K7" i="2"/>
  <c r="E7" i="2"/>
  <c r="D7" i="2"/>
  <c r="K6" i="2"/>
  <c r="E6" i="2"/>
  <c r="S6" i="2"/>
  <c r="J6" i="2"/>
  <c r="T5" i="2"/>
  <c r="S5" i="2"/>
  <c r="O5" i="2"/>
  <c r="R5" i="2"/>
  <c r="N5" i="2"/>
  <c r="K5" i="2"/>
  <c r="F5" i="2"/>
  <c r="J6" i="6"/>
  <c r="H6" i="6"/>
  <c r="T4" i="2"/>
  <c r="S4" i="2"/>
  <c r="N4" i="2"/>
  <c r="M4" i="2"/>
  <c r="I4" i="2"/>
  <c r="E4" i="2"/>
  <c r="E10" i="2" s="1"/>
  <c r="D4" i="2"/>
  <c r="C4" i="2"/>
  <c r="T5" i="6"/>
  <c r="S6" i="6"/>
  <c r="R6" i="6"/>
  <c r="T6" i="6"/>
  <c r="M7" i="4"/>
  <c r="N7" i="4"/>
  <c r="M6" i="4"/>
  <c r="P6" i="4"/>
  <c r="O6" i="4"/>
  <c r="N6" i="4"/>
  <c r="S5" i="4"/>
  <c r="U5" i="4"/>
  <c r="O5" i="4"/>
  <c r="N4" i="4"/>
  <c r="O4" i="4"/>
  <c r="M4" i="4"/>
  <c r="T10" i="2"/>
  <c r="S10" i="2"/>
  <c r="K4" i="4"/>
  <c r="K10" i="4" s="1"/>
  <c r="U5" i="2"/>
  <c r="U10" i="2" s="1"/>
  <c r="O4" i="2"/>
  <c r="H5" i="2"/>
  <c r="P7" i="5"/>
  <c r="K6" i="4"/>
  <c r="M8" i="6"/>
  <c r="O5" i="6"/>
  <c r="O9" i="2"/>
  <c r="C9" i="2"/>
  <c r="O7" i="2"/>
  <c r="M5" i="2"/>
  <c r="F6" i="6"/>
  <c r="D6" i="2"/>
  <c r="U7" i="6"/>
  <c r="J9" i="2"/>
  <c r="H6" i="2"/>
  <c r="O7" i="5"/>
  <c r="S6" i="5"/>
  <c r="R6" i="2"/>
  <c r="K7" i="6"/>
  <c r="P9" i="2"/>
  <c r="J5" i="4"/>
  <c r="S5" i="6"/>
  <c r="R4" i="2"/>
  <c r="R10" i="2" s="1"/>
  <c r="T5" i="4"/>
  <c r="O4" i="6"/>
  <c r="I5" i="5"/>
  <c r="D8" i="6"/>
  <c r="J7" i="6"/>
  <c r="C4" i="6"/>
  <c r="O6" i="5"/>
  <c r="R5" i="4"/>
  <c r="P5" i="2"/>
  <c r="H8" i="2"/>
  <c r="O7" i="4"/>
  <c r="E7" i="6"/>
  <c r="C7" i="6"/>
  <c r="E4" i="6"/>
  <c r="E10" i="6" s="1"/>
  <c r="K8" i="2"/>
  <c r="C4" i="5"/>
  <c r="C10" i="5" s="1"/>
  <c r="R5" i="6"/>
  <c r="N5" i="5"/>
  <c r="H8" i="6"/>
  <c r="C8" i="2"/>
  <c r="P7" i="6"/>
  <c r="N7" i="2"/>
  <c r="I5" i="2"/>
  <c r="H7" i="2"/>
  <c r="T8" i="2"/>
  <c r="T4" i="6"/>
  <c r="T10" i="6" s="1"/>
  <c r="F4" i="6"/>
  <c r="I7" i="2"/>
  <c r="C5" i="2"/>
  <c r="R4" i="6"/>
  <c r="R10" i="6" s="1"/>
  <c r="J7" i="2"/>
  <c r="J10" i="2" s="1"/>
  <c r="M5" i="6"/>
  <c r="I6" i="2"/>
  <c r="H5" i="5"/>
  <c r="D4" i="5"/>
  <c r="D10" i="5" s="1"/>
  <c r="U8" i="6"/>
  <c r="U4" i="5"/>
  <c r="U10" i="5" s="1"/>
  <c r="T8" i="6"/>
  <c r="I7" i="6"/>
  <c r="K9" i="2"/>
  <c r="S8" i="2"/>
  <c r="T7" i="6"/>
  <c r="R7" i="5"/>
  <c r="I6" i="6"/>
  <c r="J10" i="5"/>
  <c r="I10" i="4"/>
  <c r="F10" i="6"/>
  <c r="E7" i="4"/>
  <c r="F7" i="4"/>
  <c r="D7" i="4"/>
  <c r="C7" i="4"/>
  <c r="F6" i="4"/>
  <c r="C6" i="4"/>
  <c r="D6" i="4"/>
  <c r="E6" i="4"/>
  <c r="D5" i="4"/>
  <c r="E5" i="4"/>
  <c r="F5" i="4"/>
  <c r="C5" i="4"/>
  <c r="C4" i="4"/>
  <c r="D4" i="4"/>
  <c r="F4" i="4"/>
  <c r="E4" i="4"/>
  <c r="C10" i="2" l="1"/>
  <c r="H10" i="6"/>
  <c r="D10" i="6"/>
  <c r="D10" i="2"/>
  <c r="M10" i="5"/>
  <c r="H10" i="5"/>
  <c r="I10" i="5"/>
  <c r="K10" i="6"/>
  <c r="M10" i="4"/>
  <c r="P10" i="2"/>
  <c r="O10" i="6"/>
  <c r="N10" i="6"/>
  <c r="O10" i="2"/>
  <c r="N10" i="2"/>
  <c r="P10" i="6"/>
  <c r="M10" i="6"/>
  <c r="M10" i="2"/>
  <c r="P10" i="5"/>
  <c r="O10" i="5"/>
  <c r="N10" i="5"/>
  <c r="I10" i="2"/>
  <c r="K10" i="2"/>
  <c r="O10" i="4"/>
  <c r="N10" i="4"/>
  <c r="H10" i="2"/>
  <c r="E10" i="4"/>
  <c r="F10" i="4"/>
  <c r="D10" i="4"/>
  <c r="C10" i="4"/>
</calcChain>
</file>

<file path=xl/sharedStrings.xml><?xml version="1.0" encoding="utf-8"?>
<sst xmlns="http://schemas.openxmlformats.org/spreadsheetml/2006/main" count="956" uniqueCount="754">
  <si>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</si>
  <si>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</si>
  <si>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</si>
  <si>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</si>
  <si>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</si>
  <si>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</si>
  <si>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</si>
  <si>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</si>
  <si>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</si>
  <si>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</si>
  <si>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</si>
  <si>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</si>
  <si>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</si>
  <si>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</si>
  <si>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</si>
  <si>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</si>
  <si>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</si>
  <si>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</si>
  <si>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</si>
  <si>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</si>
  <si>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</si>
  <si>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</si>
  <si>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</si>
  <si>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</si>
  <si>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</si>
  <si>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</si>
  <si>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</si>
  <si>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</si>
  <si>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</si>
  <si>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</si>
  <si>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</si>
  <si>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</si>
  <si>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</si>
  <si>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</si>
  <si>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</si>
  <si>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</si>
  <si>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</si>
  <si>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</si>
  <si>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</si>
  <si>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</si>
  <si>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</si>
  <si>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</si>
  <si>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</si>
  <si>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</si>
  <si>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</si>
  <si>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</si>
  <si>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</si>
  <si>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</si>
  <si>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</si>
  <si>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</si>
  <si>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</si>
  <si>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</si>
  <si>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</si>
  <si>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</si>
  <si>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</si>
  <si>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</si>
  <si>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</si>
  <si>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</si>
  <si>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</si>
  <si>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</si>
  <si>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</si>
  <si>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</si>
  <si>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</si>
  <si>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</si>
  <si>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</si>
  <si>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</si>
  <si>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</si>
  <si>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</si>
  <si>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</si>
  <si>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</si>
  <si>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</si>
  <si>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</si>
  <si>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</si>
  <si>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</si>
  <si>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</si>
  <si>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</si>
  <si>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</si>
  <si>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</si>
  <si>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</si>
  <si>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</si>
  <si>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</si>
  <si>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</si>
  <si>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</si>
  <si>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</si>
  <si>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</si>
  <si>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</si>
  <si>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</si>
  <si>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</si>
  <si>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</si>
  <si>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</si>
  <si>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</si>
  <si>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</si>
  <si>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</si>
  <si>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</si>
  <si>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</si>
  <si>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</si>
  <si>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</si>
  <si>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</si>
  <si>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</si>
  <si>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</si>
  <si>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</si>
  <si>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</si>
  <si>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</si>
  <si>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</si>
  <si>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</si>
  <si>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</si>
  <si>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</si>
  <si>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</si>
  <si>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</si>
  <si>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</si>
  <si>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</si>
  <si>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</si>
  <si>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</si>
  <si>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</si>
  <si>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</si>
  <si>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</si>
  <si>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</si>
  <si>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</si>
  <si>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</si>
  <si>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</si>
  <si>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</si>
  <si>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</si>
  <si>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</si>
  <si>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</si>
  <si>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</si>
  <si>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</si>
  <si>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</si>
  <si>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</si>
  <si>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</si>
  <si>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</si>
  <si>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</si>
  <si>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</si>
  <si>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</si>
  <si>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</si>
  <si>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</si>
  <si>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</si>
  <si>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</si>
  <si>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</si>
  <si>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</si>
  <si>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</si>
  <si>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</si>
  <si>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</si>
  <si>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</si>
  <si>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</si>
  <si>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</si>
  <si>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</si>
  <si>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</si>
  <si>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</si>
  <si>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</si>
  <si>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</si>
  <si>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</si>
  <si>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</si>
  <si>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</si>
  <si>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</si>
  <si>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</si>
  <si>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</si>
  <si>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</si>
  <si>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</si>
  <si>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</si>
  <si>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</si>
  <si>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</si>
  <si>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</si>
  <si>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</si>
  <si>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</si>
  <si>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</si>
  <si>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</si>
  <si>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</si>
  <si>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</si>
  <si>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</si>
  <si>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</si>
  <si>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</si>
  <si>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</si>
  <si>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</si>
  <si>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</si>
  <si>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</si>
  <si>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</si>
  <si>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</si>
  <si>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</si>
  <si>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</si>
  <si>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</si>
  <si>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Ocaña</t>
  </si>
  <si>
    <t>I.E COLEGIO JOSÉ EUSEBIO CARO</t>
  </si>
  <si>
    <t>Calle 11 No.9-81 SAN FRANCISO</t>
  </si>
  <si>
    <t>DOGNY ESPERANZA PALLAREZ TORRADO</t>
  </si>
  <si>
    <t>Yeine Carreño García</t>
  </si>
  <si>
    <t xml:space="preserve">Liliana Jiménez Picón </t>
  </si>
  <si>
    <t>Yudid Trigos Pallarez</t>
  </si>
  <si>
    <t>Juan Carlos Vargas Llaín</t>
  </si>
  <si>
    <t>coordinador</t>
  </si>
  <si>
    <t>Directiva</t>
  </si>
  <si>
    <t>Comunitaria</t>
  </si>
  <si>
    <t>Académica</t>
  </si>
  <si>
    <t>Administrativa y Financiera</t>
  </si>
  <si>
    <t>coordinadora</t>
  </si>
  <si>
    <t>Todas las gestiones</t>
  </si>
  <si>
    <t>Dogny Esperanza Pallarez Torrado</t>
  </si>
  <si>
    <t>Rectora</t>
  </si>
  <si>
    <t>Jhon Raúl Torres Rincón</t>
  </si>
  <si>
    <t>dognypallarez2702@gmail.com</t>
  </si>
  <si>
    <t>yudidtrigos2@gmail.com</t>
  </si>
  <si>
    <t>jhonraultorres@hotmail.com</t>
  </si>
  <si>
    <t>lilijimenez10@hotmail.com</t>
  </si>
  <si>
    <t>yemar55@gmail.com</t>
  </si>
  <si>
    <t>AÑO  2023</t>
  </si>
  <si>
    <t>PEI y Planes de área. Actas de reuniones  por áreas, por sedes y por grados para evaluar y unificar criterios metodológicos. Actas de seguimiento y promociòn académica.</t>
  </si>
  <si>
    <t>Resolución interna Jornada escolar y laboral. Horarios atención a padres de familia. Formato de Registro y control de asistencia.</t>
  </si>
  <si>
    <t>La institución cuenta con una política sobre el objetivo de las tareas escolares que complementen los aprendizajes de las clases, con el  acompañamiento de los padres de familia.</t>
  </si>
  <si>
    <t>Planes de área, asignatura y de clase. Controles de seguimiento a trabajos y tareas extracurriculares.</t>
  </si>
  <si>
    <t>La institución tiene una política para el uso de los recursos  para el aprendizaje que está articulada con su propuesta pedagógica, y   asigna  los recursos para la misma.</t>
  </si>
  <si>
    <t>Guías de los docentes , Plan de compras de las adquisiones, evidencias fotográficas.</t>
  </si>
  <si>
    <t>El tiempo para las actividades institucionales, es apropiado y se emplea efectivamente.</t>
  </si>
  <si>
    <t>Resolución interna Jornada escolar y laboral. Horario de clases, cronograma de actividades.</t>
  </si>
  <si>
    <t xml:space="preserve">La política para la distribución del tiempo currícular es apropiada y se utiliza efectivamente, la revisa y  realiza los ajustes  pertinentes. </t>
  </si>
  <si>
    <t>Asignación académica, horarios de clase, cronograma de actividades, y circulares.</t>
  </si>
  <si>
    <t xml:space="preserve">La planeación de clases es reconocida como la estrategía institucional que posibilita establecer y aplicar  el conjunto ordenado y articulado de las actividades. Además está relacionado con el diseño curricular y el enfoque metodológico. </t>
  </si>
  <si>
    <t>PEI. Documentos y registro fotográfico planes y proyectos de área.</t>
  </si>
  <si>
    <t>En los estilos pedagógicos de aula se privilegia las perspectivas de docentes y estudiantes en la elección de contenidos y estrategias de enseñanza.</t>
  </si>
  <si>
    <t>SIEE. Actas de la Comisión de Evaluación y Promoción, de seguimiento académico y comportamental, de autoevaluación y coevaluación del comportamiento.</t>
  </si>
  <si>
    <t>La I.E revisa frecuentemente su sistema de seguimiento académico y realiza acciones para mejorarlo.</t>
  </si>
  <si>
    <t>La I.E realiza un seguimiento sistemático  de los resultados académicos  cuenta con indicadores y mecanismos claros  de retroalimentación para los estudiantes, padres de familia y prácticas docentes.</t>
  </si>
  <si>
    <t>Registros de asistencia. Formatos de remisión por ausentismos. Actas de Comisión de Evaluación y Promoción. Observador del estudiante.</t>
  </si>
  <si>
    <t>la institución revisa y evalúa periódicamente los efectos de las actividades de recuperación y sus mecanismos de implementación.</t>
  </si>
  <si>
    <t>Planes de Refuerzo y Nivelación  por período  y final.</t>
  </si>
  <si>
    <t>Redes sociales y plataformas institucionales. Base de Datos. Emisora Institucional.</t>
  </si>
  <si>
    <t>La institución tiene un plan
para realizar el seguimiento a
sus egresados, pero la información no es sistemática, ni permite el análisis para aportar al mejoramiento institucional.</t>
  </si>
  <si>
    <t>Documentos S.I.E.E, Manual de convivencia, Actas Consejo Académico, PTA, Comisión de Evaluación y Promoción, y de procesos de nivelación. Certificación de excelencia a los mejores estudiantes.Plataforma Web Colegios.</t>
  </si>
  <si>
    <t>documento Análisis de pruebas externas ,  formato asistencia a proyecto ICFES.</t>
  </si>
  <si>
    <t xml:space="preserve">Planes  de Refuerzo y Nivelación. </t>
  </si>
  <si>
    <t>La I.E, cuenta con programas de apoyo pedagógico a los casos de bajo rendimiento, así como los mecansimos de seguimiento, actividades institucionales y soporte interinstitucional.</t>
  </si>
  <si>
    <t>Archivo Planes de clase.</t>
  </si>
  <si>
    <t>El sistema de evaluación del rendimiento académico de la institución  se aplica permanente . Se hace seguimiento y se cuenta con un buen sistema de información. Además lo evalúa constantemente y lo ajusta de acuerdo con las necesidades de los estudiantes.</t>
  </si>
  <si>
    <t>La institución evalúa periódicamente la coherencia y la articulación de las opciones didácticas que utilizan en función del enfoque metodológico, las prácticas de aula de sus docentes, el P.E.I y el plan de estudios. Anualmente se realiza seguimiento y ajustes a los planes de área.</t>
  </si>
  <si>
    <t>Planes de área y de clase, Archivo  y documentos de los P.P.T</t>
  </si>
  <si>
    <t>Planes de área ajustados, plan de asignatura, proyectos de área, documentos de los proyectos transversales, Informe de las pruebas Icfes, saber, simulacros  y mallas curriculares</t>
  </si>
  <si>
    <t xml:space="preserve">La institución evalúa  periódicamente  la coherencia y la articulación  del enfoque metodológico con el P.E.I, el plan de mejoramiento  y las prácticas de aula de los docentes, con esta información se realizan los ajustes pertinentes. </t>
  </si>
  <si>
    <t>La I.E, evalúa periódicamente las horas efectivas de las clases recibidas por los estudiantes y toma medidas ante cualquier eventualidad que se presente.</t>
  </si>
  <si>
    <t>Documentos S.I.E.E y P.E.I. Plataforma Webcolegios.</t>
  </si>
  <si>
    <t>Pendones de la misión y visión en las aulas de clase, socialización con los estudiantes.</t>
  </si>
  <si>
    <t>Registro en el SIMAT. Carpetas de DUA y/o  PIAR</t>
  </si>
  <si>
    <t>Actas de reuniones con la comunidad de docentes durante las semanas de desarrollo institucional. Documentos PEI.</t>
  </si>
  <si>
    <t>Documeto Plan de mejoramiento institucional PMI, seguimiento y evaluación al PMI.</t>
  </si>
  <si>
    <t>El consejo de padres de familia solamente se reúne esporádicamente para trabajar
sobre los asuntos de su competencia. Requiere conformar la Asociación de padres con personería jurídica.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</si>
  <si>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</si>
  <si>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cuenta con una
política para identificar y divulgar las buenas prácticas pedagógicas, administrativas y culturales.</t>
  </si>
  <si>
    <t>Los criterios básicos sobre el manejo del establecimiento educativo y la atención a la diversidad fueron definidos de manera participativa y permiten el trabajo en equipo, pero no han sido evaluados para establecer su eficacia.</t>
  </si>
  <si>
    <t>Actas de los diversos equipos de trabajo institucional, gobierno escolar y proyectos transversales.</t>
  </si>
  <si>
    <t>La mayoría de planes, proyectos y acciones están articulados al planteamiento estratégico de la institución integrada e inclusiva y eventualmente se
trabaja en equipo para articular acciones. Requiere mejorar el trabajo articulado con las sedes.</t>
  </si>
  <si>
    <t>Documentos proyectos Transversalidad, PEI, SIEE, Manual de Convivencia, manual de Funciones.</t>
  </si>
  <si>
    <t>La estrategia pedagógica es coherente con la misión, la visión y los principios institucionales, y es aplicada de manera articulada en las diferentes sedes, niveles y grados. Requiere permanente evaluación y seguimiento.</t>
  </si>
  <si>
    <t>Documento PEI.</t>
  </si>
  <si>
    <t xml:space="preserve">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 </t>
  </si>
  <si>
    <t>La institución implementa un proceso de
autoevaluación integral que abarca las diferentes sedes, empleando instrumentos y procedimientos claros. Además, cuenta con la participación de los diferentes estamentos de la comunidad educativa.</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</si>
  <si>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</si>
  <si>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miembros. Allí se toman decisiones sobre los procesos
pedagógicos y se hace seguimiento sistemático al plan de trabajo, para asegurar su cumplimiento.</t>
  </si>
  <si>
    <t>Actas reuniones ordinarias y extraordinarias del Consejo Académico.</t>
  </si>
  <si>
    <t>Actas reuniones ordinarias y extraordinarias del Consejo Directivo.</t>
  </si>
  <si>
    <t>La comisión de evaluación y promoción se
reúne oportunamente en el marco de la integración institucional, toma las decisiones pertinentes y apoya la definición de políticas institucionales de evaluación que favorece a la diversidad de la población. Requiere seguimiento y evaluación de sus acciones.</t>
  </si>
  <si>
    <t>Actas de reuniones por período de la comisión de Evaluación y promoción.</t>
  </si>
  <si>
    <t>El comité de convivencia se reúne periódicamente y es reconocido como la instancia encargada de analizar y plantear soluciones a los problemas de convivencia que se presentan en la institución. Requiere Evaluación y seguimiento de su plan de acción.</t>
  </si>
  <si>
    <t xml:space="preserve">Actas de runiones ordinarias y extraordinarias del comité de convivencia. </t>
  </si>
  <si>
    <t xml:space="preserve">El consejo estudiantil está conformado mediante elección democrática, pero no se reúne periódicamente para deliberar
y tomar las decisiones que le
corresponden.Requiere un plan de acción </t>
  </si>
  <si>
    <t>Acta y archivo fotográfico de la elección del Consejo Estudiantil.</t>
  </si>
  <si>
    <t xml:space="preserve">La institución cuenta con un
personero elegido democráticamente que representa a todas y todos los estudiantes
de todas las sedes, pero no es
tenido en cuenta en las decisiones, se desconoce su plan de acción. </t>
  </si>
  <si>
    <t>Acta y archivo fotográfico de la elección del personero estudiantil.</t>
  </si>
  <si>
    <t>Está conformada la asamblea
de padres de familia, a pesar de que se reúne periódicamente
requiere presentar temas de interés que permita su participación en la  deliberaración  y tomar decisiones sobre los temas de su competencia.</t>
  </si>
  <si>
    <t>Actas y formatos de asistencia a reuiniones por período con la Asamblea de padres.</t>
  </si>
  <si>
    <t>Acta de elección al Consejo de Padres.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</si>
  <si>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(emisora Colcaro), ajustados a las necesidades de la diversidad de la comunidad educativa. requiere evaluación y seguimiento y ampliar estrategias para la comunicación con las sedes.</t>
  </si>
  <si>
    <t>Actas de los diversos equipos de trabajo y documentos PEI, Manual de Convivencia, SIEE , PPT. Trabajo social.</t>
  </si>
  <si>
    <t>resoluciones de reconocimiento por parte del consejo Directivo y Académico a estudiantes mejor ICFES, mejores pruebas SABER. Actas de izadas reconocimiento de los desempeños académicos de estudiantes y participación el actos culturales y semana Cultural.</t>
  </si>
  <si>
    <t>La institución cuenta con un
sistema de estímulos y reconocimientos a los logros de docentes y estudiantes que se aplica de manera coherente,
sistemática y organizada. Sin embargo requiere del reconocimiento de los docentes de las diversas sedes que estimule su labor. Requiere El intercambio de experiencias desarrolladas por los docentes de las diversad sedes que permita propiciar
acciones de mejoramiento conjunto.</t>
  </si>
  <si>
    <t xml:space="preserve">Archivo digital y en físico de los diversos proyectos transversales. </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</si>
  <si>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</si>
  <si>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Las mayoría de las sedes poseen espacios amplios y suficientes, y éstos se encuentran con elementos mínimos de  dotación. Están organizados y decorados y señalizados, lo que propicia un buen ambiente para el aprendizaje y la convivencia de la diversidad de sus miembros; requiere adecuación para el acceso  de aquellos que requieren adaptaciones para su movilidad y ubicación en el espacio. Las
plantas físicas de las sedes con una jornada no son usadas fuera
de la jornada escolar ordinaria.</t>
  </si>
  <si>
    <t xml:space="preserve">Planos de cada sede. </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</si>
  <si>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</si>
  <si>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 xml:space="preserve">Actas de reunión en la Primera Asamblea, Actas e informe de las actividades desarrolladas durante la primera semana de clases. </t>
  </si>
  <si>
    <t>En todas las sedes de la institución se observan el entusiasmo y una elevada motivación hacia el aprendizaje, lo que se refleja en toda la comunidad educativa.</t>
  </si>
  <si>
    <t>Informes de los desempeños académicos de los estudiantes. Informe del índice de eficiencia interna. Archivo fotográfico Resultados e informes de la participación en diversos eventos académicos y culturales.</t>
  </si>
  <si>
    <t>La institución revisa periódicamente el manual de convivencia en relación con su papel en la gestión del clima institucional y orienta los ajustes y mejoramientos
al mismo.Requiere institucionalizar los protocolos de atención y mayor capacitación en temas de convivencia escolar.</t>
  </si>
  <si>
    <t>Documento manual de convivencia. Actas de reuniones del comité de Convivencia escolar. Actas de compromiso celebradas entre estudiante y padres de familia.</t>
  </si>
  <si>
    <t>La institución cuenta con una política y una
programación de actividades extracurriculares que propicia la participación de algunos grupos de estudiantes, permitiendo complementar la formación de los estudiantes en los aspectos académicos, sociales, artísticos, deportivos, emocionales,
éticos, etc.</t>
  </si>
  <si>
    <t>informes de actividades de Trabajo social, olimpiadas matemáticas, preparación para las pruebas SABER e ICFES.</t>
  </si>
  <si>
    <t>Convenios de cooperación con diversas entidades. Archivo fotográfico de capacitaciones.</t>
  </si>
  <si>
    <t>La institución cuenta con un programa  de promoción del bienestar de los estudiantes, con énfasis hacia aquellos que presentan más necesidades en situación de vulnerabilidad. Además, tiene el apoyo de otras entidades como Bienestar familiar, Save Children, policía de infancia y adolescencia, bomberos, SENA Programa de Alimentación escolar.</t>
  </si>
  <si>
    <t xml:space="preserve">La comunidad educativa reconoce y utiliza el comité de convivencia para identificar y mediar los conflictos. Las actividades programadas para fortalecer la convivencia cuentan con amplia participación de los distintos estamentos
de la comunidad educativa. </t>
  </si>
  <si>
    <t>Actas del Comité de Convivencia escolar, protocolos de atención, observadores, Plan de trabajo del programa de orientación escolar. Actas de visita y remisiones a entidades de apoyo.</t>
  </si>
  <si>
    <t>La institución utiliza mecanismos que combinan recursos internos y externos (apoyo de entidades gubernamentales de protección al menor)  para prevenir situaciones de riesgo y manejar los casos difíciles, en el marco de su política sobre este tema. Además, hace seguimiento periódico a los mismos.</t>
  </si>
  <si>
    <t>Actas del Comité de Convivencia escolar, protocolos de atención, observadores, Plan de trabajo del programa de orientación escolar. Actas de visita y remisiones a entidades de apoyo estatal.</t>
  </si>
  <si>
    <t>La institución realiza un intercambio muy ágil y fluido de información con las familias o acudientes en el marco de la política definida, lo que facilita la solución oportuna de los problemas.</t>
  </si>
  <si>
    <t>La institución está en continua comunicación con las autoridades educativas (S.E.D y S.E.M). De igual manera revisa y evalúa las políticas, procesos de comunicación e intercambio comunicativo, y con base en estos resultados, realiza los ajustes pertinentes.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</si>
  <si>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</si>
  <si>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Acuerdos de cooperación y alianzas con el SENA, Normal superior y empresas del sector.</t>
  </si>
  <si>
    <t>Las alianzas con el sector productivo tienen objetivos y metodologías claras para apoyar el desarrollo de competencias en los estudiantes y se promueven procesos de seguimiento y evaluación periódicos.</t>
  </si>
  <si>
    <t>oficios de comunicación a diversas autoridades educativas de la SED y Municipal. Registro documental en Plataforma Enjambre.</t>
  </si>
  <si>
    <t>Oficios de comunicación con el sector productivo cercano a las instalaciones para promover eventos y actividades culturales.</t>
  </si>
  <si>
    <t>La I.E cuenta con un proceso  de matrícula ágil y oportuno que tiene en cuenta las necesidades de los estudiantes y padres de familia, y que es reconocido por toda la comunidad educativa.</t>
  </si>
  <si>
    <t>La I.E, revisa periódicamente la calidad y disponibilidad del archivo académico y ajusta y mejora este sistema.</t>
  </si>
  <si>
    <t xml:space="preserve">La I.E revisa periódicamente el sistema de expedición de boletínes de calificaciones  e implementa acciones para ajustarlo y mejorarlo. </t>
  </si>
  <si>
    <t>Folios de matrícula, SIMAT</t>
  </si>
  <si>
    <t>Archivo de registros académicos. Uso de la plataforma Webcolegios.</t>
  </si>
  <si>
    <t>Boletínes de calificaciones  plataforma Webcolegios.</t>
  </si>
  <si>
    <t>Listado de necesidades por sedes. Actas Consejo Directivo</t>
  </si>
  <si>
    <t>Priorización de las necesidades de cada una de las sedes presupuesto e inversión. Actas del Consejo Directivo. Evidencias fotográficas de la ejecución de obras.</t>
  </si>
  <si>
    <t>La I.E revisa y evalúa periódicamente el plan de uso de cada uno de ,los espacios físicos y diseña acciones para optimizarlos.</t>
  </si>
  <si>
    <t>Actas Consejo Directivo. Evidencias fotográficas.</t>
  </si>
  <si>
    <t>Plan de Compras recursos para el aprendizaje. Actas Consejo Directivo.</t>
  </si>
  <si>
    <t>La I.E revisa y evalúa periódicamente  su proceso de adquisición y suministro de insumos en función de la propuesta pedagógica, y efectúa los ajustes necesarios para mejorarlo.</t>
  </si>
  <si>
    <t>La comunidad educativa conoce y adopta las medidas preventivas derivadas del conocimiento cabal del panorama de riesgos.</t>
  </si>
  <si>
    <t>La I.E  revisa periódicamente  el programa de mantenimiento de su planta física y realiza los ajustes pertinentes. Realizó convenio para mejoramiento de la infraestructura de los salones en deterioro con la gobernación.</t>
  </si>
  <si>
    <t xml:space="preserve"> La I.E revisa y evalúa  periódicamente  su programa de adecuación, accesibilidad y embellecimiento de su planta física  y sus resultados propician  acciones de mejoramiento. </t>
  </si>
  <si>
    <t>La I.E cuenta con un plan para la adquisición de los recursos para el aprendizaje, dirigidos a prevenir las barreras y potenciar la participación de los estudiantes.</t>
  </si>
  <si>
    <t>La I.E revisa y evalúa periódicamente su programa de mantenimiento preventivo y correctivo de los equipos y recursos para el aprendizaje y tiene en cuenta el grado de satisfacción de los usuarios para realizar ajustes al mismo.</t>
  </si>
  <si>
    <t>Panorama de riesgos. Documentos P.P.T Movilidad Segura.</t>
  </si>
  <si>
    <t>I nforme de ejecución del Presupuesto. Plan de Compras. Actas Consejo Directivo.</t>
  </si>
  <si>
    <t>Informe de Presupuesto. Plan de Compras. Actas Consejo Directivo.</t>
  </si>
  <si>
    <t>La I.E ofrece apoyos puntuales a los estudiantes que presentan bajo desempeño académico o con dificultades de interacción de acuerdo con sus requerimientos.</t>
  </si>
  <si>
    <t>Contrato Servicios Tienda Escolar. Plan Alimentación Escolar PAE.</t>
  </si>
  <si>
    <t>Planes de Refuerzo y Nivelación. Actas del Consejo Directivo, Actas del Comité de Convivencia Escolar.</t>
  </si>
  <si>
    <t>Hojas de vida, Asignación académica.</t>
  </si>
  <si>
    <t>Evidencias fotográficas.</t>
  </si>
  <si>
    <t>Reuniones convocadas por la Secretaria de Educación.</t>
  </si>
  <si>
    <t>La I.E revisa y evalúa continuamente sus criterios de asignación académica de los docentes y realiza los ajustes pertinentes a los mismos.</t>
  </si>
  <si>
    <t>Resolución de Asiganación Académica</t>
  </si>
  <si>
    <t>Actas de eventos realizados y registros fotográficos. Proyectos Pedagógicos Transversales.</t>
  </si>
  <si>
    <t>La I.E revisa continuamente el proceso de evaluación de docentes, directivos y personal administrativo, así como los resultados de las acciones de mejoramiento, con el fin de  ajustarlas y crear nuevos planes de incentivos, apoyo a la investigación, divulgación de buenas prácticas.</t>
  </si>
  <si>
    <t>La estrategia de reconocimiento  al personal vinculado es aplicada cabalmente y es parte fundamental de la cultura institucional.</t>
  </si>
  <si>
    <t>Cuadro de honor de los estudiantes, reconociento a estudiantes con mejores promedios.</t>
  </si>
  <si>
    <t>La I.E cuenta con una política de apoyo  la investigación y a la producción de materiales relacionados con la misma, además se han definido temas y áeras de interés en concordancia con el PEI.</t>
  </si>
  <si>
    <t>La I.E dispone de estrategias claras para la mediación y solución de conflictos y éstos se resuelven a través del diálogo y la negociación permanente. Esto contribuye a que exista un buen clima laboral.</t>
  </si>
  <si>
    <t>Actas del Comité de Convivencia Escolar.</t>
  </si>
  <si>
    <t>La I.E ha definido un programa de bienestar del personal vinculado, pero éste nos se  cumple totalmente o no abarca a todas las sedes, niveles o grados.</t>
  </si>
  <si>
    <t>Evidencias fotográficas de  algunas actividades de tipo social.</t>
  </si>
  <si>
    <t>La I.E revisa y evalúa continuamente  la definción de perfiles  y su uso en los procesos de selección, solicitud e inducción  del personal en función del plan de mejoramiento y de sus necesidades.</t>
  </si>
  <si>
    <t>Actas de inicio, Protocolos de Evaluación . Archivo físico y digital de evidencias.</t>
  </si>
  <si>
    <t>Equipo de investigación, con algunas acciones aisladas.</t>
  </si>
  <si>
    <t>La I.E cuenta con lineamientos que permiten que sus integrantes opten por procesos de formación en coherencia con el P.E.I y con las necesaidades detectadas.</t>
  </si>
  <si>
    <t>La I.E tiene una estrategia organizada para la inducción y la acogida del personal nuevo, que incluye  el análisis del P.E.I y del plan de mejoramiento.</t>
  </si>
  <si>
    <t>La I.E evalúa periódicamente los procedimientos para la elaboración del presupuesto, de manera que se logre coordinar las necesidades de las distintas sedes y niveles.</t>
  </si>
  <si>
    <t>Informe de Contaduría. Actas del Consejo Directivo.</t>
  </si>
  <si>
    <t>Hay seguimiento y evaluación de los procesos de recaudo de ingresos y de realización de los gastos, dicha información retroalimenta la planeación financiera y apoya la toma de decisiones.</t>
  </si>
  <si>
    <t>Informe de Rendición de Cuentas.</t>
  </si>
  <si>
    <t>Proceso de Rendición de Cuentas a la Comunidad Educativa.</t>
  </si>
  <si>
    <t>La I.E cuenta con la elaboración y ejecución de un presupuesto aprobado por el Consejo Directivo. Actas Consejo Directivo .</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</si>
  <si>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</si>
  <si>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Documento PEI, Sistema de Evaluación de los estudiantes SIEE.</t>
  </si>
  <si>
    <t>Reporte del SIMAT. Carpetas de estudiantes en situación de vulnerabilidad e inclusión (adecuaciones curriculares DUA). Registro de matrícula.</t>
  </si>
  <si>
    <t>La institución conoce las características
de su entorno y procura dar respuestas a éstas mediante acciones que buscan
acercar los estudiantes a la institución,
en concordancia con
el PEI.</t>
  </si>
  <si>
    <t>La institución se interesa de forma programática en la proyección personal y el futuro de sus estudiantes; este programa es conocido por la comunidad educativa, que lo apoya y enriquece.</t>
  </si>
  <si>
    <t>Documento Proyecto de vida. Oficios  con otras entidades para formación en valores y orientación psicológica (SENA, UNAD)</t>
  </si>
  <si>
    <t>La escuela de padres es un
programa pedagógico institucional
que orienta a los integrantes de la familia respecto de la mejor manera de ayudar a sus hijos en el desarrollo de competencias académicas o sociales y apoyar la institución en sus diferentes procesos. Requiere  vincular a los padres de familia a través de la realización de talleres de formación en temas acordes con aspectos académicos y de convivencia escolar.</t>
  </si>
  <si>
    <t>Actas de asistencia a reuniones con padres de familia. Plan de trabajo de la docente de apoyo pedagógico y el servicio de orientación escolar.</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</si>
  <si>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</si>
  <si>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Alianzas con entidades gubernamentales y no gubernamentales. Asistencia a eventos deportivos, culturales, olimpiadas, concurso oratoria.</t>
  </si>
  <si>
    <t>La institución tiene programas
que permiten que la comunidad
use algunos de sus recursos
físicos ( local para parqueadero, local para eventos adjunto a la sede Milanés); Requiere mejorar la planta física de algunas sedes y establecer alianzas para ofertar los espacios disponibles para programas y proyectos de formación.</t>
  </si>
  <si>
    <t xml:space="preserve">Contratos de alquiler locativo. </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</si>
  <si>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</si>
  <si>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Archivo documental del servicio social estudiantil. Alianzas con entidades.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</si>
  <si>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 Vinculación con sentido de pertenencia de los estudiantes a la semana cultural y otros eventos programados.</t>
  </si>
  <si>
    <t>Archivo fotográfico y documental de la participación de los estudiantes.</t>
  </si>
  <si>
    <t>La institución posee canales de comunicación
claros y abiertos que facilitan a los padres de
familia el conocimiento de sus derechos y deberes,
de manera que ellos se sienten miembros
legítimos de la asamblea y del consejo
de padres.</t>
  </si>
  <si>
    <t>Las familias participan de la dinámica
institucional a través de actividades y programas que tienen propósitos y estrategias claramente definidos en concordancia con el PEI y con los procesos institucionales. Estos
programas tienen en cuenta las necesidades y expectativas de la comunidad.</t>
  </si>
  <si>
    <t>Actas asamblea y Consejo de padres.</t>
  </si>
  <si>
    <t>fotos participación y asistencia de padres de familia a eventos y activividades culturales.</t>
  </si>
  <si>
    <t>La institución cuenta con programas
para la prevención de
riesgos físicos que hacen parte
de los proyectos transversales
(educación ambiental, por
ejemplo) y son coherentes con
el PEI. Requiere mejorar sectores locativos para prevenir riesgos físicos.</t>
  </si>
  <si>
    <t xml:space="preserve">Documentos proyecto de riesgos físicos </t>
  </si>
  <si>
    <t>Documento proyecto riesgos psicosociales.Actas y oficios enviados a entidades de apoyo.</t>
  </si>
  <si>
    <t>documento proyecto prevención de desastres.Cronograma y plan de acción.</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</si>
  <si>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 </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</si>
  <si>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</si>
  <si>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</si>
  <si>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Los proceso apoyo a la gestión académica y administración de la planta física en todos sus componentes se encuentran en apropiación y mejoramiento continuo.</t>
  </si>
  <si>
    <t>La I.E cuenta con programas definidos para algunos servicios  complementarios, y los presta con regularidad necesarios para atender  los requerimientos del estudiantado. Requiere control de calidad a los programas que ofrece como el PAE.</t>
  </si>
  <si>
    <t>En talento humano fortalecer: formación y capacitación, pertenencia del personal vinculado, apoyo a la investigación y bienestar del talento humano.</t>
  </si>
  <si>
    <t>Proyección a la comunidad en los componentes escuela de padres (Requiere  vincular a los padres de familia a través de la realización de talleres de formación en temas acordes con aspectos académicos y de convivencia escolar). Uso de la planta física (Requiere mejorar la planta física de algunas sedes y establecer alianzas para ofertar los espacios disponibles para programas y proyectos de formación)</t>
  </si>
  <si>
    <t>En el proceso y componente prevención de riesgos (Requiere mayor capacitación a estudiantes y padres de familia en temas relacionados con la prevención de riesgos psicosociales consumo de sustancias psicoactivas, uso de vapeadores, consumo de alcohol, el bullying entre otros temas)</t>
  </si>
  <si>
    <t xml:space="preserve">Hay fortaleza en el  proceso  Talento Humano: en perfiles, inducción, asignación académica, evaluación del desempeño, convivencia y manejo de conflictos. El proceso apoyo financiero y contable se encuentra en mejoramiento continuo </t>
  </si>
  <si>
    <t xml:space="preserve">En el Proceso seguimiento académico, componente  seguimiento a los egresados, La institución tiene un plan
para realizar el seguimiento a
sus egresados, pero la información no es sistemática, ni permite el análisis para aportar al mejoramiento institucional. </t>
  </si>
  <si>
    <t>En Seguimiento académico sus componentes se encuentran en apropiacion  y mejoramiento continuo en cuanto a uso de la información de los resultados académicos evaluaciones externas, asistencia y actividades de recuperación permitiendo su análisis y elaboración de planes de mejoramiento.</t>
  </si>
  <si>
    <t xml:space="preserve">En el proceso diseño pedagógico y gestión de aula todos sus componentes se encuentran en apropiación y mejoramiento continuo. </t>
  </si>
  <si>
    <t>llain2903@hotmail.com</t>
  </si>
  <si>
    <t>Requiere fortalecer el proceso administración de servicios complementarios, Requiere control de calidad o veeduría a los programas que ofrece como el PAE. De igual manera, apoyo a estudiantes con bajo desempeño e interacción que se encuentran valorados en pertinencia.</t>
  </si>
  <si>
    <t>Proceso accesibilidad: Atención educativa a grupos poblacionales o en situación de vulnerabilidad que experimentan barreras al aprendizaje y la participación  trabajando  conjuntamente para diseñar
modelos pedagógicos flexibles que permitan la inclusión. El componente Atención educativa a estudiantes pertenecientes a grupos étnicos y proyectos de vida se encuetran en apropiación.</t>
  </si>
  <si>
    <t>Proceso accesibilidad requiere fortalecer necesidades y expectativas de los estudiantes.</t>
  </si>
  <si>
    <t>En el proceso proyección a la comunidad se encuentra en apropiación oferta de servicios a la comunidad y servicio social estudiantil en alianza con otras instituciones para la formación de valores e interacción con la comunidad. Todo el proceso de participación y convivencia  sus componentes se encuentran en apropiación como es participación de los estudiantes, asamblea y consejo de padres y participación de las familias.</t>
  </si>
  <si>
    <t>La institución tiene una estrategia articulada para promover inclusión de personas de diferentes grupos poblacionales o diversidad cultural,
que es conocida por todos los
estamentos de la comunidad
educativa para direccionar las
acciones en este sentido. Requiere se cuenta con la formación, capacitación y Acompañamiento especializado para el diseño del DUA y el PIAR.</t>
  </si>
  <si>
    <t>Formato Excel de Autoevaluación institucional D01.03.F01 V.3.0</t>
  </si>
  <si>
    <t xml:space="preserve">Protocolos de Evaluación del desempeño a docentes vinculados según decreto 1278. Informe análisis de los resultados pruebas ICFES y SABER. </t>
  </si>
  <si>
    <t>Emisora radial Colcaro, página Facebook colcaro, whatsApp intitucionales, archivo documental de comunicaciones recibidas y enviadas a diversos entes gubernamentales y no gubernamentales.</t>
  </si>
  <si>
    <t>Actas y formato de asistencia de citación a padres de familia. Actas de compromiso de corresponsabilidad. Actas comité de Convivencia escolar. Actas de coordinación y citaciones.</t>
  </si>
  <si>
    <t>El plan de estudios  es articulado y  coherente, además, cuenta con los mecanIsmos  de seguimiento y retroalimentación, a partir  de los cuales se mantienen su pertenencia, relevancia y calidad.</t>
  </si>
  <si>
    <t>La I.E revisa periódicamente la implementación de su política de evaluación en cuanto a su aplicación y los efectos en los estudiantes y realiza los ajustes pertinentes.</t>
  </si>
  <si>
    <t>La política institucional de dotación, uso y mantenimiento de los recursos para el aprendizaje permite apoyar el trabajo académico, aunque no en su totalidad, requiriendo  recursos adecuados  para estudiantes con necesidades especiales.</t>
  </si>
  <si>
    <t>Informes contables. Registro fotográfico dotación de recursos. Inventarios. Aulas con recursos tecnológicos. Actas de entrega de guías a padres de familia.</t>
  </si>
  <si>
    <t>La I.E revisa y avalúa  periódicamente su política  de control y tratamiento  del ausentismo en función de los resultados de la misma e implementa las acciones pertinentes.</t>
  </si>
  <si>
    <t>La contabilidad tiene todos los soportes, los informes financieros  se elaboran y se presentan dentro de los plazos establecidos por las normas y se usan para el control financiero.</t>
  </si>
  <si>
    <t>La I.E revisa y hace seguimiento a los resulatdos de los informes financieros, para que éstos  sean elemento clave en el momento de planear acciones, tomar decisiones y evaluar los resultados de las mismas.</t>
  </si>
  <si>
    <t>La institución trabaja articuladamente para
 diseñar y aplicar estrategias pedagógicas pertinentes que permitan integrar y atender las personas pertenecientes a grupos étnicos, y las dan a conocer a la comunidad.</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</si>
  <si>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 Requiere mayor capacitación a estudiantes y padres de familia en temas relacionados con la prevención de riesgos psicosociales (consumo de sustancias psicoactivas, uso de vapeadores, consumo de alcohol, el bullying entre otros temas)</t>
  </si>
  <si>
    <t>La institución cuenta con planes
de evacuación frente a desastres
naturales o similares y posee un sistema de monitoreo de las condiciones mínimas de seguridad que verifica el estado
de su infraestructura y alerta
sobre posibles accidentes. Requiere programar simulaciones y el simulacro con estudiantes docentes y administrativos. Requiere asignación de recursos y realizar talleres de capacitación.</t>
  </si>
  <si>
    <t>Una parte el personal vinculado a la I.E, comparte la folosofía, principios, valores y objetivos y dedica algún tiempo a la realización de actividades relacionadas con estos aspectos.</t>
  </si>
  <si>
    <t>Se evalúa periódicamente el cumplimiento de las metas, lo que permite realizar ajustes y reorientar los diferentes aspectos de la gestión institucional. La revisión periódica de las metas da cuenta del proceso progresivo de la transformación hacia la atención a la población diversa y vulnerable.</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</si>
  <si>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</si>
  <si>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Actas de los diversos órganos del gobierno escolar. Matriz de asignación de tareas de los equipos de trabajo.</t>
  </si>
  <si>
    <t>La institución evalúa periódicamente la eficiencia y pertinencia de los criterios establecidos para su manejo y realiza ajustes para mejorarlos y lograr mayor cohesión. Se trabaja en equipo y se aplican distintas formas para resolver los problemas. Los procesos de liderazgo han mejorado.</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</si>
  <si>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</si>
  <si>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La institución evalúa periódicamente la aplicación articulada de la estrategia pedagógica, así como su coherencia con la misión, la visión y los
principios institucionales. Con base en ello, introduce ajustes pertinentes.</t>
  </si>
  <si>
    <t>Documento PEI, acta y fotos capacitación sobre modelo pedagógico. Actas de las comisiones de Evaluación y promoción.</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</si>
  <si>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 Requiere fortalecer espacios para entrenamiento por áreas de las pruebas externas.</t>
  </si>
  <si>
    <t>La institución revisa periódicamente los procedimientos e instrumentos establecidos para realizar la autoevaluación integral. Con esto orienta,
ajusta y mejora continuamente este proceso. Se ha fortalecido estos procesos.</t>
  </si>
  <si>
    <t>El consejo directivo se reúne periódicamente de acuerdo con un cronograma establecido y sesiona con el aporte activo de todos sus miembros.
Hace seguimiento sistemático al plan de trabajo, para garantizar su cumplimiento</t>
  </si>
  <si>
    <t>La comisión de evaluación y promoción evalúa los resultados de sus acciones y decisiones y los utiliza para fortalecer su trabajo.</t>
  </si>
  <si>
    <t>El comité de convivencia se reúne periódicamente y cuenta con el aporte activo de todos sus miembros. Además, evalúa los resultados de sus
acciones y decisiones y los utiliza para fortalecer su trabajo.</t>
  </si>
  <si>
    <t>El consejo estudiantil se reúne periódicamente y es reconocido como la instancia de representación de los intereses de todos y todas los
estudiantes de la institución. Requiere mayor apropiación de sus funciones y evaluar los resultados de sus acciones y decisiones para fortalecer su
trabajo.</t>
  </si>
  <si>
    <t>El personero elegido desarrolla proyectos y programas a favor de todas y todos los estudiantes y su labor es reconocida en los diferentes estamentos de la comunidad educativa. Fortalecer el sentido de liderazgo del estudiante Personero y su accionar ante las sedes de la básica primaria.</t>
  </si>
  <si>
    <t>La asamblea de padres de familia se reúne periódicamente y es reconocida como la instancia de representación de estos integrantes de la comunidad educativa. La asamblea participa en las sedes de las actividades programadas según agenda y contribuye con dar solución a las necesidades.</t>
  </si>
  <si>
    <t xml:space="preserve">Retablos  de la misión y visión para todas las sedes de la Institución.Fijación en lugares visibles. Socialización con la comunidad educativa. </t>
  </si>
  <si>
    <t>Fotos reunión equipos de trabajo Autoevaluación Institucional y Formato Excel de Autoevaluación institucional D01.03.F01 V.3.0. Archivo fotográfico.</t>
  </si>
  <si>
    <t>El consejo de padres de familia se reúne periódicamente para apoyar al rector o director en el marco del plan de mejoramiento. Sin embargo, no hace seguimiento sistemático a los resultados obtenidos.</t>
  </si>
  <si>
    <t>La institución evalúa y mejora el uso de los diferentes medios de comunicación empleados,en función del reconocimiento y la aceptación de los diferentes estamentos de la comunidad educativa.</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</si>
  <si>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</si>
  <si>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</si>
  <si>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prácticas inclusivas.</t>
  </si>
  <si>
    <t>Actas No. 01 al 04 Abril 22, julio 19,  Noviembre 26 reunión de la asamblea de padres de familia. Archivo fotográfico y asistencia a las reuniones.</t>
  </si>
  <si>
    <t>Actas de equipos por área construcción de mallas curricuales junio y noviembre 27 y 28.</t>
  </si>
  <si>
    <t>Archivo fotográfico y actas de izadas de bandera, actos culturales, olimpiadas de matemáticas, ferias, semana cultural.</t>
  </si>
  <si>
    <t>La institución revisa periódicamente el manual deconvivencia en relación con su papel en la gestión del clima institucional y orienta los ajustes y mejoramientos al mismo.</t>
  </si>
  <si>
    <t>La institución revisa y evalúa periódicamente la efectividad de su política relativa a las actividades curriculares y realiza los ajustes pertinentes a la
misma para garantizar la participación de todos.</t>
  </si>
  <si>
    <t>La institución evalúa periódica y sistemáticamente los resultados y el impacto de su programa de promoción de bienestar de los estudiantes, y realiza acciones para mejorarlo o fortalecerlo.</t>
  </si>
  <si>
    <t>La institución evalúa y ajusta el funcionamiento del comité de convivencia, recupera la información relativa a las estrategias exitosas para el manejo de conflictos y el desarrollo de competencias
para la convivencia y el respeto a la diversidad. Además, propicia su transferencia y apropiación.</t>
  </si>
  <si>
    <t>La institución evalúa periódicamente la eficacia de las políticas, los mecanismos y recursos que utiliza para prevenir situaciones de riesgo y manejar los casos difíciles, y aplica acciones para
mejoralos.</t>
  </si>
  <si>
    <t>La institución revisa y evalúa las políticas, procesos de comunicación e intercambio con las familias o acudientes y, con base en estos resultados,
realiza los ajustes pertinentes.</t>
  </si>
  <si>
    <t>La institución revisa y evalúa las políticas, procesos de comunicación e intercambio con las autoridades educativas y, con base en estos resultados, realiza los ajustes pertinentes.</t>
  </si>
  <si>
    <t>La institución evalúa el impacto de las alianzas y acuerdos con diferentes entidades, y los ajusta enconcordancia con los resultados obtenidos.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</si>
  <si>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</si>
  <si>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La institución revisa periódicamente la implementación de su política de evaluación tanto en cuanto a su aplicación por parte de los docentes, como en su efecto sobre la diversidad de los estudiantes, e introduce los ajustes pertinentes.</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</si>
  <si>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</si>
  <si>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tiene una política sobre el uso de los recursos para el aprendizaje que está articulada con su propuesta pedagógica. Además, ésta es aplicada por todos.</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</si>
  <si>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</si>
  <si>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t>La institución hace seguimiento a las relaciones de aula, y diseña e implementa acciones de mejoramiento para contrarrestar las debilidades evidenciadas.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</si>
  <si>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</si>
  <si>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La institución revisa periódicamente su sistema de seguimiento académico y realiza los ajustes correspondientes, con el propósito de mejorarlo.</t>
  </si>
  <si>
    <t>La institución revisa y evalúa periódicamente su política de control y tratamiento del ausentismo en función de los resultados de la misma, e implementa los ajustes pertinentes.</t>
  </si>
  <si>
    <t>La institución revisa y evalúa periódicamente los efectos de las actividades de recuperación y sus
mecanismos de implementación, y realiza los ajustes pertinentes, con el fin de mejorar los resultados de los estudiantes.</t>
  </si>
  <si>
    <t>La institución revisa y evalúa periódicamente los resultados de los programas de apoyo pedagógico que realiza e implementa acciones correctivas,
tendientes a mejorar los resultados de los estudiantes.</t>
  </si>
  <si>
    <t>La institución revisa periódicamente la calidad y disponibilidad del archivo académico y ajusta y mejora este sistema.</t>
  </si>
  <si>
    <t>La institución hace evaluaciones periódicas sobre la satisfacción de de las familias y los estudiantes en relación con el proceso de matrícula y propicia el mejoramiento del mismo.</t>
  </si>
  <si>
    <t>La institución revisa periódicamente el programa de mantenimiento de su planta física y realiza los ajustes pertinentes.</t>
  </si>
  <si>
    <t>La institución revisa y evalúa periódicamente su programa de adecuación, accesibilidad y embellecimiento de su planta física y los resultados propician acciones de mejoramiento.</t>
  </si>
  <si>
    <t>La institución revisa y evalúa periódicamente el plan de uso de cada uno de sus espacios físicos y diseña acciones para optimizarlos.</t>
  </si>
  <si>
    <t>La institución revisa y evalúa periódicamente su proceso de adquisición y suministro de insumos en función de la propuesta pedagógica, y efectúa
los ajustes necesarios para mejorarlo.</t>
  </si>
  <si>
    <t>La institución revisa y evalúa periódicamente su programa de mantenimiento preventivo y correctivo de los equipos y recursos para el aprendizaje,y tiene en cuenta el grado de satisfacción de los usuarios para realizar ajustes al mismo.</t>
  </si>
  <si>
    <t>La institución revisa y actualiza periódicamente el panorama de riesgos.</t>
  </si>
  <si>
    <t>La institución revisa y evalúa continuamente la definición de los perfiles y su uso en los procesos de selección, solicitud e inducción del personal,
en función del plan de mejoramiento y de sus necesidades.</t>
  </si>
  <si>
    <t>La institución tiene un programa de formación que responde a problemas identificados y demandas específicas; existen criterios claros para valorar la oferta externa y se cuenta con destinación de recursos para adelantar procesos internos de capacitación.</t>
  </si>
  <si>
    <t>La institución revisa y evalúa continuamente sus criterios de asignación académica de los docentes y realiza los ajustes pertinentes a los mismos.</t>
  </si>
  <si>
    <t>El personal vinculado está identificado con la institución: comparte la filosofía, principios, valores y objetivos, y está dispuesto a realizaractividades complementarias que sean necesarias para cualificar su labor.</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</si>
  <si>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</si>
  <si>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revisa y valora continuamente su estrategia de reconocimiento al personal vinculado y realiza los ajustes pertinentes.</t>
  </si>
  <si>
    <t>La institución cuenta con un programa de bienestar del personal vinculado que se cumple en su totalidad. Además, es conocido y aceptado por la comunidad educativa desde una perspectiva de equidad.</t>
  </si>
  <si>
    <t>La institución evalúa periódicamente los procedimientos para la elaboración del presupuesto, de manera que se logre coordinar las necesidadesde las distintas sedes y niveles. Asimismo, realiza
análisis financieros y proyecciones presupuestalespara la planeación y gestión institucional.</t>
  </si>
  <si>
    <t>La contabilidad tiene todos sus soportes; los informes financieros se elaboran y se presentandentro de los plazos establecidos por las normas
 y se usan para el control financiero y para la toma de decisiones en el corto, mediano y largo plazo. Sus resultados aportan información para ajustarlos planes de mejoramiento.</t>
  </si>
  <si>
    <t>Hay seguimiento y evaluación de los procesos derecaudo de ingresos y de realización de los gastos; dicha información retroalimenta la planeación financiera y apoya la toma de decisiones.</t>
  </si>
  <si>
    <t>La institución revisa y hace seguimiento a los resultados de los informes financieros, para que éstos sean un elemento clave en el momento de
planear las acciones, tomar decisiones y evaluar los resultados de las mismas.</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</si>
  <si>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</si>
  <si>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Las estrategias pedagógicas diseñadas para atender a las poblaciones pertenecientes a los grupos étnicos son evaluadas periódicamente para mejorarlas. La institución es sensible a las necesidades de su entorno y busca adecuar su oferta educativa a las demandas.</t>
  </si>
  <si>
    <t>La institución cuenta con mecanismos que le permiten conocer las necesidades y expectativas de todos los estudiantes y divulga esta información en su comunidad; los estudiantes encuentran elementos de identificación con la institución.</t>
  </si>
  <si>
    <t xml:space="preserve">Los programas de la escuela de padres se evalúan de forma regular; hay sistematización de estos procesos y su mejoramiento se hace teniendo en cuenta las necesidades y expectativas de los integrantes de la familia y de la comunidad. </t>
  </si>
  <si>
    <t>La comunidad tiene participación en la vida institución y hay procesos de seguimiento y evaluación de los programas y las actividades. Las
alianzas con las organizaciones culturales, sociales, recreativas y productivas son permanentes y sirven como base para la realización de acciones
conjuntas que propenden al desarrollo comunitario.</t>
  </si>
  <si>
    <t>La comunidad se encuentra informada respecto de los programas y posibilidades de usode los recursos de la institución y los utiliza; asimismo, colabora con la institución en los gastos para su mantenimiento</t>
  </si>
  <si>
    <t>El servicio social estudiantil es valorado por la comunidad y los estudiantes han desarrollado una capacidad de empatía e integración con la ésta en la medida en que éstos contribuyena la solución de sus necesidades a través de programas interesantes y debidamente organizados.</t>
  </si>
  <si>
    <t>La institución posee mecanismos para evaluar las formas y demandas de participación del estudiantado; la organización escolar es sensible a tales demandas y crea espacios para promover alternativas de participación como respuesta a ellas.</t>
  </si>
  <si>
    <t>La institución cuenta con mecanismos para evaluar el papel y el funcionamiento de la asamblea y el consejo de padres de familia, que sirven para retroalimentar y cualificar estos espacios de participación, consulta y aprendizaje.</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</si>
  <si>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</si>
  <si>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t>
  </si>
  <si>
    <t>Los programas de prevención que se llevan a cabo son evaluados, así como los mecanismos de información y análisis de los factores de riesgo psicosocial, con el fin de fortalecerlos, y por esa vía mejorar los modelos de intervención que tiene la institución.</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</si>
  <si>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</si>
  <si>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Archivo fotográfico de eventos culturales (Natalicio josé Eusebio Caro, Semana Cultural, Semana por la convivencia escolar), deportivos (juegos interclases) y recreativos. Fotos participación actividades externas en representación de la institución (olimpiadas matemáticas UIS)</t>
  </si>
  <si>
    <t>Informe primera semana de inducción a estudiantes. Actas Socialización del SIEE y Manual de Convivencia.</t>
  </si>
  <si>
    <t>Acta 01 participación del Consejo Directivo  del sector productivo. Fotos entrega de de canecas, bancas y árboles por CREDISERVIR.</t>
  </si>
  <si>
    <t>Documento Plan de Mejoramiento institucional y seguimiento y evaluación de las metas. Archivo fotográfico. Acta Agosto 6 reunión equipo formulador del PEI Componente Directivo.</t>
  </si>
  <si>
    <t>Evidencias documentales y fotográficas de trabajo articulado Mallas curriculares, plan de estudio, SIIEE, Manual de Convivencia. PEI. Manual de procedimientos y funciones.</t>
  </si>
  <si>
    <t>Alianza de cooperación con Universidades para las prácticas pedagógicas, SENA, informe de actividades Paciente Experto con el Hospital Emiro Cañizárez, oficio y fotos de atención salud. Informe talleres con las hermanas clarisas para las convivencias. Alianzas con medios de comunicación, defensoría, personería. universidades.</t>
  </si>
  <si>
    <t>Actas de izadas de bandera en cada sede reconociendo el desempeño académico y comportamental. Menciones de honor y medallas a la excelencia en desempeños olimpiadas inglés, química, Pruebas SABER  grados 3, 4,5 y 6,7,8,y 9 e ICFES. Reconocimiento en acto de graduación a docentes, policía de infancia y adolescencia, TV Sanjorge entre otros.</t>
  </si>
  <si>
    <t>Documento matriz de asignación de tareas por equipos de trabajo. Documentos e informes elaborados PEI, Planes de área, matrices de aprendizaje, SIEE, Manual de convivencia, Plan de Riesgos, Proyectos transversales. Análisis de pruebas, plan de fortalecimiento académico.</t>
  </si>
  <si>
    <t xml:space="preserve">Acta No. 01 elección del Personero estudiantil. Documento reglamento interno y plan de acción.Archivo fotográfico de actividades realizadas como personero estudiantil. </t>
  </si>
  <si>
    <t>Acta No.01 conformación del Comité de Convivencia escolar. Actas Abril 15, mayo 08, junio 06, julio 16, octubre 16 y 15 según agenda de reuniones ordinarias y extraordinarias. Reglamento interno y plan de acción del comité de  convivencia.</t>
  </si>
  <si>
    <t>Acta 01 de elección y conformación. Actas Mayo 20, Noviembe 21 de cada período para análisis del rendimiento académico. Documento reglamento interno y plan de acción.</t>
  </si>
  <si>
    <t>Acta No. 01 del 17 enero de conformación, Documento reglamento interno y plan de acción. Actas de reuniones No. 02 del 31 enero, No. 03/21 febrero, No. 04/ 20 de marzo, 05/ 16 abril, No. 06/8 mayo, No. 07/ 25 de julio 9, no. 08 del 26 agosto, No. 09/16 septiembre, No. 10 del 7 noviembre., reuniones del Consejo Académico. Agenda de actividadess mensuales. Boletines informativos de las reunioness.</t>
  </si>
  <si>
    <t>Acta de elección Consejo de padres. Documento reglamento interno y plan de acción. Actas de reuniones según agenda febrero 14, abril 29, julio 16, Agosto 15.</t>
  </si>
  <si>
    <t>Actas bimestrales del CAE.(junio 06, Agosto 12, noviembre 14) Informe de servicio en las sedes del Plan de Alimentación escolar. Formatos remisión de casos a Psicoorientación y Aula de apoyo pedagógico. Contrato servicios de cooperativa.</t>
  </si>
  <si>
    <t xml:space="preserve">Actas y fotos del Consejo Académico; Actas en las fechas Mayo 2,3,6 y 7, Octubre 11, Noviembre 27 y 28 reunión de docentes por grados básica primaria organización mallas y planes de área. </t>
  </si>
  <si>
    <t>Archivo de oficios que evidencian comunicación con la SED, Gobernación y Alcaldia Municipal. Visita Técnica de la SED para aprobación de estudios. Actas visita y formatos de evaluación documental por los funcionarios de inspección y vigilancia de la SED. informe agosto 26 de la visita Consejo Académico.</t>
  </si>
  <si>
    <t>Acta capacitación de docentes sobre Enfoques pedagógico y metodología en la IV semana de desarrollo Institucional.</t>
  </si>
  <si>
    <t>Docuemento PEI Calendario y jornada escolar. Resoluciones de asignación de funciones para cada docente.</t>
  </si>
  <si>
    <t>Archivo documental PEI, Proyectos Transversales, planes de estudio por áreas. Archivo mallas curriculares.</t>
  </si>
  <si>
    <t>Horarios establecidos para el uso de las salas de informática y de los implementos deportivos, vestuario, centro intercultural (biblioteca, emisora, museo)</t>
  </si>
  <si>
    <t>Acta del Consejo académico 26 de agosto Análisis de la intensidad horaria. Resoluciones de disciplina y horarios de trabajo y permanencia de los docentes. Documento PEI Horarios de clases e intensidad horaria de cada asigntura y área.</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</si>
  <si>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</si>
  <si>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 xml:space="preserve">Documentos y archivo digital planes de área, asignatura, planes de clase. Archivos DUA y PIAR estudiantes de inclusión. </t>
  </si>
  <si>
    <t xml:space="preserve">Pág. Web colegios. Actas y procesos de nivelación de los estudiantes en cada período. </t>
  </si>
  <si>
    <t xml:space="preserve">Actas de las Comisiones de evaluación y promoción en las fechas noviembre 21, julio, septiembre,  mayo 20. </t>
  </si>
  <si>
    <t>Actas de las Comisiones de evaluación y promoción en las fechas noviembre 21, julio, septiembre,  mayo 20. Acta 06 de 08 mayo Consejo Académico Proceso de superación de debiidades acordes al SIEE. Análisis dificultades académicas  acta o7 del 25 julio por Consejo Académico.</t>
  </si>
  <si>
    <t>Actas (No. 01 al 04)  y fotos reuniones de la Comisión de Evaluación y promoción; Actas y fotos reunión del Consejo Académico (No. 03 del  21 febrero ajustes del SIEE, No. 05 del 16 abril promoción anticipada, Acta No.08 del 26 de agosto Estrategias de resultados estudiantes con bajo desempeño académico,  Acta No. 10 del 7 de noviembre procesos de validación); Acta No. 04 del 20 de marzo Análisis resultados SABER ICFES 2023. ]Plataforma humano en línea, pimer y segundo seguimiento de los docentes evaluación de desempeño y período de prueba 1278.</t>
  </si>
  <si>
    <t>Actas de nivelación en cada uno de los períodos y agendas. Actas entrega de Plan de actividades.</t>
  </si>
  <si>
    <t>Archivo del SIMAT y WEB colegios para al matrícula de estudiantes. Formato Excel estudio de proyección de capacidad instalada.</t>
  </si>
  <si>
    <t>La institución revisa periódicamente el sistema de expedición de boletines de calificaciones e implementa acciones para ajustarlo y mejorarlo.</t>
  </si>
  <si>
    <t xml:space="preserve">Fotos Adecuación del centro intercultural, Corte del cesped de la Sede Argelino. Fotos arreglo de carteleras por agendas de actividades. Fotos adquisición de materos y plantas ornamentales. Fotos iluminación de sectores. </t>
  </si>
  <si>
    <t xml:space="preserve">Fotos y agenda actividades para uso de espacios como aulas, auditorios, canchas, restaurante, sala de informática, caseta monumental, Centro intercultural. </t>
  </si>
  <si>
    <t>Planillas de consolidados de la información académica de estudiantes.</t>
  </si>
  <si>
    <t>Pág. Web colegios. Actas de reuniones de padres de familia en los cuatro períodos y período final para entrega de informes. Documento PEI, anexo SIEE.</t>
  </si>
  <si>
    <t>Actas bimestrales del CAE.(junio 06, Agosto 12, noviembre 14) Informe de servicio en las sedes del Plan de Alimentación escolar. Formatos remisión de casos a Psicoorientación y Aula de apoyo pedagógico. Contrato servicios de cooperativa.Fotos intervención salud oral con el hospital. Fotos y oficio solicitud hospital campaña de vacunación, desparasitación y atención médica.</t>
  </si>
  <si>
    <t>Acta final informe estudiantes de inclusión. Carpetas con los PIAR o DUAR de los estudiantes de inclusión.</t>
  </si>
  <si>
    <t>Actas de nivelación en cada uno de los períodos y agendas. Actas entrega de Plan de actividades.Acta final informe estudiantes de inclusión. Carpetas con los PIAR o DUAR de los estudiantes de inclusión.Acta 01 Elección comité de Convivencia Escolar. Acta socialización del Reglamento y plan de Acción. Reuniones  del Comité mensualmente fechas abril 15, mayo 08, junio0 6, julio 16, octubre 15, 16. Actas de intervención de la Polícía de Infancia y Adolescencia.</t>
  </si>
  <si>
    <t xml:space="preserve">Acta No. 05 Consejo Académico Manual de Convivencia. Fotos y asistencia a capacitaciones sobre Derechos Humanos, prevención de la violencia sexual, el acoso escolar, Abuso de la confianza, ciberacoso con Defensoría, personería y Bienestar Familiar. </t>
  </si>
  <si>
    <t>Acta No.01 Elección comité de Convivencia Escolar. Acta socialización del Reglamento y plan de Acción. Reuniones  del Comité mensualmente fechas abril 15, mayo 08, junio 06, julio 16, octubre 15, 16. Actas de intervención de la Polícía de Infancia y Adolescencia.</t>
  </si>
  <si>
    <t>La institución cuenta con una política de investigaciones y ha desarrollado planes para la divulgación del conocimiento generado entre sus miembros. La institución comenzó la recopilación de inforrmación de trabajos de investigación que adelantan los docentes como parte del proceso de formación académica. Se comenzó con la recopilación de las actividades rectorqas de jardín como parte de experiencias significativas.</t>
  </si>
  <si>
    <t xml:space="preserve">Archivo de evidencias actividades rectoras de jardín. Memoria proyecto de investigación de docente de maestría. </t>
  </si>
  <si>
    <t>Fotos entrega donación de unaguitarra a un estudiante de sede de primaria. Fotos y videos reconocimiento de la labor docente, entrega de medallas, menciones. Reconocimiento de estudiantes destacados en las disciplina del deporte y olimpiadas. Reconocimiento a la labor de los administrativos y personal de servicios.</t>
  </si>
  <si>
    <t>La institución revisa periódicamente sus estrategias de mediación de conflictos y los ajusta de acuerdo con las necesidade</t>
  </si>
  <si>
    <t xml:space="preserve">Archivo documental procesos de atención por la psicóloga en casos de convivencia escolar. Actas y protocolos de atención de situaciones tipo I,II y III. Asistencfia de apoyo de entidades como la policía de infancia y adolescencia, Bienestar Familiar, Personería, Secretaría de Educación departamenal para la atención de casos de convivencia y manejo de conflictos. </t>
  </si>
  <si>
    <t>Actas y fotos de izadas de bandera exhaltando el desempeño académico de los estudiantes. Menciones de honor y medallas a los mejores bachilleres, estudiantes destacados en las olimpiadas de matemáticas, química, inglés. Reconocimiento a esudiantess destacados en Tecnología.</t>
  </si>
  <si>
    <t xml:space="preserve">Actas, fotos y asistencia de los diversos equipos de trabajo del gobierno escolar (Consejo directivo, Consejo académico, Consejo de padres, Consejo estudiantil, personero, contralor estudiantil, asociación de padres de famila), Equipo de calidad, equipo técnico modificación del PEI, equipos proyectos transversales, Equipo prevención de riesgos físicos y psicosociales. Equipo directivos. </t>
  </si>
  <si>
    <t>Resoluciones de asignación académica de los docentes.</t>
  </si>
  <si>
    <t>Fotos y asistencia jornadas de capacitación en diversas temáqticas para el fortalecimiento pedagógico Dr. Humanos, abuso, acoso, ciberbullying, Riesgos psicosociales, prevención de desastres, metodología desarrollista.</t>
  </si>
  <si>
    <t>Actas de inicio, protocolos de evaluación 1278 período de prueba y desempeño anual. Archivo digital de las evidencias I y II seguimiento. Informe Final de la Evaluación de maestros.</t>
  </si>
  <si>
    <t>La institución revisa y evalúa periódicamente su estrategia de inducción y reinducción del personal, y realiza los ajustes pertinentes para que ésta
se adecue al PEI y al plan de mejoramiento.</t>
  </si>
  <si>
    <t>Actas y fotos de proceso de inducción realizado por la psicóloga a los nuevos docentes. Arvhivo digital con los documentos enviados a los docentes nuevos. Fotos ingresso y entrenamiento pág. Web colegios. Actas socialización SIEE, Manual de convivenvia y PEI a estudintes nuevos.</t>
  </si>
  <si>
    <t>Archivo  de las hojas de vida del personal docente, administrativo de la institución.</t>
  </si>
  <si>
    <t>La institución evalúa periódicamente los niveles de conocimiento y apropiación del direccionamiento estratégico por parte de   miembros de la comunidad educativa y realiza acciones para lograr dicha apropiación</t>
  </si>
  <si>
    <t>Se evalúan periódicamente los aspectos relativos a la identificación de los estudiantes con la institución y al fortalecimiento de su sentimiento de
pertenencia, y se introducen medidas oportunas para promover y reforzar este sentimiento.</t>
  </si>
  <si>
    <t>Fotos realización diversas actividades utilización de espacios como aulas, patios, auditorios, salones de informática y laboratorios. Caseta monumental. Fotos y alianza utilización espacios Sede Argelino D.Q. para programa de jornada complementaria CONFAORIENTE.</t>
  </si>
  <si>
    <t>La institución evalúa sistemáticamente la efectividad de su programa de inducción y de acogida a estudiantes nuevos y sus familias y a otro personal, y realiza los ajustes pertinentes.</t>
  </si>
  <si>
    <t>La institución evalúa periódicamente si sus espacios y dotaciones son suficientes, y si éstos propician un buen ambiente para el aprendizaje y laconvivencia, sin que se constituyan en barreras para la participación de la comunidad educativa,
así como para el desarrollo de actividades fuera de la jornada escolar.</t>
  </si>
  <si>
    <t>La institución evalúa periódicamente la pertinencia y funcionalidad de los procedimientos establecidos para la dotación, uso y mantenimiento
de los recursos para el aprendizaje y las ajusta en función de los nuevos requerimientos</t>
  </si>
  <si>
    <t>Formato encuesta para recopilación de la información. Pág. Institucional colcaro. Acta y oficfios de vinculación de los egresados en diversas actividades y eventos académicos (Alcaldía rmodelación batería sanitaria secuendaria)</t>
  </si>
  <si>
    <t>La institución evalúa periódica y sistemáticamente la estrategia de apoyo a los estudiantes que
presentan bajo desempeño académico o con
dificultades de interacción y adelanta acciones
correctivas y de gestión para mejorarla.</t>
  </si>
  <si>
    <t>Actas del Consejo Directivo , Actas del Consejo Académico No. 03/21 febrero Ajustes del SIEE. Acta No. 09/16 septiembre ajustes PEI. Documento política inducción a nuevos docentes. Actas y fotos  de socialización del PEI por el equipo Técnico para modificación del PEI a Consejo Académico, Consejo Directivo, Consejo de padres y comunidad docene.</t>
  </si>
  <si>
    <t>Formatos caracterización de estudiantes inclusión,  DUA. y PIAR. Actas informe final de estudiantes inclusión. Actas reuniones de docentes y padres de familia.</t>
  </si>
  <si>
    <t>Actas de las comisiones de Evaluación y promoción de cada período, Actas No. 04 del 20 de marzo análisis de los resultados SABER ICFES, Acta 07 del 25 de julio, análisis de desempeños evaluaciones internas, Acta 08  del 26 agosto estrategias bajo desempeño del Consejo Académico.</t>
  </si>
  <si>
    <t>Acta No. 01 de conformación del Consejo Directivo, Documento reglamento interno. Plan  de acción. Actas de reuniones No. 01 al 17 del año 2024. fotos de visita de obras en las Sedes intervenidas, Fotos entrega de material tecnológico e implementos de aseo.</t>
  </si>
  <si>
    <t>Convenio de cooperación jornada escolar complementaria Gobernación y COMFAORIENTE. Fotos de actividades Centro intercultural y banda marcial.</t>
  </si>
  <si>
    <t xml:space="preserve">Actas de la Comisión de Evaluación y promoción. Consultas y respuestas de la SED ante casos difíciles de comportamiento. Acta y fotos Capacitación por parte SED manejo de situaciones de convivencia. </t>
  </si>
  <si>
    <t>Documento política sobre la intencionalidad de las tareas escolares. Socialización con el Consejo Académico y Directivo. Boletín informe Consejo Académico.</t>
  </si>
  <si>
    <t>Documemto PEI modelo pedagógico desarrollista. Fotos y diapositivas Capacitación modelo pedagógico y estrategias pedagógicas vinculantes.</t>
  </si>
  <si>
    <t>Acta No. 04 del 20 de marzo Consejo Académico Análisis de los resultados de las pruebas SABER ICFES 2023. Documento Plan de Fortalecimiento pedagógico. Informe de las Olimpiadas matemáticas de la UIS.</t>
  </si>
  <si>
    <t>Formato y archivo registro asistencia de los estudiantes. Formato Excusas. Actas de la Comisiones en los cuatro períodos con respecto a la asistencia. Formato Excel  Eficiencia interna, desertores y trasladados.</t>
  </si>
  <si>
    <t>Las conclusiones de los análisis de los resultados de los estudiantes en las evaluaciones externas (pruebas SABER y exámenes de Estado) son fuente para el mejoramiento de las prácticas de aula, en el marco del Plan de Mejoramiento Institucional. Requiere trabajo desde la básica primaria, secundaria y media para obtener resultados más próximos a la media y en percentiles altos.</t>
  </si>
  <si>
    <t>Acta No. 11 Julio 09 Consejo Directivo Dotación aseo y papelería. Acta 06 del 23 abril  estudio y aprobación presupuestal vigencia 2024. Consejo Directivo. Plan de Compras de suministros (aseo, papelería, ferretería)</t>
  </si>
  <si>
    <t>Acta No. 08 mayo 24 Estudio de compras.Plan de compras y fotos entrega de material tecnológico a las Sedes (computadores para oficinas, impresoras, video Bean, tablero digital laboratorio), libros de Cátedra de paz, resmas) implementos deportivos. Carpetas aplicación pruebas simulacro.</t>
  </si>
  <si>
    <t xml:space="preserve">Acta No. 06 del 23 de abril Consejo Directivo Estudio y aprobación presupuestal vigencia 2024- </t>
  </si>
  <si>
    <t>Acta No. 12 julio 31 Consejo Directivo informe contable.</t>
  </si>
  <si>
    <t>Informe rendición de cuentas en la IV asamblea de padres. Avance de ejecución presupuestal, obras realizadas y l ogros alcanzados en ceremonia de graduacion.</t>
  </si>
  <si>
    <t xml:space="preserve">Acta 08 Consejo directivo de mayo 24 Estudio de compras. </t>
  </si>
  <si>
    <t>Acta No. 07 Consejo Direftivo. Informe contable trimestre Avance de contratación.Contrato 008 del 21 de mayo y 011 del 7 junio mantenimiento de infraestructura. fotos ejecución obras mejoramiento de la planta física: construcción de cubiertas en Sede Argelino y Palmar. Arreglo de techos en las sedes Simón Bolívar, La Torcoroma y  cambio de tejas Argelino D. Q. Contrato postura de tableta aulas sede Milanés Contrato 14 del 15 de julio 9 Remodelación unidad sanitaria y cocina sala de profesores sede principal. vontrato 20/11 septiembre compra de material ferretería. .</t>
  </si>
  <si>
    <t>Contrato No. 15 del 19 julio compra computadores., Contrato No. 04 del 22 de mayo compra de impresoras. Fotos de mantenimiento de equipos impresoras y computadores. Acta 23 /08 de octubre copra video Bean. Contrato No. 24 II fase laboratorio de química.</t>
  </si>
  <si>
    <t>Reporte del SIMAT. Archivo con la caracterización y los formatos PIAR o DUA.</t>
  </si>
  <si>
    <t>Documento PEI, Reporte de matrícula SIMAT.</t>
  </si>
  <si>
    <t>Documento Plan de estudios. Actas del gobierno escolar. Actas de los diversos órganos colegiados con participación del estudiantado (representantes de grado, personero estudiantil, contralor estudiantil)</t>
  </si>
  <si>
    <t xml:space="preserve">Fotos evento inauguración del Centro intercultural ( museo, biblioteca y emisora) Alianzas con entidades gubernamentales y no gubernamentales para el  fortalecimiento en temas de derechos, prevención del abuso y la violencia, prevención de riesgos. Asistencia a eventos deportivos, culturales, olimpiadas, concurso oratoria. </t>
  </si>
  <si>
    <t>Contrato de arrendamiento del local parqueadero; contrato de tienda escolar. Alianza con TV. San Jorge para edición y publicación de videos históricos. Agenda programación de evento en la caseta monumental. Alianza con COMFAORIENTE.</t>
  </si>
  <si>
    <t>Documentos de los proyectos de Servicio social obligatorio estudiantil.</t>
  </si>
  <si>
    <t>Archivo fotográfico, agendas de las actividades programadas participación en izadas, eventos culturales, deportivos, recreativos, olimpiadas y ferias de emprendimiento y de tecnocaro en la semana cultural por parte de los estudiantes. Actas de participación de estudiantes en los diversos órganos del gobierno escolar.</t>
  </si>
  <si>
    <t>Actas Asamblea de padres de familia. Archivo documental de registro atención y solicitudes padres de familia y/o acudientes.</t>
  </si>
  <si>
    <t>Actas y asistencia Asamblea de padres de familia. Actas de reunión del Consejo de padres Febrero 14, abril 29, julio 16, agosto 15.</t>
  </si>
  <si>
    <t>Archivo fotográfico de participación de los padres en el acompañamiento de las actividades de sus hijos. Fotos participación evento día de las madres. Fotos reconociminto de padres en la clausura de fin de año para izar la bandera.</t>
  </si>
  <si>
    <t xml:space="preserve">Documento Proyecto gestión del  riesgo. Fotos y actividades programadas dentro del plan de acción, </t>
  </si>
  <si>
    <t xml:space="preserve">Asistencia y fotos sobre talleres de prevención de riesgos psicosociales. </t>
  </si>
  <si>
    <t xml:space="preserve">Documento prevención de desastres. Fotos capacitación con Bomberos en primeros auxilos. Capacitación virtual prevención de riegos laborales. </t>
  </si>
  <si>
    <t>En cultura institucional existen mecanismos de comunicación y excelente trabajo en equipo. En el proceso Clima escolar y relaciones con el entorno todos sus componentes se encuentran en apropiación y mejoramiento continuo.Componente (Política de inclusión de personas de diferentes grupos poblacionales o diversidad cultural) se fortaleció con la formación, capacitación y Acompañamiento especiallizado para el diseño del DUA y el PIAR.</t>
  </si>
  <si>
    <t>Direccionamiento Estratégico: Política de inclusión de personas de diferentes grupos poblacionales o diversidad cultural. En Gestión estratégica (articulación de planes y proyectos que involucren a las sedes de la primaria); Uso de información (interna y externa) para la toma de decisiones requiere realizar análisis de la información para establecer estrategias dentro del Plan de mejoramiento académico y su articulación con los planes de área.</t>
  </si>
  <si>
    <t xml:space="preserve"> Direccionamiento Estratégico hay divulgación y apropiación de la misión, visión, principios y metas institucionales, así como el conocimiento y  la apropiación del direccionamiento. En la gestión estratégica existe liderazgo, coherencia con la estrategia pedagógica,uso de los resultados de las evaluaciones internas y externas para la elaboración de planes de mejoramiento, asi como procesos de autoevaluación. En cuanto a gobierno escolar hay fortaleza en los órganos colegiados Consejo Directivo, académico, comisión de evaluación y comité de convivencia escolar para la atención de casos.</t>
  </si>
  <si>
    <t>Direccionamiento Estratégico: Política de inclusión de personas de diferentes grupos poblacionales o diversidad cultural requiere continuar fortaleciendo los procesos de inclusión.  En Gestión estratégica (articulación de planes y proyectos que involucren a las sedes de la primaria); Uso de información (interna y externa) para la toma de decisiones y realizar el plan de fortalecimiento académico y pedagógico a partir del análisis de la información que involucre un trabajo desde las sedes de la primaria.</t>
  </si>
  <si>
    <t>Gobierno escolar: requiere continuar  fortaleciendo los reglamentos internos, planes de acción, evaluación y seguimiento de als actividades del Consejo estudiantil, personero, asamblea y Consejo de padres. Reonocimiento de logros, identificación y divulgación de buenas prácticas.</t>
  </si>
  <si>
    <t xml:space="preserve">Prácfticas pedagógicas en cuanto a estrategias para las tareas escolares y al uso articulado de los recursos para el aprendizaje. </t>
  </si>
  <si>
    <t>Seguimiento académico: uso pedagógico de las evaluaciones externas. Requiere elaborar plan de fortalecimiento pedagógico y mejorar resultados pruebas SABER ICFES 2025. Fortalecer las estrategias para recopilar información de los exalumnos y posibiloitar su participación activa en la institución y el mejoramiento del PEI.</t>
  </si>
  <si>
    <t>Componente administración de la planta física: Adquisición de más recursos tecnológicos como herramientas  para fortlecer el  aprendizaje.</t>
  </si>
  <si>
    <t>Talento humano: formación  y capacitación y apoyo a la investigación. Requiere fortalecer el Bienestar del talento humano.</t>
  </si>
  <si>
    <t>Accesibilidad: Requiere fortalecer necesidades y expectativas de los estudiantes y proyetos de vida. Proyección de la comunidad. Uso de la planta física y servicio social estudiantil.</t>
  </si>
  <si>
    <t xml:space="preserve">proyeicción  a la comundiad: escuela de padres continuar el trabajo en cada una de las sedes. </t>
  </si>
  <si>
    <t>Direccionamiento Estratégico hay divulgación y apropiación de la misión, visión, principios y metas institucionales, así como el conocimiento y  la apropiación del direccionamiento. En la gestión estratégica existe liderazgo, coherencia con la estrategia pedagógica,uso de los resultados de las evaluaciones internas y externas para la elaboración de planes de mejoramiento, asi como procesos de autoevaluación. En cuanto al gobierno escolar hay fortaleza en los órganos colegiados Consejo Directivo, académico, comisión de evaluación y comité de convivencia escolar para la atención de casos.</t>
  </si>
  <si>
    <t>Gestión del aula:  requiere fortalecer procesos de evaluación y seguimeinto de Planeación de clases y estilo pedagógico.</t>
  </si>
  <si>
    <t>Prevención de riesgos: físicos y programas de seguridad.</t>
  </si>
  <si>
    <t xml:space="preserve">  institucioncolcaro@gmail.com </t>
  </si>
  <si>
    <t>fortalecer clima escolar en cuanto a motivación del aprendizaje para lograr desempeños más cualificados en los estudiantes.</t>
  </si>
  <si>
    <t>El plan de estudios es articulado y coherente. Además, cuenta con mecanismos de seguimiento y retroalimentación, a partir de los cuales se mantienen su pertinencia, relevancia y calidad.</t>
  </si>
  <si>
    <t>El modelo pedagógico desarrollista es apropiado por todos los miembros de la comunidad educativa, los documentos institucionales se han ajustado de forma pertinente a nuestro modelo pedagógico.</t>
  </si>
  <si>
    <t>Registro fotográfico y actas de capacitación a docentes en semanas de desarrollo institucional. Actas y registro fotográfico de reuniones para ajustes a documentos institucionales.</t>
  </si>
  <si>
    <t>La institución evalúa periódicamente la pertinencia y funcionalidad de los procedimientos establecidos para la dotación, uso y mantenimiento 
de los recursos para el aprendizaje y las ajusta en función de los nuevos requerimientos.</t>
  </si>
  <si>
    <t>Documento PEI, Calendario y jornada escolar. Resoluciones de asignación académica para cada docente acorde al Decreto 0277.</t>
  </si>
  <si>
    <t>La institución evalúa periódicamente el cumplimiento de las horas efectivas de clase recibidas por los estudiantes y toma las medidas pertinentes para corregir situaciones anómalas.</t>
  </si>
  <si>
    <t>Actas de reuniones del Consejo Académico, registro de calificaciones y procesos de superación de debilidades en Plataforma Web, Drive institucional con los PIAR para todos los estudiantes de inclusión. Actas de comisión de evaluación y promoción periódicas.</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</si>
  <si>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</si>
  <si>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Documento PEI, informes ejecutivos de cada proyecto transversal, planes de área y planes de clase.</t>
  </si>
  <si>
    <t>Documento política sobre la intencionalidad de las tareas escolares acualizado. Socialización con el Consejo Académico y Directivo. Boletín de informe Consejo Académico.</t>
  </si>
  <si>
    <t>La institución revisa y evalúa periódicamente la articulación entre la política sobre el uso de los recursos para el aprendizaje y su propuesta peda gógica, y realiza ajustes a la misma con base en los resultados de los estudiantes.</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</si>
  <si>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</si>
  <si>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Documentos y archivo digital planes de área, planes de clase. Archivos PIAR estudiantes de inclusión. Planes de fortalecimiento académico y pedagógico. Planes de superación de debilidades.</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</si>
  <si>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</si>
  <si>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La institución realiza un seguimiento sistemático de las prácticas de aula, verifica su impacto en los aprendizajes de los estudiantes y en el desempeño de los docentes, y promueve estrategias para 
fortalecerlas.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</si>
  <si>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</si>
  <si>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Plataforma Webcolegios actualizada, actas procesos de superación de debilidades para estudiantes con dificultades, PIAR para estudiantes de inclusión.</t>
  </si>
  <si>
    <t>La institución revisa y evalúa periódicamente los resultados de los programas de apoyo pedagógico que realiza e implementa acciones correctivas, tendientes a mejorar los resultados de los estudiantes.</t>
  </si>
  <si>
    <t>La institución revisa y evalúa periódicamente los efectos de las actividades de recuperación y sus mecanismos de implementación y realiza los ajustes pertinentes, con el fin de mejorar los resultados de los estudiantes.</t>
  </si>
  <si>
    <t>La institución revisa y evalúa periódicamente su política de control y tratamiento del ausentismo en función de los resultados de la misma e implementa los ajustes pertinentes.</t>
  </si>
  <si>
    <t>Actas del Consejo Académico para análisis de los resultados de las pruebas SABER ICFES. Documento Plan de Fortalecimiento Académico y Pedagógico. Informe de las Olimpiadas matemáticas de la UIS. Informe presentación pruebas quiero ser quiero saber 5° y 9°.</t>
  </si>
  <si>
    <t>Actas de las Comisiones de evaluación y promoción en cada periodo académico. Actas del Consejo Académico. Procesos de superación de debiidades acordes al SIEE. Registro fotográfico reuniones de maestros para análisis de dificultades académicas.</t>
  </si>
  <si>
    <t>Procesos de superación de debilidades en cada periodo académico y al finalizar el año escolar (actas de entrega de los planes, planes de superación con actividades propuestas, actas de superación de debilidades con los resultados obtenidos). Agenda de trabajo mensual. Informes plataforma Webcolegios.</t>
  </si>
  <si>
    <t>Acta final informe estudiantes de inclusión. Carpetas con los PIAR de los estudiantes de inclusión. Registro fotográfico reunión con maestros para capacitación en PIAR.</t>
  </si>
  <si>
    <t>La institución revisa y evalúa periódicamente su plan de seguimiento a egresados y la información que éste arroja para adecuar y mejorar la pertinencia de sus acciones, así como su capacidad de
respuesta ante las necesidades y expectativas del estudiantado y su entorno.</t>
  </si>
  <si>
    <t>Formulario encuesta para recopilación de la información de los egresados. Página Institucional Colcaro y perfil en redes sociales. Acta y oficios de vinculación de los egresados en diversas actividades y eventos académicos. Resolución de reconocimiento a egresado destacado.</t>
  </si>
  <si>
    <t>Plan de clase actualizado, mallas curriculares y planes de área actualizados, actas de Comisión de Evaluación y Promoción, actas del Consejo Académico, informes de reuniones por áreas, registro fotográfico.</t>
  </si>
  <si>
    <t>La institución evalúa periódicamente la coherencia y la articulación del enfoque metodológico con el PEI, el plan de mejoramiento y las prácticas de aula de sus docentes. Esta información es usada como base para la realización de ajustes.</t>
  </si>
  <si>
    <t>Actas y fotos de entrega material tecnológico a las Sedes (computadores para oficinas, impresoras, video Beam, tablero digital laboratorio Innovación), libros de Cátedra de paz, resmas) implementos deportivos. Carpetas aplicación pruebas simulacro.</t>
  </si>
  <si>
    <t>Registro fotográfico dotación de herramientas tecnológicas tales como pantallas interactivas, proyectores, televisores. Dotación a los centros de interés (aula de lectura, primaria infancia y banda músico marcial). Carpetas aplicación de simulacros.</t>
  </si>
  <si>
    <t>Actas del Consejo Académico. Asignación de responsabilidades mediante Resolución en descanso pedagógico, horario de trabajo y permanencia de los docentes. Documento PEI, Horarios de clases e intensidad horaria de cada asigntura y área.</t>
  </si>
  <si>
    <t>Actas periódicas de las Comisiones de evaluación y promoción; actas de compromiso académico; procesos de superación de debilidades.</t>
  </si>
  <si>
    <t>Documento PEI modelo pedagógico Desarrollista. Fotos y diapositivas Capacitación modelo pedagógico y estrategias pedagógicas vinculantes. Protocolos evaluación de desempeño de docentes 1278.</t>
  </si>
  <si>
    <t xml:space="preserve">Fotos jornada propuestas de estudios universitarios. Oficio ofertas cursos cortos del SENA. </t>
  </si>
  <si>
    <t>Fotos, asistencia a talleres escuela de padres Abril 29, mayo 14,15 y 16; junio 7 agosto 15. fotos participación de los padres Semana por la Convivencia escolar. Fotos y asistencia Capacitación sobre prevención de la violencia.</t>
  </si>
  <si>
    <t>La comunidad tiene participación en la vida institución y hay procesos de seguimiento y evaluación de los programas y las actividades. Las
alianzas con las organizaciones culturales, sociales, recreativas y productivas son permanentes y sirven como base para la realización de acciones conjuntas que propenden al desarrollo comunitario.</t>
  </si>
  <si>
    <t>Fotos eventos participación   con entidades gubernamentales y no gubernamentales para el  fortalecimiento de las capacitaciones, así como sistencia  a eventos deportivos, culturales, olimpiadas matemática, emprendimiento, Proyecto lectura, escritura y oratoria (LEO), Proyecto ICFES,Capacitación de brigadas de emergencias (Bomberos Ocaña).</t>
  </si>
  <si>
    <t>La institución y la comunidad evalúan conjuntamente y mejoran de mutuo acuerdo los servicios que la primera le ofrece a la segunda en relación con la disponibilidad de los recursos físicos y los
medios (audiovisuales, biblioteca, sala de informática, etc.).</t>
  </si>
  <si>
    <t>El impacto del servicio social estudiantil es evaluado por la institución y se tienen en cuenta tanto las necesidades y expectativas de la comunidad
como su satisfacción con estos programas.</t>
  </si>
  <si>
    <t>Documentos de los proyectos de Servicio social obligatorio estudiantil, informe del cumplimiento del Servicio social estudiantil.</t>
  </si>
  <si>
    <t>Actas y asistencia Asamblea de padres de familia. Actas de reunión del Consejo de padres Febrero 4 al 12,  29 abril , 12 marzo y 24 de noviembre.</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</si>
  <si>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</si>
  <si>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Archivo fotográfico, agendas de las actividades programadas participación en izadas, eventos culturales, deportivos, recreativos, olimpiadas y ferias de emprendimiento y de tecnocaro en la semana cultural por parte de los estudiantes. Archivo drive participación semana por la convivencia escolar, Semana por al paz,.Actas de participación de estudiantes en los diversos órganos del gobierno escolar. Evaluación de los eventos realizados para planificar mejoras en las próximas actividades.</t>
  </si>
  <si>
    <t>Archivo fotográfico de participación de los padres en el acompañamiento de las actividades de sus hijos (Escuela de padres, asambleas, semana cultural, feria navideña primera infancia)  Fotos participación evento Ferioa del Emprendimiento. Fotos reconociminto de padres en la clausura de fin de año para izar la bandera.</t>
  </si>
  <si>
    <t>Los programas de prevención de riesgos físicos de la institución son monitoreados y evaluados con el fin de establecer su eficacia. Con ello, se propicia su fortalecimiento de las alianzas y la
búsqueda de apoyo de otras instituciones y de la comunidad.</t>
  </si>
  <si>
    <t>La institución evalúa periódicamente y mejora sus planes de seguridad, de manera que la comunidad esté preparada y sepa qué hacer y a dónde acudir al momento de cualquier evento de riesgo. Además, desarrolla programas de prevención de accidentes.</t>
  </si>
  <si>
    <t xml:space="preserve">Documento prevención de desastres. Fotos simulaciones y simulacros en Sedes. Fotos capacitación con Bomberos en primeros auxilos. Invitación  atención personalizada  Medícos laborales a docentes.Capacitación prevención de riegos laborales. </t>
  </si>
  <si>
    <t>Documento PEI, Documento traqnsversalidad Afrocolombianidad. Fotos actividades desarrolladas en el marco de la inclusión.   Reporte de matrícula SIMAT estudiantes de inclusión.</t>
  </si>
  <si>
    <t>Reporte del SIMAT estudiantes inclusión. Drive inclusión  con la caracterización y los formatos PIAR ,diagnósticos e informe final académico de los estudiantes.</t>
  </si>
  <si>
    <t>Fotos, asistencia a talleres escuela de padres 29 de enero,  febrero 4, 29 abril ;12 marzo. fotos participación de los padres Semana por la Convivencia escolar. Fotos y asistencia Capacitación sobre prevención de la violencia. Capacitación Manejo del estrés para el personal administartivo, reunión de consejo a la escuela de padres, capacitación prevención de sustancia psicoactivas.</t>
  </si>
  <si>
    <t>Fotos y trabajos sobre Proyectos de vida. Desa rrollados áreas de ética  y valores. Oferta cursos cortos con el SENA.</t>
  </si>
  <si>
    <t>La institución se interesa de forma programática en la proyección personal y el futuro de sus estudiantes; este programa es conocido por la comunidad educativa, que lo apoya y enriquece. Requiere evalúar y mejorar los procesos de cualificación  relacionados con los proyectos de vida de sus estudiantes . Realizar alianzas con las universidades del país para dar a conocer las ofertas en sus  programas.</t>
  </si>
  <si>
    <t>La institución cuenta con mecanismos que le permiten conocer las necesidades y expectativas de todos los estudiantes y divulga esta información en su comunidad; los estudiantes encuentran elementos de identificación con la institución. Requiere diseñar política y programas para ponderar el grado de satisfacción de los estudiantes  retroalimnentasr el plan de  mejoramiento institucional.</t>
  </si>
  <si>
    <t>Documento Política para el uso de espacios de la infraestructura. Contrato de servicios de la  tienda escolar. Alianza con TV. San Jorge para edición y publicación de evenos y avances mejoramiento de la infraestructura. Alianza programa extracurricular COMFAORIENTE. Préstsajo espacios a la comunidad.</t>
  </si>
  <si>
    <t>En proyección a la comunidad se fortalecieron la escuela de padres, ofreciendo talleres acordes con las expectativas y necesidades, procesos realizados en todas las sedes con el acompañamiento del área de psicoorientación escolar y el apoyo de entidades gubernamentales. Así mismo en cuanto al uso de la planta física para ofertas de programas complementarios y capacitaciones. Cumplimiento y evaluación del servicio social esstudiantil</t>
  </si>
  <si>
    <t>Asistencia y fotos de talleres de capacitación relacionado con riesgos psicosociales y prevención de situaciones de vulneracón de los derechos de NNJ. Prevención Bullying y violencia sexual. Prevención consumo de Vaper y sustancias psicoactivas Actas del Comité de Convivencia escolar. Oficios y protocolo de seguimiento de casos  y comunicación con otras entidades Bienestar familiar, Procuraduría, personeería, fiscalía.</t>
  </si>
  <si>
    <t>Documento plan para la prevención de todo tipo  de riesgos físicos. Fotos capacitaciones. Fotos mejoramiento planta física paras prevención de riesgos físicos.</t>
  </si>
  <si>
    <t xml:space="preserve">En prevención de riesgos se fortalecieron los procesos de capacitación en riesgos físicos y programas de seguridad. Se presentan evidencias de documentos, actividades que se desarrollan para la prevención, atención y seguimiento. </t>
  </si>
  <si>
    <t>Accesibilidad: Necesidades y expectativas Requiere diseñar política y programas para ponderar el grado de satisfacción de los estudiantes  para retroalimentar el plan de mejoramiento institucional. En Proyectos de Vida Requiere evalúar y mejorar los procesos de cualificación  relacionados con los proyectos de vida de sus estudiantes. Realizar alianzas con las universidades del país para dar a conocer las ofertas en sus  programas.</t>
  </si>
  <si>
    <t>Gestión de Aula: hay avances en Planeación de clases donde se evalúa periódicamente su estrategia y utiliza los resultados para implementar medidas de ajuste y mejoramiento que contribuyen a la consolidación de actividades para desarrollar las competencias de los 
estudiantes. En el Estilo pedagógico realiza capacitación continua en el modelo Desarrollista para promover desarrollo de competencias en los estudiantes y evaluar el desempeño de los docentes, con base en los resultados tomar acciones para el mejoramiento.</t>
  </si>
  <si>
    <t>Documento política para el uso de espacios y recursos.. Horarios establecidos para el uso de las salas de informática y de los implementos deportivos, vestuario, centro intercultural (biblioteca, emisora, museo). Registro fotográfico de entrega de recursos para los centros de interés; capacitación y uso de las pantallas interactivas y laboratorio de innovación.</t>
  </si>
  <si>
    <t xml:space="preserve">Prácticas Pedagógicas: se elaboró el Documento política para el uso de espacios y recursos. Horarios establecidos para el uso de las salas de informática y de los implementos deportivos, vestuario, centro intercultural (biblioteca, emisora, museo). Registro fotográfico de entrega de recursos para los centros de interés; Adquisición, capacitación y uso de las pantallas interactivas y laboratorio de innovación, como herramienta para acceder a la información y mejorar las prácticas pedagógicas.                                       </t>
  </si>
  <si>
    <t>La institución cuenta con una política clara sobre la intencionalidad de las tareas escolares en el afianzamiento de los aprendizajes de los estudiantes y
ésta es aplicada por todos los docentes, conocida y comprendida por los estudiantes y las familias. Requiere evaluación de las estrategias para las tareas e implementar acciones constructivas de mejoramiento.</t>
  </si>
  <si>
    <t>Las conclusiones de los análisis de los resultados de los estudiantes en las evaluaciones externas (pruebas SABER y exámenes de Estado) son fuente para el mejoramiento de las prácticas de aula, en el marco del Plan de Mejoramiento Institucional. Requiere trabajo desde la básica primaria, secundaria y media para obtener resultados más próximos a la media y en percentiles altos acordes con las pruebas SABER 11 y Quiero Ser, quiero saber quinto y noveno.</t>
  </si>
  <si>
    <t xml:space="preserve">Estategias para las Tareas escolares: Requiere evaluación de las estrategias para las tareas e implementar acciones constructivas de retroalimentación  y mejoramiento. </t>
  </si>
  <si>
    <t xml:space="preserve">Seguimiento académico: uso pedagógico de los resultados de las evaluaciones externas, requiere trabajo articulado y seguimiento a los planes de Mejoramiento desde la básica primaria, secundaria y media para obtener resultados más próximos a la media y en percentiles altos acordes a las pruebas SABER 11 y Quiero Ser quiero Saber quinto y noveno. </t>
  </si>
  <si>
    <t>De igual manera Seguimiento a Egresados: requiere análisis de la informacion aportada por egresados para adecuar y mejorar la pertinencia de sus acciones, así como su capacidad de
respuesta ante las necesidades y expectativas del estudiantado.</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</si>
  <si>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 Requiere análisis de la informacion aportada por egresados para adecuar y mejorar la pertinencia de sus acciones, así como su capacidad de respuesta ante las necesidades y expectativas del estudiantado.</t>
  </si>
  <si>
    <t xml:space="preserve">Retablos, plegables como mecanismos de divulgación  en cada sede  y puesto en lugares visibles la misión y visión con la que se identifica. </t>
  </si>
  <si>
    <t>Documento Informe de Rendición de Cuentas. Informe de Evaluación y seguimiento del PMI.</t>
  </si>
  <si>
    <t>Cronograma Resignificación del PEI y sus anexos.</t>
  </si>
  <si>
    <t>Drive documental de los archivos de estudiantes caracterizados en el SIMAT. Fotos capacitaciones con docentes y padres de familia.</t>
  </si>
  <si>
    <t>La institución evalúa periódicamente los niveles de conocimiento y apropiación del direccionamiento estratégico por parte de  los miembros de la comunidad educativa y realiza acciones para lograr dicha apropiación</t>
  </si>
  <si>
    <t>direccionamiento estrtégico: inclusión Requiere continuar fortaleciendo las capacitaciones y autocapacitaciones, además de  adquisicón  del material didáctico para estudiantes de inclusión acorde con los diagnósticos y necesidades.</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</si>
  <si>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 Requiere continuar fortaleciendo las capacitaciones y autocapacitaciones, además de  adquisicón  del material didáctico para estudiantes de inclusión acorde con los diagnósticos y necesidades.</t>
  </si>
  <si>
    <t>Actas de nombramiento del gobierno escolar en cada sede. Actas de reuniones de los diversos órganos colegiados. Matriz de asignación de Equipos de trabajo y sus responsabilidades.</t>
  </si>
  <si>
    <t>Fotos y actas capacitación relacionada con la estrategia pedagógica. Acta de reunión Consejo Académico</t>
  </si>
  <si>
    <t>Informe de los resultados pruebas internas y externas.Formato  Indice de eficiencia interna, Documentos planes de fortalecimieto acadénico y pedagócio.</t>
  </si>
  <si>
    <t xml:space="preserve">La institución revisa periódicamente los procedimientos e instrumentos establecidos para realizar la autoevaluación integral. Con esto orienta,ajusta y mejora continuamente  este proceso. </t>
  </si>
  <si>
    <t>La institución evalúa periódicamente la eficiencia y pertinencia de los criterios establecidos para su manejo y realiza ajustes para mejorarlos y lograr mayor cohesión. Se trabaja en equipo y se aplican distintas formas para resolver los problemas. Se han definido funciones y roles dentro de la institución, coordinando la toma de decisones.</t>
  </si>
  <si>
    <t>Documento matriiz de asignación en equipos de trabajo y sus responsabilidades, Fotos y actas de los diversos equipos liderando actividades.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</si>
  <si>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11) para elaborar sus planes y programas de trabajo, Requiere hacer seguimieto y evaluación de los planes de fortalecimiento académico y pedagógico.</t>
  </si>
  <si>
    <t xml:space="preserve">La institución evalúa periódicamente la eficiencia
y pertinencia de los criterios establecidos para su
manejo y realiza ajustes para mejorarlos y lograr
mayor cohesión. Se trabaja en equipo y se aplican distintas formas para resolver los problemas. </t>
  </si>
  <si>
    <t>Gestión estratégica: Articulación de planes y proyectos la institución evalúa periódicamente la eficiencia
y pertinencia de los criterios establecidos para su manejo y realiza ajustes para mejorarlos y lograr mayor cohesión. Se trabaja en equipo y se aplican distintas formas para resolver los problemas. Se percibe gran coordinación y liderazgo para la realización de actividades.</t>
  </si>
  <si>
    <t>El Consejo Directivo se reúne periódicamente ordinaria y exrtraordinariamente, de acuerdo con un cronograma establecido y sesiona con el aporte activo de todos sus miembros.
Hace seguimiento sistemático al plan de trabajo para garantizar su cumplimiento.</t>
  </si>
  <si>
    <t>Acta No. 01 de conformación del Consejo Directivo, Documento reglamento interno. Plan  de acción. Actas de reuniones y fotos de visitas a Sedes.</t>
  </si>
  <si>
    <t>La comisión de evaluación y promoción evalúa los resultados de sus acciones y decisiones y los utiliza para fortalecer su trabajo. Se hicieron periodicamente y extraordinariamente comisiones.</t>
  </si>
  <si>
    <t>Acta 01 de elección y conformación. Actas en cada período de las reuniones de las comisiones en cada sede.</t>
  </si>
  <si>
    <t>El Comité de Convivencia se reúne periódicamente y extraordinariamente según agenda mensual y cuando es necesaro,  cuenta con el aporte activo de todos sus miembros. Además, evalúa los resultados de sus acciones y decisiones y los utiliza para fortalecer su trabajo.</t>
  </si>
  <si>
    <t>Acta No.01 conformación del Comité de Convivencia escolar. Actas No. extraordinarias. Reglamento interno y plan de acción del comité de  convivencia</t>
  </si>
  <si>
    <t>La institución revisa y evalúa periódicamente la cobertura, calidad y oportunidad de los servicioscomplementarios y recursos y promueve acciones correctivas en función de las necesidades del
estudiantado</t>
  </si>
  <si>
    <t>Formato excel Autoevaluación  institucional. Formato excel plan de mejoramiento institucional.</t>
  </si>
  <si>
    <t>Acta No. 01 de enero , elección y conformación del Consejo Académico, Documento reglamento interno y plan de acción. Acas de reuniones mensuales ordinarias y extraordinarias  No. 01 al  11 y boletinaes emitidos.</t>
  </si>
  <si>
    <t xml:space="preserve">Acta mayo 6-10 de elección del Consejo Estudiantil.  Documento reglamento interno y plan de acción. Actas de reuniones según agenda. </t>
  </si>
  <si>
    <t xml:space="preserve">Acta  y fotos mayo elección del Consejo Estudiantil.  Documento reglamento interno y plan de acción. Actas de reuniones según agenda. </t>
  </si>
  <si>
    <t>Acta  y fotos de mayo No. 01 elección del Personero estudiantil. Documento reglamento interno y plan de acción.</t>
  </si>
  <si>
    <t>Actas No. 01  de enero, Acta  02  abril , Acta 03 julio,  acta 04 septiembre , 05 noviembre reunión de la asamblea de padres de familia. Archivo fotográfico y asistencia a las reuniones.</t>
  </si>
  <si>
    <t>El consejo de padres de familia se reúne periódicamente para apoyar al rector o director en el marco del plan de mejoramiento.  Requiere  mayor vinculación en los proyectos y actividades  y  seguimiento sistemático a los resultados obtenidos.</t>
  </si>
  <si>
    <t xml:space="preserve">La asamblea de padres de familia se reúne periódicamente y cuenta con la participación activa de sus miembros. Además, evalúa los resultados de
sus acciones y decisiones y los utiliza para fortalecer su trabajo. </t>
  </si>
  <si>
    <t>El personero elegido desarrolla proyectos y programas a favor de todas y todos los estudiantes y su labor es reconocida en los diferentes estamentos de la comunidad educativa. requiere Fortalecer su accionar en las sedes de la básica primaria.</t>
  </si>
  <si>
    <t>El consejo estudiantil se reúne periódicamente y es reconocido como la instancia de representación de los intereses de todos y todas los
estudiantes de la institución. Requiere mayor participación en las actividades  y evaluar los resultados de sus acciones y decisiones para fortalecer su
trabajo.</t>
  </si>
  <si>
    <t>La institución evalúa periódicamente el sistema de estímulos y reconocimientos de los logros de los docentes y estudiantes, y hace los ajustes pertinentes para cualificarlo.</t>
  </si>
  <si>
    <t>Documento Manual de Convivencia. Fotos de izadas de bandera reconocimiento Menciones de honor y medallas a la excelencia . Día del maestro, certificaciones, proclamación de bachilleres,  oficios y medallas  de recocimiento a la comunidad.</t>
  </si>
  <si>
    <t>Página Webcolegios, pág. facebook Colcaro, WhatsApp Equipo calidad, Directivos, Colcaro académico. Edición de Videos históricos (Agustina Ferro, José Eusebio Caro) y grabaciones eventos en directo T.V San Jorge.  Oficios dirigidos a entidades gubernamentales y no gubernamentales.</t>
  </si>
  <si>
    <t>Página Webcolegios, pág. facebook Colcaro, WhatsApp. Emisiones semanales de Colcaro Stereo. Comunicados a la comunidad, correpsondencia con entidades gubernamentales y no gubernamentales.</t>
  </si>
  <si>
    <t>La institución ha implementado un procedimiento para identificar, divulgar y documentar las buenas prácticas pedagógicas, administrativas y culturales que reconocen la diversidad de la población en todos sus componentes de
gestión.  Requiere sitematizar y divulgar más  proyectos y experiencias desarrolladas por docentes y estudiantes.</t>
  </si>
  <si>
    <t>Documento Buenasw Prácticqas.  Fotos del Foro experiencias significativas.</t>
  </si>
  <si>
    <t>En todas las sedes de la institución se observan el entusiasmo y una elevada motivaciónhacia el aprendizaje, lo que se refleja en la participación de diverswas actividades.  Requiere fortalecer programas alternativos  como los centros de interés para motivar a los estudiantes en proyectos acorde con  sus capacidades.</t>
  </si>
  <si>
    <t>Documento informe Centros de interés. Convenio de cooperación en cursos con el SENA. Fotos y tarjetas de participación en olimpiadas (inglés, matemáticas, química), feria tecnológica, feria del emprendimiento.</t>
  </si>
  <si>
    <t xml:space="preserve">En todas las sedes de la institución se observan el entusiasmo y una elevada motivaciónhacia el aprendizaje, lo que se refleja en la participación de diverswas actividades.  </t>
  </si>
  <si>
    <t>La institución evalúa y ajusta el funcionamiento del comité de convivencia, recupera la información relativa a las estrategias exitosas para el manejo de conflictos y el desarrollo de competencias para la convivencia y el respeto a la diversidad. Además, propicia su transferencia y apropiación.</t>
  </si>
  <si>
    <t>Actas del comité de convivencia escolar. Oficios de activación protocolos de atención a entidades gubernamentales.</t>
  </si>
  <si>
    <t>Actqa elección y conformación del Comité de convivencia escolar. Plan acción del comité convivencia</t>
  </si>
  <si>
    <t>Actas reunión del CAE. Fotos servicio del PAE. Listadosde beneficiarios. Acta Entrega de dotación para la cocina Sede Argelino del MEN</t>
  </si>
  <si>
    <t>La institución revisa y evalúa periódicamente la efectividad de su política relativa a las actividades
curriculares y realiza los ajustes pertinentes a la misma para garantizar la participación de todos.</t>
  </si>
  <si>
    <t>Certificación  estudiantes vinculados COMFAORIENTE. Fotos de la Banda Marcial. Fotos y documentos de los Centros de interés y Centro intercultural.</t>
  </si>
  <si>
    <t>Documentto Manual de convivencia. Fotos y asistencia a  talleres de capacitación en temas de derechos y prevención de situaciones de vulneracón.</t>
  </si>
  <si>
    <t xml:space="preserve">Fotos feria tecnológica, feria del emprendimiento. Documento informe Centros de interés. Convenio de cooperación en cursos con el SENA. Fotos y tarjetas de participación en olimpiadas (inglés, matemáticas. </t>
  </si>
  <si>
    <t xml:space="preserve">Informe y fotos primera semana de inducción a estudiantes. Actas Socialización del SIEE y Manual de Convivencia. </t>
  </si>
  <si>
    <t>Fotos y contratos de mejoramiento de la planta física y de los espacios académicos y recreastivos. Plan de compras dotación equipos y materiales. Dotación de mobiliario para sedes del MEN.</t>
  </si>
  <si>
    <t>Informe de los diversos eventos y actividades desarrolladas con la participación de la comunidad. Agendas mensuales.</t>
  </si>
  <si>
    <t>La institución revisa y evalúa las políticas, procesos de comunicación e intercambio con las familias o acudientes y, con base en estos resultados, realiza los ajustes pertinentes.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</si>
  <si>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</si>
  <si>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Actas Asamblea de padres de familia No. 1 al 5.  Archivo documental de registro atención y solicitudes padres de familia y/o acudientes. Asistencia a talleres Escuela de padres.</t>
  </si>
  <si>
    <t>Archivo de oficios comunicación con el MEN, SED, Gobernación y Alcaldia Municipal. Actas visita y formatos de evaluación documental por los funcionarios de inspección y vigilancia de la SED. Archivo documental en plataforma enjambre.</t>
  </si>
  <si>
    <t>Alianza de cooperación SENA,  y COMFAORIENTE. Informe de actividades Paciente Experto con el Hospital Emiro Cañizárez, oficio y fotos de atención en  salud, fotos  de capacitación.  Alianzas con el  medios de comunicación TV. San Jorge, fotos capacitación policía de infancia y adolescencia, ESPO,  defensoría, personería.</t>
  </si>
  <si>
    <t>Acta 01 participación del sector productivo en el Conswejo Dirtectivo. Fotos de enttrega material CREDISERVIR.</t>
  </si>
  <si>
    <t>Archivo del SIMAT y WEB colegios para al matrícula de estudiantes. Formato Excel estudio de proyección de capacidad instalada. ]informe Excell de eficicencia interna.</t>
  </si>
  <si>
    <t xml:space="preserve">Archico físico de la información académica de los estudisantes. </t>
  </si>
  <si>
    <t>Documento SIEE. Pág. Web colegios. Acta reunión consejo Académico revisión de los ajustes al SIEE.</t>
  </si>
  <si>
    <t xml:space="preserve">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t>
  </si>
  <si>
    <t>Fotos y plan de compras de materiales para pintura de espacios en las Sedes. Obra recuperación arquitectónica de la Sede principal.</t>
  </si>
  <si>
    <t>Fotos de mejoramiento del salón de lectura, centro intercultural, Fotos limpieza de la Caseta Monumental.</t>
  </si>
  <si>
    <t>La política institucional de dotación, uso y
mantenimiento de los recursos para el aprendizaje permite apoyar el trabajo académico de la diversidad de sus estudiantes y docentes. Realizar  un proyecto por etapas anual, para la dotación de material pedagógico  acorde con las necesidades.</t>
  </si>
  <si>
    <t>La institución revisa y evalúa periódicamente su proceso de adquisición y suministro de insumos
en función de la propuesta pedagógica, y efectúa los ajustes necesarios para mejorarlo.</t>
  </si>
  <si>
    <t>Acta de mayo 28 reunión Comité Riesgo. Acta octubre 10 Plan prevención de todo tipo de violencia NNJ. Café con maestros. Documento Plan Prevención riesgos laborales.</t>
  </si>
  <si>
    <t>La institución revisa y evalúa periódicamente la cobertura, calidad y oportunidad de los servicios complementarios y recursos y promueve acciones correctivas en función de las necesidades del
estudiantado</t>
  </si>
  <si>
    <t>La institución evalúa periódica y sistemáticamente la estrategia de apoyo a los estudiantes que presentan bajo desempeño académico o con dificultades de interacción y adelanta acciones correctivas y de gestión para mejorarla.</t>
  </si>
  <si>
    <t>Actas de las Comisiones de Evaluación y promoción.  Agendas de procesos de nivelación. Actas de atención servicio de orientación escolar.</t>
  </si>
  <si>
    <t>La institución revisa y evalúa periódicamente su estrategia de inducción y reinducción del personal, y realiza los ajustes pertinentes para que ésta se adecue al PEI y al plan de mejoramiento.</t>
  </si>
  <si>
    <t xml:space="preserve">Actas de inducción al personal. </t>
  </si>
  <si>
    <t>Reswoluciones de asignación académica. Actas de asignación de funciones personal administrativo y de servicios. Archivo hojas de vida.</t>
  </si>
  <si>
    <t>Resoluciones  asignación académica.</t>
  </si>
  <si>
    <t>El personal vinculado está identificado con la institución: comparte la filosofía, principios, valores y objetivos, y está dispuesto a realizar actividades complementarias que sean necesarias para cualificar su labor.</t>
  </si>
  <si>
    <t>PEI, Informe capacitaciones de los docentes.</t>
  </si>
  <si>
    <t xml:space="preserve">Protocolos de evaluación de los docentes. </t>
  </si>
  <si>
    <t xml:space="preserve">Actas y protocolos de atención de situaciones tipo I,II y III. Remisión de correspondencia  y fotografías  capacitaciones apoyo de entidades como la policía de infancia y adolescencia, Bienestar Familiar, Personería, Secretaría de Educación departamenal para la atención de casos de convivencia y manejo de conflictos. </t>
  </si>
  <si>
    <t>La institución revisa periódicamente sus estrategias de mediación de conflictos y los ajusta de acuerdo con las necesidades.</t>
  </si>
  <si>
    <t>Documento plan de Riesgos. Fotos adquisición de extintores. Acta 14 de octubre 19 de 2025 Consejo Directivo.</t>
  </si>
  <si>
    <t>Plan de compras suministros . Acta 04 de mayo 13 de 2025 Consejo Directivo.</t>
  </si>
  <si>
    <t>Contrato de mantenimiento de equipos. Acta 04 de mayo 13 de 2025 Consejo Directivo.</t>
  </si>
  <si>
    <t xml:space="preserve">Proyecto de inversiones. Fotos de mejoramiento de la planta física. Acta 02 de 24 de abril de 2025 aprobación recursos del Consejo Directivo. Intervención techo Sede Simón Bolivar. Obra encerramiento sede Argelino. Obra demolición de pieza en David Hadad. Postura de tableta en La Sede Torcoroma, Milanés y Argelino D. Q.Obras arreglo de aulas y laboratorios por parte Gobernación a la Sede principal. </t>
  </si>
  <si>
    <t>Acta 01 de Enero 14 de 2025 Consejo Directivo. Contratación Servicio  Tienda Escolar. Actas de reunión del CAE. Fotos campañas de salud con el Hospital (salud oral y médica) . Talleres capacitación de orientación escolar.</t>
  </si>
  <si>
    <t xml:space="preserve">La institución asiste a las reuniones convocadas por la Secretaría de Educación a través de plataformas virtuales, y sus orientaciones son acatadas en pro del funcionamiento de la institución. </t>
  </si>
  <si>
    <t>Formato Trimestral de Formación y Capacitación Docente en la Plataforma Enjambre.</t>
  </si>
  <si>
    <t>Evidencias fotográficas de las actividades realizadas por el  Comité de Salud Mental y bIenestar social.</t>
  </si>
  <si>
    <t>Cuadro de honor, Actas Izada de Banderas,Resoluciones de Excelencia Académica.</t>
  </si>
  <si>
    <t xml:space="preserve">Acta No. 20 de 27 de Enero de 2025. Consejo Directivo Estudio y aprobación presupuestal vigencia 2025 </t>
  </si>
  <si>
    <t>Acta No. 21 de Febrero 07 de 2025 Consejo Directivo informe contable.</t>
  </si>
  <si>
    <t xml:space="preserve">Acta No. 02 de 24 de mayo de 2025 Consejo Directivo  Estudio de compras. </t>
  </si>
  <si>
    <t>Informe rendición de cuentas realizado en el 13  de febrero de 2025. Informe global  en la V asamblea de padres mes de noviembre. Informe de  Avance de ejecución presupuestal, obras realizadas y l ogros alcanzados en ceremonia de graduacion.</t>
  </si>
  <si>
    <t>La institución mejora de manera progresiva los procesos que corresponden a esta gestión, cabe resaltar los avances logrados  gracias al buen funcionaminento del Consejo Directivo  en la optimización y transparencia en el manejo de los recursos. al igual que el compromiso y responsabilidad del talento humano con que cuenta la institución.</t>
  </si>
  <si>
    <t xml:space="preserve">Archivo plan de compras. Acta 02 de Abril 24 de 2025 del Consejo Directivo. Fotos material adquirido compra de computadores, impresoras, tableros digitales, televisores, ventiladores. Libros de texto. </t>
  </si>
  <si>
    <t>Formación y capacitación hay una constante cualificación de los docentes.</t>
  </si>
  <si>
    <t>La institución cuenta con una politica  de investigación y ha desarrollado  planes para la divulgación del conocimiento generado entre sus miembros.Requiere motivar a docentes para que realicen procesos de investigación en el aula y sistematicen sus experiencias.</t>
  </si>
  <si>
    <t>Informe del Foro Experiencias de Investigación.</t>
  </si>
  <si>
    <t>La institución cuenta con un programa de bienestar  del personal vinculado que se cumple en su totalidad . Además, es conocido y aceptado por la comunidad educativa desde una  perspectiva de equidad. Realizar un  análisis de las causas que inciden en los permisos del personal vinculado con el propósito de estalbecer estrategias  que  coadyuven al mejoramiento de la  calidad del servicio.</t>
  </si>
  <si>
    <t>Planta física: Adquisición de recursos para el aprendizaje. Realizar un proyecto por etapas anual, para la dotación de material pedagógico  acorde con las necesidades.</t>
  </si>
  <si>
    <t>Continuar  fortaleciendo los procesos de inclusión en la institución  a traves de los DUA y los PIAR; En talento humano Apoyo a la nvestigación: Requiere motivar a docentes para que realicen procesos de investigación en el aula y sistematicen sus experiencias. En bienestar del talento humano  Realizar un  análisis de las causas que inciden en los permisos del personal vinculado con el propósito de estalbecer estrategias  que  coadyuven al mejoramiento de la  calidad del servicio.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</si>
</sst>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6" borderId="0" xfId="0" applyFont="1" applyFill="1" applyAlignment="1" applyProtection="1">
      <alignment horizontal="left"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left"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205404160"/>
        <c:axId val="204658304"/>
        <c:axId val="0"/>
      </c:bar3DChart>
      <c:catAx>
        <c:axId val="205404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658304"/>
        <c:crosses val="autoZero"/>
        <c:auto val="1"/>
        <c:lblAlgn val="ctr"/>
        <c:lblOffset val="100"/>
        <c:noMultiLvlLbl val="0"/>
      </c:catAx>
      <c:valAx>
        <c:axId val="204658304"/>
        <c:scaling>
          <c:orientation val="minMax"/>
        </c:scaling>
        <c:delete val="1"/>
        <c:axPos val="l"/>
        <c:numFmt formatCode="0%" sourceLinked="1"/>
        <c:majorTickMark val="out"/>
        <c:minorTickMark val="none"/>
        <c:tickLblPos val="nextTo"/>
        <c:crossAx val="205404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206825984"/>
        <c:axId val="206844992"/>
      </c:lineChart>
      <c:catAx>
        <c:axId val="20682598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06844992"/>
        <c:crosses val="autoZero"/>
        <c:auto val="1"/>
        <c:lblAlgn val="ctr"/>
        <c:lblOffset val="100"/>
        <c:noMultiLvlLbl val="0"/>
      </c:catAx>
      <c:valAx>
        <c:axId val="206844992"/>
        <c:scaling>
          <c:orientation val="minMax"/>
        </c:scaling>
        <c:delete val="1"/>
        <c:axPos val="l"/>
        <c:numFmt formatCode="0%" sourceLinked="1"/>
        <c:majorTickMark val="out"/>
        <c:minorTickMark val="none"/>
        <c:tickLblPos val="nextTo"/>
        <c:crossAx val="206825984"/>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586-423F-9191-11518435064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586-423F-9191-1151843506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586-423F-9191-11518435064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586-423F-9191-11518435064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586-423F-9191-11518435064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586-423F-9191-1151843506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586-423F-9191-11518435064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586-423F-9191-11518435064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586-423F-9191-11518435064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586-423F-9191-1151843506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207278080"/>
        <c:axId val="206847296"/>
      </c:lineChart>
      <c:catAx>
        <c:axId val="207278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847296"/>
        <c:crosses val="autoZero"/>
        <c:auto val="1"/>
        <c:lblAlgn val="ctr"/>
        <c:lblOffset val="100"/>
        <c:noMultiLvlLbl val="0"/>
      </c:catAx>
      <c:valAx>
        <c:axId val="206847296"/>
        <c:scaling>
          <c:orientation val="minMax"/>
        </c:scaling>
        <c:delete val="1"/>
        <c:axPos val="l"/>
        <c:numFmt formatCode="0%" sourceLinked="1"/>
        <c:majorTickMark val="out"/>
        <c:minorTickMark val="none"/>
        <c:tickLblPos val="nextTo"/>
        <c:crossAx val="2072780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0.375</c:v>
                </c:pt>
                <c:pt idx="3">
                  <c:v>0.625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207280128"/>
        <c:axId val="207423168"/>
      </c:lineChart>
      <c:catAx>
        <c:axId val="20728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7423168"/>
        <c:crosses val="autoZero"/>
        <c:auto val="1"/>
        <c:lblAlgn val="ctr"/>
        <c:lblOffset val="100"/>
        <c:noMultiLvlLbl val="0"/>
      </c:catAx>
      <c:valAx>
        <c:axId val="207423168"/>
        <c:scaling>
          <c:orientation val="minMax"/>
        </c:scaling>
        <c:delete val="1"/>
        <c:axPos val="l"/>
        <c:numFmt formatCode="0%" sourceLinked="1"/>
        <c:majorTickMark val="out"/>
        <c:minorTickMark val="none"/>
        <c:tickLblPos val="nextTo"/>
        <c:crossAx val="207280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207532032"/>
        <c:axId val="207425472"/>
        <c:axId val="0"/>
      </c:bar3DChart>
      <c:catAx>
        <c:axId val="207532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425472"/>
        <c:crosses val="autoZero"/>
        <c:auto val="1"/>
        <c:lblAlgn val="ctr"/>
        <c:lblOffset val="100"/>
        <c:noMultiLvlLbl val="0"/>
      </c:catAx>
      <c:valAx>
        <c:axId val="207425472"/>
        <c:scaling>
          <c:orientation val="minMax"/>
        </c:scaling>
        <c:delete val="1"/>
        <c:axPos val="l"/>
        <c:numFmt formatCode="0%" sourceLinked="1"/>
        <c:majorTickMark val="out"/>
        <c:minorTickMark val="none"/>
        <c:tickLblPos val="nextTo"/>
        <c:crossAx val="207532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207533568"/>
        <c:axId val="207427200"/>
        <c:axId val="0"/>
      </c:bar3DChart>
      <c:catAx>
        <c:axId val="207533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427200"/>
        <c:crosses val="autoZero"/>
        <c:auto val="1"/>
        <c:lblAlgn val="ctr"/>
        <c:lblOffset val="100"/>
        <c:noMultiLvlLbl val="0"/>
      </c:catAx>
      <c:valAx>
        <c:axId val="207427200"/>
        <c:scaling>
          <c:orientation val="minMax"/>
        </c:scaling>
        <c:delete val="1"/>
        <c:axPos val="l"/>
        <c:numFmt formatCode="0%" sourceLinked="1"/>
        <c:majorTickMark val="out"/>
        <c:minorTickMark val="none"/>
        <c:tickLblPos val="nextTo"/>
        <c:crossAx val="2075335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207535104"/>
        <c:axId val="207428928"/>
        <c:axId val="0"/>
      </c:bar3DChart>
      <c:catAx>
        <c:axId val="207535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428928"/>
        <c:crosses val="autoZero"/>
        <c:auto val="1"/>
        <c:lblAlgn val="ctr"/>
        <c:lblOffset val="100"/>
        <c:noMultiLvlLbl val="0"/>
      </c:catAx>
      <c:valAx>
        <c:axId val="207428928"/>
        <c:scaling>
          <c:orientation val="minMax"/>
        </c:scaling>
        <c:delete val="1"/>
        <c:axPos val="l"/>
        <c:numFmt formatCode="0%" sourceLinked="1"/>
        <c:majorTickMark val="out"/>
        <c:minorTickMark val="none"/>
        <c:tickLblPos val="nextTo"/>
        <c:crossAx val="207535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207535616"/>
        <c:axId val="208077952"/>
      </c:lineChart>
      <c:catAx>
        <c:axId val="207535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077952"/>
        <c:crosses val="autoZero"/>
        <c:auto val="1"/>
        <c:lblAlgn val="ctr"/>
        <c:lblOffset val="100"/>
        <c:noMultiLvlLbl val="0"/>
      </c:catAx>
      <c:valAx>
        <c:axId val="208077952"/>
        <c:scaling>
          <c:orientation val="minMax"/>
        </c:scaling>
        <c:delete val="1"/>
        <c:axPos val="l"/>
        <c:numFmt formatCode="0%" sourceLinked="1"/>
        <c:majorTickMark val="out"/>
        <c:minorTickMark val="none"/>
        <c:tickLblPos val="nextTo"/>
        <c:crossAx val="2075356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208360960"/>
        <c:axId val="208080832"/>
        <c:axId val="0"/>
      </c:bar3DChart>
      <c:catAx>
        <c:axId val="208360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080832"/>
        <c:crosses val="autoZero"/>
        <c:auto val="1"/>
        <c:lblAlgn val="ctr"/>
        <c:lblOffset val="100"/>
        <c:noMultiLvlLbl val="0"/>
      </c:catAx>
      <c:valAx>
        <c:axId val="208080832"/>
        <c:scaling>
          <c:orientation val="minMax"/>
        </c:scaling>
        <c:delete val="1"/>
        <c:axPos val="l"/>
        <c:numFmt formatCode="0%" sourceLinked="1"/>
        <c:majorTickMark val="out"/>
        <c:minorTickMark val="none"/>
        <c:tickLblPos val="nextTo"/>
        <c:crossAx val="208360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208361984"/>
        <c:axId val="208082560"/>
        <c:axId val="0"/>
      </c:bar3DChart>
      <c:catAx>
        <c:axId val="208361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082560"/>
        <c:crosses val="autoZero"/>
        <c:auto val="1"/>
        <c:lblAlgn val="ctr"/>
        <c:lblOffset val="100"/>
        <c:noMultiLvlLbl val="0"/>
      </c:catAx>
      <c:valAx>
        <c:axId val="208082560"/>
        <c:scaling>
          <c:orientation val="minMax"/>
        </c:scaling>
        <c:delete val="1"/>
        <c:axPos val="l"/>
        <c:numFmt formatCode="0%" sourceLinked="1"/>
        <c:majorTickMark val="out"/>
        <c:minorTickMark val="none"/>
        <c:tickLblPos val="nextTo"/>
        <c:crossAx val="208361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208363008"/>
        <c:axId val="208083712"/>
        <c:axId val="0"/>
      </c:bar3DChart>
      <c:catAx>
        <c:axId val="208363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083712"/>
        <c:crosses val="autoZero"/>
        <c:auto val="1"/>
        <c:lblAlgn val="ctr"/>
        <c:lblOffset val="100"/>
        <c:noMultiLvlLbl val="0"/>
      </c:catAx>
      <c:valAx>
        <c:axId val="208083712"/>
        <c:scaling>
          <c:orientation val="minMax"/>
        </c:scaling>
        <c:delete val="1"/>
        <c:axPos val="l"/>
        <c:numFmt formatCode="0%" sourceLinked="1"/>
        <c:majorTickMark val="out"/>
        <c:minorTickMark val="none"/>
        <c:tickLblPos val="nextTo"/>
        <c:crossAx val="208363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205219840"/>
        <c:axId val="204660032"/>
        <c:axId val="0"/>
      </c:bar3DChart>
      <c:catAx>
        <c:axId val="205219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660032"/>
        <c:crosses val="autoZero"/>
        <c:auto val="1"/>
        <c:lblAlgn val="ctr"/>
        <c:lblOffset val="100"/>
        <c:noMultiLvlLbl val="0"/>
      </c:catAx>
      <c:valAx>
        <c:axId val="204660032"/>
        <c:scaling>
          <c:orientation val="minMax"/>
        </c:scaling>
        <c:delete val="1"/>
        <c:axPos val="l"/>
        <c:numFmt formatCode="0%" sourceLinked="1"/>
        <c:majorTickMark val="out"/>
        <c:minorTickMark val="none"/>
        <c:tickLblPos val="nextTo"/>
        <c:crossAx val="205219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B4A-4BBB-B966-0564046B11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B4A-4BBB-B966-0564046B11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B4A-4BBB-B966-0564046B11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B4A-4BBB-B966-0564046B11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B4A-4BBB-B966-0564046B11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B4A-4BBB-B966-0564046B11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B4A-4BBB-B966-0564046B11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B4A-4BBB-B966-0564046B11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B4A-4BBB-B966-0564046B11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B4A-4BBB-B966-0564046B11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208807424"/>
        <c:axId val="208298560"/>
      </c:lineChart>
      <c:catAx>
        <c:axId val="208807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298560"/>
        <c:crosses val="autoZero"/>
        <c:auto val="1"/>
        <c:lblAlgn val="ctr"/>
        <c:lblOffset val="100"/>
        <c:noMultiLvlLbl val="0"/>
      </c:catAx>
      <c:valAx>
        <c:axId val="208298560"/>
        <c:scaling>
          <c:orientation val="minMax"/>
        </c:scaling>
        <c:delete val="1"/>
        <c:axPos val="l"/>
        <c:numFmt formatCode="0%" sourceLinked="1"/>
        <c:majorTickMark val="out"/>
        <c:minorTickMark val="none"/>
        <c:tickLblPos val="nextTo"/>
        <c:crossAx val="2088074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208785408"/>
        <c:axId val="208300864"/>
        <c:axId val="0"/>
      </c:bar3DChart>
      <c:catAx>
        <c:axId val="20878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300864"/>
        <c:crosses val="autoZero"/>
        <c:auto val="1"/>
        <c:lblAlgn val="ctr"/>
        <c:lblOffset val="100"/>
        <c:noMultiLvlLbl val="0"/>
      </c:catAx>
      <c:valAx>
        <c:axId val="208300864"/>
        <c:scaling>
          <c:orientation val="minMax"/>
        </c:scaling>
        <c:delete val="1"/>
        <c:axPos val="l"/>
        <c:numFmt formatCode="0%" sourceLinked="1"/>
        <c:majorTickMark val="out"/>
        <c:minorTickMark val="none"/>
        <c:tickLblPos val="nextTo"/>
        <c:crossAx val="208785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208786432"/>
        <c:axId val="208302592"/>
        <c:axId val="0"/>
      </c:bar3DChart>
      <c:catAx>
        <c:axId val="20878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302592"/>
        <c:crosses val="autoZero"/>
        <c:auto val="1"/>
        <c:lblAlgn val="ctr"/>
        <c:lblOffset val="100"/>
        <c:noMultiLvlLbl val="0"/>
      </c:catAx>
      <c:valAx>
        <c:axId val="208302592"/>
        <c:scaling>
          <c:orientation val="minMax"/>
        </c:scaling>
        <c:delete val="1"/>
        <c:axPos val="l"/>
        <c:numFmt formatCode="0%" sourceLinked="1"/>
        <c:majorTickMark val="out"/>
        <c:minorTickMark val="none"/>
        <c:tickLblPos val="nextTo"/>
        <c:crossAx val="2087864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1</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208786944"/>
        <c:axId val="208304320"/>
        <c:axId val="0"/>
      </c:bar3DChart>
      <c:catAx>
        <c:axId val="20878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304320"/>
        <c:crosses val="autoZero"/>
        <c:auto val="1"/>
        <c:lblAlgn val="ctr"/>
        <c:lblOffset val="100"/>
        <c:noMultiLvlLbl val="0"/>
      </c:catAx>
      <c:valAx>
        <c:axId val="208304320"/>
        <c:scaling>
          <c:orientation val="minMax"/>
        </c:scaling>
        <c:delete val="1"/>
        <c:axPos val="l"/>
        <c:numFmt formatCode="0%" sourceLinked="1"/>
        <c:majorTickMark val="out"/>
        <c:minorTickMark val="none"/>
        <c:tickLblPos val="nextTo"/>
        <c:crossAx val="208786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984-4ABB-82AA-A27860E9BA8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984-4ABB-82AA-A27860E9BA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984-4ABB-82AA-A27860E9BA8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984-4ABB-82AA-A27860E9BA8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984-4ABB-82AA-A27860E9BA8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984-4ABB-82AA-A27860E9BA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984-4ABB-82AA-A27860E9BA8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984-4ABB-82AA-A27860E9BA8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984-4ABB-82AA-A27860E9BA8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984-4ABB-82AA-A27860E9BA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208787968"/>
        <c:axId val="208625664"/>
      </c:lineChart>
      <c:catAx>
        <c:axId val="208787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625664"/>
        <c:crosses val="autoZero"/>
        <c:auto val="1"/>
        <c:lblAlgn val="ctr"/>
        <c:lblOffset val="100"/>
        <c:noMultiLvlLbl val="0"/>
      </c:catAx>
      <c:valAx>
        <c:axId val="208625664"/>
        <c:scaling>
          <c:orientation val="minMax"/>
        </c:scaling>
        <c:delete val="1"/>
        <c:axPos val="l"/>
        <c:numFmt formatCode="0%" sourceLinked="1"/>
        <c:majorTickMark val="out"/>
        <c:minorTickMark val="none"/>
        <c:tickLblPos val="nextTo"/>
        <c:crossAx val="2087879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209319424"/>
        <c:axId val="208627968"/>
        <c:axId val="0"/>
      </c:bar3DChart>
      <c:catAx>
        <c:axId val="209319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627968"/>
        <c:crosses val="autoZero"/>
        <c:auto val="1"/>
        <c:lblAlgn val="ctr"/>
        <c:lblOffset val="100"/>
        <c:noMultiLvlLbl val="0"/>
      </c:catAx>
      <c:valAx>
        <c:axId val="208627968"/>
        <c:scaling>
          <c:orientation val="minMax"/>
        </c:scaling>
        <c:delete val="1"/>
        <c:axPos val="l"/>
        <c:numFmt formatCode="0%" sourceLinked="1"/>
        <c:majorTickMark val="out"/>
        <c:minorTickMark val="none"/>
        <c:tickLblPos val="nextTo"/>
        <c:crossAx val="209319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209320448"/>
        <c:axId val="208630272"/>
        <c:axId val="0"/>
      </c:bar3DChart>
      <c:catAx>
        <c:axId val="209320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630272"/>
        <c:crosses val="autoZero"/>
        <c:auto val="1"/>
        <c:lblAlgn val="ctr"/>
        <c:lblOffset val="100"/>
        <c:noMultiLvlLbl val="0"/>
      </c:catAx>
      <c:valAx>
        <c:axId val="208630272"/>
        <c:scaling>
          <c:orientation val="minMax"/>
        </c:scaling>
        <c:delete val="1"/>
        <c:axPos val="l"/>
        <c:numFmt formatCode="0%" sourceLinked="1"/>
        <c:majorTickMark val="out"/>
        <c:minorTickMark val="none"/>
        <c:tickLblPos val="nextTo"/>
        <c:crossAx val="209320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209174528"/>
        <c:axId val="208632000"/>
        <c:axId val="0"/>
      </c:bar3DChart>
      <c:catAx>
        <c:axId val="209174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632000"/>
        <c:crosses val="autoZero"/>
        <c:auto val="1"/>
        <c:lblAlgn val="ctr"/>
        <c:lblOffset val="100"/>
        <c:noMultiLvlLbl val="0"/>
      </c:catAx>
      <c:valAx>
        <c:axId val="208632000"/>
        <c:scaling>
          <c:orientation val="minMax"/>
        </c:scaling>
        <c:delete val="1"/>
        <c:axPos val="l"/>
        <c:numFmt formatCode="0%" sourceLinked="1"/>
        <c:majorTickMark val="out"/>
        <c:minorTickMark val="none"/>
        <c:tickLblPos val="nextTo"/>
        <c:crossAx val="209174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209175552"/>
        <c:axId val="209108992"/>
        <c:axId val="0"/>
      </c:bar3DChart>
      <c:catAx>
        <c:axId val="209175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9108992"/>
        <c:crosses val="autoZero"/>
        <c:auto val="1"/>
        <c:lblAlgn val="ctr"/>
        <c:lblOffset val="100"/>
        <c:noMultiLvlLbl val="0"/>
      </c:catAx>
      <c:valAx>
        <c:axId val="209108992"/>
        <c:scaling>
          <c:orientation val="minMax"/>
        </c:scaling>
        <c:delete val="1"/>
        <c:axPos val="l"/>
        <c:numFmt formatCode="0%" sourceLinked="1"/>
        <c:majorTickMark val="out"/>
        <c:minorTickMark val="none"/>
        <c:tickLblPos val="nextTo"/>
        <c:crossAx val="209175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209176064"/>
        <c:axId val="209110720"/>
        <c:axId val="0"/>
      </c:bar3DChart>
      <c:catAx>
        <c:axId val="2091760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9110720"/>
        <c:crosses val="autoZero"/>
        <c:auto val="1"/>
        <c:lblAlgn val="ctr"/>
        <c:lblOffset val="100"/>
        <c:noMultiLvlLbl val="0"/>
      </c:catAx>
      <c:valAx>
        <c:axId val="209110720"/>
        <c:scaling>
          <c:orientation val="minMax"/>
        </c:scaling>
        <c:delete val="1"/>
        <c:axPos val="l"/>
        <c:numFmt formatCode="0%" sourceLinked="1"/>
        <c:majorTickMark val="out"/>
        <c:minorTickMark val="none"/>
        <c:tickLblPos val="nextTo"/>
        <c:crossAx val="20917606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205221376"/>
        <c:axId val="205153408"/>
        <c:axId val="0"/>
      </c:bar3DChart>
      <c:catAx>
        <c:axId val="20522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53408"/>
        <c:crosses val="autoZero"/>
        <c:auto val="1"/>
        <c:lblAlgn val="ctr"/>
        <c:lblOffset val="100"/>
        <c:noMultiLvlLbl val="0"/>
      </c:catAx>
      <c:valAx>
        <c:axId val="205153408"/>
        <c:scaling>
          <c:orientation val="minMax"/>
        </c:scaling>
        <c:delete val="1"/>
        <c:axPos val="l"/>
        <c:numFmt formatCode="0%" sourceLinked="1"/>
        <c:majorTickMark val="out"/>
        <c:minorTickMark val="none"/>
        <c:tickLblPos val="nextTo"/>
        <c:crossAx val="2052213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209177088"/>
        <c:axId val="209112448"/>
        <c:axId val="0"/>
      </c:bar3DChart>
      <c:catAx>
        <c:axId val="209177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9112448"/>
        <c:crosses val="autoZero"/>
        <c:auto val="1"/>
        <c:lblAlgn val="ctr"/>
        <c:lblOffset val="100"/>
        <c:noMultiLvlLbl val="0"/>
      </c:catAx>
      <c:valAx>
        <c:axId val="209112448"/>
        <c:scaling>
          <c:orientation val="minMax"/>
        </c:scaling>
        <c:delete val="1"/>
        <c:axPos val="l"/>
        <c:numFmt formatCode="0%" sourceLinked="1"/>
        <c:majorTickMark val="out"/>
        <c:minorTickMark val="none"/>
        <c:tickLblPos val="nextTo"/>
        <c:crossAx val="209177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210023424"/>
        <c:axId val="209115904"/>
        <c:axId val="0"/>
      </c:bar3DChart>
      <c:catAx>
        <c:axId val="21002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115904"/>
        <c:crosses val="autoZero"/>
        <c:auto val="1"/>
        <c:lblAlgn val="ctr"/>
        <c:lblOffset val="100"/>
        <c:noMultiLvlLbl val="0"/>
      </c:catAx>
      <c:valAx>
        <c:axId val="209115904"/>
        <c:scaling>
          <c:orientation val="minMax"/>
        </c:scaling>
        <c:delete val="1"/>
        <c:axPos val="l"/>
        <c:numFmt formatCode="0%" sourceLinked="1"/>
        <c:majorTickMark val="out"/>
        <c:minorTickMark val="none"/>
        <c:tickLblPos val="nextTo"/>
        <c:crossAx val="210023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205963264"/>
        <c:axId val="205734464"/>
        <c:axId val="0"/>
      </c:bar3DChart>
      <c:catAx>
        <c:axId val="205963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34464"/>
        <c:crosses val="autoZero"/>
        <c:auto val="1"/>
        <c:lblAlgn val="ctr"/>
        <c:lblOffset val="100"/>
        <c:noMultiLvlLbl val="0"/>
      </c:catAx>
      <c:valAx>
        <c:axId val="205734464"/>
        <c:scaling>
          <c:orientation val="minMax"/>
        </c:scaling>
        <c:delete val="1"/>
        <c:axPos val="l"/>
        <c:numFmt formatCode="0%" sourceLinked="1"/>
        <c:majorTickMark val="out"/>
        <c:minorTickMark val="none"/>
        <c:tickLblPos val="nextTo"/>
        <c:crossAx val="2059632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205964288"/>
        <c:axId val="205736192"/>
        <c:axId val="0"/>
      </c:bar3DChart>
      <c:catAx>
        <c:axId val="20596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36192"/>
        <c:crosses val="autoZero"/>
        <c:auto val="1"/>
        <c:lblAlgn val="ctr"/>
        <c:lblOffset val="100"/>
        <c:noMultiLvlLbl val="0"/>
      </c:catAx>
      <c:valAx>
        <c:axId val="205736192"/>
        <c:scaling>
          <c:orientation val="minMax"/>
        </c:scaling>
        <c:delete val="1"/>
        <c:axPos val="l"/>
        <c:numFmt formatCode="0%" sourceLinked="1"/>
        <c:majorTickMark val="out"/>
        <c:minorTickMark val="none"/>
        <c:tickLblPos val="nextTo"/>
        <c:crossAx val="205964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205964800"/>
        <c:axId val="205739072"/>
        <c:axId val="0"/>
      </c:bar3DChart>
      <c:catAx>
        <c:axId val="205964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39072"/>
        <c:crosses val="autoZero"/>
        <c:auto val="1"/>
        <c:lblAlgn val="ctr"/>
        <c:lblOffset val="100"/>
        <c:noMultiLvlLbl val="0"/>
      </c:catAx>
      <c:valAx>
        <c:axId val="205739072"/>
        <c:scaling>
          <c:orientation val="minMax"/>
        </c:scaling>
        <c:delete val="1"/>
        <c:axPos val="l"/>
        <c:numFmt formatCode="0%" sourceLinked="1"/>
        <c:majorTickMark val="out"/>
        <c:minorTickMark val="none"/>
        <c:tickLblPos val="nextTo"/>
        <c:crossAx val="205964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205965824"/>
        <c:axId val="205740800"/>
        <c:axId val="0"/>
      </c:bar3DChart>
      <c:catAx>
        <c:axId val="205965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40800"/>
        <c:crosses val="autoZero"/>
        <c:auto val="1"/>
        <c:lblAlgn val="ctr"/>
        <c:lblOffset val="100"/>
        <c:noMultiLvlLbl val="0"/>
      </c:catAx>
      <c:valAx>
        <c:axId val="205740800"/>
        <c:scaling>
          <c:orientation val="minMax"/>
        </c:scaling>
        <c:delete val="1"/>
        <c:axPos val="l"/>
        <c:numFmt formatCode="0%" sourceLinked="1"/>
        <c:majorTickMark val="out"/>
        <c:minorTickMark val="none"/>
        <c:tickLblPos val="nextTo"/>
        <c:crossAx val="205965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205966848"/>
        <c:axId val="210395712"/>
        <c:axId val="0"/>
      </c:bar3DChart>
      <c:catAx>
        <c:axId val="205966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395712"/>
        <c:crosses val="autoZero"/>
        <c:auto val="1"/>
        <c:lblAlgn val="ctr"/>
        <c:lblOffset val="100"/>
        <c:noMultiLvlLbl val="0"/>
      </c:catAx>
      <c:valAx>
        <c:axId val="210395712"/>
        <c:scaling>
          <c:orientation val="minMax"/>
        </c:scaling>
        <c:delete val="1"/>
        <c:axPos val="l"/>
        <c:numFmt formatCode="0%" sourceLinked="1"/>
        <c:majorTickMark val="out"/>
        <c:minorTickMark val="none"/>
        <c:tickLblPos val="nextTo"/>
        <c:crossAx val="205966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210559488"/>
        <c:axId val="210397440"/>
        <c:axId val="0"/>
      </c:bar3DChart>
      <c:catAx>
        <c:axId val="21055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397440"/>
        <c:crosses val="autoZero"/>
        <c:auto val="1"/>
        <c:lblAlgn val="ctr"/>
        <c:lblOffset val="100"/>
        <c:noMultiLvlLbl val="0"/>
      </c:catAx>
      <c:valAx>
        <c:axId val="210397440"/>
        <c:scaling>
          <c:orientation val="minMax"/>
        </c:scaling>
        <c:delete val="1"/>
        <c:axPos val="l"/>
        <c:numFmt formatCode="0%" sourceLinked="1"/>
        <c:majorTickMark val="out"/>
        <c:minorTickMark val="none"/>
        <c:tickLblPos val="nextTo"/>
        <c:crossAx val="210559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210560512"/>
        <c:axId val="210399168"/>
        <c:axId val="0"/>
      </c:bar3DChart>
      <c:catAx>
        <c:axId val="210560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399168"/>
        <c:crosses val="autoZero"/>
        <c:auto val="1"/>
        <c:lblAlgn val="ctr"/>
        <c:lblOffset val="100"/>
        <c:noMultiLvlLbl val="0"/>
      </c:catAx>
      <c:valAx>
        <c:axId val="210399168"/>
        <c:scaling>
          <c:orientation val="minMax"/>
        </c:scaling>
        <c:delete val="1"/>
        <c:axPos val="l"/>
        <c:numFmt formatCode="0%" sourceLinked="1"/>
        <c:majorTickMark val="out"/>
        <c:minorTickMark val="none"/>
        <c:tickLblPos val="nextTo"/>
        <c:crossAx val="210560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210561536"/>
        <c:axId val="210400896"/>
        <c:axId val="0"/>
      </c:bar3DChart>
      <c:catAx>
        <c:axId val="210561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400896"/>
        <c:crosses val="autoZero"/>
        <c:auto val="1"/>
        <c:lblAlgn val="ctr"/>
        <c:lblOffset val="100"/>
        <c:noMultiLvlLbl val="0"/>
      </c:catAx>
      <c:valAx>
        <c:axId val="210400896"/>
        <c:scaling>
          <c:orientation val="minMax"/>
        </c:scaling>
        <c:delete val="1"/>
        <c:axPos val="l"/>
        <c:numFmt formatCode="0%" sourceLinked="1"/>
        <c:majorTickMark val="out"/>
        <c:minorTickMark val="none"/>
        <c:tickLblPos val="nextTo"/>
        <c:crossAx val="210561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0.6</c:v>
                </c:pt>
                <c:pt idx="3">
                  <c:v>0.2</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206926336"/>
        <c:axId val="205155136"/>
        <c:axId val="0"/>
      </c:bar3DChart>
      <c:catAx>
        <c:axId val="20692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55136"/>
        <c:crosses val="autoZero"/>
        <c:auto val="1"/>
        <c:lblAlgn val="ctr"/>
        <c:lblOffset val="100"/>
        <c:noMultiLvlLbl val="0"/>
      </c:catAx>
      <c:valAx>
        <c:axId val="205155136"/>
        <c:scaling>
          <c:orientation val="minMax"/>
        </c:scaling>
        <c:delete val="1"/>
        <c:axPos val="l"/>
        <c:numFmt formatCode="0%" sourceLinked="1"/>
        <c:majorTickMark val="out"/>
        <c:minorTickMark val="none"/>
        <c:tickLblPos val="nextTo"/>
        <c:crossAx val="2069263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437-4096-BD67-C145BBBD03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437-4096-BD67-C145BBBD03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437-4096-BD67-C145BBBD03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437-4096-BD67-C145BBBD03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437-4096-BD67-C145BBBD03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437-4096-BD67-C145BBBD03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437-4096-BD67-C145BBBD03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437-4096-BD67-C145BBBD03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437-4096-BD67-C145BBBD03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437-4096-BD67-C145BBBD03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210562560"/>
        <c:axId val="210402624"/>
      </c:lineChart>
      <c:catAx>
        <c:axId val="2105625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402624"/>
        <c:crosses val="autoZero"/>
        <c:auto val="1"/>
        <c:lblAlgn val="ctr"/>
        <c:lblOffset val="100"/>
        <c:noMultiLvlLbl val="0"/>
      </c:catAx>
      <c:valAx>
        <c:axId val="210402624"/>
        <c:scaling>
          <c:orientation val="minMax"/>
        </c:scaling>
        <c:delete val="1"/>
        <c:axPos val="l"/>
        <c:numFmt formatCode="0%" sourceLinked="1"/>
        <c:majorTickMark val="out"/>
        <c:minorTickMark val="none"/>
        <c:tickLblPos val="nextTo"/>
        <c:crossAx val="2105625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585-4785-BBAF-DD6E44AF908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585-4785-BBAF-DD6E44AF90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585-4785-BBAF-DD6E44AF908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585-4785-BBAF-DD6E44AF908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585-4785-BBAF-DD6E44AF908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585-4785-BBAF-DD6E44AF90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585-4785-BBAF-DD6E44AF908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585-4785-BBAF-DD6E44AF908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585-4785-BBAF-DD6E44AF908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585-4785-BBAF-DD6E44AF90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210916864"/>
        <c:axId val="210880192"/>
      </c:lineChart>
      <c:catAx>
        <c:axId val="210916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880192"/>
        <c:crosses val="autoZero"/>
        <c:auto val="1"/>
        <c:lblAlgn val="ctr"/>
        <c:lblOffset val="100"/>
        <c:noMultiLvlLbl val="0"/>
      </c:catAx>
      <c:valAx>
        <c:axId val="210880192"/>
        <c:scaling>
          <c:orientation val="minMax"/>
        </c:scaling>
        <c:delete val="1"/>
        <c:axPos val="l"/>
        <c:numFmt formatCode="0%" sourceLinked="1"/>
        <c:majorTickMark val="out"/>
        <c:minorTickMark val="none"/>
        <c:tickLblPos val="nextTo"/>
        <c:crossAx val="2109168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39-41C3-A4C2-9F5FE365419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39-41C3-A4C2-9F5FE36541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39-41C3-A4C2-9F5FE365419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39-41C3-A4C2-9F5FE365419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39-41C3-A4C2-9F5FE365419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39-41C3-A4C2-9F5FE36541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39-41C3-A4C2-9F5FE365419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39-41C3-A4C2-9F5FE365419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39-41C3-A4C2-9F5FE365419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39-41C3-A4C2-9F5FE36541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210025984"/>
        <c:axId val="210882496"/>
      </c:lineChart>
      <c:catAx>
        <c:axId val="210025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882496"/>
        <c:crosses val="autoZero"/>
        <c:auto val="1"/>
        <c:lblAlgn val="ctr"/>
        <c:lblOffset val="100"/>
        <c:noMultiLvlLbl val="0"/>
      </c:catAx>
      <c:valAx>
        <c:axId val="210882496"/>
        <c:scaling>
          <c:orientation val="minMax"/>
        </c:scaling>
        <c:delete val="1"/>
        <c:axPos val="l"/>
        <c:numFmt formatCode="0%" sourceLinked="1"/>
        <c:majorTickMark val="out"/>
        <c:minorTickMark val="none"/>
        <c:tickLblPos val="nextTo"/>
        <c:crossAx val="210025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210204160"/>
        <c:axId val="210884800"/>
        <c:axId val="0"/>
      </c:bar3DChart>
      <c:catAx>
        <c:axId val="210204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884800"/>
        <c:crosses val="autoZero"/>
        <c:auto val="1"/>
        <c:lblAlgn val="ctr"/>
        <c:lblOffset val="100"/>
        <c:noMultiLvlLbl val="0"/>
      </c:catAx>
      <c:valAx>
        <c:axId val="210884800"/>
        <c:scaling>
          <c:orientation val="minMax"/>
        </c:scaling>
        <c:delete val="1"/>
        <c:axPos val="l"/>
        <c:numFmt formatCode="0%" sourceLinked="1"/>
        <c:majorTickMark val="out"/>
        <c:minorTickMark val="none"/>
        <c:tickLblPos val="nextTo"/>
        <c:crossAx val="210204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210205184"/>
        <c:axId val="211099648"/>
        <c:axId val="0"/>
      </c:bar3DChart>
      <c:catAx>
        <c:axId val="21020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099648"/>
        <c:crosses val="autoZero"/>
        <c:auto val="1"/>
        <c:lblAlgn val="ctr"/>
        <c:lblOffset val="100"/>
        <c:noMultiLvlLbl val="0"/>
      </c:catAx>
      <c:valAx>
        <c:axId val="211099648"/>
        <c:scaling>
          <c:orientation val="minMax"/>
        </c:scaling>
        <c:delete val="1"/>
        <c:axPos val="l"/>
        <c:numFmt formatCode="0%" sourceLinked="1"/>
        <c:majorTickMark val="out"/>
        <c:minorTickMark val="none"/>
        <c:tickLblPos val="nextTo"/>
        <c:crossAx val="210205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210206208"/>
        <c:axId val="211101376"/>
        <c:axId val="0"/>
      </c:bar3DChart>
      <c:catAx>
        <c:axId val="210206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101376"/>
        <c:crosses val="autoZero"/>
        <c:auto val="1"/>
        <c:lblAlgn val="ctr"/>
        <c:lblOffset val="100"/>
        <c:noMultiLvlLbl val="0"/>
      </c:catAx>
      <c:valAx>
        <c:axId val="211101376"/>
        <c:scaling>
          <c:orientation val="minMax"/>
        </c:scaling>
        <c:delete val="1"/>
        <c:axPos val="l"/>
        <c:numFmt formatCode="0%" sourceLinked="1"/>
        <c:majorTickMark val="out"/>
        <c:minorTickMark val="none"/>
        <c:tickLblPos val="nextTo"/>
        <c:crossAx val="210206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0.2</c:v>
                </c:pt>
                <c:pt idx="2">
                  <c:v>0.2</c:v>
                </c:pt>
                <c:pt idx="3">
                  <c:v>0.6</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211755520"/>
        <c:axId val="211103104"/>
      </c:lineChart>
      <c:catAx>
        <c:axId val="211755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1103104"/>
        <c:crosses val="autoZero"/>
        <c:auto val="1"/>
        <c:lblAlgn val="ctr"/>
        <c:lblOffset val="100"/>
        <c:noMultiLvlLbl val="0"/>
      </c:catAx>
      <c:valAx>
        <c:axId val="211103104"/>
        <c:scaling>
          <c:orientation val="minMax"/>
        </c:scaling>
        <c:delete val="1"/>
        <c:axPos val="l"/>
        <c:numFmt formatCode="0%" sourceLinked="1"/>
        <c:majorTickMark val="out"/>
        <c:minorTickMark val="none"/>
        <c:tickLblPos val="nextTo"/>
        <c:crossAx val="2117555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211758592"/>
        <c:axId val="211105408"/>
        <c:axId val="0"/>
      </c:bar3DChart>
      <c:catAx>
        <c:axId val="211758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105408"/>
        <c:crosses val="autoZero"/>
        <c:auto val="1"/>
        <c:lblAlgn val="ctr"/>
        <c:lblOffset val="100"/>
        <c:noMultiLvlLbl val="0"/>
      </c:catAx>
      <c:valAx>
        <c:axId val="211105408"/>
        <c:scaling>
          <c:orientation val="minMax"/>
        </c:scaling>
        <c:delete val="1"/>
        <c:axPos val="l"/>
        <c:numFmt formatCode="0%" sourceLinked="1"/>
        <c:majorTickMark val="out"/>
        <c:minorTickMark val="none"/>
        <c:tickLblPos val="nextTo"/>
        <c:crossAx val="211758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212075520"/>
        <c:axId val="211107136"/>
        <c:axId val="0"/>
      </c:bar3DChart>
      <c:catAx>
        <c:axId val="212075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107136"/>
        <c:crosses val="autoZero"/>
        <c:auto val="1"/>
        <c:lblAlgn val="ctr"/>
        <c:lblOffset val="100"/>
        <c:noMultiLvlLbl val="0"/>
      </c:catAx>
      <c:valAx>
        <c:axId val="211107136"/>
        <c:scaling>
          <c:orientation val="minMax"/>
        </c:scaling>
        <c:delete val="1"/>
        <c:axPos val="l"/>
        <c:numFmt formatCode="0%" sourceLinked="1"/>
        <c:majorTickMark val="out"/>
        <c:minorTickMark val="none"/>
        <c:tickLblPos val="nextTo"/>
        <c:crossAx val="212075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212076032"/>
        <c:axId val="211297408"/>
        <c:axId val="0"/>
      </c:bar3DChart>
      <c:catAx>
        <c:axId val="212076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297408"/>
        <c:crosses val="autoZero"/>
        <c:auto val="1"/>
        <c:lblAlgn val="ctr"/>
        <c:lblOffset val="100"/>
        <c:noMultiLvlLbl val="0"/>
      </c:catAx>
      <c:valAx>
        <c:axId val="211297408"/>
        <c:scaling>
          <c:orientation val="minMax"/>
        </c:scaling>
        <c:delete val="1"/>
        <c:axPos val="l"/>
        <c:numFmt formatCode="0%" sourceLinked="1"/>
        <c:majorTickMark val="out"/>
        <c:minorTickMark val="none"/>
        <c:tickLblPos val="nextTo"/>
        <c:crossAx val="212076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206927360"/>
        <c:axId val="205156864"/>
        <c:axId val="0"/>
      </c:bar3DChart>
      <c:catAx>
        <c:axId val="206927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56864"/>
        <c:crosses val="autoZero"/>
        <c:auto val="1"/>
        <c:lblAlgn val="ctr"/>
        <c:lblOffset val="100"/>
        <c:noMultiLvlLbl val="0"/>
      </c:catAx>
      <c:valAx>
        <c:axId val="205156864"/>
        <c:scaling>
          <c:orientation val="minMax"/>
        </c:scaling>
        <c:delete val="1"/>
        <c:axPos val="l"/>
        <c:numFmt formatCode="0%" sourceLinked="1"/>
        <c:majorTickMark val="out"/>
        <c:minorTickMark val="none"/>
        <c:tickLblPos val="nextTo"/>
        <c:crossAx val="206927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212078080"/>
        <c:axId val="211299712"/>
        <c:axId val="0"/>
      </c:bar3DChart>
      <c:catAx>
        <c:axId val="212078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299712"/>
        <c:crosses val="autoZero"/>
        <c:auto val="1"/>
        <c:lblAlgn val="ctr"/>
        <c:lblOffset val="100"/>
        <c:noMultiLvlLbl val="0"/>
      </c:catAx>
      <c:valAx>
        <c:axId val="211299712"/>
        <c:scaling>
          <c:orientation val="minMax"/>
        </c:scaling>
        <c:delete val="1"/>
        <c:axPos val="l"/>
        <c:numFmt formatCode="0%" sourceLinked="1"/>
        <c:majorTickMark val="out"/>
        <c:minorTickMark val="none"/>
        <c:tickLblPos val="nextTo"/>
        <c:crossAx val="212078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209715200"/>
        <c:axId val="211303168"/>
        <c:axId val="0"/>
      </c:bar3DChart>
      <c:catAx>
        <c:axId val="209715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303168"/>
        <c:crosses val="autoZero"/>
        <c:auto val="1"/>
        <c:lblAlgn val="ctr"/>
        <c:lblOffset val="100"/>
        <c:noMultiLvlLbl val="0"/>
      </c:catAx>
      <c:valAx>
        <c:axId val="211303168"/>
        <c:scaling>
          <c:orientation val="minMax"/>
        </c:scaling>
        <c:delete val="1"/>
        <c:axPos val="l"/>
        <c:numFmt formatCode="0%" sourceLinked="1"/>
        <c:majorTickMark val="out"/>
        <c:minorTickMark val="none"/>
        <c:tickLblPos val="nextTo"/>
        <c:crossAx val="209715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209716224"/>
        <c:axId val="209519168"/>
        <c:axId val="0"/>
      </c:bar3DChart>
      <c:catAx>
        <c:axId val="209716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519168"/>
        <c:crosses val="autoZero"/>
        <c:auto val="1"/>
        <c:lblAlgn val="ctr"/>
        <c:lblOffset val="100"/>
        <c:noMultiLvlLbl val="0"/>
      </c:catAx>
      <c:valAx>
        <c:axId val="209519168"/>
        <c:scaling>
          <c:orientation val="minMax"/>
        </c:scaling>
        <c:delete val="1"/>
        <c:axPos val="l"/>
        <c:numFmt formatCode="0%" sourceLinked="1"/>
        <c:majorTickMark val="out"/>
        <c:minorTickMark val="none"/>
        <c:tickLblPos val="nextTo"/>
        <c:crossAx val="209716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209716736"/>
        <c:axId val="209520896"/>
        <c:axId val="0"/>
      </c:bar3DChart>
      <c:catAx>
        <c:axId val="209716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520896"/>
        <c:crosses val="autoZero"/>
        <c:auto val="1"/>
        <c:lblAlgn val="ctr"/>
        <c:lblOffset val="100"/>
        <c:noMultiLvlLbl val="0"/>
      </c:catAx>
      <c:valAx>
        <c:axId val="209520896"/>
        <c:scaling>
          <c:orientation val="minMax"/>
        </c:scaling>
        <c:delete val="1"/>
        <c:axPos val="l"/>
        <c:numFmt formatCode="0%" sourceLinked="1"/>
        <c:majorTickMark val="out"/>
        <c:minorTickMark val="none"/>
        <c:tickLblPos val="nextTo"/>
        <c:crossAx val="209716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209717760"/>
        <c:axId val="209522624"/>
        <c:axId val="0"/>
      </c:bar3DChart>
      <c:catAx>
        <c:axId val="20971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522624"/>
        <c:crosses val="autoZero"/>
        <c:auto val="1"/>
        <c:lblAlgn val="ctr"/>
        <c:lblOffset val="100"/>
        <c:noMultiLvlLbl val="0"/>
      </c:catAx>
      <c:valAx>
        <c:axId val="209522624"/>
        <c:scaling>
          <c:orientation val="minMax"/>
        </c:scaling>
        <c:delete val="1"/>
        <c:axPos val="l"/>
        <c:numFmt formatCode="0%" sourceLinked="1"/>
        <c:majorTickMark val="out"/>
        <c:minorTickMark val="none"/>
        <c:tickLblPos val="nextTo"/>
        <c:crossAx val="209717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0.8571428571428571</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209718784"/>
        <c:axId val="209524352"/>
        <c:axId val="0"/>
      </c:bar3DChart>
      <c:catAx>
        <c:axId val="20971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524352"/>
        <c:crosses val="autoZero"/>
        <c:auto val="1"/>
        <c:lblAlgn val="ctr"/>
        <c:lblOffset val="100"/>
        <c:noMultiLvlLbl val="0"/>
      </c:catAx>
      <c:valAx>
        <c:axId val="209524352"/>
        <c:scaling>
          <c:orientation val="minMax"/>
        </c:scaling>
        <c:delete val="1"/>
        <c:axPos val="l"/>
        <c:numFmt formatCode="0%" sourceLinked="1"/>
        <c:majorTickMark val="out"/>
        <c:minorTickMark val="none"/>
        <c:tickLblPos val="nextTo"/>
        <c:crossAx val="209718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0.14285714285714285</c:v>
                </c:pt>
                <c:pt idx="3">
                  <c:v>0.8571428571428571</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212525568"/>
        <c:axId val="209526080"/>
        <c:axId val="0"/>
      </c:bar3DChart>
      <c:catAx>
        <c:axId val="212525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526080"/>
        <c:crosses val="autoZero"/>
        <c:auto val="1"/>
        <c:lblAlgn val="ctr"/>
        <c:lblOffset val="100"/>
        <c:noMultiLvlLbl val="0"/>
      </c:catAx>
      <c:valAx>
        <c:axId val="209526080"/>
        <c:scaling>
          <c:orientation val="minMax"/>
        </c:scaling>
        <c:delete val="1"/>
        <c:axPos val="l"/>
        <c:numFmt formatCode="0%" sourceLinked="1"/>
        <c:majorTickMark val="out"/>
        <c:minorTickMark val="none"/>
        <c:tickLblPos val="nextTo"/>
        <c:crossAx val="212525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212526592"/>
        <c:axId val="212460672"/>
        <c:axId val="0"/>
      </c:bar3DChart>
      <c:catAx>
        <c:axId val="212526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60672"/>
        <c:crosses val="autoZero"/>
        <c:auto val="1"/>
        <c:lblAlgn val="ctr"/>
        <c:lblOffset val="100"/>
        <c:noMultiLvlLbl val="0"/>
      </c:catAx>
      <c:valAx>
        <c:axId val="212460672"/>
        <c:scaling>
          <c:orientation val="minMax"/>
        </c:scaling>
        <c:delete val="1"/>
        <c:axPos val="l"/>
        <c:numFmt formatCode="0%" sourceLinked="1"/>
        <c:majorTickMark val="out"/>
        <c:minorTickMark val="none"/>
        <c:tickLblPos val="nextTo"/>
        <c:crossAx val="212526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212527616"/>
        <c:axId val="212462400"/>
        <c:axId val="0"/>
      </c:bar3DChart>
      <c:catAx>
        <c:axId val="212527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62400"/>
        <c:crosses val="autoZero"/>
        <c:auto val="1"/>
        <c:lblAlgn val="ctr"/>
        <c:lblOffset val="100"/>
        <c:noMultiLvlLbl val="0"/>
      </c:catAx>
      <c:valAx>
        <c:axId val="212462400"/>
        <c:scaling>
          <c:orientation val="minMax"/>
        </c:scaling>
        <c:delete val="1"/>
        <c:axPos val="l"/>
        <c:numFmt formatCode="0%" sourceLinked="1"/>
        <c:majorTickMark val="out"/>
        <c:minorTickMark val="none"/>
        <c:tickLblPos val="nextTo"/>
        <c:crossAx val="212527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212528640"/>
        <c:axId val="212464128"/>
        <c:axId val="0"/>
      </c:bar3DChart>
      <c:catAx>
        <c:axId val="212528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64128"/>
        <c:crosses val="autoZero"/>
        <c:auto val="1"/>
        <c:lblAlgn val="ctr"/>
        <c:lblOffset val="100"/>
        <c:noMultiLvlLbl val="0"/>
      </c:catAx>
      <c:valAx>
        <c:axId val="212464128"/>
        <c:scaling>
          <c:orientation val="minMax"/>
        </c:scaling>
        <c:delete val="1"/>
        <c:axPos val="l"/>
        <c:numFmt formatCode="0%" sourceLinked="1"/>
        <c:majorTickMark val="out"/>
        <c:minorTickMark val="none"/>
        <c:tickLblPos val="nextTo"/>
        <c:crossAx val="212528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206928384"/>
        <c:axId val="205158592"/>
        <c:axId val="0"/>
      </c:bar3DChart>
      <c:catAx>
        <c:axId val="206928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58592"/>
        <c:crosses val="autoZero"/>
        <c:auto val="1"/>
        <c:lblAlgn val="ctr"/>
        <c:lblOffset val="100"/>
        <c:noMultiLvlLbl val="0"/>
      </c:catAx>
      <c:valAx>
        <c:axId val="205158592"/>
        <c:scaling>
          <c:orientation val="minMax"/>
        </c:scaling>
        <c:delete val="1"/>
        <c:axPos val="l"/>
        <c:numFmt formatCode="0%" sourceLinked="1"/>
        <c:majorTickMark val="out"/>
        <c:minorTickMark val="none"/>
        <c:tickLblPos val="nextTo"/>
        <c:crossAx val="206928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88-4F8F-994D-EFFAAF8236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88-4F8F-994D-EFFAAF8236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488-4F8F-994D-EFFAAF8236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88-4F8F-994D-EFFAAF8236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88-4F8F-994D-EFFAAF8236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88-4F8F-994D-EFFAAF8236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88-4F8F-994D-EFFAAF8236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488-4F8F-994D-EFFAAF8236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88-4F8F-994D-EFFAAF8236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88-4F8F-994D-EFFAAF8236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213799424"/>
        <c:axId val="212465856"/>
      </c:lineChart>
      <c:catAx>
        <c:axId val="213799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2465856"/>
        <c:crosses val="autoZero"/>
        <c:auto val="1"/>
        <c:lblAlgn val="ctr"/>
        <c:lblOffset val="100"/>
        <c:noMultiLvlLbl val="0"/>
      </c:catAx>
      <c:valAx>
        <c:axId val="212465856"/>
        <c:scaling>
          <c:orientation val="minMax"/>
        </c:scaling>
        <c:delete val="1"/>
        <c:axPos val="l"/>
        <c:numFmt formatCode="0%" sourceLinked="1"/>
        <c:majorTickMark val="out"/>
        <c:minorTickMark val="none"/>
        <c:tickLblPos val="nextTo"/>
        <c:crossAx val="2137994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0.8571428571428571</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213800960"/>
        <c:axId val="213885504"/>
      </c:lineChart>
      <c:catAx>
        <c:axId val="213800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3885504"/>
        <c:crosses val="autoZero"/>
        <c:auto val="1"/>
        <c:lblAlgn val="ctr"/>
        <c:lblOffset val="100"/>
        <c:noMultiLvlLbl val="0"/>
      </c:catAx>
      <c:valAx>
        <c:axId val="213885504"/>
        <c:scaling>
          <c:orientation val="minMax"/>
        </c:scaling>
        <c:delete val="1"/>
        <c:axPos val="l"/>
        <c:numFmt formatCode="0%" sourceLinked="1"/>
        <c:majorTickMark val="out"/>
        <c:minorTickMark val="none"/>
        <c:tickLblPos val="nextTo"/>
        <c:crossAx val="2138009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6B9-45C0-95FC-1676B20A2AA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6B9-45C0-95FC-1676B20A2A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6B9-45C0-95FC-1676B20A2AA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6B9-45C0-95FC-1676B20A2AA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6B9-45C0-95FC-1676B20A2AA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6B9-45C0-95FC-1676B20A2A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6B9-45C0-95FC-1676B20A2AA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6B9-45C0-95FC-1676B20A2AA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6B9-45C0-95FC-1676B20A2AA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6B9-45C0-95FC-1676B20A2A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214278144"/>
        <c:axId val="213887808"/>
      </c:lineChart>
      <c:catAx>
        <c:axId val="214278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3887808"/>
        <c:crosses val="autoZero"/>
        <c:auto val="1"/>
        <c:lblAlgn val="ctr"/>
        <c:lblOffset val="100"/>
        <c:noMultiLvlLbl val="0"/>
      </c:catAx>
      <c:valAx>
        <c:axId val="213887808"/>
        <c:scaling>
          <c:orientation val="minMax"/>
        </c:scaling>
        <c:delete val="1"/>
        <c:axPos val="l"/>
        <c:numFmt formatCode="0%" sourceLinked="1"/>
        <c:majorTickMark val="out"/>
        <c:minorTickMark val="none"/>
        <c:tickLblPos val="nextTo"/>
        <c:crossAx val="214278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0.4</c:v>
                </c:pt>
                <c:pt idx="2">
                  <c:v>0.3</c:v>
                </c:pt>
                <c:pt idx="3">
                  <c:v>0.3</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214280192"/>
        <c:axId val="213890112"/>
        <c:axId val="0"/>
      </c:bar3DChart>
      <c:catAx>
        <c:axId val="214280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890112"/>
        <c:crosses val="autoZero"/>
        <c:auto val="1"/>
        <c:lblAlgn val="ctr"/>
        <c:lblOffset val="100"/>
        <c:noMultiLvlLbl val="0"/>
      </c:catAx>
      <c:valAx>
        <c:axId val="213890112"/>
        <c:scaling>
          <c:orientation val="minMax"/>
        </c:scaling>
        <c:delete val="1"/>
        <c:axPos val="l"/>
        <c:numFmt formatCode="0%" sourceLinked="1"/>
        <c:majorTickMark val="out"/>
        <c:minorTickMark val="none"/>
        <c:tickLblPos val="nextTo"/>
        <c:crossAx val="214280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214281728"/>
        <c:axId val="213891840"/>
        <c:axId val="0"/>
      </c:bar3DChart>
      <c:catAx>
        <c:axId val="214281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891840"/>
        <c:crosses val="autoZero"/>
        <c:auto val="1"/>
        <c:lblAlgn val="ctr"/>
        <c:lblOffset val="100"/>
        <c:noMultiLvlLbl val="0"/>
      </c:catAx>
      <c:valAx>
        <c:axId val="213891840"/>
        <c:scaling>
          <c:orientation val="minMax"/>
        </c:scaling>
        <c:delete val="1"/>
        <c:axPos val="l"/>
        <c:numFmt formatCode="0%" sourceLinked="1"/>
        <c:majorTickMark val="out"/>
        <c:minorTickMark val="none"/>
        <c:tickLblPos val="nextTo"/>
        <c:crossAx val="214281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214516224"/>
        <c:axId val="214467136"/>
        <c:axId val="0"/>
      </c:bar3DChart>
      <c:catAx>
        <c:axId val="214516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467136"/>
        <c:crosses val="autoZero"/>
        <c:auto val="1"/>
        <c:lblAlgn val="ctr"/>
        <c:lblOffset val="100"/>
        <c:noMultiLvlLbl val="0"/>
      </c:catAx>
      <c:valAx>
        <c:axId val="214467136"/>
        <c:scaling>
          <c:orientation val="minMax"/>
        </c:scaling>
        <c:delete val="1"/>
        <c:axPos val="l"/>
        <c:numFmt formatCode="0%" sourceLinked="1"/>
        <c:majorTickMark val="out"/>
        <c:minorTickMark val="none"/>
        <c:tickLblPos val="nextTo"/>
        <c:crossAx val="214516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8DA-46D5-95DE-8FA3742E60E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8DA-46D5-95DE-8FA3742E60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8DA-46D5-95DE-8FA3742E60E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8DA-46D5-95DE-8FA3742E60E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8DA-46D5-95DE-8FA3742E60E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8DA-46D5-95DE-8FA3742E60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8DA-46D5-95DE-8FA3742E60E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8DA-46D5-95DE-8FA3742E60E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8DA-46D5-95DE-8FA3742E60E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8DA-46D5-95DE-8FA3742E60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214517248"/>
        <c:axId val="214468288"/>
      </c:lineChart>
      <c:catAx>
        <c:axId val="214517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4468288"/>
        <c:crosses val="autoZero"/>
        <c:auto val="1"/>
        <c:lblAlgn val="ctr"/>
        <c:lblOffset val="100"/>
        <c:noMultiLvlLbl val="0"/>
      </c:catAx>
      <c:valAx>
        <c:axId val="214468288"/>
        <c:scaling>
          <c:orientation val="minMax"/>
        </c:scaling>
        <c:delete val="1"/>
        <c:axPos val="l"/>
        <c:numFmt formatCode="0%" sourceLinked="1"/>
        <c:majorTickMark val="out"/>
        <c:minorTickMark val="none"/>
        <c:tickLblPos val="nextTo"/>
        <c:crossAx val="2145172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214519296"/>
        <c:axId val="214470592"/>
        <c:axId val="0"/>
      </c:bar3DChart>
      <c:catAx>
        <c:axId val="214519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470592"/>
        <c:crosses val="autoZero"/>
        <c:auto val="1"/>
        <c:lblAlgn val="ctr"/>
        <c:lblOffset val="100"/>
        <c:noMultiLvlLbl val="0"/>
      </c:catAx>
      <c:valAx>
        <c:axId val="214470592"/>
        <c:scaling>
          <c:orientation val="minMax"/>
        </c:scaling>
        <c:delete val="1"/>
        <c:axPos val="l"/>
        <c:numFmt formatCode="0%" sourceLinked="1"/>
        <c:majorTickMark val="out"/>
        <c:minorTickMark val="none"/>
        <c:tickLblPos val="nextTo"/>
        <c:crossAx val="214519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214704640"/>
        <c:axId val="214471744"/>
        <c:axId val="0"/>
      </c:bar3DChart>
      <c:catAx>
        <c:axId val="214704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471744"/>
        <c:crosses val="autoZero"/>
        <c:auto val="1"/>
        <c:lblAlgn val="ctr"/>
        <c:lblOffset val="100"/>
        <c:noMultiLvlLbl val="0"/>
      </c:catAx>
      <c:valAx>
        <c:axId val="214471744"/>
        <c:scaling>
          <c:orientation val="minMax"/>
        </c:scaling>
        <c:delete val="1"/>
        <c:axPos val="l"/>
        <c:numFmt formatCode="0%" sourceLinked="1"/>
        <c:majorTickMark val="out"/>
        <c:minorTickMark val="none"/>
        <c:tickLblPos val="nextTo"/>
        <c:crossAx val="214704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214705664"/>
        <c:axId val="214473472"/>
        <c:axId val="0"/>
      </c:bar3DChart>
      <c:catAx>
        <c:axId val="214705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473472"/>
        <c:crosses val="autoZero"/>
        <c:auto val="1"/>
        <c:lblAlgn val="ctr"/>
        <c:lblOffset val="100"/>
        <c:noMultiLvlLbl val="0"/>
      </c:catAx>
      <c:valAx>
        <c:axId val="214473472"/>
        <c:scaling>
          <c:orientation val="minMax"/>
        </c:scaling>
        <c:delete val="1"/>
        <c:axPos val="l"/>
        <c:numFmt formatCode="0%" sourceLinked="1"/>
        <c:majorTickMark val="out"/>
        <c:minorTickMark val="none"/>
        <c:tickLblPos val="nextTo"/>
        <c:crossAx val="214705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205220864"/>
        <c:axId val="206839808"/>
        <c:axId val="0"/>
      </c:bar3DChart>
      <c:catAx>
        <c:axId val="205220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839808"/>
        <c:crosses val="autoZero"/>
        <c:auto val="1"/>
        <c:lblAlgn val="ctr"/>
        <c:lblOffset val="100"/>
        <c:noMultiLvlLbl val="0"/>
      </c:catAx>
      <c:valAx>
        <c:axId val="206839808"/>
        <c:scaling>
          <c:orientation val="minMax"/>
        </c:scaling>
        <c:delete val="1"/>
        <c:axPos val="l"/>
        <c:numFmt formatCode="0%" sourceLinked="1"/>
        <c:majorTickMark val="out"/>
        <c:minorTickMark val="none"/>
        <c:tickLblPos val="nextTo"/>
        <c:crossAx val="205220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9A1-4398-A70D-D4056275CE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9A1-4398-A70D-D4056275CE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9A1-4398-A70D-D4056275CE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9A1-4398-A70D-D4056275CE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9A1-4398-A70D-D4056275CE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9A1-4398-A70D-D4056275CE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9A1-4398-A70D-D4056275CE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9A1-4398-A70D-D4056275CE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9A1-4398-A70D-D4056275CE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9A1-4398-A70D-D4056275CE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214706688"/>
        <c:axId val="214843968"/>
      </c:lineChart>
      <c:catAx>
        <c:axId val="214706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4843968"/>
        <c:crosses val="autoZero"/>
        <c:auto val="1"/>
        <c:lblAlgn val="ctr"/>
        <c:lblOffset val="100"/>
        <c:noMultiLvlLbl val="0"/>
      </c:catAx>
      <c:valAx>
        <c:axId val="214843968"/>
        <c:scaling>
          <c:orientation val="minMax"/>
        </c:scaling>
        <c:delete val="1"/>
        <c:axPos val="l"/>
        <c:numFmt formatCode="0%" sourceLinked="1"/>
        <c:majorTickMark val="out"/>
        <c:minorTickMark val="none"/>
        <c:tickLblPos val="nextTo"/>
        <c:crossAx val="2147066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215201280"/>
        <c:axId val="214846272"/>
        <c:axId val="0"/>
      </c:bar3DChart>
      <c:catAx>
        <c:axId val="215201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4846272"/>
        <c:crosses val="autoZero"/>
        <c:auto val="1"/>
        <c:lblAlgn val="ctr"/>
        <c:lblOffset val="100"/>
        <c:noMultiLvlLbl val="0"/>
      </c:catAx>
      <c:valAx>
        <c:axId val="214846272"/>
        <c:scaling>
          <c:orientation val="minMax"/>
        </c:scaling>
        <c:delete val="1"/>
        <c:axPos val="l"/>
        <c:numFmt formatCode="0%" sourceLinked="1"/>
        <c:majorTickMark val="out"/>
        <c:minorTickMark val="none"/>
        <c:tickLblPos val="nextTo"/>
        <c:crossAx val="215201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215202304"/>
        <c:axId val="214848000"/>
        <c:axId val="0"/>
      </c:bar3DChart>
      <c:catAx>
        <c:axId val="215202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4848000"/>
        <c:crosses val="autoZero"/>
        <c:auto val="1"/>
        <c:lblAlgn val="ctr"/>
        <c:lblOffset val="100"/>
        <c:noMultiLvlLbl val="0"/>
      </c:catAx>
      <c:valAx>
        <c:axId val="214848000"/>
        <c:scaling>
          <c:orientation val="minMax"/>
        </c:scaling>
        <c:delete val="1"/>
        <c:axPos val="l"/>
        <c:numFmt formatCode="0%" sourceLinked="1"/>
        <c:majorTickMark val="out"/>
        <c:minorTickMark val="none"/>
        <c:tickLblPos val="nextTo"/>
        <c:crossAx val="215202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215202816"/>
        <c:axId val="214849728"/>
        <c:axId val="0"/>
      </c:bar3DChart>
      <c:catAx>
        <c:axId val="215202816"/>
        <c:scaling>
          <c:orientation val="minMax"/>
        </c:scaling>
        <c:delete val="1"/>
        <c:axPos val="b"/>
        <c:majorTickMark val="out"/>
        <c:minorTickMark val="none"/>
        <c:tickLblPos val="nextTo"/>
        <c:crossAx val="214849728"/>
        <c:crosses val="autoZero"/>
        <c:auto val="1"/>
        <c:lblAlgn val="ctr"/>
        <c:lblOffset val="100"/>
        <c:noMultiLvlLbl val="0"/>
      </c:catAx>
      <c:valAx>
        <c:axId val="214849728"/>
        <c:scaling>
          <c:orientation val="minMax"/>
        </c:scaling>
        <c:delete val="1"/>
        <c:axPos val="l"/>
        <c:numFmt formatCode="0%" sourceLinked="1"/>
        <c:majorTickMark val="out"/>
        <c:minorTickMark val="none"/>
        <c:tickLblPos val="nextTo"/>
        <c:crossAx val="215202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215203328"/>
        <c:axId val="215359488"/>
        <c:axId val="0"/>
      </c:bar3DChart>
      <c:catAx>
        <c:axId val="215203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5359488"/>
        <c:crosses val="autoZero"/>
        <c:auto val="1"/>
        <c:lblAlgn val="ctr"/>
        <c:lblOffset val="100"/>
        <c:noMultiLvlLbl val="0"/>
      </c:catAx>
      <c:valAx>
        <c:axId val="215359488"/>
        <c:scaling>
          <c:orientation val="minMax"/>
        </c:scaling>
        <c:delete val="1"/>
        <c:axPos val="l"/>
        <c:numFmt formatCode="0%" sourceLinked="1"/>
        <c:majorTickMark val="out"/>
        <c:minorTickMark val="none"/>
        <c:tickLblPos val="nextTo"/>
        <c:crossAx val="215203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215564800"/>
        <c:axId val="215361216"/>
        <c:axId val="0"/>
      </c:bar3DChart>
      <c:catAx>
        <c:axId val="215564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5361216"/>
        <c:crosses val="autoZero"/>
        <c:auto val="1"/>
        <c:lblAlgn val="ctr"/>
        <c:lblOffset val="100"/>
        <c:noMultiLvlLbl val="0"/>
      </c:catAx>
      <c:valAx>
        <c:axId val="215361216"/>
        <c:scaling>
          <c:orientation val="minMax"/>
        </c:scaling>
        <c:delete val="1"/>
        <c:axPos val="l"/>
        <c:numFmt formatCode="0%" sourceLinked="1"/>
        <c:majorTickMark val="out"/>
        <c:minorTickMark val="none"/>
        <c:tickLblPos val="nextTo"/>
        <c:crossAx val="215564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215567872"/>
        <c:axId val="215364672"/>
        <c:axId val="0"/>
      </c:bar3DChart>
      <c:catAx>
        <c:axId val="215567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364672"/>
        <c:crosses val="autoZero"/>
        <c:auto val="1"/>
        <c:lblAlgn val="ctr"/>
        <c:lblOffset val="100"/>
        <c:noMultiLvlLbl val="0"/>
      </c:catAx>
      <c:valAx>
        <c:axId val="215364672"/>
        <c:scaling>
          <c:orientation val="minMax"/>
        </c:scaling>
        <c:delete val="1"/>
        <c:axPos val="l"/>
        <c:numFmt formatCode="0%" sourceLinked="1"/>
        <c:majorTickMark val="out"/>
        <c:minorTickMark val="none"/>
        <c:tickLblPos val="nextTo"/>
        <c:crossAx val="215567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215798784"/>
        <c:axId val="215366400"/>
        <c:axId val="0"/>
      </c:bar3DChart>
      <c:catAx>
        <c:axId val="21579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366400"/>
        <c:crosses val="autoZero"/>
        <c:auto val="1"/>
        <c:lblAlgn val="ctr"/>
        <c:lblOffset val="100"/>
        <c:noMultiLvlLbl val="0"/>
      </c:catAx>
      <c:valAx>
        <c:axId val="215366400"/>
        <c:scaling>
          <c:orientation val="minMax"/>
        </c:scaling>
        <c:delete val="1"/>
        <c:axPos val="l"/>
        <c:numFmt formatCode="0%" sourceLinked="1"/>
        <c:majorTickMark val="out"/>
        <c:minorTickMark val="none"/>
        <c:tickLblPos val="nextTo"/>
        <c:crossAx val="215798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215800320"/>
        <c:axId val="215704128"/>
        <c:axId val="0"/>
      </c:bar3DChart>
      <c:catAx>
        <c:axId val="215800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704128"/>
        <c:crosses val="autoZero"/>
        <c:auto val="1"/>
        <c:lblAlgn val="ctr"/>
        <c:lblOffset val="100"/>
        <c:noMultiLvlLbl val="0"/>
      </c:catAx>
      <c:valAx>
        <c:axId val="215704128"/>
        <c:scaling>
          <c:orientation val="minMax"/>
        </c:scaling>
        <c:delete val="1"/>
        <c:axPos val="l"/>
        <c:numFmt formatCode="0%" sourceLinked="1"/>
        <c:majorTickMark val="out"/>
        <c:minorTickMark val="none"/>
        <c:tickLblPos val="nextTo"/>
        <c:crossAx val="215800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211710464"/>
        <c:axId val="215705856"/>
        <c:axId val="0"/>
      </c:bar3DChart>
      <c:catAx>
        <c:axId val="211710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705856"/>
        <c:crosses val="autoZero"/>
        <c:auto val="1"/>
        <c:lblAlgn val="ctr"/>
        <c:lblOffset val="100"/>
        <c:noMultiLvlLbl val="0"/>
      </c:catAx>
      <c:valAx>
        <c:axId val="215705856"/>
        <c:scaling>
          <c:orientation val="minMax"/>
        </c:scaling>
        <c:delete val="1"/>
        <c:axPos val="l"/>
        <c:numFmt formatCode="0%" sourceLinked="1"/>
        <c:majorTickMark val="out"/>
        <c:minorTickMark val="none"/>
        <c:tickLblPos val="nextTo"/>
        <c:crossAx val="211710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206823936"/>
        <c:axId val="206841536"/>
        <c:axId val="0"/>
      </c:bar3DChart>
      <c:catAx>
        <c:axId val="206823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841536"/>
        <c:crosses val="autoZero"/>
        <c:auto val="1"/>
        <c:lblAlgn val="ctr"/>
        <c:lblOffset val="100"/>
        <c:noMultiLvlLbl val="0"/>
      </c:catAx>
      <c:valAx>
        <c:axId val="206841536"/>
        <c:scaling>
          <c:orientation val="minMax"/>
        </c:scaling>
        <c:delete val="1"/>
        <c:axPos val="l"/>
        <c:numFmt formatCode="0%" sourceLinked="1"/>
        <c:majorTickMark val="out"/>
        <c:minorTickMark val="none"/>
        <c:tickLblPos val="nextTo"/>
        <c:crossAx val="206823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211711488"/>
        <c:axId val="215707584"/>
        <c:axId val="0"/>
      </c:bar3DChart>
      <c:catAx>
        <c:axId val="21171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707584"/>
        <c:crosses val="autoZero"/>
        <c:auto val="1"/>
        <c:lblAlgn val="ctr"/>
        <c:lblOffset val="100"/>
        <c:noMultiLvlLbl val="0"/>
      </c:catAx>
      <c:valAx>
        <c:axId val="215707584"/>
        <c:scaling>
          <c:orientation val="minMax"/>
        </c:scaling>
        <c:delete val="1"/>
        <c:axPos val="l"/>
        <c:numFmt formatCode="0%" sourceLinked="1"/>
        <c:majorTickMark val="out"/>
        <c:minorTickMark val="none"/>
        <c:tickLblPos val="nextTo"/>
        <c:crossAx val="211711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211712512"/>
        <c:axId val="215709312"/>
        <c:axId val="0"/>
      </c:bar3DChart>
      <c:catAx>
        <c:axId val="211712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709312"/>
        <c:crosses val="autoZero"/>
        <c:auto val="1"/>
        <c:lblAlgn val="ctr"/>
        <c:lblOffset val="100"/>
        <c:noMultiLvlLbl val="0"/>
      </c:catAx>
      <c:valAx>
        <c:axId val="215709312"/>
        <c:scaling>
          <c:orientation val="minMax"/>
        </c:scaling>
        <c:delete val="1"/>
        <c:axPos val="l"/>
        <c:numFmt formatCode="0%" sourceLinked="1"/>
        <c:majorTickMark val="out"/>
        <c:minorTickMark val="none"/>
        <c:tickLblPos val="nextTo"/>
        <c:crossAx val="211712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211713536"/>
        <c:axId val="215711040"/>
        <c:axId val="0"/>
      </c:bar3DChart>
      <c:catAx>
        <c:axId val="21171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711040"/>
        <c:crosses val="autoZero"/>
        <c:auto val="1"/>
        <c:lblAlgn val="ctr"/>
        <c:lblOffset val="100"/>
        <c:noMultiLvlLbl val="0"/>
      </c:catAx>
      <c:valAx>
        <c:axId val="215711040"/>
        <c:scaling>
          <c:orientation val="minMax"/>
        </c:scaling>
        <c:delete val="1"/>
        <c:axPos val="l"/>
        <c:numFmt formatCode="0%" sourceLinked="1"/>
        <c:majorTickMark val="out"/>
        <c:minorTickMark val="none"/>
        <c:tickLblPos val="nextTo"/>
        <c:crossAx val="211713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216609280"/>
        <c:axId val="216810624"/>
        <c:axId val="0"/>
      </c:bar3DChart>
      <c:catAx>
        <c:axId val="216609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6810624"/>
        <c:crosses val="autoZero"/>
        <c:auto val="1"/>
        <c:lblAlgn val="ctr"/>
        <c:lblOffset val="100"/>
        <c:noMultiLvlLbl val="0"/>
      </c:catAx>
      <c:valAx>
        <c:axId val="216810624"/>
        <c:scaling>
          <c:orientation val="minMax"/>
        </c:scaling>
        <c:delete val="1"/>
        <c:axPos val="l"/>
        <c:numFmt formatCode="0%" sourceLinked="1"/>
        <c:majorTickMark val="out"/>
        <c:minorTickMark val="none"/>
        <c:tickLblPos val="nextTo"/>
        <c:crossAx val="216609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216610304"/>
        <c:axId val="216812352"/>
        <c:axId val="0"/>
      </c:bar3DChart>
      <c:catAx>
        <c:axId val="216610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6812352"/>
        <c:crosses val="autoZero"/>
        <c:auto val="1"/>
        <c:lblAlgn val="ctr"/>
        <c:lblOffset val="100"/>
        <c:noMultiLvlLbl val="0"/>
      </c:catAx>
      <c:valAx>
        <c:axId val="216812352"/>
        <c:scaling>
          <c:orientation val="minMax"/>
        </c:scaling>
        <c:delete val="1"/>
        <c:axPos val="l"/>
        <c:numFmt formatCode="0%" sourceLinked="1"/>
        <c:majorTickMark val="out"/>
        <c:minorTickMark val="none"/>
        <c:tickLblPos val="nextTo"/>
        <c:crossAx val="216610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3EE-463E-A5F0-3F3CF1C198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3EE-463E-A5F0-3F3CF1C198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3EE-463E-A5F0-3F3CF1C198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3EE-463E-A5F0-3F3CF1C1981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3EE-463E-A5F0-3F3CF1C1981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3EE-463E-A5F0-3F3CF1C198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3EE-463E-A5F0-3F3CF1C198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3EE-463E-A5F0-3F3CF1C1981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3EE-463E-A5F0-3F3CF1C1981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3EE-463E-A5F0-3F3CF1C198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216611328"/>
        <c:axId val="216814080"/>
      </c:lineChart>
      <c:catAx>
        <c:axId val="216611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6814080"/>
        <c:crosses val="autoZero"/>
        <c:auto val="1"/>
        <c:lblAlgn val="ctr"/>
        <c:lblOffset val="100"/>
        <c:noMultiLvlLbl val="0"/>
      </c:catAx>
      <c:valAx>
        <c:axId val="216814080"/>
        <c:scaling>
          <c:orientation val="minMax"/>
        </c:scaling>
        <c:delete val="1"/>
        <c:axPos val="l"/>
        <c:numFmt formatCode="0%" sourceLinked="1"/>
        <c:majorTickMark val="out"/>
        <c:minorTickMark val="none"/>
        <c:tickLblPos val="nextTo"/>
        <c:crossAx val="2166113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011-4118-94CA-92939BCF01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011-4118-94CA-92939BCF01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011-4118-94CA-92939BCF01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011-4118-94CA-92939BCF01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011-4118-94CA-92939BCF01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011-4118-94CA-92939BCF01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011-4118-94CA-92939BCF01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011-4118-94CA-92939BCF01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011-4118-94CA-92939BCF01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011-4118-94CA-92939BCF01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216375808"/>
        <c:axId val="216816384"/>
      </c:lineChart>
      <c:catAx>
        <c:axId val="216375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6816384"/>
        <c:crosses val="autoZero"/>
        <c:auto val="1"/>
        <c:lblAlgn val="ctr"/>
        <c:lblOffset val="100"/>
        <c:noMultiLvlLbl val="0"/>
      </c:catAx>
      <c:valAx>
        <c:axId val="216816384"/>
        <c:scaling>
          <c:orientation val="minMax"/>
        </c:scaling>
        <c:delete val="1"/>
        <c:axPos val="l"/>
        <c:numFmt formatCode="0%" sourceLinked="1"/>
        <c:majorTickMark val="out"/>
        <c:minorTickMark val="none"/>
        <c:tickLblPos val="nextTo"/>
        <c:crossAx val="2163758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50-41CC-B2DE-664455370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50-41CC-B2DE-664455370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E50-41CC-B2DE-664455370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50-41CC-B2DE-664455370A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50-41CC-B2DE-664455370A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50-41CC-B2DE-664455370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50-41CC-B2DE-664455370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E50-41CC-B2DE-664455370A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50-41CC-B2DE-664455370A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50-41CC-B2DE-664455370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216377856"/>
        <c:axId val="216777856"/>
      </c:lineChart>
      <c:catAx>
        <c:axId val="216377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6777856"/>
        <c:crosses val="autoZero"/>
        <c:auto val="1"/>
        <c:lblAlgn val="ctr"/>
        <c:lblOffset val="100"/>
        <c:noMultiLvlLbl val="0"/>
      </c:catAx>
      <c:valAx>
        <c:axId val="216777856"/>
        <c:scaling>
          <c:orientation val="minMax"/>
        </c:scaling>
        <c:delete val="1"/>
        <c:axPos val="l"/>
        <c:numFmt formatCode="0%" sourceLinked="1"/>
        <c:majorTickMark val="out"/>
        <c:minorTickMark val="none"/>
        <c:tickLblPos val="nextTo"/>
        <c:crossAx val="2163778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217113088"/>
        <c:axId val="216780160"/>
        <c:axId val="0"/>
      </c:bar3DChart>
      <c:catAx>
        <c:axId val="21711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6780160"/>
        <c:crosses val="autoZero"/>
        <c:auto val="1"/>
        <c:lblAlgn val="ctr"/>
        <c:lblOffset val="100"/>
        <c:noMultiLvlLbl val="0"/>
      </c:catAx>
      <c:valAx>
        <c:axId val="216780160"/>
        <c:scaling>
          <c:orientation val="minMax"/>
        </c:scaling>
        <c:delete val="1"/>
        <c:axPos val="l"/>
        <c:numFmt formatCode="0%" sourceLinked="1"/>
        <c:majorTickMark val="out"/>
        <c:minorTickMark val="none"/>
        <c:tickLblPos val="nextTo"/>
        <c:crossAx val="217113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217114112"/>
        <c:axId val="216781888"/>
        <c:axId val="0"/>
      </c:bar3DChart>
      <c:catAx>
        <c:axId val="217114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6781888"/>
        <c:crosses val="autoZero"/>
        <c:auto val="1"/>
        <c:lblAlgn val="ctr"/>
        <c:lblOffset val="100"/>
        <c:noMultiLvlLbl val="0"/>
      </c:catAx>
      <c:valAx>
        <c:axId val="216781888"/>
        <c:scaling>
          <c:orientation val="minMax"/>
        </c:scaling>
        <c:delete val="1"/>
        <c:axPos val="l"/>
        <c:numFmt formatCode="0%" sourceLinked="1"/>
        <c:majorTickMark val="out"/>
        <c:minorTickMark val="none"/>
        <c:tickLblPos val="nextTo"/>
        <c:crossAx val="217114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0.375</c:v>
                </c:pt>
                <c:pt idx="3">
                  <c:v>0.625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206824960"/>
        <c:axId val="206843264"/>
        <c:axId val="0"/>
      </c:bar3DChart>
      <c:catAx>
        <c:axId val="20682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843264"/>
        <c:crosses val="autoZero"/>
        <c:auto val="1"/>
        <c:lblAlgn val="ctr"/>
        <c:lblOffset val="100"/>
        <c:noMultiLvlLbl val="0"/>
      </c:catAx>
      <c:valAx>
        <c:axId val="206843264"/>
        <c:scaling>
          <c:orientation val="minMax"/>
        </c:scaling>
        <c:delete val="1"/>
        <c:axPos val="l"/>
        <c:numFmt formatCode="0%" sourceLinked="1"/>
        <c:majorTickMark val="out"/>
        <c:minorTickMark val="none"/>
        <c:tickLblPos val="nextTo"/>
        <c:crossAx val="206824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217116160"/>
        <c:axId val="216783616"/>
        <c:axId val="0"/>
      </c:bar3DChart>
      <c:catAx>
        <c:axId val="217116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6783616"/>
        <c:crosses val="autoZero"/>
        <c:auto val="1"/>
        <c:lblAlgn val="ctr"/>
        <c:lblOffset val="100"/>
        <c:noMultiLvlLbl val="0"/>
      </c:catAx>
      <c:valAx>
        <c:axId val="216783616"/>
        <c:scaling>
          <c:orientation val="minMax"/>
        </c:scaling>
        <c:delete val="1"/>
        <c:axPos val="l"/>
        <c:numFmt formatCode="0%" sourceLinked="1"/>
        <c:majorTickMark val="out"/>
        <c:minorTickMark val="none"/>
        <c:tickLblPos val="nextTo"/>
        <c:crossAx val="2171161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048-4960-932E-B849BB47C7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048-4960-932E-B849BB47C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048-4960-932E-B849BB47C7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048-4960-932E-B849BB47C7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048-4960-932E-B849BB47C7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048-4960-932E-B849BB47C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048-4960-932E-B849BB47C7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048-4960-932E-B849BB47C7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048-4960-932E-B849BB47C7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048-4960-932E-B849BB47C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217690624"/>
        <c:axId val="217244224"/>
      </c:lineChart>
      <c:catAx>
        <c:axId val="217690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7244224"/>
        <c:crosses val="autoZero"/>
        <c:auto val="1"/>
        <c:lblAlgn val="ctr"/>
        <c:lblOffset val="100"/>
        <c:noMultiLvlLbl val="0"/>
      </c:catAx>
      <c:valAx>
        <c:axId val="217244224"/>
        <c:scaling>
          <c:orientation val="minMax"/>
        </c:scaling>
        <c:delete val="1"/>
        <c:axPos val="l"/>
        <c:numFmt formatCode="0%" sourceLinked="1"/>
        <c:majorTickMark val="out"/>
        <c:minorTickMark val="none"/>
        <c:tickLblPos val="nextTo"/>
        <c:crossAx val="2176906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217692160"/>
        <c:axId val="217247104"/>
        <c:axId val="0"/>
      </c:bar3DChart>
      <c:catAx>
        <c:axId val="217692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7247104"/>
        <c:crosses val="autoZero"/>
        <c:auto val="1"/>
        <c:lblAlgn val="ctr"/>
        <c:lblOffset val="100"/>
        <c:noMultiLvlLbl val="0"/>
      </c:catAx>
      <c:valAx>
        <c:axId val="217247104"/>
        <c:scaling>
          <c:orientation val="minMax"/>
        </c:scaling>
        <c:delete val="1"/>
        <c:axPos val="l"/>
        <c:numFmt formatCode="0%" sourceLinked="1"/>
        <c:majorTickMark val="out"/>
        <c:minorTickMark val="none"/>
        <c:tickLblPos val="nextTo"/>
        <c:crossAx val="217692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217485312"/>
        <c:axId val="217248832"/>
        <c:axId val="0"/>
      </c:bar3DChart>
      <c:catAx>
        <c:axId val="217485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7248832"/>
        <c:crosses val="autoZero"/>
        <c:auto val="1"/>
        <c:lblAlgn val="ctr"/>
        <c:lblOffset val="100"/>
        <c:noMultiLvlLbl val="0"/>
      </c:catAx>
      <c:valAx>
        <c:axId val="217248832"/>
        <c:scaling>
          <c:orientation val="minMax"/>
        </c:scaling>
        <c:delete val="1"/>
        <c:axPos val="l"/>
        <c:numFmt formatCode="0%" sourceLinked="1"/>
        <c:majorTickMark val="out"/>
        <c:minorTickMark val="none"/>
        <c:tickLblPos val="nextTo"/>
        <c:crossAx val="217485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217486336"/>
        <c:axId val="217249984"/>
        <c:axId val="0"/>
      </c:bar3DChart>
      <c:catAx>
        <c:axId val="217486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7249984"/>
        <c:crosses val="autoZero"/>
        <c:auto val="1"/>
        <c:lblAlgn val="ctr"/>
        <c:lblOffset val="100"/>
        <c:noMultiLvlLbl val="0"/>
      </c:catAx>
      <c:valAx>
        <c:axId val="217249984"/>
        <c:scaling>
          <c:orientation val="minMax"/>
        </c:scaling>
        <c:delete val="1"/>
        <c:axPos val="l"/>
        <c:numFmt formatCode="0%" sourceLinked="1"/>
        <c:majorTickMark val="out"/>
        <c:minorTickMark val="none"/>
        <c:tickLblPos val="nextTo"/>
        <c:crossAx val="217486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217486848"/>
        <c:axId val="217595904"/>
        <c:axId val="0"/>
      </c:bar3DChart>
      <c:catAx>
        <c:axId val="217486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7595904"/>
        <c:crosses val="autoZero"/>
        <c:auto val="1"/>
        <c:lblAlgn val="ctr"/>
        <c:lblOffset val="100"/>
        <c:noMultiLvlLbl val="0"/>
      </c:catAx>
      <c:valAx>
        <c:axId val="217595904"/>
        <c:scaling>
          <c:orientation val="minMax"/>
        </c:scaling>
        <c:delete val="1"/>
        <c:axPos val="l"/>
        <c:numFmt formatCode="0%" sourceLinked="1"/>
        <c:majorTickMark val="out"/>
        <c:minorTickMark val="none"/>
        <c:tickLblPos val="nextTo"/>
        <c:crossAx val="217486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8.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9.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0.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19049</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0</xdr:col>
      <xdr:colOff>2771775</xdr:colOff>
      <xdr:row>53</xdr:row>
      <xdr:rowOff>9525</xdr:rowOff>
    </xdr:from>
    <xdr:to>
      <xdr:col>1</xdr:col>
      <xdr:colOff>38100</xdr:colOff>
      <xdr:row>54</xdr:row>
      <xdr:rowOff>19050</xdr:rowOff>
    </xdr:to>
    <xdr:pic>
      <xdr:nvPicPr>
        <xdr:cNvPr id="23"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105150" y="95707200"/>
          <a:ext cx="381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2</xdr:col>
      <xdr:colOff>2809875</xdr:colOff>
      <xdr:row>54</xdr:row>
      <xdr:rowOff>19050</xdr:rowOff>
    </xdr:to>
    <xdr:pic>
      <xdr:nvPicPr>
        <xdr:cNvPr id="24"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105150" y="95707200"/>
          <a:ext cx="381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2752725</xdr:colOff>
      <xdr:row>66</xdr:row>
      <xdr:rowOff>19050</xdr:rowOff>
    </xdr:from>
    <xdr:to>
      <xdr:col>1</xdr:col>
      <xdr:colOff>19050</xdr:colOff>
      <xdr:row>67</xdr:row>
      <xdr:rowOff>28575</xdr:rowOff>
    </xdr:to>
    <xdr:pic>
      <xdr:nvPicPr>
        <xdr:cNvPr id="25"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05150" y="131340225"/>
          <a:ext cx="190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2</xdr:col>
      <xdr:colOff>2771775</xdr:colOff>
      <xdr:row>67</xdr:row>
      <xdr:rowOff>28575</xdr:rowOff>
    </xdr:to>
    <xdr:pic>
      <xdr:nvPicPr>
        <xdr:cNvPr id="26"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3105150" y="131340225"/>
          <a:ext cx="190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2771775</xdr:colOff>
      <xdr:row>72</xdr:row>
      <xdr:rowOff>0</xdr:rowOff>
    </xdr:from>
    <xdr:to>
      <xdr:col>1</xdr:col>
      <xdr:colOff>47625</xdr:colOff>
      <xdr:row>73</xdr:row>
      <xdr:rowOff>19050</xdr:rowOff>
    </xdr:to>
    <xdr:pic>
      <xdr:nvPicPr>
        <xdr:cNvPr id="27"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3105150" y="147999450"/>
          <a:ext cx="476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2</xdr:col>
      <xdr:colOff>2819400</xdr:colOff>
      <xdr:row>73</xdr:row>
      <xdr:rowOff>19050</xdr:rowOff>
    </xdr:to>
    <xdr:pic>
      <xdr:nvPicPr>
        <xdr:cNvPr id="28"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3105150" y="147999450"/>
          <a:ext cx="476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 name="15 Imagen">
          <a:hlinkClick xmlns:r="http://schemas.openxmlformats.org/officeDocument/2006/relationships" r:id="rId19" tooltip="IR A RESUMEN"/>
          <a:extLst>
            <a:ext uri="{FF2B5EF4-FFF2-40B4-BE49-F238E27FC236}">
              <a16:creationId xmlns:a16="http://schemas.microsoft.com/office/drawing/2014/main" id="{BB6B1978-9CBB-479F-BC7D-169CBEF94DA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A4" zoomScale="80" zoomScaleNormal="80" workbookViewId="0">
      <selection activeCell="H11" sqref="H11:I1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202"/>
      <c r="B1" s="203"/>
      <c r="C1" s="210" t="s">
        <v>169</v>
      </c>
      <c r="D1" s="211"/>
      <c r="E1" s="211"/>
      <c r="F1" s="211"/>
      <c r="G1" s="211"/>
      <c r="H1" s="208" t="s">
        <v>170</v>
      </c>
      <c r="I1" s="209"/>
    </row>
    <row r="2" spans="1:13" ht="18.75" customHeight="1" x14ac:dyDescent="0.3">
      <c r="A2" s="204"/>
      <c r="B2" s="205"/>
      <c r="C2" s="210" t="s">
        <v>171</v>
      </c>
      <c r="D2" s="211"/>
      <c r="E2" s="211"/>
      <c r="F2" s="211"/>
      <c r="G2" s="211"/>
      <c r="H2" s="44">
        <v>41241</v>
      </c>
      <c r="I2" s="45" t="s">
        <v>175</v>
      </c>
    </row>
    <row r="3" spans="1:13" ht="21" customHeight="1" x14ac:dyDescent="0.3">
      <c r="A3" s="206"/>
      <c r="B3" s="207"/>
      <c r="C3" s="210" t="s">
        <v>172</v>
      </c>
      <c r="D3" s="211"/>
      <c r="E3" s="211"/>
      <c r="F3" s="211"/>
      <c r="G3" s="211"/>
      <c r="H3" s="208" t="s">
        <v>173</v>
      </c>
      <c r="I3" s="209"/>
    </row>
    <row r="4" spans="1:13" ht="5.25" customHeight="1" x14ac:dyDescent="0.25"/>
    <row r="5" spans="1:13" ht="34.5" customHeight="1" x14ac:dyDescent="0.25">
      <c r="A5" s="161" t="s">
        <v>164</v>
      </c>
      <c r="B5" s="161"/>
      <c r="C5" s="161"/>
      <c r="D5" s="161"/>
      <c r="E5" s="161"/>
      <c r="F5" s="161"/>
      <c r="G5" s="161"/>
      <c r="H5" s="161"/>
      <c r="I5" s="161"/>
      <c r="K5" s="162" t="s">
        <v>140</v>
      </c>
      <c r="L5" s="162"/>
      <c r="M5" s="162"/>
    </row>
    <row r="6" spans="1:13" ht="23.25" customHeight="1" x14ac:dyDescent="0.25">
      <c r="A6" s="163" t="s">
        <v>162</v>
      </c>
      <c r="B6" s="164"/>
      <c r="C6" s="164"/>
      <c r="D6" s="164"/>
      <c r="E6" s="164"/>
      <c r="F6" s="193" t="s">
        <v>141</v>
      </c>
      <c r="G6" s="194"/>
      <c r="H6" s="194"/>
      <c r="I6" s="194"/>
      <c r="K6" s="47" t="s">
        <v>142</v>
      </c>
      <c r="L6" s="48" t="s">
        <v>143</v>
      </c>
      <c r="M6" s="49" t="s">
        <v>144</v>
      </c>
    </row>
    <row r="7" spans="1:13" ht="20.100000000000001" customHeight="1" x14ac:dyDescent="0.25">
      <c r="A7" s="165" t="s">
        <v>181</v>
      </c>
      <c r="B7" s="166"/>
      <c r="C7" s="166"/>
      <c r="D7" s="166"/>
      <c r="E7" s="166"/>
      <c r="F7" s="195">
        <v>45990</v>
      </c>
      <c r="G7" s="195"/>
      <c r="H7" s="195"/>
      <c r="I7" s="195"/>
      <c r="K7" s="167" t="s">
        <v>166</v>
      </c>
      <c r="L7" s="57" t="s">
        <v>145</v>
      </c>
      <c r="M7" s="168" t="s">
        <v>146</v>
      </c>
    </row>
    <row r="8" spans="1:13" ht="33.75" customHeight="1" x14ac:dyDescent="0.25">
      <c r="A8" s="165"/>
      <c r="B8" s="166"/>
      <c r="C8" s="166"/>
      <c r="D8" s="166"/>
      <c r="E8" s="166"/>
      <c r="F8" s="169" t="s">
        <v>160</v>
      </c>
      <c r="G8" s="170"/>
      <c r="H8" s="171">
        <v>154498000018</v>
      </c>
      <c r="I8" s="172"/>
      <c r="K8" s="168"/>
      <c r="L8" s="57" t="s">
        <v>159</v>
      </c>
      <c r="M8" s="168"/>
    </row>
    <row r="9" spans="1:13" ht="20.100000000000001" customHeight="1" x14ac:dyDescent="0.25">
      <c r="A9" s="42" t="s">
        <v>147</v>
      </c>
      <c r="B9" s="43"/>
      <c r="C9" s="198" t="s">
        <v>182</v>
      </c>
      <c r="D9" s="198"/>
      <c r="E9" s="199"/>
      <c r="F9" s="200" t="s">
        <v>163</v>
      </c>
      <c r="G9" s="201"/>
      <c r="H9" s="175" t="s">
        <v>180</v>
      </c>
      <c r="I9" s="176"/>
      <c r="K9" s="168"/>
      <c r="L9" s="57" t="s">
        <v>148</v>
      </c>
      <c r="M9" s="168" t="s">
        <v>149</v>
      </c>
    </row>
    <row r="10" spans="1:13" ht="20.100000000000001" customHeight="1" x14ac:dyDescent="0.25">
      <c r="A10" s="196" t="s">
        <v>168</v>
      </c>
      <c r="B10" s="197"/>
      <c r="C10" s="198" t="s">
        <v>583</v>
      </c>
      <c r="D10" s="198"/>
      <c r="E10" s="198"/>
      <c r="F10" s="199"/>
      <c r="G10" s="46" t="s">
        <v>150</v>
      </c>
      <c r="H10" s="173">
        <v>6075626611</v>
      </c>
      <c r="I10" s="174"/>
      <c r="K10" s="168"/>
      <c r="L10" s="57" t="s">
        <v>151</v>
      </c>
      <c r="M10" s="168"/>
    </row>
    <row r="11" spans="1:13" ht="20.100000000000001" customHeight="1" x14ac:dyDescent="0.25">
      <c r="A11" s="196" t="s">
        <v>165</v>
      </c>
      <c r="B11" s="197"/>
      <c r="C11" s="198" t="s">
        <v>183</v>
      </c>
      <c r="D11" s="198"/>
      <c r="E11" s="198"/>
      <c r="F11" s="199"/>
      <c r="G11" s="46" t="s">
        <v>174</v>
      </c>
      <c r="H11" s="177">
        <v>2025</v>
      </c>
      <c r="I11" s="178"/>
      <c r="K11" s="179"/>
      <c r="L11" s="58"/>
      <c r="M11" s="58"/>
    </row>
    <row r="12" spans="1:13" ht="19.5" customHeight="1" x14ac:dyDescent="0.25">
      <c r="A12" s="181" t="s">
        <v>152</v>
      </c>
      <c r="B12" s="182"/>
      <c r="C12" s="182"/>
      <c r="D12" s="182"/>
      <c r="E12" s="182"/>
      <c r="F12" s="182"/>
      <c r="G12" s="182"/>
      <c r="H12" s="182"/>
      <c r="I12" s="183"/>
      <c r="K12" s="180"/>
      <c r="L12" s="58"/>
      <c r="M12" s="180"/>
    </row>
    <row r="13" spans="1:13" ht="20.100000000000001" customHeight="1" x14ac:dyDescent="0.25">
      <c r="A13" s="184" t="s">
        <v>153</v>
      </c>
      <c r="B13" s="184"/>
      <c r="C13" s="184"/>
      <c r="D13" s="184" t="s">
        <v>154</v>
      </c>
      <c r="E13" s="184"/>
      <c r="F13" s="184"/>
      <c r="G13" s="184" t="s">
        <v>161</v>
      </c>
      <c r="H13" s="184"/>
      <c r="I13" s="184"/>
      <c r="K13" s="180"/>
      <c r="L13" s="58"/>
      <c r="M13" s="180"/>
    </row>
    <row r="14" spans="1:13" ht="20.100000000000001" customHeight="1" x14ac:dyDescent="0.25">
      <c r="A14" s="185" t="s">
        <v>195</v>
      </c>
      <c r="B14" s="185"/>
      <c r="C14" s="185"/>
      <c r="D14" s="185" t="s">
        <v>196</v>
      </c>
      <c r="E14" s="185"/>
      <c r="F14" s="185"/>
      <c r="G14" s="185" t="s">
        <v>198</v>
      </c>
      <c r="H14" s="185"/>
      <c r="I14" s="185"/>
      <c r="K14" s="180"/>
      <c r="L14" s="58"/>
      <c r="M14" s="180"/>
    </row>
    <row r="15" spans="1:13" ht="20.100000000000001" customHeight="1" x14ac:dyDescent="0.25">
      <c r="A15" s="185" t="s">
        <v>187</v>
      </c>
      <c r="B15" s="185"/>
      <c r="C15" s="185"/>
      <c r="D15" s="185" t="s">
        <v>188</v>
      </c>
      <c r="E15" s="185"/>
      <c r="F15" s="185"/>
      <c r="G15" s="185" t="s">
        <v>380</v>
      </c>
      <c r="H15" s="185"/>
      <c r="I15" s="185"/>
      <c r="K15" s="180"/>
      <c r="L15" s="58"/>
      <c r="M15" s="58"/>
    </row>
    <row r="16" spans="1:13" ht="20.100000000000001" customHeight="1" x14ac:dyDescent="0.25">
      <c r="A16" s="185" t="s">
        <v>184</v>
      </c>
      <c r="B16" s="185"/>
      <c r="C16" s="185"/>
      <c r="D16" s="185" t="s">
        <v>193</v>
      </c>
      <c r="E16" s="185"/>
      <c r="F16" s="185"/>
      <c r="G16" s="185" t="s">
        <v>202</v>
      </c>
      <c r="H16" s="185"/>
      <c r="I16" s="185"/>
      <c r="K16" s="180"/>
      <c r="L16" s="58"/>
      <c r="M16" s="58"/>
    </row>
    <row r="17" spans="1:13" ht="20.100000000000001" customHeight="1" x14ac:dyDescent="0.25">
      <c r="A17" s="185" t="s">
        <v>185</v>
      </c>
      <c r="B17" s="185"/>
      <c r="C17" s="185"/>
      <c r="D17" s="185" t="s">
        <v>193</v>
      </c>
      <c r="E17" s="185"/>
      <c r="F17" s="185"/>
      <c r="G17" s="185" t="s">
        <v>201</v>
      </c>
      <c r="H17" s="185"/>
      <c r="I17" s="185"/>
      <c r="K17" s="180"/>
      <c r="L17" s="58"/>
      <c r="M17" s="58"/>
    </row>
    <row r="18" spans="1:13" ht="20.100000000000001" customHeight="1" x14ac:dyDescent="0.25">
      <c r="A18" s="185" t="s">
        <v>186</v>
      </c>
      <c r="B18" s="185"/>
      <c r="C18" s="185"/>
      <c r="D18" s="185" t="s">
        <v>193</v>
      </c>
      <c r="E18" s="185"/>
      <c r="F18" s="185"/>
      <c r="G18" s="185" t="s">
        <v>199</v>
      </c>
      <c r="H18" s="185"/>
      <c r="I18" s="185"/>
      <c r="K18" s="186"/>
      <c r="L18" s="58"/>
      <c r="M18" s="58"/>
    </row>
    <row r="19" spans="1:13" ht="20.100000000000001" customHeight="1" x14ac:dyDescent="0.25">
      <c r="A19" s="185" t="s">
        <v>197</v>
      </c>
      <c r="B19" s="185"/>
      <c r="C19" s="185"/>
      <c r="D19" s="185" t="s">
        <v>188</v>
      </c>
      <c r="E19" s="185"/>
      <c r="F19" s="185"/>
      <c r="G19" s="185" t="s">
        <v>200</v>
      </c>
      <c r="H19" s="185"/>
      <c r="I19" s="185"/>
      <c r="K19" s="180"/>
      <c r="L19" s="58"/>
      <c r="M19" s="58"/>
    </row>
    <row r="20" spans="1:13" ht="20.100000000000001" customHeight="1" x14ac:dyDescent="0.25">
      <c r="A20" s="185"/>
      <c r="B20" s="185"/>
      <c r="C20" s="185"/>
      <c r="D20" s="185"/>
      <c r="E20" s="185"/>
      <c r="F20" s="185"/>
      <c r="G20" s="185"/>
      <c r="H20" s="185"/>
      <c r="I20" s="185"/>
      <c r="K20" s="180"/>
      <c r="L20" s="58"/>
      <c r="M20" s="58"/>
    </row>
    <row r="21" spans="1:13" ht="20.100000000000001" customHeight="1" x14ac:dyDescent="0.25">
      <c r="A21" s="185"/>
      <c r="B21" s="185"/>
      <c r="C21" s="185"/>
      <c r="D21" s="185"/>
      <c r="E21" s="185"/>
      <c r="F21" s="185"/>
      <c r="G21" s="185"/>
      <c r="H21" s="185"/>
      <c r="I21" s="185"/>
      <c r="K21" s="180"/>
      <c r="L21" s="58"/>
      <c r="M21" s="59"/>
    </row>
    <row r="22" spans="1:13" ht="20.100000000000001" customHeight="1" x14ac:dyDescent="0.25">
      <c r="A22" s="185"/>
      <c r="B22" s="185"/>
      <c r="C22" s="185"/>
      <c r="D22" s="185"/>
      <c r="E22" s="185"/>
      <c r="F22" s="185"/>
      <c r="G22" s="185"/>
      <c r="H22" s="185"/>
      <c r="I22" s="185"/>
    </row>
    <row r="23" spans="1:13" s="19" customFormat="1" ht="21" x14ac:dyDescent="0.4">
      <c r="A23" s="187"/>
      <c r="B23" s="187"/>
      <c r="C23" s="187"/>
      <c r="D23" s="187"/>
      <c r="E23" s="187"/>
      <c r="F23" s="187"/>
      <c r="G23" s="187"/>
      <c r="H23" s="187"/>
      <c r="I23" s="187"/>
      <c r="K23" s="188"/>
      <c r="L23" s="188"/>
    </row>
    <row r="24" spans="1:13" ht="30" customHeight="1" x14ac:dyDescent="0.25">
      <c r="A24" s="189" t="s">
        <v>155</v>
      </c>
      <c r="B24" s="189"/>
      <c r="C24" s="189"/>
      <c r="D24" s="189"/>
      <c r="E24" s="189"/>
      <c r="F24" s="189"/>
      <c r="G24" s="189"/>
      <c r="H24" s="189"/>
      <c r="I24" s="189"/>
      <c r="K24" s="20"/>
      <c r="L24" s="20"/>
    </row>
    <row r="25" spans="1:13" ht="33.75" customHeight="1" x14ac:dyDescent="0.25">
      <c r="A25" s="184" t="s">
        <v>153</v>
      </c>
      <c r="B25" s="184"/>
      <c r="C25" s="184"/>
      <c r="D25" s="184" t="s">
        <v>154</v>
      </c>
      <c r="E25" s="184"/>
      <c r="F25" s="184"/>
      <c r="G25" s="184" t="s">
        <v>23</v>
      </c>
      <c r="H25" s="184"/>
      <c r="I25" s="184"/>
      <c r="K25" s="21"/>
      <c r="L25" s="22"/>
      <c r="M25" s="18" t="s">
        <v>156</v>
      </c>
    </row>
    <row r="26" spans="1:13" ht="20.100000000000001" customHeight="1" x14ac:dyDescent="0.25">
      <c r="A26" s="185" t="s">
        <v>195</v>
      </c>
      <c r="B26" s="185"/>
      <c r="C26" s="185"/>
      <c r="D26" s="185" t="s">
        <v>196</v>
      </c>
      <c r="E26" s="185"/>
      <c r="F26" s="185"/>
      <c r="G26" s="185" t="s">
        <v>194</v>
      </c>
      <c r="H26" s="185"/>
      <c r="I26" s="185"/>
      <c r="K26" s="21"/>
      <c r="L26" s="22"/>
    </row>
    <row r="27" spans="1:13" ht="20.100000000000001" customHeight="1" x14ac:dyDescent="0.25">
      <c r="A27" s="185" t="s">
        <v>187</v>
      </c>
      <c r="B27" s="185"/>
      <c r="C27" s="185"/>
      <c r="D27" s="185" t="s">
        <v>188</v>
      </c>
      <c r="E27" s="185"/>
      <c r="F27" s="185"/>
      <c r="G27" s="185" t="s">
        <v>194</v>
      </c>
      <c r="H27" s="185"/>
      <c r="I27" s="185"/>
      <c r="K27" s="21"/>
      <c r="L27" s="23"/>
    </row>
    <row r="28" spans="1:13" ht="20.100000000000001" customHeight="1" x14ac:dyDescent="0.25">
      <c r="A28" s="185" t="s">
        <v>184</v>
      </c>
      <c r="B28" s="185"/>
      <c r="C28" s="185"/>
      <c r="D28" s="185" t="s">
        <v>193</v>
      </c>
      <c r="E28" s="185"/>
      <c r="F28" s="185"/>
      <c r="G28" s="185" t="s">
        <v>191</v>
      </c>
      <c r="H28" s="185"/>
      <c r="I28" s="185"/>
      <c r="K28" s="21"/>
      <c r="L28" s="23"/>
    </row>
    <row r="29" spans="1:13" ht="20.100000000000001" customHeight="1" x14ac:dyDescent="0.25">
      <c r="A29" s="185" t="s">
        <v>185</v>
      </c>
      <c r="B29" s="185"/>
      <c r="C29" s="185"/>
      <c r="D29" s="185" t="s">
        <v>193</v>
      </c>
      <c r="E29" s="185"/>
      <c r="F29" s="185"/>
      <c r="G29" s="185" t="s">
        <v>192</v>
      </c>
      <c r="H29" s="185"/>
      <c r="I29" s="185"/>
      <c r="K29" s="21"/>
      <c r="L29" s="22"/>
    </row>
    <row r="30" spans="1:13" ht="20.100000000000001" customHeight="1" x14ac:dyDescent="0.25">
      <c r="A30" s="185" t="s">
        <v>186</v>
      </c>
      <c r="B30" s="185"/>
      <c r="C30" s="185"/>
      <c r="D30" s="185" t="s">
        <v>193</v>
      </c>
      <c r="E30" s="185"/>
      <c r="F30" s="185"/>
      <c r="G30" s="185" t="s">
        <v>189</v>
      </c>
      <c r="H30" s="185"/>
      <c r="I30" s="185"/>
      <c r="K30" s="21"/>
      <c r="L30" s="23"/>
    </row>
    <row r="31" spans="1:13" ht="20.100000000000001" customHeight="1" x14ac:dyDescent="0.25">
      <c r="A31" s="185" t="s">
        <v>197</v>
      </c>
      <c r="B31" s="185"/>
      <c r="C31" s="185"/>
      <c r="D31" s="185" t="s">
        <v>188</v>
      </c>
      <c r="E31" s="185"/>
      <c r="F31" s="185"/>
      <c r="G31" s="185" t="s">
        <v>190</v>
      </c>
      <c r="H31" s="185"/>
      <c r="I31" s="185"/>
      <c r="K31" s="21"/>
      <c r="L31" s="24"/>
    </row>
    <row r="32" spans="1:13" ht="20.100000000000001" customHeight="1" x14ac:dyDescent="0.25">
      <c r="A32" s="185"/>
      <c r="B32" s="185"/>
      <c r="C32" s="185"/>
      <c r="D32" s="185"/>
      <c r="E32" s="185"/>
      <c r="F32" s="185"/>
      <c r="G32" s="185"/>
      <c r="H32" s="185"/>
      <c r="I32" s="185"/>
      <c r="K32" s="190"/>
      <c r="L32" s="22"/>
    </row>
    <row r="33" spans="11:12" ht="15" x14ac:dyDescent="0.25">
      <c r="K33" s="190"/>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91" t="s">
        <v>29</v>
      </c>
      <c r="B65526" s="191"/>
      <c r="C65526" s="191"/>
      <c r="D65526" s="191"/>
      <c r="E65526" s="191"/>
    </row>
    <row r="65527" spans="1:5" x14ac:dyDescent="0.25">
      <c r="A65527" s="192" t="s">
        <v>30</v>
      </c>
      <c r="B65527" s="192"/>
      <c r="C65527" s="192"/>
      <c r="D65527" s="192"/>
      <c r="E65527" s="192"/>
    </row>
    <row r="65528" spans="1:5" x14ac:dyDescent="0.25">
      <c r="A65528" s="192" t="s">
        <v>31</v>
      </c>
      <c r="B65528" s="192"/>
      <c r="C65528" s="192"/>
      <c r="D65528" s="192"/>
      <c r="E65528" s="192"/>
    </row>
    <row r="65529" spans="1:5" x14ac:dyDescent="0.25">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5"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F1" zoomScale="82" zoomScaleNormal="82" workbookViewId="0">
      <selection activeCell="L111" sqref="L111"/>
    </sheetView>
  </sheetViews>
  <sheetFormatPr baseColWidth="10" defaultColWidth="11.44140625" defaultRowHeight="13.8" x14ac:dyDescent="0.25"/>
  <cols>
    <col min="1" max="1" width="0.44140625" style="85" customWidth="1"/>
    <col min="2" max="2" width="1.44140625" style="85" customWidth="1"/>
    <col min="3" max="3" width="44.6640625" style="85" customWidth="1"/>
    <col min="4" max="4" width="11.6640625" style="138" customWidth="1"/>
    <col min="5" max="6" width="33.6640625" style="120" customWidth="1"/>
    <col min="7" max="7" width="11.6640625" style="138" customWidth="1"/>
    <col min="8" max="9" width="33.6640625" style="120" customWidth="1"/>
    <col min="10" max="10" width="11.6640625" style="138" customWidth="1"/>
    <col min="11" max="12" width="33.6640625" style="120" customWidth="1"/>
    <col min="13" max="13" width="11.6640625" style="138" customWidth="1"/>
    <col min="14" max="15" width="33.6640625" style="120" customWidth="1"/>
    <col min="16" max="16" width="3.109375" style="85" customWidth="1"/>
    <col min="17" max="17" width="2.44140625" style="85" customWidth="1"/>
    <col min="18" max="18" width="7.44140625" style="85" hidden="1" customWidth="1"/>
    <col min="19" max="20" width="7.109375" style="85" hidden="1" customWidth="1"/>
    <col min="21" max="21" width="7" style="85" hidden="1" customWidth="1"/>
    <col min="22" max="22" width="11.44140625" style="85"/>
    <col min="23" max="23" width="13" style="85" customWidth="1"/>
    <col min="24" max="24" width="15.88671875" style="85" customWidth="1"/>
    <col min="25" max="25" width="13" style="85" customWidth="1"/>
    <col min="26" max="27" width="11.44140625" style="85" customWidth="1"/>
    <col min="28" max="16384" width="11.44140625" style="85"/>
  </cols>
  <sheetData>
    <row r="1" spans="1:21" ht="33" customHeight="1" x14ac:dyDescent="0.25">
      <c r="B1" s="257" t="s">
        <v>124</v>
      </c>
      <c r="C1" s="257"/>
      <c r="D1" s="257"/>
      <c r="E1" s="257"/>
      <c r="F1" s="257"/>
      <c r="G1" s="257"/>
      <c r="H1" s="257"/>
      <c r="I1" s="257"/>
      <c r="J1" s="258"/>
      <c r="K1" s="258"/>
      <c r="L1" s="86"/>
      <c r="M1" s="86"/>
      <c r="N1" s="86"/>
      <c r="O1" s="86"/>
    </row>
    <row r="2" spans="1:21" ht="15.6" x14ac:dyDescent="0.25">
      <c r="B2" s="259" t="s">
        <v>27</v>
      </c>
      <c r="C2" s="259"/>
      <c r="D2" s="213" t="s">
        <v>176</v>
      </c>
      <c r="E2" s="213"/>
      <c r="F2" s="213"/>
      <c r="G2" s="214" t="s">
        <v>177</v>
      </c>
      <c r="H2" s="214"/>
      <c r="I2" s="214"/>
      <c r="J2" s="215" t="s">
        <v>178</v>
      </c>
      <c r="K2" s="215"/>
      <c r="L2" s="215"/>
      <c r="M2" s="274" t="s">
        <v>179</v>
      </c>
      <c r="N2" s="274"/>
      <c r="O2" s="274"/>
      <c r="Q2" s="85">
        <v>1</v>
      </c>
    </row>
    <row r="3" spans="1:21" ht="15" customHeight="1" x14ac:dyDescent="0.25">
      <c r="B3" s="259"/>
      <c r="C3" s="259"/>
      <c r="D3" s="220" t="s">
        <v>34</v>
      </c>
      <c r="E3" s="218" t="s">
        <v>122</v>
      </c>
      <c r="F3" s="218" t="s">
        <v>125</v>
      </c>
      <c r="G3" s="216" t="s">
        <v>34</v>
      </c>
      <c r="H3" s="218" t="s">
        <v>122</v>
      </c>
      <c r="I3" s="218" t="s">
        <v>125</v>
      </c>
      <c r="J3" s="216" t="s">
        <v>34</v>
      </c>
      <c r="K3" s="225" t="s">
        <v>122</v>
      </c>
      <c r="L3" s="219" t="s">
        <v>125</v>
      </c>
      <c r="M3" s="216" t="s">
        <v>34</v>
      </c>
      <c r="N3" s="225" t="s">
        <v>122</v>
      </c>
      <c r="O3" s="219" t="s">
        <v>125</v>
      </c>
      <c r="Q3" s="85">
        <v>2</v>
      </c>
    </row>
    <row r="4" spans="1:21" ht="15.75" customHeight="1" x14ac:dyDescent="0.25">
      <c r="B4" s="259"/>
      <c r="C4" s="259"/>
      <c r="D4" s="221"/>
      <c r="E4" s="219"/>
      <c r="F4" s="219"/>
      <c r="G4" s="217"/>
      <c r="H4" s="219"/>
      <c r="I4" s="219"/>
      <c r="J4" s="217"/>
      <c r="K4" s="226"/>
      <c r="L4" s="236"/>
      <c r="M4" s="217"/>
      <c r="N4" s="226"/>
      <c r="O4" s="236"/>
      <c r="Q4" s="85">
        <v>3</v>
      </c>
    </row>
    <row r="5" spans="1:21" ht="15.6" x14ac:dyDescent="0.25">
      <c r="B5" s="259"/>
      <c r="C5" s="259"/>
      <c r="D5" s="87"/>
      <c r="E5" s="88"/>
      <c r="F5" s="88"/>
      <c r="G5" s="89"/>
      <c r="H5" s="90"/>
      <c r="I5" s="90"/>
      <c r="J5" s="89"/>
      <c r="K5" s="91"/>
      <c r="L5" s="90"/>
      <c r="M5" s="89"/>
      <c r="N5" s="91"/>
      <c r="O5" s="90"/>
      <c r="Q5" s="85">
        <v>4</v>
      </c>
    </row>
    <row r="6" spans="1:21" ht="17.399999999999999" x14ac:dyDescent="0.25">
      <c r="A6" s="212"/>
      <c r="B6" s="267"/>
      <c r="C6" s="92" t="s">
        <v>73</v>
      </c>
      <c r="D6" s="93"/>
      <c r="E6" s="93"/>
      <c r="F6" s="93"/>
      <c r="G6" s="93"/>
      <c r="H6" s="93"/>
      <c r="I6" s="93"/>
      <c r="J6" s="93"/>
      <c r="K6" s="93"/>
      <c r="L6" s="94"/>
      <c r="M6" s="93"/>
      <c r="N6" s="93"/>
      <c r="O6" s="94"/>
    </row>
    <row r="7" spans="1:21" ht="39.9" customHeight="1" x14ac:dyDescent="0.25">
      <c r="A7" s="212"/>
      <c r="B7" s="268"/>
      <c r="C7" s="95" t="s">
        <v>33</v>
      </c>
      <c r="D7" s="26">
        <v>4</v>
      </c>
      <c r="E7" s="60" t="s">
        <v>368</v>
      </c>
      <c r="F7" s="60" t="s">
        <v>237</v>
      </c>
      <c r="G7" s="79">
        <v>4</v>
      </c>
      <c r="H7" s="61" t="s">
        <v>368</v>
      </c>
      <c r="I7" s="61" t="s">
        <v>416</v>
      </c>
      <c r="J7" s="81">
        <v>4</v>
      </c>
      <c r="K7" s="62" t="s">
        <v>368</v>
      </c>
      <c r="L7" s="63" t="s">
        <v>653</v>
      </c>
      <c r="M7" s="83"/>
      <c r="N7" s="64"/>
      <c r="O7" s="65"/>
      <c r="R7" s="85">
        <f>COUNTIF(D7:D10,"1")</f>
        <v>0</v>
      </c>
      <c r="S7" s="85">
        <f>COUNTIF(G7:G10,"1")</f>
        <v>0</v>
      </c>
      <c r="T7" s="85">
        <f>COUNTIF(J7:J10,"1")</f>
        <v>0</v>
      </c>
      <c r="U7" s="85">
        <f>COUNTIF(M7:M10,"1")</f>
        <v>0</v>
      </c>
    </row>
    <row r="8" spans="1:21" ht="39.9" customHeight="1" x14ac:dyDescent="0.25">
      <c r="A8" s="212"/>
      <c r="B8" s="268"/>
      <c r="C8" s="96" t="s">
        <v>35</v>
      </c>
      <c r="D8" s="26">
        <v>3</v>
      </c>
      <c r="E8" s="60" t="s">
        <v>369</v>
      </c>
      <c r="F8" s="60" t="s">
        <v>240</v>
      </c>
      <c r="G8" s="79">
        <v>4</v>
      </c>
      <c r="H8" s="66" t="s">
        <v>401</v>
      </c>
      <c r="I8" s="61" t="s">
        <v>480</v>
      </c>
      <c r="J8" s="81">
        <v>4</v>
      </c>
      <c r="K8" s="67" t="s">
        <v>401</v>
      </c>
      <c r="L8" s="63" t="s">
        <v>654</v>
      </c>
      <c r="M8" s="83"/>
      <c r="N8" s="68"/>
      <c r="O8" s="65"/>
      <c r="R8" s="85">
        <f>COUNTIF(D7:D10,"2")</f>
        <v>1</v>
      </c>
      <c r="S8" s="85">
        <f>COUNTIF(G7:G10,"2")</f>
        <v>0</v>
      </c>
      <c r="T8" s="85">
        <f>COUNTIF(J7:J10,"2")</f>
        <v>0</v>
      </c>
      <c r="U8" s="85">
        <f>COUNTIF(M7:M10,"2")</f>
        <v>0</v>
      </c>
    </row>
    <row r="9" spans="1:21" ht="39.9" customHeight="1" x14ac:dyDescent="0.25">
      <c r="A9" s="212"/>
      <c r="B9" s="268"/>
      <c r="C9" s="97" t="s">
        <v>36</v>
      </c>
      <c r="D9" s="26">
        <v>3</v>
      </c>
      <c r="E9" s="60" t="s">
        <v>370</v>
      </c>
      <c r="F9" s="60" t="s">
        <v>239</v>
      </c>
      <c r="G9" s="79">
        <v>4</v>
      </c>
      <c r="H9" s="66" t="s">
        <v>529</v>
      </c>
      <c r="I9" s="61" t="s">
        <v>537</v>
      </c>
      <c r="J9" s="81">
        <v>4</v>
      </c>
      <c r="K9" s="67" t="s">
        <v>657</v>
      </c>
      <c r="L9" s="63" t="s">
        <v>655</v>
      </c>
      <c r="M9" s="83"/>
      <c r="N9" s="68"/>
      <c r="O9" s="65"/>
      <c r="R9" s="85">
        <f>COUNTIF(D7:D10,"3")</f>
        <v>2</v>
      </c>
      <c r="S9" s="85">
        <f>COUNTIF(G7:G10,"3")</f>
        <v>1</v>
      </c>
      <c r="T9" s="85">
        <f>COUNTIF(J7:J10,"3")</f>
        <v>1</v>
      </c>
      <c r="U9" s="85">
        <f>COUNTIF(M7:M10,"3")</f>
        <v>0</v>
      </c>
    </row>
    <row r="10" spans="1:21" ht="39.9" customHeight="1" x14ac:dyDescent="0.25">
      <c r="A10" s="212"/>
      <c r="B10" s="269"/>
      <c r="C10" s="97" t="s">
        <v>37</v>
      </c>
      <c r="D10" s="26">
        <v>2</v>
      </c>
      <c r="E10" s="60" t="s">
        <v>385</v>
      </c>
      <c r="F10" s="60" t="s">
        <v>238</v>
      </c>
      <c r="G10" s="79">
        <v>3</v>
      </c>
      <c r="H10" s="66" t="s">
        <v>402</v>
      </c>
      <c r="I10" s="61" t="s">
        <v>538</v>
      </c>
      <c r="J10" s="81">
        <v>3</v>
      </c>
      <c r="K10" s="67" t="s">
        <v>659</v>
      </c>
      <c r="L10" s="63" t="s">
        <v>656</v>
      </c>
      <c r="M10" s="83"/>
      <c r="N10" s="68"/>
      <c r="O10" s="65"/>
      <c r="R10" s="85">
        <f>COUNTIF(D7:D10,"4")</f>
        <v>1</v>
      </c>
      <c r="S10" s="85">
        <f>COUNTIF(G7:G10,"4")</f>
        <v>3</v>
      </c>
      <c r="T10" s="85">
        <f>COUNTIF(J7:J10,"4")</f>
        <v>3</v>
      </c>
      <c r="U10" s="85">
        <f>COUNTIF(M7:M10,"4")</f>
        <v>0</v>
      </c>
    </row>
    <row r="11" spans="1:21" ht="6" customHeight="1" x14ac:dyDescent="0.25">
      <c r="B11" s="264"/>
      <c r="C11" s="265"/>
      <c r="D11" s="265"/>
      <c r="E11" s="265"/>
      <c r="F11" s="265"/>
      <c r="G11" s="265"/>
      <c r="H11" s="265"/>
      <c r="I11" s="265"/>
      <c r="J11" s="265"/>
      <c r="K11" s="266"/>
      <c r="L11" s="98"/>
      <c r="M11" s="99"/>
      <c r="N11" s="98"/>
      <c r="O11" s="98"/>
      <c r="Q11" s="85">
        <f>COUNTIF(D7:D10,"1")</f>
        <v>0</v>
      </c>
      <c r="R11" s="85">
        <f>COUNTIF(D7:D10,"1")</f>
        <v>0</v>
      </c>
      <c r="S11" s="85">
        <f>COUNTIF(D7:D10,"3")</f>
        <v>2</v>
      </c>
    </row>
    <row r="12" spans="1:21" ht="17.399999999999999" x14ac:dyDescent="0.25">
      <c r="A12" s="212"/>
      <c r="B12" s="233"/>
      <c r="C12" s="100" t="s">
        <v>72</v>
      </c>
      <c r="D12" s="101"/>
      <c r="E12" s="101"/>
      <c r="F12" s="101"/>
      <c r="G12" s="101"/>
      <c r="H12" s="101"/>
      <c r="I12" s="101"/>
      <c r="J12" s="101"/>
      <c r="K12" s="102"/>
      <c r="L12" s="103"/>
      <c r="M12" s="101"/>
      <c r="N12" s="102"/>
      <c r="O12" s="103"/>
    </row>
    <row r="13" spans="1:21" ht="39.9" customHeight="1" x14ac:dyDescent="0.25">
      <c r="A13" s="212"/>
      <c r="B13" s="234"/>
      <c r="C13" s="104" t="s">
        <v>38</v>
      </c>
      <c r="D13" s="27">
        <v>3</v>
      </c>
      <c r="E13" s="60" t="s">
        <v>244</v>
      </c>
      <c r="F13" s="69" t="s">
        <v>245</v>
      </c>
      <c r="G13" s="80">
        <v>4</v>
      </c>
      <c r="H13" s="61" t="s">
        <v>404</v>
      </c>
      <c r="I13" s="61" t="s">
        <v>403</v>
      </c>
      <c r="J13" s="82">
        <v>4</v>
      </c>
      <c r="K13" s="70" t="s">
        <v>664</v>
      </c>
      <c r="L13" s="71" t="s">
        <v>660</v>
      </c>
      <c r="M13" s="84"/>
      <c r="N13" s="72"/>
      <c r="O13" s="73"/>
      <c r="R13" s="85">
        <f>COUNTIF(D13:D17,"1")</f>
        <v>0</v>
      </c>
      <c r="S13" s="85">
        <f>COUNTIF(G13:G17,"1")</f>
        <v>0</v>
      </c>
      <c r="T13" s="85">
        <f>COUNTIF(J13:J17,"1")</f>
        <v>0</v>
      </c>
      <c r="U13" s="85">
        <f>COUNTIF(M13:M17,"1")</f>
        <v>0</v>
      </c>
    </row>
    <row r="14" spans="1:21" ht="39.9" customHeight="1" x14ac:dyDescent="0.25">
      <c r="A14" s="212"/>
      <c r="B14" s="234"/>
      <c r="C14" s="96" t="s">
        <v>39</v>
      </c>
      <c r="D14" s="27">
        <v>2</v>
      </c>
      <c r="E14" s="74" t="s">
        <v>246</v>
      </c>
      <c r="F14" s="69" t="s">
        <v>247</v>
      </c>
      <c r="G14" s="80">
        <v>3</v>
      </c>
      <c r="H14" s="66" t="s">
        <v>405</v>
      </c>
      <c r="I14" s="61" t="s">
        <v>481</v>
      </c>
      <c r="J14" s="82">
        <v>4</v>
      </c>
      <c r="K14" s="71" t="s">
        <v>667</v>
      </c>
      <c r="L14" s="71" t="s">
        <v>665</v>
      </c>
      <c r="M14" s="84"/>
      <c r="N14" s="73"/>
      <c r="O14" s="73"/>
      <c r="R14" s="85">
        <f>COUNTIF(D13:D17,"2")</f>
        <v>1</v>
      </c>
      <c r="S14" s="85">
        <f>COUNTIF(G13:G17,"2")</f>
        <v>0</v>
      </c>
      <c r="T14" s="85">
        <f>COUNTIF(J13:J17,"2")</f>
        <v>0</v>
      </c>
      <c r="U14" s="85">
        <f>COUNTIF(M13:M17,"2")</f>
        <v>0</v>
      </c>
    </row>
    <row r="15" spans="1:21" ht="39.9" customHeight="1" x14ac:dyDescent="0.25">
      <c r="A15" s="212"/>
      <c r="B15" s="234"/>
      <c r="C15" s="96" t="s">
        <v>40</v>
      </c>
      <c r="D15" s="27">
        <v>3</v>
      </c>
      <c r="E15" s="74" t="s">
        <v>248</v>
      </c>
      <c r="F15" s="69" t="s">
        <v>249</v>
      </c>
      <c r="G15" s="80">
        <v>4</v>
      </c>
      <c r="H15" s="66" t="s">
        <v>406</v>
      </c>
      <c r="I15" s="61" t="s">
        <v>407</v>
      </c>
      <c r="J15" s="82">
        <v>4</v>
      </c>
      <c r="K15" s="71" t="s">
        <v>406</v>
      </c>
      <c r="L15" s="71" t="s">
        <v>661</v>
      </c>
      <c r="M15" s="84"/>
      <c r="N15" s="73"/>
      <c r="O15" s="73"/>
      <c r="R15" s="85">
        <f>COUNTIF(D13:D17,"3")</f>
        <v>3</v>
      </c>
      <c r="S15" s="85">
        <f>COUNTIF(G13:G17,"3")</f>
        <v>2</v>
      </c>
      <c r="T15" s="85">
        <f>COUNTIF(J13:J17,"3")</f>
        <v>1</v>
      </c>
      <c r="U15" s="85">
        <f>COUNTIF(M13:M17,"3")</f>
        <v>0</v>
      </c>
    </row>
    <row r="16" spans="1:21" ht="39.9" customHeight="1" x14ac:dyDescent="0.25">
      <c r="A16" s="212"/>
      <c r="B16" s="234"/>
      <c r="C16" s="97" t="s">
        <v>41</v>
      </c>
      <c r="D16" s="27">
        <v>3</v>
      </c>
      <c r="E16" s="74" t="s">
        <v>250</v>
      </c>
      <c r="F16" s="69" t="s">
        <v>387</v>
      </c>
      <c r="G16" s="80">
        <v>3</v>
      </c>
      <c r="H16" s="66" t="s">
        <v>408</v>
      </c>
      <c r="I16" s="61" t="s">
        <v>539</v>
      </c>
      <c r="J16" s="82">
        <v>3</v>
      </c>
      <c r="K16" s="71" t="s">
        <v>666</v>
      </c>
      <c r="L16" s="71" t="s">
        <v>662</v>
      </c>
      <c r="M16" s="84"/>
      <c r="N16" s="73"/>
      <c r="O16" s="73"/>
      <c r="R16" s="85">
        <f>COUNTIF(D13:D17,"4")</f>
        <v>1</v>
      </c>
      <c r="S16" s="85">
        <f>COUNTIF(G13:G17,"4")</f>
        <v>3</v>
      </c>
      <c r="T16" s="85">
        <f>COUNTIF(J13:J17,"4")</f>
        <v>4</v>
      </c>
      <c r="U16" s="85">
        <f>COUNTIF(M13:M17,"4")</f>
        <v>0</v>
      </c>
    </row>
    <row r="17" spans="1:21" ht="39.9" customHeight="1" x14ac:dyDescent="0.25">
      <c r="A17" s="212"/>
      <c r="B17" s="235"/>
      <c r="C17" s="96" t="s">
        <v>42</v>
      </c>
      <c r="D17" s="27">
        <v>4</v>
      </c>
      <c r="E17" s="74" t="s">
        <v>251</v>
      </c>
      <c r="F17" s="69" t="s">
        <v>386</v>
      </c>
      <c r="G17" s="80">
        <v>4</v>
      </c>
      <c r="H17" s="66" t="s">
        <v>409</v>
      </c>
      <c r="I17" s="61" t="s">
        <v>417</v>
      </c>
      <c r="J17" s="82">
        <v>4</v>
      </c>
      <c r="K17" s="71" t="s">
        <v>663</v>
      </c>
      <c r="L17" s="71" t="s">
        <v>676</v>
      </c>
      <c r="M17" s="84"/>
      <c r="N17" s="73"/>
      <c r="O17" s="73"/>
    </row>
    <row r="18" spans="1:21" ht="7.5" customHeight="1" x14ac:dyDescent="0.25">
      <c r="B18" s="222"/>
      <c r="C18" s="223"/>
      <c r="D18" s="223"/>
      <c r="E18" s="223"/>
      <c r="F18" s="223"/>
      <c r="G18" s="223"/>
      <c r="H18" s="223"/>
      <c r="I18" s="223"/>
      <c r="J18" s="223"/>
      <c r="K18" s="224"/>
      <c r="L18" s="98"/>
      <c r="M18" s="99"/>
      <c r="N18" s="98"/>
      <c r="O18" s="98"/>
    </row>
    <row r="19" spans="1:21" ht="17.399999999999999" x14ac:dyDescent="0.25">
      <c r="A19" s="212"/>
      <c r="B19" s="233"/>
      <c r="C19" s="100" t="s">
        <v>43</v>
      </c>
      <c r="D19" s="101"/>
      <c r="E19" s="101"/>
      <c r="F19" s="101"/>
      <c r="G19" s="101"/>
      <c r="H19" s="101"/>
      <c r="I19" s="101"/>
      <c r="J19" s="101"/>
      <c r="K19" s="102"/>
      <c r="L19" s="103"/>
      <c r="M19" s="101"/>
      <c r="N19" s="102"/>
      <c r="O19" s="103"/>
    </row>
    <row r="20" spans="1:21" ht="39.9" customHeight="1" x14ac:dyDescent="0.25">
      <c r="A20" s="212"/>
      <c r="B20" s="270"/>
      <c r="C20" s="105" t="s">
        <v>44</v>
      </c>
      <c r="D20" s="27">
        <v>4</v>
      </c>
      <c r="E20" s="60" t="s">
        <v>252</v>
      </c>
      <c r="F20" s="60" t="s">
        <v>255</v>
      </c>
      <c r="G20" s="80">
        <v>4</v>
      </c>
      <c r="H20" s="61" t="s">
        <v>410</v>
      </c>
      <c r="I20" s="61" t="s">
        <v>540</v>
      </c>
      <c r="J20" s="82">
        <v>4</v>
      </c>
      <c r="K20" s="75" t="s">
        <v>669</v>
      </c>
      <c r="L20" s="76" t="s">
        <v>670</v>
      </c>
      <c r="M20" s="84"/>
      <c r="N20" s="77"/>
      <c r="O20" s="78"/>
      <c r="R20" s="85">
        <f>COUNTIF(D20:D27,"1")</f>
        <v>0</v>
      </c>
      <c r="S20" s="85">
        <f>COUNTIF(G20:G27,"1")</f>
        <v>0</v>
      </c>
      <c r="T20" s="85">
        <f>COUNTIF(J20:J27,"1")</f>
        <v>0</v>
      </c>
      <c r="U20" s="85">
        <f>COUNTIF(M20:M27,"1")</f>
        <v>0</v>
      </c>
    </row>
    <row r="21" spans="1:21" ht="39.9" customHeight="1" x14ac:dyDescent="0.25">
      <c r="A21" s="212"/>
      <c r="B21" s="270"/>
      <c r="C21" s="106" t="s">
        <v>45</v>
      </c>
      <c r="D21" s="27">
        <v>4</v>
      </c>
      <c r="E21" s="74" t="s">
        <v>253</v>
      </c>
      <c r="F21" s="60" t="s">
        <v>254</v>
      </c>
      <c r="G21" s="80">
        <v>4</v>
      </c>
      <c r="H21" s="66" t="s">
        <v>253</v>
      </c>
      <c r="I21" s="61" t="s">
        <v>488</v>
      </c>
      <c r="J21" s="82">
        <v>4</v>
      </c>
      <c r="K21" s="76" t="s">
        <v>253</v>
      </c>
      <c r="L21" s="76" t="s">
        <v>677</v>
      </c>
      <c r="M21" s="84"/>
      <c r="N21" s="78"/>
      <c r="O21" s="78"/>
      <c r="R21" s="85">
        <f>COUNTIF(D20:D27,"2")</f>
        <v>4</v>
      </c>
      <c r="S21" s="85">
        <f>COUNTIF(G20:G27,"2")</f>
        <v>0</v>
      </c>
      <c r="T21" s="85">
        <f>COUNTIF(J20:J27,"2")</f>
        <v>0</v>
      </c>
      <c r="U21" s="85">
        <f>COUNTIF(M20:M27,"2")</f>
        <v>0</v>
      </c>
    </row>
    <row r="22" spans="1:21" ht="39.9" customHeight="1" x14ac:dyDescent="0.25">
      <c r="A22" s="212"/>
      <c r="B22" s="270"/>
      <c r="C22" s="106" t="s">
        <v>46</v>
      </c>
      <c r="D22" s="27">
        <v>3</v>
      </c>
      <c r="E22" s="74" t="s">
        <v>256</v>
      </c>
      <c r="F22" s="60" t="s">
        <v>257</v>
      </c>
      <c r="G22" s="80">
        <v>4</v>
      </c>
      <c r="H22" s="66" t="s">
        <v>411</v>
      </c>
      <c r="I22" s="61" t="s">
        <v>487</v>
      </c>
      <c r="J22" s="82">
        <v>4</v>
      </c>
      <c r="K22" s="76" t="s">
        <v>671</v>
      </c>
      <c r="L22" s="76" t="s">
        <v>672</v>
      </c>
      <c r="M22" s="84"/>
      <c r="N22" s="78"/>
      <c r="O22" s="78"/>
      <c r="R22" s="85">
        <f>COUNTIF(D20:D27,"3")</f>
        <v>2</v>
      </c>
      <c r="S22" s="85">
        <f>COUNTIF(G20:G27,"3")</f>
        <v>4</v>
      </c>
      <c r="T22" s="85">
        <f>COUNTIF(J20:J27,"3")</f>
        <v>3</v>
      </c>
      <c r="U22" s="85">
        <f>COUNTIF(M20:M27,"3")</f>
        <v>0</v>
      </c>
    </row>
    <row r="23" spans="1:21" ht="39.9" customHeight="1" x14ac:dyDescent="0.25">
      <c r="A23" s="212"/>
      <c r="B23" s="270"/>
      <c r="C23" s="106" t="s">
        <v>47</v>
      </c>
      <c r="D23" s="27">
        <v>3</v>
      </c>
      <c r="E23" s="74" t="s">
        <v>258</v>
      </c>
      <c r="F23" s="60" t="s">
        <v>259</v>
      </c>
      <c r="G23" s="80">
        <v>4</v>
      </c>
      <c r="H23" s="66" t="s">
        <v>412</v>
      </c>
      <c r="I23" s="61" t="s">
        <v>486</v>
      </c>
      <c r="J23" s="82">
        <v>4</v>
      </c>
      <c r="K23" s="76" t="s">
        <v>673</v>
      </c>
      <c r="L23" s="76" t="s">
        <v>674</v>
      </c>
      <c r="M23" s="84"/>
      <c r="N23" s="78"/>
      <c r="O23" s="78"/>
      <c r="R23" s="85">
        <f>COUNTIF(D20:D27,"4")</f>
        <v>2</v>
      </c>
      <c r="S23" s="85">
        <f>COUNTIF(G20:G27,"4")</f>
        <v>4</v>
      </c>
      <c r="T23" s="85">
        <f>COUNTIF(J20:J27,"4")</f>
        <v>5</v>
      </c>
      <c r="U23" s="85">
        <f>COUNTIF(M20:M27,"4")</f>
        <v>0</v>
      </c>
    </row>
    <row r="24" spans="1:21" ht="39.9" customHeight="1" x14ac:dyDescent="0.25">
      <c r="A24" s="212"/>
      <c r="B24" s="270"/>
      <c r="C24" s="106" t="s">
        <v>48</v>
      </c>
      <c r="D24" s="27">
        <v>2</v>
      </c>
      <c r="E24" s="74" t="s">
        <v>260</v>
      </c>
      <c r="F24" s="60" t="s">
        <v>261</v>
      </c>
      <c r="G24" s="80">
        <v>3</v>
      </c>
      <c r="H24" s="66" t="s">
        <v>413</v>
      </c>
      <c r="I24" s="61" t="s">
        <v>678</v>
      </c>
      <c r="J24" s="82">
        <v>3</v>
      </c>
      <c r="K24" s="76" t="s">
        <v>685</v>
      </c>
      <c r="L24" s="76" t="s">
        <v>679</v>
      </c>
      <c r="M24" s="84"/>
      <c r="N24" s="78"/>
      <c r="O24" s="78"/>
    </row>
    <row r="25" spans="1:21" ht="39.9" customHeight="1" x14ac:dyDescent="0.25">
      <c r="A25" s="212"/>
      <c r="B25" s="270"/>
      <c r="C25" s="106" t="s">
        <v>49</v>
      </c>
      <c r="D25" s="27">
        <v>2</v>
      </c>
      <c r="E25" s="74" t="s">
        <v>262</v>
      </c>
      <c r="F25" s="60" t="s">
        <v>263</v>
      </c>
      <c r="G25" s="80">
        <v>3</v>
      </c>
      <c r="H25" s="66" t="s">
        <v>414</v>
      </c>
      <c r="I25" s="61" t="s">
        <v>485</v>
      </c>
      <c r="J25" s="82">
        <v>3</v>
      </c>
      <c r="K25" s="76" t="s">
        <v>684</v>
      </c>
      <c r="L25" s="76" t="s">
        <v>680</v>
      </c>
      <c r="M25" s="84"/>
      <c r="N25" s="78"/>
      <c r="O25" s="78"/>
    </row>
    <row r="26" spans="1:21" ht="39.9" customHeight="1" x14ac:dyDescent="0.25">
      <c r="A26" s="212"/>
      <c r="B26" s="270"/>
      <c r="C26" s="106" t="s">
        <v>50</v>
      </c>
      <c r="D26" s="27">
        <v>2</v>
      </c>
      <c r="E26" s="74" t="s">
        <v>264</v>
      </c>
      <c r="F26" s="60" t="s">
        <v>265</v>
      </c>
      <c r="G26" s="80">
        <v>3</v>
      </c>
      <c r="H26" s="66" t="s">
        <v>415</v>
      </c>
      <c r="I26" s="61" t="s">
        <v>423</v>
      </c>
      <c r="J26" s="82">
        <v>4</v>
      </c>
      <c r="K26" s="76" t="s">
        <v>683</v>
      </c>
      <c r="L26" s="76" t="s">
        <v>681</v>
      </c>
      <c r="M26" s="84"/>
      <c r="N26" s="78"/>
      <c r="O26" s="78"/>
    </row>
    <row r="27" spans="1:21" ht="39.9" customHeight="1" x14ac:dyDescent="0.25">
      <c r="A27" s="212"/>
      <c r="B27" s="271"/>
      <c r="C27" s="106" t="s">
        <v>51</v>
      </c>
      <c r="D27" s="27">
        <v>2</v>
      </c>
      <c r="E27" s="74" t="s">
        <v>241</v>
      </c>
      <c r="F27" s="60" t="s">
        <v>266</v>
      </c>
      <c r="G27" s="80">
        <v>3</v>
      </c>
      <c r="H27" s="66" t="s">
        <v>418</v>
      </c>
      <c r="I27" s="61" t="s">
        <v>489</v>
      </c>
      <c r="J27" s="82">
        <v>3</v>
      </c>
      <c r="K27" s="76" t="s">
        <v>682</v>
      </c>
      <c r="L27" s="76" t="s">
        <v>489</v>
      </c>
      <c r="M27" s="84"/>
      <c r="N27" s="78"/>
      <c r="O27" s="78"/>
    </row>
    <row r="28" spans="1:21" ht="7.5" customHeight="1" x14ac:dyDescent="0.25">
      <c r="B28" s="249"/>
      <c r="C28" s="250"/>
      <c r="D28" s="250"/>
      <c r="E28" s="250"/>
      <c r="F28" s="250"/>
      <c r="G28" s="250"/>
      <c r="H28" s="250"/>
      <c r="I28" s="250"/>
      <c r="J28" s="250"/>
      <c r="K28" s="272"/>
      <c r="L28" s="98"/>
      <c r="M28" s="99"/>
      <c r="N28" s="98"/>
      <c r="O28" s="98"/>
    </row>
    <row r="29" spans="1:21" ht="17.399999999999999" x14ac:dyDescent="0.25">
      <c r="A29" s="212"/>
      <c r="B29" s="233"/>
      <c r="C29" s="100" t="s">
        <v>52</v>
      </c>
      <c r="D29" s="101"/>
      <c r="E29" s="101"/>
      <c r="F29" s="101"/>
      <c r="G29" s="101"/>
      <c r="H29" s="101"/>
      <c r="I29" s="101"/>
      <c r="J29" s="101"/>
      <c r="K29" s="102"/>
      <c r="L29" s="103"/>
      <c r="M29" s="101"/>
      <c r="N29" s="102"/>
      <c r="O29" s="103"/>
    </row>
    <row r="30" spans="1:21" ht="39.9" customHeight="1" x14ac:dyDescent="0.25">
      <c r="A30" s="212"/>
      <c r="B30" s="234"/>
      <c r="C30" s="104" t="s">
        <v>53</v>
      </c>
      <c r="D30" s="27">
        <v>3</v>
      </c>
      <c r="E30" s="60" t="s">
        <v>267</v>
      </c>
      <c r="F30" s="60" t="s">
        <v>388</v>
      </c>
      <c r="G30" s="80">
        <v>4</v>
      </c>
      <c r="H30" s="61" t="s">
        <v>419</v>
      </c>
      <c r="I30" s="61" t="s">
        <v>688</v>
      </c>
      <c r="J30" s="82">
        <v>4</v>
      </c>
      <c r="K30" s="75" t="s">
        <v>419</v>
      </c>
      <c r="L30" s="76" t="s">
        <v>689</v>
      </c>
      <c r="M30" s="84"/>
      <c r="N30" s="77"/>
      <c r="O30" s="78"/>
      <c r="R30" s="85">
        <f>COUNTIF(D30:D33,"1")</f>
        <v>0</v>
      </c>
      <c r="S30" s="85">
        <f>COUNTIF(G30:G33,"1")</f>
        <v>0</v>
      </c>
      <c r="T30" s="85">
        <f>COUNTIF(J30:J33,"1")</f>
        <v>0</v>
      </c>
      <c r="U30" s="85">
        <f>COUNTIF(M30:M33,"1")</f>
        <v>0</v>
      </c>
    </row>
    <row r="31" spans="1:21" ht="39.9" customHeight="1" x14ac:dyDescent="0.25">
      <c r="A31" s="212"/>
      <c r="B31" s="234"/>
      <c r="C31" s="96" t="s">
        <v>54</v>
      </c>
      <c r="D31" s="27">
        <v>3</v>
      </c>
      <c r="E31" s="74" t="s">
        <v>242</v>
      </c>
      <c r="F31" s="60" t="s">
        <v>268</v>
      </c>
      <c r="G31" s="80">
        <v>4</v>
      </c>
      <c r="H31" s="66" t="s">
        <v>420</v>
      </c>
      <c r="I31" s="61" t="s">
        <v>484</v>
      </c>
      <c r="J31" s="82">
        <v>4</v>
      </c>
      <c r="K31" s="76" t="s">
        <v>420</v>
      </c>
      <c r="L31" s="76" t="s">
        <v>484</v>
      </c>
      <c r="M31" s="84"/>
      <c r="N31" s="78"/>
      <c r="O31" s="78"/>
      <c r="R31" s="85">
        <f>COUNTIF(D30:D33,"2")</f>
        <v>2</v>
      </c>
      <c r="S31" s="85">
        <f>COUNTIF(G30:G33,"2")</f>
        <v>0</v>
      </c>
      <c r="T31" s="85">
        <f>COUNTIF(J30:J33,"2")</f>
        <v>0</v>
      </c>
      <c r="U31" s="85">
        <f>COUNTIF(M30:M33,"2")</f>
        <v>0</v>
      </c>
    </row>
    <row r="32" spans="1:21" ht="39.9" customHeight="1" x14ac:dyDescent="0.25">
      <c r="A32" s="212"/>
      <c r="B32" s="234"/>
      <c r="C32" s="96" t="s">
        <v>55</v>
      </c>
      <c r="D32" s="27">
        <v>2</v>
      </c>
      <c r="E32" s="74" t="s">
        <v>270</v>
      </c>
      <c r="F32" s="60" t="s">
        <v>269</v>
      </c>
      <c r="G32" s="80">
        <v>3</v>
      </c>
      <c r="H32" s="66" t="s">
        <v>422</v>
      </c>
      <c r="I32" s="61" t="s">
        <v>483</v>
      </c>
      <c r="J32" s="82">
        <v>4</v>
      </c>
      <c r="K32" s="76" t="s">
        <v>686</v>
      </c>
      <c r="L32" s="76" t="s">
        <v>687</v>
      </c>
      <c r="M32" s="84"/>
      <c r="N32" s="78"/>
      <c r="O32" s="78"/>
      <c r="R32" s="85">
        <f>COUNTIF(D30:D33,"3")</f>
        <v>2</v>
      </c>
      <c r="S32" s="85">
        <f>COUNTIF(G30:G33,"3")</f>
        <v>2</v>
      </c>
      <c r="T32" s="85">
        <f>COUNTIF(J30:J33,"31")</f>
        <v>0</v>
      </c>
      <c r="U32" s="85">
        <f>COUNTIF(M30:M33,"3")</f>
        <v>0</v>
      </c>
    </row>
    <row r="33" spans="1:21" ht="39.9" customHeight="1" x14ac:dyDescent="0.25">
      <c r="A33" s="212"/>
      <c r="B33" s="235"/>
      <c r="C33" s="96" t="s">
        <v>56</v>
      </c>
      <c r="D33" s="27">
        <v>2</v>
      </c>
      <c r="E33" s="74" t="s">
        <v>243</v>
      </c>
      <c r="F33" s="60" t="s">
        <v>271</v>
      </c>
      <c r="G33" s="80">
        <v>3</v>
      </c>
      <c r="H33" s="66" t="s">
        <v>421</v>
      </c>
      <c r="I33" s="61" t="s">
        <v>424</v>
      </c>
      <c r="J33" s="82">
        <v>3</v>
      </c>
      <c r="K33" s="76" t="s">
        <v>690</v>
      </c>
      <c r="L33" s="76" t="s">
        <v>691</v>
      </c>
      <c r="M33" s="84"/>
      <c r="N33" s="78"/>
      <c r="O33" s="78"/>
      <c r="R33" s="85">
        <f>COUNTIF(D30:D33,"4")</f>
        <v>0</v>
      </c>
      <c r="S33" s="85">
        <f>COUNTIF(G30:G33,"4")</f>
        <v>2</v>
      </c>
      <c r="T33" s="85">
        <f>COUNTIF(J30:J33,"4")</f>
        <v>3</v>
      </c>
      <c r="U33" s="85">
        <f>COUNTIF(M30:M33,"4")</f>
        <v>0</v>
      </c>
    </row>
    <row r="34" spans="1:21" ht="9" customHeight="1" x14ac:dyDescent="0.25">
      <c r="B34" s="222"/>
      <c r="C34" s="223"/>
      <c r="D34" s="223"/>
      <c r="E34" s="223"/>
      <c r="F34" s="223"/>
      <c r="G34" s="223"/>
      <c r="H34" s="223"/>
      <c r="I34" s="223"/>
      <c r="J34" s="223"/>
      <c r="K34" s="224"/>
      <c r="L34" s="98"/>
      <c r="M34" s="99"/>
      <c r="N34" s="98"/>
      <c r="O34" s="98"/>
    </row>
    <row r="35" spans="1:21" ht="17.399999999999999" x14ac:dyDescent="0.25">
      <c r="A35" s="212"/>
      <c r="B35" s="233"/>
      <c r="C35" s="107" t="s">
        <v>57</v>
      </c>
      <c r="D35" s="273"/>
      <c r="E35" s="273"/>
      <c r="F35" s="273"/>
      <c r="G35" s="273"/>
      <c r="H35" s="273"/>
      <c r="I35" s="273"/>
      <c r="J35" s="273"/>
      <c r="K35" s="273"/>
      <c r="L35" s="108"/>
      <c r="M35" s="109"/>
      <c r="N35" s="109"/>
      <c r="O35" s="108"/>
    </row>
    <row r="36" spans="1:21" ht="39.9" customHeight="1" x14ac:dyDescent="0.25">
      <c r="A36" s="212"/>
      <c r="B36" s="234"/>
      <c r="C36" s="104" t="s">
        <v>58</v>
      </c>
      <c r="D36" s="27">
        <v>3</v>
      </c>
      <c r="E36" s="60" t="s">
        <v>272</v>
      </c>
      <c r="F36" s="60" t="s">
        <v>425</v>
      </c>
      <c r="G36" s="80">
        <v>4</v>
      </c>
      <c r="H36" s="61" t="s">
        <v>530</v>
      </c>
      <c r="I36" s="61" t="s">
        <v>477</v>
      </c>
      <c r="J36" s="82">
        <v>4</v>
      </c>
      <c r="K36" s="75" t="s">
        <v>530</v>
      </c>
      <c r="L36" s="76" t="s">
        <v>705</v>
      </c>
      <c r="M36" s="84"/>
      <c r="N36" s="77"/>
      <c r="O36" s="78"/>
      <c r="R36" s="85">
        <f>COUNTIF(D36:D44,"1")</f>
        <v>0</v>
      </c>
      <c r="S36" s="85">
        <f>COUNTIF(G36:G44,"1")</f>
        <v>0</v>
      </c>
      <c r="T36" s="85">
        <f>COUNTIF(J36:J44,"1")</f>
        <v>0</v>
      </c>
      <c r="U36" s="85">
        <f>COUNTIF(M36:M44,"1")</f>
        <v>0</v>
      </c>
    </row>
    <row r="37" spans="1:21" ht="39.9" customHeight="1" x14ac:dyDescent="0.25">
      <c r="A37" s="212"/>
      <c r="B37" s="234"/>
      <c r="C37" s="96" t="s">
        <v>59</v>
      </c>
      <c r="D37" s="27">
        <v>3</v>
      </c>
      <c r="E37" s="74" t="s">
        <v>273</v>
      </c>
      <c r="F37" s="60" t="s">
        <v>274</v>
      </c>
      <c r="G37" s="80">
        <v>4</v>
      </c>
      <c r="H37" s="66" t="s">
        <v>533</v>
      </c>
      <c r="I37" s="61" t="s">
        <v>531</v>
      </c>
      <c r="J37" s="82">
        <v>4</v>
      </c>
      <c r="K37" s="76" t="s">
        <v>533</v>
      </c>
      <c r="L37" s="76" t="s">
        <v>704</v>
      </c>
      <c r="M37" s="84"/>
      <c r="N37" s="78"/>
      <c r="O37" s="78"/>
      <c r="R37" s="85">
        <f>COUNTIF(D36:D44,"2")</f>
        <v>0</v>
      </c>
      <c r="S37" s="85">
        <f>COUNTIF(G36:G44,"2")</f>
        <v>0</v>
      </c>
      <c r="T37" s="85">
        <f>COUNTIF(J36:J44,"2")</f>
        <v>0</v>
      </c>
      <c r="U37" s="85">
        <f>COUNTIF(M36:M44,"2")</f>
        <v>0</v>
      </c>
    </row>
    <row r="38" spans="1:21" ht="39.9" customHeight="1" x14ac:dyDescent="0.25">
      <c r="A38" s="212"/>
      <c r="B38" s="234"/>
      <c r="C38" s="96" t="s">
        <v>60</v>
      </c>
      <c r="D38" s="27">
        <v>3</v>
      </c>
      <c r="E38" s="74" t="s">
        <v>275</v>
      </c>
      <c r="F38" s="60" t="s">
        <v>276</v>
      </c>
      <c r="G38" s="80">
        <v>4</v>
      </c>
      <c r="H38" s="66" t="s">
        <v>532</v>
      </c>
      <c r="I38" s="61" t="s">
        <v>478</v>
      </c>
      <c r="J38" s="82">
        <v>4</v>
      </c>
      <c r="K38" s="76" t="s">
        <v>532</v>
      </c>
      <c r="L38" s="76" t="s">
        <v>703</v>
      </c>
      <c r="M38" s="84"/>
      <c r="N38" s="78"/>
      <c r="O38" s="78"/>
      <c r="R38" s="85">
        <f>COUNTIF(D36:D44,"3")</f>
        <v>8</v>
      </c>
      <c r="S38" s="85">
        <f>COUNTIF(G36:G44,"3")</f>
        <v>1</v>
      </c>
      <c r="T38" s="85">
        <f>COUNTIF(J36:J44,"3")</f>
        <v>1</v>
      </c>
      <c r="U38" s="85">
        <f>COUNTIF(M36:M44,"3")</f>
        <v>0</v>
      </c>
    </row>
    <row r="39" spans="1:21" ht="39.9" customHeight="1" x14ac:dyDescent="0.25">
      <c r="A39" s="212"/>
      <c r="B39" s="234"/>
      <c r="C39" s="96" t="s">
        <v>61</v>
      </c>
      <c r="D39" s="27">
        <v>3</v>
      </c>
      <c r="E39" s="74" t="s">
        <v>277</v>
      </c>
      <c r="F39" s="60" t="s">
        <v>278</v>
      </c>
      <c r="G39" s="80">
        <v>3</v>
      </c>
      <c r="H39" s="66" t="s">
        <v>694</v>
      </c>
      <c r="I39" s="61" t="s">
        <v>693</v>
      </c>
      <c r="J39" s="82">
        <v>3</v>
      </c>
      <c r="K39" s="76" t="s">
        <v>692</v>
      </c>
      <c r="L39" s="76" t="s">
        <v>702</v>
      </c>
      <c r="M39" s="84"/>
      <c r="N39" s="78"/>
      <c r="O39" s="78"/>
      <c r="R39" s="85">
        <f>COUNTIF(D36:D44,"4")</f>
        <v>1</v>
      </c>
      <c r="S39" s="85">
        <f>COUNTIF(G36:G44,"4")</f>
        <v>8</v>
      </c>
      <c r="T39" s="85">
        <f>COUNTIF(J36:J44,"4")</f>
        <v>8</v>
      </c>
      <c r="U39" s="85">
        <f>COUNTIF(M36:M44,"4")</f>
        <v>0</v>
      </c>
    </row>
    <row r="40" spans="1:21" ht="39.9" customHeight="1" x14ac:dyDescent="0.25">
      <c r="A40" s="212"/>
      <c r="B40" s="234"/>
      <c r="C40" s="96" t="s">
        <v>62</v>
      </c>
      <c r="D40" s="27">
        <v>4</v>
      </c>
      <c r="E40" s="74" t="s">
        <v>279</v>
      </c>
      <c r="F40" s="60" t="s">
        <v>280</v>
      </c>
      <c r="G40" s="80">
        <v>4</v>
      </c>
      <c r="H40" s="66" t="s">
        <v>426</v>
      </c>
      <c r="I40" s="61" t="s">
        <v>514</v>
      </c>
      <c r="J40" s="82">
        <v>4</v>
      </c>
      <c r="K40" s="76" t="s">
        <v>426</v>
      </c>
      <c r="L40" s="76" t="s">
        <v>701</v>
      </c>
      <c r="M40" s="84"/>
      <c r="N40" s="78"/>
      <c r="O40" s="78"/>
    </row>
    <row r="41" spans="1:21" ht="39.9" customHeight="1" x14ac:dyDescent="0.25">
      <c r="A41" s="212"/>
      <c r="B41" s="234"/>
      <c r="C41" s="96" t="s">
        <v>63</v>
      </c>
      <c r="D41" s="27">
        <v>3</v>
      </c>
      <c r="E41" s="74" t="s">
        <v>281</v>
      </c>
      <c r="F41" s="60" t="s">
        <v>282</v>
      </c>
      <c r="G41" s="80">
        <v>4</v>
      </c>
      <c r="H41" s="66" t="s">
        <v>427</v>
      </c>
      <c r="I41" s="61" t="s">
        <v>541</v>
      </c>
      <c r="J41" s="82">
        <v>4</v>
      </c>
      <c r="K41" s="76" t="s">
        <v>699</v>
      </c>
      <c r="L41" s="76" t="s">
        <v>700</v>
      </c>
      <c r="M41" s="84"/>
      <c r="N41" s="78"/>
      <c r="O41" s="78"/>
    </row>
    <row r="42" spans="1:21" ht="39.9" customHeight="1" x14ac:dyDescent="0.25">
      <c r="A42" s="212"/>
      <c r="B42" s="234"/>
      <c r="C42" s="96" t="s">
        <v>64</v>
      </c>
      <c r="D42" s="27">
        <v>3</v>
      </c>
      <c r="E42" s="74" t="s">
        <v>284</v>
      </c>
      <c r="F42" s="60" t="s">
        <v>283</v>
      </c>
      <c r="G42" s="80">
        <v>4</v>
      </c>
      <c r="H42" s="66" t="s">
        <v>428</v>
      </c>
      <c r="I42" s="61" t="s">
        <v>490</v>
      </c>
      <c r="J42" s="82">
        <v>4</v>
      </c>
      <c r="K42" s="76" t="s">
        <v>428</v>
      </c>
      <c r="L42" s="76" t="s">
        <v>698</v>
      </c>
      <c r="M42" s="84"/>
      <c r="N42" s="78"/>
      <c r="O42" s="78"/>
    </row>
    <row r="43" spans="1:21" ht="39.9" customHeight="1" x14ac:dyDescent="0.25">
      <c r="A43" s="212"/>
      <c r="B43" s="234"/>
      <c r="C43" s="96" t="s">
        <v>65</v>
      </c>
      <c r="D43" s="27">
        <v>3</v>
      </c>
      <c r="E43" s="74" t="s">
        <v>285</v>
      </c>
      <c r="F43" s="60" t="s">
        <v>286</v>
      </c>
      <c r="G43" s="80">
        <v>4</v>
      </c>
      <c r="H43" s="66" t="s">
        <v>429</v>
      </c>
      <c r="I43" s="61" t="s">
        <v>515</v>
      </c>
      <c r="J43" s="82">
        <v>4</v>
      </c>
      <c r="K43" s="76" t="s">
        <v>695</v>
      </c>
      <c r="L43" s="76" t="s">
        <v>697</v>
      </c>
      <c r="M43" s="84"/>
      <c r="N43" s="78"/>
      <c r="O43" s="78"/>
    </row>
    <row r="44" spans="1:21" ht="39.9" customHeight="1" x14ac:dyDescent="0.25">
      <c r="A44" s="212"/>
      <c r="B44" s="235"/>
      <c r="C44" s="96" t="s">
        <v>66</v>
      </c>
      <c r="D44" s="27">
        <v>3</v>
      </c>
      <c r="E44" s="74" t="s">
        <v>287</v>
      </c>
      <c r="F44" s="60" t="s">
        <v>288</v>
      </c>
      <c r="G44" s="80">
        <v>4</v>
      </c>
      <c r="H44" s="66" t="s">
        <v>430</v>
      </c>
      <c r="I44" s="61" t="s">
        <v>542</v>
      </c>
      <c r="J44" s="82">
        <v>4</v>
      </c>
      <c r="K44" s="76" t="s">
        <v>430</v>
      </c>
      <c r="L44" s="76" t="s">
        <v>696</v>
      </c>
      <c r="M44" s="84"/>
      <c r="N44" s="78"/>
      <c r="O44" s="78"/>
    </row>
    <row r="45" spans="1:21" ht="6.75" customHeight="1" x14ac:dyDescent="0.25">
      <c r="B45" s="222"/>
      <c r="C45" s="223"/>
      <c r="D45" s="223"/>
      <c r="E45" s="223"/>
      <c r="F45" s="223"/>
      <c r="G45" s="223"/>
      <c r="H45" s="223"/>
      <c r="I45" s="223"/>
      <c r="J45" s="223"/>
      <c r="K45" s="224"/>
      <c r="L45" s="98"/>
      <c r="M45" s="99"/>
      <c r="N45" s="98"/>
      <c r="O45" s="98"/>
    </row>
    <row r="46" spans="1:21" ht="17.399999999999999" x14ac:dyDescent="0.25">
      <c r="A46" s="212"/>
      <c r="B46" s="233"/>
      <c r="C46" s="100" t="s">
        <v>67</v>
      </c>
      <c r="D46" s="101"/>
      <c r="E46" s="101"/>
      <c r="F46" s="101"/>
      <c r="G46" s="101"/>
      <c r="H46" s="101"/>
      <c r="I46" s="101"/>
      <c r="J46" s="101"/>
      <c r="K46" s="102"/>
      <c r="L46" s="103"/>
      <c r="M46" s="101"/>
      <c r="N46" s="102"/>
      <c r="O46" s="103"/>
    </row>
    <row r="47" spans="1:21" ht="39.9" customHeight="1" x14ac:dyDescent="0.25">
      <c r="A47" s="212"/>
      <c r="B47" s="234"/>
      <c r="C47" s="104" t="s">
        <v>68</v>
      </c>
      <c r="D47" s="27">
        <v>3</v>
      </c>
      <c r="E47" s="30" t="s">
        <v>289</v>
      </c>
      <c r="F47" s="30" t="s">
        <v>389</v>
      </c>
      <c r="G47" s="28">
        <v>4</v>
      </c>
      <c r="H47" s="32" t="s">
        <v>431</v>
      </c>
      <c r="I47" s="32" t="s">
        <v>563</v>
      </c>
      <c r="J47" s="29">
        <v>4</v>
      </c>
      <c r="K47" s="34" t="s">
        <v>706</v>
      </c>
      <c r="L47" s="35" t="s">
        <v>708</v>
      </c>
      <c r="M47" s="52"/>
      <c r="N47" s="50"/>
      <c r="O47" s="51"/>
      <c r="R47" s="85">
        <f>COUNTIF(D47:D50,"1")</f>
        <v>0</v>
      </c>
      <c r="S47" s="85">
        <f>COUNTIF(G47:G50,"1")</f>
        <v>0</v>
      </c>
      <c r="T47" s="85">
        <f>COUNTIF(J47:J50,"1")</f>
        <v>0</v>
      </c>
      <c r="U47" s="85">
        <f>COUNTIF(M47:M50,"1")</f>
        <v>0</v>
      </c>
    </row>
    <row r="48" spans="1:21" ht="39.9" customHeight="1" x14ac:dyDescent="0.25">
      <c r="A48" s="212"/>
      <c r="B48" s="234"/>
      <c r="C48" s="96" t="s">
        <v>69</v>
      </c>
      <c r="D48" s="27">
        <v>4</v>
      </c>
      <c r="E48" s="31" t="s">
        <v>290</v>
      </c>
      <c r="F48" s="30" t="s">
        <v>294</v>
      </c>
      <c r="G48" s="28">
        <v>4</v>
      </c>
      <c r="H48" s="33" t="s">
        <v>432</v>
      </c>
      <c r="I48" s="32" t="s">
        <v>492</v>
      </c>
      <c r="J48" s="29">
        <v>4</v>
      </c>
      <c r="K48" s="35" t="s">
        <v>432</v>
      </c>
      <c r="L48" s="35" t="s">
        <v>709</v>
      </c>
      <c r="M48" s="52"/>
      <c r="N48" s="51"/>
      <c r="O48" s="51"/>
      <c r="R48" s="85">
        <f>COUNTIF(D47:D50,"2")</f>
        <v>0</v>
      </c>
      <c r="S48" s="85">
        <f>COUNTIF(G47:G50,"2")</f>
        <v>0</v>
      </c>
      <c r="T48" s="85">
        <f>COUNTIF(J47:J50,"2")</f>
        <v>0</v>
      </c>
      <c r="U48" s="85">
        <f>COUNTIF(M47:M50,"2")</f>
        <v>0</v>
      </c>
    </row>
    <row r="49" spans="1:21" ht="39.9" customHeight="1" x14ac:dyDescent="0.25">
      <c r="A49" s="212"/>
      <c r="B49" s="234"/>
      <c r="C49" s="96" t="s">
        <v>70</v>
      </c>
      <c r="D49" s="27">
        <v>3</v>
      </c>
      <c r="E49" s="31" t="s">
        <v>291</v>
      </c>
      <c r="F49" s="30" t="s">
        <v>292</v>
      </c>
      <c r="G49" s="28">
        <v>4</v>
      </c>
      <c r="H49" s="33" t="s">
        <v>433</v>
      </c>
      <c r="I49" s="32" t="s">
        <v>482</v>
      </c>
      <c r="J49" s="29">
        <v>4</v>
      </c>
      <c r="K49" s="35" t="s">
        <v>433</v>
      </c>
      <c r="L49" s="35" t="s">
        <v>710</v>
      </c>
      <c r="M49" s="52"/>
      <c r="N49" s="51"/>
      <c r="O49" s="51"/>
      <c r="R49" s="85">
        <f>COUNTIF(D47:D50,"3")</f>
        <v>3</v>
      </c>
      <c r="S49" s="85">
        <f>COUNTIF(G47:G50,"3")</f>
        <v>0</v>
      </c>
      <c r="T49" s="85">
        <f>COUNTIF(J47:J50,"3")</f>
        <v>0</v>
      </c>
      <c r="U49" s="85">
        <f>COUNTIF(M47:M50,"3")</f>
        <v>0</v>
      </c>
    </row>
    <row r="50" spans="1:21" ht="39.9" customHeight="1" x14ac:dyDescent="0.25">
      <c r="A50" s="212"/>
      <c r="B50" s="235"/>
      <c r="C50" s="96" t="s">
        <v>71</v>
      </c>
      <c r="D50" s="27">
        <v>3</v>
      </c>
      <c r="E50" s="31" t="s">
        <v>293</v>
      </c>
      <c r="F50" s="30" t="s">
        <v>295</v>
      </c>
      <c r="G50" s="28">
        <v>4</v>
      </c>
      <c r="H50" s="33" t="s">
        <v>434</v>
      </c>
      <c r="I50" s="32" t="s">
        <v>479</v>
      </c>
      <c r="J50" s="29">
        <v>4</v>
      </c>
      <c r="K50" s="35" t="s">
        <v>707</v>
      </c>
      <c r="L50" s="35" t="s">
        <v>711</v>
      </c>
      <c r="M50" s="52"/>
      <c r="N50" s="51"/>
      <c r="O50" s="51"/>
      <c r="R50" s="85">
        <f>COUNTIF(D47:D50,"4")</f>
        <v>1</v>
      </c>
      <c r="S50" s="85">
        <f>COUNTIF(G47:G50,"4")</f>
        <v>4</v>
      </c>
      <c r="T50" s="85">
        <f>COUNTIF(J47:J50,"4")</f>
        <v>4</v>
      </c>
      <c r="U50" s="85">
        <f>COUNTIF(M47:M50,"4")</f>
        <v>0</v>
      </c>
    </row>
    <row r="51" spans="1:21" ht="8.25" customHeight="1" x14ac:dyDescent="0.25">
      <c r="B51" s="222"/>
      <c r="C51" s="223"/>
      <c r="D51" s="223"/>
      <c r="E51" s="223"/>
      <c r="F51" s="223"/>
      <c r="G51" s="223"/>
      <c r="H51" s="223"/>
      <c r="I51" s="223"/>
      <c r="J51" s="223"/>
      <c r="K51" s="224"/>
      <c r="L51" s="98"/>
      <c r="M51" s="99"/>
      <c r="N51" s="98"/>
      <c r="O51" s="98"/>
    </row>
    <row r="52" spans="1:21" ht="24" customHeight="1" x14ac:dyDescent="0.25">
      <c r="B52" s="252" t="s">
        <v>26</v>
      </c>
      <c r="C52" s="253"/>
      <c r="D52" s="244">
        <v>2023</v>
      </c>
      <c r="E52" s="245"/>
      <c r="F52" s="246"/>
      <c r="G52" s="227">
        <v>2024</v>
      </c>
      <c r="H52" s="228"/>
      <c r="I52" s="229"/>
      <c r="J52" s="230">
        <v>2025</v>
      </c>
      <c r="K52" s="231"/>
      <c r="L52" s="232"/>
      <c r="M52" s="275">
        <v>2026</v>
      </c>
      <c r="N52" s="276"/>
      <c r="O52" s="277"/>
    </row>
    <row r="53" spans="1:21" ht="33" customHeight="1" x14ac:dyDescent="0.25">
      <c r="B53" s="254"/>
      <c r="C53" s="255"/>
      <c r="D53" s="110" t="s">
        <v>34</v>
      </c>
      <c r="E53" s="111" t="s">
        <v>122</v>
      </c>
      <c r="F53" s="111" t="s">
        <v>125</v>
      </c>
      <c r="G53" s="110" t="s">
        <v>34</v>
      </c>
      <c r="H53" s="111" t="s">
        <v>122</v>
      </c>
      <c r="I53" s="111" t="s">
        <v>125</v>
      </c>
      <c r="J53" s="110" t="s">
        <v>34</v>
      </c>
      <c r="K53" s="111" t="s">
        <v>122</v>
      </c>
      <c r="L53" s="112" t="s">
        <v>125</v>
      </c>
      <c r="M53" s="110"/>
      <c r="N53" s="111"/>
      <c r="O53" s="112"/>
    </row>
    <row r="54" spans="1:21" ht="17.399999999999999" x14ac:dyDescent="0.25">
      <c r="A54" s="212"/>
      <c r="B54" s="113"/>
      <c r="C54" s="256" t="s">
        <v>74</v>
      </c>
      <c r="D54" s="239"/>
      <c r="E54" s="239"/>
      <c r="F54" s="239"/>
      <c r="G54" s="239"/>
      <c r="H54" s="239"/>
      <c r="I54" s="239"/>
      <c r="J54" s="239"/>
      <c r="K54" s="239"/>
      <c r="L54" s="114"/>
      <c r="M54" s="115"/>
      <c r="N54" s="115"/>
      <c r="O54" s="114"/>
    </row>
    <row r="55" spans="1:21" ht="30" customHeight="1" x14ac:dyDescent="0.25">
      <c r="A55" s="212"/>
      <c r="B55" s="116"/>
      <c r="C55" s="104" t="s">
        <v>75</v>
      </c>
      <c r="D55" s="27">
        <v>4</v>
      </c>
      <c r="E55" s="74" t="s">
        <v>390</v>
      </c>
      <c r="F55" s="74" t="s">
        <v>233</v>
      </c>
      <c r="G55" s="80">
        <v>4</v>
      </c>
      <c r="H55" s="61" t="s">
        <v>585</v>
      </c>
      <c r="I55" s="61" t="s">
        <v>491</v>
      </c>
      <c r="J55" s="82">
        <v>4</v>
      </c>
      <c r="K55" s="75" t="s">
        <v>585</v>
      </c>
      <c r="L55" s="76" t="s">
        <v>611</v>
      </c>
      <c r="M55" s="84"/>
      <c r="N55" s="77"/>
      <c r="O55" s="78"/>
      <c r="R55" s="85">
        <f>COUNTIF(D55:D59,"1")</f>
        <v>0</v>
      </c>
      <c r="S55" s="85">
        <f>COUNTIF(G55:G59,"1")</f>
        <v>0</v>
      </c>
      <c r="T55" s="85">
        <f>COUNTIF(J55:J59,"1")</f>
        <v>0</v>
      </c>
      <c r="U55" s="85">
        <f>COUNTIF(M55:M59,"1")</f>
        <v>0</v>
      </c>
    </row>
    <row r="56" spans="1:21" ht="30" customHeight="1" x14ac:dyDescent="0.25">
      <c r="A56" s="212"/>
      <c r="B56" s="116"/>
      <c r="C56" s="96" t="s">
        <v>76</v>
      </c>
      <c r="D56" s="27">
        <v>4</v>
      </c>
      <c r="E56" s="74" t="s">
        <v>234</v>
      </c>
      <c r="F56" s="74" t="s">
        <v>204</v>
      </c>
      <c r="G56" s="80">
        <v>4</v>
      </c>
      <c r="H56" s="66" t="s">
        <v>612</v>
      </c>
      <c r="I56" s="61" t="s">
        <v>493</v>
      </c>
      <c r="J56" s="82">
        <v>4</v>
      </c>
      <c r="K56" s="76" t="s">
        <v>586</v>
      </c>
      <c r="L56" s="76" t="s">
        <v>587</v>
      </c>
      <c r="M56" s="84"/>
      <c r="N56" s="78"/>
      <c r="O56" s="78"/>
      <c r="R56" s="85">
        <f>COUNTIF(D55:D59,"2")</f>
        <v>0</v>
      </c>
      <c r="S56" s="85">
        <f>COUNTIF(G55:G59,"2")</f>
        <v>0</v>
      </c>
      <c r="T56" s="85">
        <f>COUNTIF(J55:J59,"2")</f>
        <v>0</v>
      </c>
      <c r="U56" s="85">
        <f>COUNTIF(M55:M59,"2")</f>
        <v>0</v>
      </c>
    </row>
    <row r="57" spans="1:21" ht="30" customHeight="1" x14ac:dyDescent="0.25">
      <c r="A57" s="212"/>
      <c r="B57" s="116"/>
      <c r="C57" s="96" t="s">
        <v>77</v>
      </c>
      <c r="D57" s="27">
        <v>3</v>
      </c>
      <c r="E57" s="74" t="s">
        <v>392</v>
      </c>
      <c r="F57" s="74" t="s">
        <v>393</v>
      </c>
      <c r="G57" s="80">
        <v>4</v>
      </c>
      <c r="H57" s="66" t="s">
        <v>534</v>
      </c>
      <c r="I57" s="61" t="s">
        <v>613</v>
      </c>
      <c r="J57" s="82">
        <v>4</v>
      </c>
      <c r="K57" s="76" t="s">
        <v>588</v>
      </c>
      <c r="L57" s="76" t="s">
        <v>614</v>
      </c>
      <c r="M57" s="84"/>
      <c r="N57" s="78"/>
      <c r="O57" s="78"/>
      <c r="R57" s="85">
        <f>COUNTIF(D55:D59,"3")</f>
        <v>1</v>
      </c>
      <c r="S57" s="85">
        <f>COUNTIF(G55:G59,"3")</f>
        <v>0</v>
      </c>
      <c r="T57" s="85">
        <f>COUNTIF(J55:J59,"3")</f>
        <v>0</v>
      </c>
      <c r="U57" s="85">
        <f>COUNTIF(M55:M59,"3")</f>
        <v>0</v>
      </c>
    </row>
    <row r="58" spans="1:21" ht="30" customHeight="1" x14ac:dyDescent="0.25">
      <c r="A58" s="212"/>
      <c r="B58" s="116"/>
      <c r="C58" s="96" t="s">
        <v>78</v>
      </c>
      <c r="D58" s="27">
        <v>4</v>
      </c>
      <c r="E58" s="74" t="s">
        <v>235</v>
      </c>
      <c r="F58" s="74" t="s">
        <v>205</v>
      </c>
      <c r="G58" s="80">
        <v>4</v>
      </c>
      <c r="H58" s="66" t="s">
        <v>590</v>
      </c>
      <c r="I58" s="61" t="s">
        <v>494</v>
      </c>
      <c r="J58" s="82">
        <v>4</v>
      </c>
      <c r="K58" s="76" t="s">
        <v>590</v>
      </c>
      <c r="L58" s="76" t="s">
        <v>589</v>
      </c>
      <c r="M58" s="84"/>
      <c r="N58" s="78"/>
      <c r="O58" s="78"/>
      <c r="R58" s="85">
        <f>COUNTIF(D55:D59,"4")</f>
        <v>4</v>
      </c>
      <c r="S58" s="85">
        <f>COUNTIF(G55:G59,"4")</f>
        <v>5</v>
      </c>
      <c r="T58" s="85">
        <f>COUNTIF(J55:J59,"4")</f>
        <v>5</v>
      </c>
      <c r="U58" s="85">
        <f>COUNTIF(M55:M59,"4")</f>
        <v>0</v>
      </c>
    </row>
    <row r="59" spans="1:21" ht="30" customHeight="1" x14ac:dyDescent="0.25">
      <c r="A59" s="212"/>
      <c r="B59" s="117"/>
      <c r="C59" s="96" t="s">
        <v>79</v>
      </c>
      <c r="D59" s="27">
        <v>4</v>
      </c>
      <c r="E59" s="74" t="s">
        <v>391</v>
      </c>
      <c r="F59" s="74" t="s">
        <v>236</v>
      </c>
      <c r="G59" s="80">
        <v>4</v>
      </c>
      <c r="H59" s="66" t="s">
        <v>435</v>
      </c>
      <c r="I59" s="61" t="s">
        <v>503</v>
      </c>
      <c r="J59" s="82">
        <v>4</v>
      </c>
      <c r="K59" s="76" t="s">
        <v>435</v>
      </c>
      <c r="L59" s="76" t="s">
        <v>591</v>
      </c>
      <c r="M59" s="84"/>
      <c r="N59" s="78"/>
      <c r="O59" s="78"/>
    </row>
    <row r="60" spans="1:21" ht="6.75" customHeight="1" x14ac:dyDescent="0.25">
      <c r="B60" s="237"/>
      <c r="C60" s="238"/>
      <c r="D60" s="118"/>
      <c r="E60" s="119"/>
      <c r="F60" s="119"/>
      <c r="G60" s="118"/>
      <c r="H60" s="119"/>
      <c r="I60" s="119"/>
      <c r="J60" s="118"/>
      <c r="K60" s="119"/>
      <c r="M60" s="118"/>
      <c r="N60" s="119"/>
    </row>
    <row r="61" spans="1:21" ht="17.399999999999999" x14ac:dyDescent="0.25">
      <c r="A61" s="212"/>
      <c r="B61" s="113"/>
      <c r="C61" s="256" t="s">
        <v>80</v>
      </c>
      <c r="D61" s="239"/>
      <c r="E61" s="239"/>
      <c r="F61" s="239"/>
      <c r="G61" s="239"/>
      <c r="H61" s="239"/>
      <c r="I61" s="239"/>
      <c r="J61" s="239"/>
      <c r="K61" s="240"/>
      <c r="L61" s="115"/>
      <c r="M61" s="115"/>
      <c r="N61" s="115"/>
      <c r="O61" s="115"/>
    </row>
    <row r="62" spans="1:21" ht="30" customHeight="1" x14ac:dyDescent="0.25">
      <c r="A62" s="212"/>
      <c r="B62" s="121"/>
      <c r="C62" s="95" t="s">
        <v>81</v>
      </c>
      <c r="D62" s="27">
        <v>4</v>
      </c>
      <c r="E62" s="74" t="s">
        <v>231</v>
      </c>
      <c r="F62" s="60" t="s">
        <v>232</v>
      </c>
      <c r="G62" s="80">
        <v>4</v>
      </c>
      <c r="H62" s="61" t="s">
        <v>592</v>
      </c>
      <c r="I62" s="61" t="s">
        <v>495</v>
      </c>
      <c r="J62" s="82">
        <v>4</v>
      </c>
      <c r="K62" s="76" t="s">
        <v>592</v>
      </c>
      <c r="L62" s="76" t="s">
        <v>593</v>
      </c>
      <c r="M62" s="84"/>
      <c r="N62" s="78"/>
      <c r="O62" s="78"/>
      <c r="R62" s="85">
        <f>COUNTIF(D62:D65,"1")</f>
        <v>0</v>
      </c>
      <c r="S62" s="85">
        <f>COUNTIF(G62:G65,"1")</f>
        <v>0</v>
      </c>
      <c r="T62" s="85">
        <f>COUNTIF(J62:J65,"1")</f>
        <v>0</v>
      </c>
      <c r="U62" s="85">
        <f>COUNTIF(M62:M65,"1")</f>
        <v>0</v>
      </c>
    </row>
    <row r="63" spans="1:21" ht="30" customHeight="1" x14ac:dyDescent="0.25">
      <c r="A63" s="212"/>
      <c r="B63" s="116"/>
      <c r="C63" s="96" t="s">
        <v>82</v>
      </c>
      <c r="D63" s="27">
        <v>3</v>
      </c>
      <c r="E63" s="74" t="s">
        <v>206</v>
      </c>
      <c r="F63" s="74" t="s">
        <v>207</v>
      </c>
      <c r="G63" s="80">
        <v>3</v>
      </c>
      <c r="H63" s="66" t="s">
        <v>436</v>
      </c>
      <c r="I63" s="61" t="s">
        <v>543</v>
      </c>
      <c r="J63" s="82">
        <v>3</v>
      </c>
      <c r="K63" s="76" t="s">
        <v>647</v>
      </c>
      <c r="L63" s="76" t="s">
        <v>594</v>
      </c>
      <c r="M63" s="84"/>
      <c r="N63" s="78"/>
      <c r="O63" s="78"/>
      <c r="R63" s="85">
        <f>COUNTIF(D62:D65,"2")</f>
        <v>0</v>
      </c>
      <c r="S63" s="85">
        <f>COUNTIF(G62:G65,"2")</f>
        <v>0</v>
      </c>
      <c r="T63" s="85">
        <f>COUNTIF(J62:J65,"2")</f>
        <v>0</v>
      </c>
      <c r="U63" s="85">
        <f>COUNTIF(M62:M65,"2")</f>
        <v>0</v>
      </c>
    </row>
    <row r="64" spans="1:21" ht="30" customHeight="1" x14ac:dyDescent="0.25">
      <c r="A64" s="212"/>
      <c r="B64" s="116"/>
      <c r="C64" s="96" t="s">
        <v>83</v>
      </c>
      <c r="D64" s="27">
        <v>3</v>
      </c>
      <c r="E64" s="74" t="s">
        <v>208</v>
      </c>
      <c r="F64" s="74" t="s">
        <v>209</v>
      </c>
      <c r="G64" s="80">
        <v>3</v>
      </c>
      <c r="H64" s="66" t="s">
        <v>437</v>
      </c>
      <c r="I64" s="61" t="s">
        <v>496</v>
      </c>
      <c r="J64" s="82">
        <v>4</v>
      </c>
      <c r="K64" s="76" t="s">
        <v>595</v>
      </c>
      <c r="L64" s="76" t="s">
        <v>645</v>
      </c>
      <c r="M64" s="84"/>
      <c r="N64" s="78"/>
      <c r="O64" s="78"/>
      <c r="R64" s="85">
        <f>COUNTIF(D62:D65,"3")</f>
        <v>3</v>
      </c>
      <c r="S64" s="85">
        <f>COUNTIF(G62:G65,"3")</f>
        <v>2</v>
      </c>
      <c r="T64" s="85">
        <f>COUNTIF(J62:J65,"3")</f>
        <v>1</v>
      </c>
      <c r="U64" s="85">
        <f>COUNTIF(M62:M65,"3")</f>
        <v>0</v>
      </c>
    </row>
    <row r="65" spans="1:21" ht="30" customHeight="1" x14ac:dyDescent="0.25">
      <c r="A65" s="212"/>
      <c r="B65" s="117"/>
      <c r="C65" s="96" t="s">
        <v>84</v>
      </c>
      <c r="D65" s="27">
        <v>3</v>
      </c>
      <c r="E65" s="74" t="s">
        <v>210</v>
      </c>
      <c r="F65" s="74" t="s">
        <v>211</v>
      </c>
      <c r="G65" s="80">
        <v>4</v>
      </c>
      <c r="H65" s="66" t="s">
        <v>438</v>
      </c>
      <c r="I65" s="61" t="s">
        <v>497</v>
      </c>
      <c r="J65" s="82">
        <v>4</v>
      </c>
      <c r="K65" s="76" t="s">
        <v>438</v>
      </c>
      <c r="L65" s="76" t="s">
        <v>615</v>
      </c>
      <c r="M65" s="84"/>
      <c r="N65" s="78"/>
      <c r="O65" s="78"/>
      <c r="R65" s="85">
        <f>COUNTIF(D62:D65,"4")</f>
        <v>1</v>
      </c>
      <c r="S65" s="85">
        <f>COUNTIF(G62:G65,"4")</f>
        <v>2</v>
      </c>
      <c r="T65" s="85">
        <f>COUNTIF(J62:J65,"4")</f>
        <v>3</v>
      </c>
      <c r="U65" s="85">
        <f>COUNTIF(M62:M65,"4")</f>
        <v>0</v>
      </c>
    </row>
    <row r="66" spans="1:21" ht="9" customHeight="1" x14ac:dyDescent="0.25">
      <c r="B66" s="249"/>
      <c r="C66" s="250"/>
      <c r="D66" s="250"/>
      <c r="E66" s="250"/>
      <c r="F66" s="250"/>
      <c r="G66" s="250"/>
      <c r="H66" s="250"/>
      <c r="I66" s="250"/>
      <c r="J66" s="250"/>
      <c r="K66" s="251"/>
      <c r="L66" s="98"/>
      <c r="M66" s="99"/>
      <c r="N66" s="98"/>
      <c r="O66" s="98"/>
    </row>
    <row r="67" spans="1:21" ht="17.399999999999999" x14ac:dyDescent="0.25">
      <c r="A67" s="212"/>
      <c r="B67" s="113"/>
      <c r="C67" s="256" t="s">
        <v>167</v>
      </c>
      <c r="D67" s="239"/>
      <c r="E67" s="239"/>
      <c r="F67" s="239"/>
      <c r="G67" s="239"/>
      <c r="H67" s="239"/>
      <c r="I67" s="239"/>
      <c r="J67" s="239"/>
      <c r="K67" s="240"/>
      <c r="L67" s="160"/>
      <c r="M67" s="122"/>
      <c r="N67" s="122"/>
      <c r="O67" s="122"/>
    </row>
    <row r="68" spans="1:21" ht="30" customHeight="1" x14ac:dyDescent="0.25">
      <c r="A68" s="212"/>
      <c r="B68" s="116"/>
      <c r="C68" s="104" t="s">
        <v>85</v>
      </c>
      <c r="D68" s="27">
        <v>4</v>
      </c>
      <c r="E68" s="74" t="s">
        <v>212</v>
      </c>
      <c r="F68" s="74" t="s">
        <v>213</v>
      </c>
      <c r="G68" s="80">
        <v>4</v>
      </c>
      <c r="H68" s="61" t="s">
        <v>439</v>
      </c>
      <c r="I68" s="61" t="s">
        <v>501</v>
      </c>
      <c r="J68" s="82">
        <v>4</v>
      </c>
      <c r="K68" s="76" t="s">
        <v>439</v>
      </c>
      <c r="L68" s="76" t="s">
        <v>616</v>
      </c>
      <c r="M68" s="84"/>
      <c r="N68" s="78"/>
      <c r="O68" s="78"/>
      <c r="R68" s="85">
        <f>COUNTIF(D68:D71,"1")</f>
        <v>0</v>
      </c>
      <c r="S68" s="85">
        <f>COUNTIF(G68:G71,"1")</f>
        <v>0</v>
      </c>
      <c r="T68" s="85">
        <f>COUNTIF(J68:J71,"1")</f>
        <v>0</v>
      </c>
      <c r="U68" s="85">
        <f>COUNTIF(M68:M71,"1")</f>
        <v>0</v>
      </c>
    </row>
    <row r="69" spans="1:21" ht="30" customHeight="1" x14ac:dyDescent="0.25">
      <c r="A69" s="212"/>
      <c r="B69" s="116"/>
      <c r="C69" s="96" t="s">
        <v>86</v>
      </c>
      <c r="D69" s="27">
        <v>3</v>
      </c>
      <c r="E69" s="74" t="s">
        <v>214</v>
      </c>
      <c r="F69" s="74" t="s">
        <v>229</v>
      </c>
      <c r="G69" s="80">
        <v>3</v>
      </c>
      <c r="H69" s="66" t="s">
        <v>498</v>
      </c>
      <c r="I69" s="61" t="s">
        <v>499</v>
      </c>
      <c r="J69" s="82">
        <v>4</v>
      </c>
      <c r="K69" s="76" t="s">
        <v>596</v>
      </c>
      <c r="L69" s="76" t="s">
        <v>597</v>
      </c>
      <c r="M69" s="84"/>
      <c r="N69" s="78"/>
      <c r="O69" s="78"/>
      <c r="R69" s="85">
        <f>COUNTIF(D68:D71,"2")</f>
        <v>0</v>
      </c>
      <c r="S69" s="85">
        <f>COUNTIF(G68:G71,"2")</f>
        <v>0</v>
      </c>
      <c r="T69" s="85">
        <f>COUNTIF(J68:J71,"2")</f>
        <v>0</v>
      </c>
      <c r="U69" s="85">
        <f>COUNTIF(M68:M71,"2")</f>
        <v>0</v>
      </c>
    </row>
    <row r="70" spans="1:21" ht="30" customHeight="1" x14ac:dyDescent="0.25">
      <c r="A70" s="212"/>
      <c r="B70" s="116"/>
      <c r="C70" s="96" t="s">
        <v>87</v>
      </c>
      <c r="D70" s="27">
        <v>3</v>
      </c>
      <c r="E70" s="74" t="s">
        <v>216</v>
      </c>
      <c r="F70" s="74" t="s">
        <v>215</v>
      </c>
      <c r="G70" s="80">
        <v>3</v>
      </c>
      <c r="H70" s="66" t="s">
        <v>598</v>
      </c>
      <c r="I70" s="61" t="s">
        <v>544</v>
      </c>
      <c r="J70" s="82">
        <v>4</v>
      </c>
      <c r="K70" s="76" t="s">
        <v>599</v>
      </c>
      <c r="L70" s="76" t="s">
        <v>617</v>
      </c>
      <c r="M70" s="84"/>
      <c r="N70" s="78"/>
      <c r="O70" s="78"/>
      <c r="R70" s="85">
        <f>COUNTIF(D68:D71,"3")</f>
        <v>2</v>
      </c>
      <c r="S70" s="85">
        <f>COUNTIF(G68:G71,"3")</f>
        <v>2</v>
      </c>
      <c r="T70" s="85">
        <f>COUNTIF(J68:J71,"3")</f>
        <v>0</v>
      </c>
      <c r="U70" s="85">
        <f>COUNTIF(M68:M71,"3")</f>
        <v>0</v>
      </c>
    </row>
    <row r="71" spans="1:21" ht="30" customHeight="1" x14ac:dyDescent="0.25">
      <c r="A71" s="212"/>
      <c r="B71" s="117"/>
      <c r="C71" s="96" t="s">
        <v>88</v>
      </c>
      <c r="D71" s="27">
        <v>4</v>
      </c>
      <c r="E71" s="74" t="s">
        <v>230</v>
      </c>
      <c r="F71" s="74" t="s">
        <v>217</v>
      </c>
      <c r="G71" s="80">
        <v>4</v>
      </c>
      <c r="H71" s="66" t="s">
        <v>440</v>
      </c>
      <c r="I71" s="61" t="s">
        <v>500</v>
      </c>
      <c r="J71" s="82">
        <v>4</v>
      </c>
      <c r="K71" s="76" t="s">
        <v>600</v>
      </c>
      <c r="L71" s="76" t="s">
        <v>601</v>
      </c>
      <c r="M71" s="84"/>
      <c r="N71" s="78"/>
      <c r="O71" s="78"/>
      <c r="R71" s="85">
        <f>COUNTIF(D68:D71,"4")</f>
        <v>2</v>
      </c>
      <c r="S71" s="85">
        <f>COUNTIF(G68:G71,"4")</f>
        <v>2</v>
      </c>
      <c r="T71" s="85">
        <f>COUNTIF(J68:J71,"4")</f>
        <v>4</v>
      </c>
      <c r="U71" s="85">
        <f>COUNTIF(M68:M71,"4")</f>
        <v>0</v>
      </c>
    </row>
    <row r="72" spans="1:21" ht="8.25" customHeight="1" x14ac:dyDescent="0.25">
      <c r="B72" s="249"/>
      <c r="C72" s="250"/>
      <c r="D72" s="250"/>
      <c r="E72" s="250"/>
      <c r="F72" s="250"/>
      <c r="G72" s="250"/>
      <c r="H72" s="250"/>
      <c r="I72" s="250"/>
      <c r="J72" s="250"/>
      <c r="K72" s="251"/>
      <c r="L72" s="98"/>
      <c r="M72" s="99"/>
      <c r="N72" s="98"/>
      <c r="O72" s="98"/>
    </row>
    <row r="73" spans="1:21" ht="17.399999999999999" x14ac:dyDescent="0.25">
      <c r="A73" s="212"/>
      <c r="B73" s="113"/>
      <c r="C73" s="256" t="s">
        <v>89</v>
      </c>
      <c r="D73" s="239"/>
      <c r="E73" s="239"/>
      <c r="F73" s="239"/>
      <c r="G73" s="239"/>
      <c r="H73" s="239"/>
      <c r="I73" s="239"/>
      <c r="J73" s="239"/>
      <c r="K73" s="240"/>
      <c r="L73" s="115"/>
      <c r="M73" s="115"/>
      <c r="N73" s="115"/>
      <c r="O73" s="115"/>
    </row>
    <row r="74" spans="1:21" ht="30" customHeight="1" x14ac:dyDescent="0.25">
      <c r="A74" s="212"/>
      <c r="B74" s="116"/>
      <c r="C74" s="104" t="s">
        <v>90</v>
      </c>
      <c r="D74" s="27">
        <v>4</v>
      </c>
      <c r="E74" s="74" t="s">
        <v>218</v>
      </c>
      <c r="F74" s="74" t="s">
        <v>225</v>
      </c>
      <c r="G74" s="80">
        <v>4</v>
      </c>
      <c r="H74" s="61" t="s">
        <v>441</v>
      </c>
      <c r="I74" s="61" t="s">
        <v>502</v>
      </c>
      <c r="J74" s="82">
        <v>4</v>
      </c>
      <c r="K74" s="76" t="s">
        <v>441</v>
      </c>
      <c r="L74" s="76" t="s">
        <v>606</v>
      </c>
      <c r="M74" s="84"/>
      <c r="N74" s="78"/>
      <c r="O74" s="78"/>
      <c r="R74" s="85">
        <f>COUNTIF(D74:D79,"1")</f>
        <v>0</v>
      </c>
      <c r="S74" s="85">
        <f>COUNTIF(G74:G79,"1")</f>
        <v>0</v>
      </c>
      <c r="T74" s="85">
        <f>COUNTIF(J74:J79,"1")</f>
        <v>0</v>
      </c>
      <c r="U74" s="85">
        <f>COUNTIF(M74:M79,"1")</f>
        <v>0</v>
      </c>
    </row>
    <row r="75" spans="1:21" ht="30" customHeight="1" x14ac:dyDescent="0.25">
      <c r="A75" s="212"/>
      <c r="B75" s="116"/>
      <c r="C75" s="96" t="s">
        <v>91</v>
      </c>
      <c r="D75" s="27">
        <v>3</v>
      </c>
      <c r="E75" s="74" t="s">
        <v>219</v>
      </c>
      <c r="F75" s="74" t="s">
        <v>226</v>
      </c>
      <c r="G75" s="80">
        <v>3</v>
      </c>
      <c r="H75" s="66" t="s">
        <v>547</v>
      </c>
      <c r="I75" s="61" t="s">
        <v>545</v>
      </c>
      <c r="J75" s="82">
        <v>3</v>
      </c>
      <c r="K75" s="76" t="s">
        <v>648</v>
      </c>
      <c r="L75" s="76" t="s">
        <v>605</v>
      </c>
      <c r="M75" s="84"/>
      <c r="N75" s="78"/>
      <c r="O75" s="78"/>
      <c r="R75" s="85">
        <f>COUNTIF(D74:D79,"2")</f>
        <v>1</v>
      </c>
      <c r="S75" s="85">
        <f>COUNTIF(G74:G79,"2")</f>
        <v>0</v>
      </c>
      <c r="T75" s="85">
        <f>COUNTIF(J74:J79,"2")</f>
        <v>0</v>
      </c>
      <c r="U75" s="85">
        <f>COUNTIF(M74:M79,"2")</f>
        <v>0</v>
      </c>
    </row>
    <row r="76" spans="1:21" ht="30" customHeight="1" x14ac:dyDescent="0.25">
      <c r="A76" s="212"/>
      <c r="B76" s="116"/>
      <c r="C76" s="96" t="s">
        <v>92</v>
      </c>
      <c r="D76" s="27">
        <v>4</v>
      </c>
      <c r="E76" s="74" t="s">
        <v>394</v>
      </c>
      <c r="F76" s="74" t="s">
        <v>220</v>
      </c>
      <c r="G76" s="80">
        <v>4</v>
      </c>
      <c r="H76" s="66" t="s">
        <v>442</v>
      </c>
      <c r="I76" s="61" t="s">
        <v>546</v>
      </c>
      <c r="J76" s="82">
        <v>4</v>
      </c>
      <c r="K76" s="76" t="s">
        <v>604</v>
      </c>
      <c r="L76" s="76" t="s">
        <v>546</v>
      </c>
      <c r="M76" s="84"/>
      <c r="N76" s="78"/>
      <c r="O76" s="78"/>
      <c r="R76" s="85">
        <f>COUNTIF(D74:D79,"2")</f>
        <v>1</v>
      </c>
      <c r="S76" s="85">
        <f>COUNTIF(G74:G79,"3")</f>
        <v>2</v>
      </c>
      <c r="T76" s="85">
        <f>COUNTIF(J74:J79,"3")</f>
        <v>2</v>
      </c>
      <c r="U76" s="85">
        <f>COUNTIF(M74:M79,"3")</f>
        <v>0</v>
      </c>
    </row>
    <row r="77" spans="1:21" ht="30" customHeight="1" x14ac:dyDescent="0.25">
      <c r="A77" s="212"/>
      <c r="B77" s="116"/>
      <c r="C77" s="96" t="s">
        <v>93</v>
      </c>
      <c r="D77" s="27">
        <v>4</v>
      </c>
      <c r="E77" s="74" t="s">
        <v>221</v>
      </c>
      <c r="F77" s="74" t="s">
        <v>227</v>
      </c>
      <c r="G77" s="80">
        <v>4</v>
      </c>
      <c r="H77" s="66" t="s">
        <v>443</v>
      </c>
      <c r="I77" s="61" t="s">
        <v>504</v>
      </c>
      <c r="J77" s="82">
        <v>4</v>
      </c>
      <c r="K77" s="76" t="s">
        <v>603</v>
      </c>
      <c r="L77" s="76" t="s">
        <v>607</v>
      </c>
      <c r="M77" s="84"/>
      <c r="N77" s="78"/>
      <c r="O77" s="78"/>
      <c r="R77" s="85">
        <f>COUNTIF(D74:D79,"4")</f>
        <v>3</v>
      </c>
      <c r="S77" s="85">
        <f>COUNTIF(G74:G79,"4")</f>
        <v>4</v>
      </c>
      <c r="T77" s="85">
        <f>COUNTIF(J74:J79,"4")</f>
        <v>4</v>
      </c>
      <c r="U77" s="85">
        <f>COUNTIF(M74:M79,"4")</f>
        <v>0</v>
      </c>
    </row>
    <row r="78" spans="1:21" ht="30" customHeight="1" x14ac:dyDescent="0.25">
      <c r="A78" s="212"/>
      <c r="B78" s="121"/>
      <c r="C78" s="97" t="s">
        <v>94</v>
      </c>
      <c r="D78" s="27">
        <v>3</v>
      </c>
      <c r="E78" s="74" t="s">
        <v>228</v>
      </c>
      <c r="F78" s="74" t="s">
        <v>222</v>
      </c>
      <c r="G78" s="80">
        <v>4</v>
      </c>
      <c r="H78" s="66" t="s">
        <v>444</v>
      </c>
      <c r="I78" s="61" t="s">
        <v>512</v>
      </c>
      <c r="J78" s="82">
        <v>4</v>
      </c>
      <c r="K78" s="76" t="s">
        <v>602</v>
      </c>
      <c r="L78" s="76" t="s">
        <v>608</v>
      </c>
      <c r="M78" s="84"/>
      <c r="N78" s="78"/>
      <c r="O78" s="78"/>
    </row>
    <row r="79" spans="1:21" ht="30" customHeight="1" x14ac:dyDescent="0.25">
      <c r="A79" s="212"/>
      <c r="B79" s="117"/>
      <c r="C79" s="96" t="s">
        <v>95</v>
      </c>
      <c r="D79" s="27">
        <v>2</v>
      </c>
      <c r="E79" s="74" t="s">
        <v>224</v>
      </c>
      <c r="F79" s="74" t="s">
        <v>223</v>
      </c>
      <c r="G79" s="80">
        <v>3</v>
      </c>
      <c r="H79" s="66" t="s">
        <v>609</v>
      </c>
      <c r="I79" s="61" t="s">
        <v>535</v>
      </c>
      <c r="J79" s="82">
        <v>3</v>
      </c>
      <c r="K79" s="76" t="s">
        <v>652</v>
      </c>
      <c r="L79" s="76" t="s">
        <v>610</v>
      </c>
      <c r="M79" s="84"/>
      <c r="N79" s="78"/>
      <c r="O79" s="78"/>
    </row>
    <row r="80" spans="1:21" ht="9" customHeight="1" x14ac:dyDescent="0.25">
      <c r="B80" s="237"/>
      <c r="C80" s="238"/>
      <c r="D80" s="118"/>
      <c r="E80" s="119"/>
      <c r="F80" s="119"/>
      <c r="G80" s="118"/>
      <c r="H80" s="119"/>
      <c r="I80" s="119"/>
      <c r="J80" s="118"/>
      <c r="K80" s="123"/>
      <c r="M80" s="118"/>
      <c r="N80" s="123"/>
    </row>
    <row r="81" spans="1:21" ht="18.75" customHeight="1" x14ac:dyDescent="0.25">
      <c r="B81" s="260" t="s">
        <v>96</v>
      </c>
      <c r="C81" s="261"/>
      <c r="D81" s="244" t="s">
        <v>203</v>
      </c>
      <c r="E81" s="245"/>
      <c r="F81" s="246"/>
      <c r="G81" s="227">
        <v>2024</v>
      </c>
      <c r="H81" s="228"/>
      <c r="I81" s="229"/>
      <c r="J81" s="230">
        <v>2025</v>
      </c>
      <c r="K81" s="231"/>
      <c r="L81" s="232"/>
      <c r="M81" s="275">
        <v>2026</v>
      </c>
      <c r="N81" s="276"/>
      <c r="O81" s="277"/>
    </row>
    <row r="82" spans="1:21" ht="34.5" customHeight="1" x14ac:dyDescent="0.25">
      <c r="B82" s="262"/>
      <c r="C82" s="263"/>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7.399999999999999" x14ac:dyDescent="0.25">
      <c r="A83" s="212"/>
      <c r="B83" s="124"/>
      <c r="C83" s="239" t="s">
        <v>97</v>
      </c>
      <c r="D83" s="239"/>
      <c r="E83" s="239"/>
      <c r="F83" s="239"/>
      <c r="G83" s="239"/>
      <c r="H83" s="239"/>
      <c r="I83" s="239"/>
      <c r="J83" s="239"/>
      <c r="K83" s="239"/>
      <c r="L83" s="125"/>
      <c r="M83" s="126"/>
      <c r="N83" s="126"/>
      <c r="O83" s="125"/>
    </row>
    <row r="84" spans="1:21" ht="30" customHeight="1" x14ac:dyDescent="0.25">
      <c r="A84" s="212"/>
      <c r="B84" s="117"/>
      <c r="C84" s="104" t="s">
        <v>98</v>
      </c>
      <c r="D84" s="27">
        <v>3</v>
      </c>
      <c r="E84" s="74" t="s">
        <v>296</v>
      </c>
      <c r="F84" s="60" t="s">
        <v>299</v>
      </c>
      <c r="G84" s="80">
        <v>4</v>
      </c>
      <c r="H84" s="66" t="s">
        <v>446</v>
      </c>
      <c r="I84" s="61" t="s">
        <v>505</v>
      </c>
      <c r="J84" s="82">
        <v>4</v>
      </c>
      <c r="K84" s="76" t="s">
        <v>446</v>
      </c>
      <c r="L84" s="76" t="s">
        <v>712</v>
      </c>
      <c r="M84" s="84"/>
      <c r="N84" s="78"/>
      <c r="O84" s="78"/>
      <c r="R84" s="85">
        <f>COUNTIF(D84:D86,"1")</f>
        <v>0</v>
      </c>
      <c r="S84" s="85">
        <f>COUNTIF(G84:G86,"1")</f>
        <v>0</v>
      </c>
      <c r="T84" s="85">
        <f>COUNTIF(J84:J86,"1")</f>
        <v>0</v>
      </c>
      <c r="U84" s="85">
        <f>COUNTIF(M84:M86,"1")</f>
        <v>0</v>
      </c>
    </row>
    <row r="85" spans="1:21" ht="30" customHeight="1" x14ac:dyDescent="0.25">
      <c r="A85" s="212"/>
      <c r="B85" s="124"/>
      <c r="C85" s="96" t="s">
        <v>99</v>
      </c>
      <c r="D85" s="27">
        <v>4</v>
      </c>
      <c r="E85" s="74" t="s">
        <v>297</v>
      </c>
      <c r="F85" s="60" t="s">
        <v>300</v>
      </c>
      <c r="G85" s="80">
        <v>4</v>
      </c>
      <c r="H85" s="66" t="s">
        <v>445</v>
      </c>
      <c r="I85" s="61" t="s">
        <v>509</v>
      </c>
      <c r="J85" s="82">
        <v>4</v>
      </c>
      <c r="K85" s="76" t="s">
        <v>445</v>
      </c>
      <c r="L85" s="76" t="s">
        <v>713</v>
      </c>
      <c r="M85" s="84"/>
      <c r="N85" s="78"/>
      <c r="O85" s="78"/>
      <c r="R85" s="85">
        <f>COUNTIF(D84:D86,"2")</f>
        <v>0</v>
      </c>
      <c r="S85" s="85">
        <f>COUNTIF(G84:G86,"2")</f>
        <v>0</v>
      </c>
      <c r="T85" s="85">
        <f>COUNTIF(J84:J86,"2")</f>
        <v>0</v>
      </c>
      <c r="U85" s="85">
        <f>COUNTIF(M84:M86,"2")</f>
        <v>0</v>
      </c>
    </row>
    <row r="86" spans="1:21" ht="30" customHeight="1" x14ac:dyDescent="0.25">
      <c r="A86" s="212"/>
      <c r="B86" s="124"/>
      <c r="C86" s="96" t="s">
        <v>100</v>
      </c>
      <c r="D86" s="27">
        <v>4</v>
      </c>
      <c r="E86" s="74" t="s">
        <v>298</v>
      </c>
      <c r="F86" s="60" t="s">
        <v>301</v>
      </c>
      <c r="G86" s="80">
        <v>4</v>
      </c>
      <c r="H86" s="66" t="s">
        <v>506</v>
      </c>
      <c r="I86" s="61" t="s">
        <v>510</v>
      </c>
      <c r="J86" s="82">
        <v>4</v>
      </c>
      <c r="K86" s="76" t="s">
        <v>506</v>
      </c>
      <c r="L86" s="76" t="s">
        <v>714</v>
      </c>
      <c r="M86" s="84"/>
      <c r="N86" s="78"/>
      <c r="O86" s="78"/>
      <c r="R86" s="85">
        <f>COUNTIF(D84:D86,"3")</f>
        <v>1</v>
      </c>
      <c r="S86" s="85">
        <f>COUNTIF(G84:G86,"3")</f>
        <v>0</v>
      </c>
      <c r="T86" s="85">
        <f>COUNTIF(J84:J86,"3")</f>
        <v>0</v>
      </c>
      <c r="U86" s="85">
        <f>COUNTIF(M84:M86,"3")</f>
        <v>0</v>
      </c>
    </row>
    <row r="87" spans="1:21" ht="21" customHeight="1" x14ac:dyDescent="0.25">
      <c r="B87" s="237"/>
      <c r="C87" s="238"/>
      <c r="D87" s="118"/>
      <c r="E87" s="119"/>
      <c r="F87" s="119"/>
      <c r="G87" s="118"/>
      <c r="H87" s="119"/>
      <c r="I87" s="119"/>
      <c r="J87" s="118"/>
      <c r="K87" s="119"/>
      <c r="M87" s="118"/>
      <c r="N87" s="119"/>
      <c r="R87" s="85">
        <f>COUNTIF(D84:D86,"4")</f>
        <v>2</v>
      </c>
      <c r="S87" s="85">
        <f>COUNTIF(G84:G86,"4")</f>
        <v>3</v>
      </c>
      <c r="T87" s="85">
        <f>COUNTIF(J84:J86,"4")</f>
        <v>3</v>
      </c>
      <c r="U87" s="85">
        <f>COUNTIF(M84:M86,"4")</f>
        <v>0</v>
      </c>
    </row>
    <row r="88" spans="1:21" ht="17.399999999999999" x14ac:dyDescent="0.3">
      <c r="A88" s="212"/>
      <c r="B88" s="127"/>
      <c r="C88" s="278" t="s">
        <v>101</v>
      </c>
      <c r="D88" s="279"/>
      <c r="E88" s="279"/>
      <c r="F88" s="279"/>
      <c r="G88" s="279"/>
      <c r="H88" s="279"/>
      <c r="I88" s="279"/>
      <c r="J88" s="279"/>
      <c r="K88" s="280"/>
      <c r="L88" s="115"/>
      <c r="M88" s="115"/>
      <c r="N88" s="115"/>
      <c r="O88" s="115"/>
    </row>
    <row r="89" spans="1:21" ht="30" customHeight="1" x14ac:dyDescent="0.25">
      <c r="A89" s="212"/>
      <c r="B89" s="117"/>
      <c r="C89" s="95" t="s">
        <v>102</v>
      </c>
      <c r="D89" s="27">
        <v>4</v>
      </c>
      <c r="E89" s="60" t="s">
        <v>309</v>
      </c>
      <c r="F89" s="60" t="s">
        <v>302</v>
      </c>
      <c r="G89" s="80">
        <v>4</v>
      </c>
      <c r="H89" s="61" t="s">
        <v>447</v>
      </c>
      <c r="I89" s="61" t="s">
        <v>554</v>
      </c>
      <c r="J89" s="82">
        <v>4</v>
      </c>
      <c r="K89" s="76" t="s">
        <v>447</v>
      </c>
      <c r="L89" s="76" t="s">
        <v>736</v>
      </c>
      <c r="M89" s="84"/>
      <c r="N89" s="78"/>
      <c r="O89" s="78"/>
      <c r="R89" s="85">
        <f>COUNTIF(D89:D95,"1")</f>
        <v>0</v>
      </c>
      <c r="S89" s="85">
        <f>COUNTIF(G89:G95,"1")</f>
        <v>0</v>
      </c>
      <c r="T89" s="85">
        <f>COUNTIF(J89:J95,"1")</f>
        <v>0</v>
      </c>
      <c r="U89" s="85">
        <f>COUNTIF(M89:M95,"1")</f>
        <v>0</v>
      </c>
    </row>
    <row r="90" spans="1:21" ht="30" customHeight="1" x14ac:dyDescent="0.25">
      <c r="A90" s="212"/>
      <c r="B90" s="128"/>
      <c r="C90" s="97" t="s">
        <v>103</v>
      </c>
      <c r="D90" s="27">
        <v>4</v>
      </c>
      <c r="E90" s="74" t="s">
        <v>310</v>
      </c>
      <c r="F90" s="60" t="s">
        <v>303</v>
      </c>
      <c r="G90" s="80">
        <v>4</v>
      </c>
      <c r="H90" s="66" t="s">
        <v>448</v>
      </c>
      <c r="I90" s="61" t="s">
        <v>507</v>
      </c>
      <c r="J90" s="82">
        <v>4</v>
      </c>
      <c r="K90" s="76" t="s">
        <v>448</v>
      </c>
      <c r="L90" s="76" t="s">
        <v>716</v>
      </c>
      <c r="M90" s="84"/>
      <c r="N90" s="78"/>
      <c r="O90" s="78"/>
      <c r="R90" s="85">
        <f>COUNTIF(D89:D95,"2")</f>
        <v>0</v>
      </c>
      <c r="S90" s="85">
        <f>COUNTIF(G89:G95,"2")</f>
        <v>0</v>
      </c>
      <c r="T90" s="85">
        <f>COUNTIF(J89:J95,"2")</f>
        <v>0</v>
      </c>
      <c r="U90" s="85">
        <f>COUNTIF(M89:M95,"2")</f>
        <v>0</v>
      </c>
    </row>
    <row r="91" spans="1:21" ht="30" customHeight="1" x14ac:dyDescent="0.25">
      <c r="A91" s="212"/>
      <c r="B91" s="124"/>
      <c r="C91" s="96" t="s">
        <v>104</v>
      </c>
      <c r="D91" s="27">
        <v>4</v>
      </c>
      <c r="E91" s="74" t="s">
        <v>304</v>
      </c>
      <c r="F91" s="60" t="s">
        <v>305</v>
      </c>
      <c r="G91" s="80">
        <v>4</v>
      </c>
      <c r="H91" s="66" t="s">
        <v>449</v>
      </c>
      <c r="I91" s="61" t="s">
        <v>508</v>
      </c>
      <c r="J91" s="82">
        <v>4</v>
      </c>
      <c r="K91" s="76" t="s">
        <v>449</v>
      </c>
      <c r="L91" s="76" t="s">
        <v>717</v>
      </c>
      <c r="M91" s="84"/>
      <c r="N91" s="78"/>
      <c r="O91" s="78"/>
      <c r="R91" s="85">
        <f>COUNTIF(D89:D95,"3")</f>
        <v>2</v>
      </c>
      <c r="S91" s="85">
        <f>COUNTIF(G89:G95,"3")</f>
        <v>1</v>
      </c>
      <c r="T91" s="85">
        <f>COUNTIF(J89:J95,"3")</f>
        <v>1</v>
      </c>
      <c r="U91" s="85">
        <f>COUNTIF(M89:M95,"3")</f>
        <v>0</v>
      </c>
    </row>
    <row r="92" spans="1:21" ht="30" customHeight="1" x14ac:dyDescent="0.25">
      <c r="A92" s="212"/>
      <c r="B92" s="124"/>
      <c r="C92" s="97" t="s">
        <v>105</v>
      </c>
      <c r="D92" s="27">
        <v>3</v>
      </c>
      <c r="E92" s="74" t="s">
        <v>311</v>
      </c>
      <c r="F92" s="60" t="s">
        <v>306</v>
      </c>
      <c r="G92" s="80">
        <v>3</v>
      </c>
      <c r="H92" s="66" t="s">
        <v>715</v>
      </c>
      <c r="I92" s="61" t="s">
        <v>549</v>
      </c>
      <c r="J92" s="82">
        <v>3</v>
      </c>
      <c r="K92" s="76" t="s">
        <v>718</v>
      </c>
      <c r="L92" s="76" t="s">
        <v>747</v>
      </c>
      <c r="M92" s="84"/>
      <c r="N92" s="78"/>
      <c r="O92" s="78"/>
      <c r="R92" s="85">
        <f>COUNTIF(D89:D95,"4")</f>
        <v>5</v>
      </c>
      <c r="S92" s="85">
        <f>COUNTIF(G89:G95,"4")</f>
        <v>6</v>
      </c>
      <c r="T92" s="85">
        <f>COUNTIF(J89:J95,"4")</f>
        <v>6</v>
      </c>
      <c r="U92" s="85">
        <f>COUNTIF(M89:M95,"4")</f>
        <v>0</v>
      </c>
    </row>
    <row r="93" spans="1:21" ht="30" customHeight="1" x14ac:dyDescent="0.25">
      <c r="A93" s="212"/>
      <c r="B93" s="124"/>
      <c r="C93" s="96" t="s">
        <v>106</v>
      </c>
      <c r="D93" s="27">
        <v>4</v>
      </c>
      <c r="E93" s="74" t="s">
        <v>307</v>
      </c>
      <c r="F93" s="60" t="s">
        <v>315</v>
      </c>
      <c r="G93" s="80">
        <v>4</v>
      </c>
      <c r="H93" s="66" t="s">
        <v>450</v>
      </c>
      <c r="I93" s="61" t="s">
        <v>548</v>
      </c>
      <c r="J93" s="82">
        <v>4</v>
      </c>
      <c r="K93" s="76" t="s">
        <v>719</v>
      </c>
      <c r="L93" s="76" t="s">
        <v>734</v>
      </c>
      <c r="M93" s="84"/>
      <c r="N93" s="78"/>
      <c r="O93" s="78"/>
    </row>
    <row r="94" spans="1:21" ht="30" customHeight="1" x14ac:dyDescent="0.25">
      <c r="A94" s="212"/>
      <c r="B94" s="128"/>
      <c r="C94" s="97" t="s">
        <v>107</v>
      </c>
      <c r="D94" s="27">
        <v>4</v>
      </c>
      <c r="E94" s="74" t="s">
        <v>312</v>
      </c>
      <c r="F94" s="60" t="s">
        <v>314</v>
      </c>
      <c r="G94" s="80">
        <v>4</v>
      </c>
      <c r="H94" s="66" t="s">
        <v>451</v>
      </c>
      <c r="I94" s="61" t="s">
        <v>555</v>
      </c>
      <c r="J94" s="82">
        <v>4</v>
      </c>
      <c r="K94" s="76" t="s">
        <v>451</v>
      </c>
      <c r="L94" s="76" t="s">
        <v>735</v>
      </c>
      <c r="M94" s="84"/>
      <c r="N94" s="78"/>
      <c r="O94" s="78"/>
    </row>
    <row r="95" spans="1:21" ht="30" customHeight="1" x14ac:dyDescent="0.25">
      <c r="A95" s="212"/>
      <c r="B95" s="124"/>
      <c r="C95" s="96" t="s">
        <v>108</v>
      </c>
      <c r="D95" s="27">
        <v>3</v>
      </c>
      <c r="E95" s="74" t="s">
        <v>308</v>
      </c>
      <c r="F95" s="60" t="s">
        <v>313</v>
      </c>
      <c r="G95" s="80">
        <v>4</v>
      </c>
      <c r="H95" s="66" t="s">
        <v>452</v>
      </c>
      <c r="I95" s="61" t="s">
        <v>720</v>
      </c>
      <c r="J95" s="82">
        <v>4</v>
      </c>
      <c r="K95" s="76" t="s">
        <v>452</v>
      </c>
      <c r="L95" s="76" t="s">
        <v>733</v>
      </c>
      <c r="M95" s="84"/>
      <c r="N95" s="78"/>
      <c r="O95" s="78"/>
    </row>
    <row r="96" spans="1:21" ht="5.25" customHeight="1" x14ac:dyDescent="0.25">
      <c r="B96" s="237"/>
      <c r="C96" s="238"/>
      <c r="D96" s="118"/>
      <c r="E96" s="119"/>
      <c r="F96" s="119"/>
      <c r="G96" s="118"/>
      <c r="H96" s="119"/>
      <c r="I96" s="119"/>
      <c r="J96" s="118"/>
      <c r="K96" s="123"/>
      <c r="M96" s="118"/>
      <c r="N96" s="123"/>
    </row>
    <row r="97" spans="1:21" ht="17.399999999999999" x14ac:dyDescent="0.25">
      <c r="A97" s="212"/>
      <c r="B97" s="113"/>
      <c r="C97" s="256" t="s">
        <v>25</v>
      </c>
      <c r="D97" s="239"/>
      <c r="E97" s="239"/>
      <c r="F97" s="239"/>
      <c r="G97" s="239"/>
      <c r="H97" s="239"/>
      <c r="I97" s="239"/>
      <c r="J97" s="239"/>
      <c r="K97" s="239"/>
      <c r="L97" s="239"/>
      <c r="M97" s="129"/>
      <c r="N97" s="129"/>
      <c r="O97" s="130"/>
    </row>
    <row r="98" spans="1:21" ht="114" x14ac:dyDescent="0.25">
      <c r="A98" s="212"/>
      <c r="B98" s="121"/>
      <c r="C98" s="95" t="s">
        <v>109</v>
      </c>
      <c r="D98" s="27">
        <v>2</v>
      </c>
      <c r="E98" s="30" t="s">
        <v>372</v>
      </c>
      <c r="F98" s="30" t="s">
        <v>317</v>
      </c>
      <c r="G98" s="28">
        <v>4</v>
      </c>
      <c r="H98" s="32" t="s">
        <v>675</v>
      </c>
      <c r="I98" s="32" t="s">
        <v>511</v>
      </c>
      <c r="J98" s="29">
        <v>4</v>
      </c>
      <c r="K98" s="35" t="s">
        <v>721</v>
      </c>
      <c r="L98" s="35" t="s">
        <v>737</v>
      </c>
      <c r="M98" s="52"/>
      <c r="N98" s="51"/>
      <c r="O98" s="51"/>
      <c r="R98" s="85">
        <f>COUNTIF(D98:D99,"1")</f>
        <v>0</v>
      </c>
      <c r="S98" s="85">
        <f>COUNTIF(G98:G99,"1")</f>
        <v>0</v>
      </c>
      <c r="T98" s="85">
        <f>COUNTIF(J98:J99,"1")</f>
        <v>0</v>
      </c>
      <c r="U98" s="85">
        <f>COUNTIF(M98:M99,"1")</f>
        <v>0</v>
      </c>
    </row>
    <row r="99" spans="1:21" ht="136.80000000000001" x14ac:dyDescent="0.25">
      <c r="A99" s="212"/>
      <c r="B99" s="131"/>
      <c r="C99" s="97" t="s">
        <v>110</v>
      </c>
      <c r="D99" s="27">
        <v>2</v>
      </c>
      <c r="E99" s="31" t="s">
        <v>316</v>
      </c>
      <c r="F99" s="30" t="s">
        <v>318</v>
      </c>
      <c r="G99" s="28">
        <v>4</v>
      </c>
      <c r="H99" s="33" t="s">
        <v>536</v>
      </c>
      <c r="I99" s="32" t="s">
        <v>513</v>
      </c>
      <c r="J99" s="29">
        <v>4</v>
      </c>
      <c r="K99" s="35" t="s">
        <v>722</v>
      </c>
      <c r="L99" s="35" t="s">
        <v>723</v>
      </c>
      <c r="M99" s="52"/>
      <c r="N99" s="51"/>
      <c r="O99" s="51"/>
      <c r="R99" s="85">
        <f>COUNTIF(D98:D99,"2")</f>
        <v>2</v>
      </c>
      <c r="S99" s="85">
        <f>COUNTIF(G98:G99,"2")</f>
        <v>0</v>
      </c>
      <c r="T99" s="85">
        <f>COUNTIF(J98:J99,"2")</f>
        <v>0</v>
      </c>
      <c r="U99" s="85">
        <f>COUNTIF(M98:M99,"2")</f>
        <v>0</v>
      </c>
    </row>
    <row r="100" spans="1:21" ht="8.25" customHeight="1" x14ac:dyDescent="0.25">
      <c r="B100" s="237"/>
      <c r="C100" s="238"/>
      <c r="D100" s="118"/>
      <c r="E100" s="119"/>
      <c r="F100" s="119"/>
      <c r="G100" s="118"/>
      <c r="H100" s="119"/>
      <c r="I100" s="119"/>
      <c r="J100" s="118"/>
      <c r="K100" s="123"/>
      <c r="M100" s="118"/>
      <c r="N100" s="123"/>
      <c r="R100" s="85">
        <f>COUNTIF(D98:D99,"3")</f>
        <v>0</v>
      </c>
      <c r="S100" s="85">
        <f>COUNTIF(G98:G99,"3")</f>
        <v>0</v>
      </c>
      <c r="T100" s="85">
        <f>COUNTIF(J98:J99,"3")</f>
        <v>0</v>
      </c>
      <c r="U100" s="85">
        <f>COUNTIF(M98:M99,"3")</f>
        <v>0</v>
      </c>
    </row>
    <row r="101" spans="1:21" ht="17.399999999999999" x14ac:dyDescent="0.25">
      <c r="A101" s="212"/>
      <c r="B101" s="124"/>
      <c r="C101" s="239" t="s">
        <v>111</v>
      </c>
      <c r="D101" s="239"/>
      <c r="E101" s="239"/>
      <c r="F101" s="239"/>
      <c r="G101" s="239"/>
      <c r="H101" s="239"/>
      <c r="I101" s="239"/>
      <c r="J101" s="239"/>
      <c r="K101" s="240"/>
      <c r="L101" s="115"/>
      <c r="M101" s="115"/>
      <c r="N101" s="115"/>
      <c r="O101" s="115"/>
      <c r="R101" s="85">
        <f>COUNTIF(D98:D99,"4")</f>
        <v>0</v>
      </c>
      <c r="S101" s="85">
        <f>COUNTIF(G98:G99,"4")</f>
        <v>2</v>
      </c>
      <c r="T101" s="85">
        <f>COUNTIF(J98:J99,"4")</f>
        <v>2</v>
      </c>
      <c r="U101" s="85">
        <f>COUNTIF(M98:M99,"4")</f>
        <v>0</v>
      </c>
    </row>
    <row r="102" spans="1:21" ht="30" customHeight="1" x14ac:dyDescent="0.25">
      <c r="A102" s="212"/>
      <c r="B102" s="117"/>
      <c r="C102" s="104" t="s">
        <v>112</v>
      </c>
      <c r="D102" s="27">
        <v>4</v>
      </c>
      <c r="E102" s="60" t="s">
        <v>333</v>
      </c>
      <c r="F102" s="60" t="s">
        <v>319</v>
      </c>
      <c r="G102" s="80">
        <v>4</v>
      </c>
      <c r="H102" s="61" t="s">
        <v>453</v>
      </c>
      <c r="I102" s="61" t="s">
        <v>528</v>
      </c>
      <c r="J102" s="82">
        <v>4</v>
      </c>
      <c r="K102" s="76" t="s">
        <v>453</v>
      </c>
      <c r="L102" s="76" t="s">
        <v>726</v>
      </c>
      <c r="M102" s="84"/>
      <c r="N102" s="78"/>
      <c r="O102" s="78"/>
      <c r="R102" s="85">
        <f>COUNTIF(D102:D111,"1")</f>
        <v>0</v>
      </c>
      <c r="S102" s="85">
        <f>COUNTIF(G102:G111,"1")</f>
        <v>0</v>
      </c>
      <c r="T102" s="85">
        <f>COUNTIF(J102:J111,"1")</f>
        <v>0</v>
      </c>
      <c r="U102" s="85">
        <f>COUNTIF(M102:M111,"1")</f>
        <v>0</v>
      </c>
    </row>
    <row r="103" spans="1:21" ht="30" customHeight="1" x14ac:dyDescent="0.25">
      <c r="A103" s="212"/>
      <c r="B103" s="124"/>
      <c r="C103" s="96" t="s">
        <v>113</v>
      </c>
      <c r="D103" s="27">
        <v>3</v>
      </c>
      <c r="E103" s="74" t="s">
        <v>337</v>
      </c>
      <c r="F103" s="60" t="s">
        <v>320</v>
      </c>
      <c r="G103" s="80">
        <v>4</v>
      </c>
      <c r="H103" s="66" t="s">
        <v>526</v>
      </c>
      <c r="I103" s="61" t="s">
        <v>527</v>
      </c>
      <c r="J103" s="82">
        <v>4</v>
      </c>
      <c r="K103" s="76" t="s">
        <v>724</v>
      </c>
      <c r="L103" s="76" t="s">
        <v>725</v>
      </c>
      <c r="M103" s="84"/>
      <c r="N103" s="78"/>
      <c r="O103" s="78"/>
      <c r="R103" s="85">
        <f>COUNTIF(D102:D111,"2")</f>
        <v>4</v>
      </c>
      <c r="S103" s="85">
        <f>COUNTIF(G102:G111,"2")</f>
        <v>0</v>
      </c>
      <c r="T103" s="85">
        <f>COUNTIF(J102:J111,"2")</f>
        <v>0</v>
      </c>
      <c r="U103" s="85">
        <f>COUNTIF(M102:M111,"2")</f>
        <v>0</v>
      </c>
    </row>
    <row r="104" spans="1:21" ht="30" customHeight="1" x14ac:dyDescent="0.25">
      <c r="A104" s="212"/>
      <c r="B104" s="124"/>
      <c r="C104" s="96" t="s">
        <v>114</v>
      </c>
      <c r="D104" s="27">
        <v>2</v>
      </c>
      <c r="E104" s="74" t="s">
        <v>336</v>
      </c>
      <c r="F104" s="60" t="s">
        <v>321</v>
      </c>
      <c r="G104" s="80">
        <v>3</v>
      </c>
      <c r="H104" s="66" t="s">
        <v>454</v>
      </c>
      <c r="I104" s="61" t="s">
        <v>524</v>
      </c>
      <c r="J104" s="82">
        <v>4</v>
      </c>
      <c r="K104" s="76" t="s">
        <v>738</v>
      </c>
      <c r="L104" s="76" t="s">
        <v>739</v>
      </c>
      <c r="M104" s="84"/>
      <c r="N104" s="78"/>
      <c r="O104" s="78"/>
      <c r="R104" s="85">
        <f>COUNTIF(D102:D111,"3")</f>
        <v>3</v>
      </c>
      <c r="S104" s="85">
        <f>COUNTIF(G102:G111,"3")</f>
        <v>3</v>
      </c>
      <c r="T104" s="85">
        <f>COUNTIF(J102:J111,"3")</f>
        <v>2</v>
      </c>
      <c r="U104" s="85">
        <f>COUNTIF(M102:M111,"3")</f>
        <v>0</v>
      </c>
    </row>
    <row r="105" spans="1:21" ht="30" customHeight="1" x14ac:dyDescent="0.25">
      <c r="A105" s="212"/>
      <c r="B105" s="124"/>
      <c r="C105" s="96" t="s">
        <v>115</v>
      </c>
      <c r="D105" s="27">
        <v>4</v>
      </c>
      <c r="E105" s="74" t="s">
        <v>322</v>
      </c>
      <c r="F105" s="60" t="s">
        <v>323</v>
      </c>
      <c r="G105" s="80">
        <v>4</v>
      </c>
      <c r="H105" s="66" t="s">
        <v>455</v>
      </c>
      <c r="I105" s="61" t="s">
        <v>523</v>
      </c>
      <c r="J105" s="82">
        <v>4</v>
      </c>
      <c r="K105" s="76" t="s">
        <v>455</v>
      </c>
      <c r="L105" s="76" t="s">
        <v>727</v>
      </c>
      <c r="M105" s="84"/>
      <c r="N105" s="78"/>
      <c r="O105" s="78"/>
      <c r="R105" s="85">
        <f>COUNTIF(D102:D111,"4")</f>
        <v>3</v>
      </c>
      <c r="S105" s="85">
        <f>COUNTIF(G102:G111,"4")</f>
        <v>7</v>
      </c>
      <c r="T105" s="85">
        <f>COUNTIF(J102:J111,"4")</f>
        <v>8</v>
      </c>
      <c r="U105" s="85">
        <f>COUNTIF(M102:M111,"4")</f>
        <v>0</v>
      </c>
    </row>
    <row r="106" spans="1:21" ht="30" customHeight="1" x14ac:dyDescent="0.25">
      <c r="A106" s="212"/>
      <c r="B106" s="124"/>
      <c r="C106" s="96" t="s">
        <v>116</v>
      </c>
      <c r="D106" s="27">
        <v>2</v>
      </c>
      <c r="E106" s="74" t="s">
        <v>400</v>
      </c>
      <c r="F106" s="60" t="s">
        <v>324</v>
      </c>
      <c r="G106" s="80">
        <v>4</v>
      </c>
      <c r="H106" s="66" t="s">
        <v>456</v>
      </c>
      <c r="I106" s="61" t="s">
        <v>522</v>
      </c>
      <c r="J106" s="82">
        <v>4</v>
      </c>
      <c r="K106" s="76" t="s">
        <v>728</v>
      </c>
      <c r="L106" s="76" t="s">
        <v>729</v>
      </c>
      <c r="M106" s="84"/>
      <c r="N106" s="78"/>
      <c r="O106" s="78"/>
    </row>
    <row r="107" spans="1:21" ht="30" customHeight="1" x14ac:dyDescent="0.25">
      <c r="A107" s="212"/>
      <c r="B107" s="124"/>
      <c r="C107" s="96" t="s">
        <v>117</v>
      </c>
      <c r="D107" s="27">
        <v>4</v>
      </c>
      <c r="E107" s="74" t="s">
        <v>325</v>
      </c>
      <c r="F107" s="60" t="s">
        <v>334</v>
      </c>
      <c r="G107" s="80">
        <v>4</v>
      </c>
      <c r="H107" s="66" t="s">
        <v>457</v>
      </c>
      <c r="I107" s="61" t="s">
        <v>525</v>
      </c>
      <c r="J107" s="82">
        <v>4</v>
      </c>
      <c r="K107" s="76" t="s">
        <v>457</v>
      </c>
      <c r="L107" s="76" t="s">
        <v>730</v>
      </c>
      <c r="M107" s="84"/>
      <c r="N107" s="78"/>
      <c r="O107" s="78"/>
    </row>
    <row r="108" spans="1:21" ht="30" customHeight="1" x14ac:dyDescent="0.25">
      <c r="A108" s="212"/>
      <c r="B108" s="124"/>
      <c r="C108" s="96" t="s">
        <v>118</v>
      </c>
      <c r="D108" s="27">
        <v>3</v>
      </c>
      <c r="E108" s="74" t="s">
        <v>326</v>
      </c>
      <c r="F108" s="60" t="s">
        <v>327</v>
      </c>
      <c r="G108" s="80">
        <v>4</v>
      </c>
      <c r="H108" s="66" t="s">
        <v>458</v>
      </c>
      <c r="I108" s="61" t="s">
        <v>521</v>
      </c>
      <c r="J108" s="82">
        <v>4</v>
      </c>
      <c r="K108" s="76" t="s">
        <v>458</v>
      </c>
      <c r="L108" s="76" t="s">
        <v>741</v>
      </c>
      <c r="M108" s="84"/>
      <c r="N108" s="78"/>
      <c r="O108" s="78"/>
    </row>
    <row r="109" spans="1:21" ht="30" customHeight="1" x14ac:dyDescent="0.25">
      <c r="A109" s="212"/>
      <c r="B109" s="124"/>
      <c r="C109" s="96" t="s">
        <v>119</v>
      </c>
      <c r="D109" s="27">
        <v>2</v>
      </c>
      <c r="E109" s="74" t="s">
        <v>328</v>
      </c>
      <c r="F109" s="60" t="s">
        <v>335</v>
      </c>
      <c r="G109" s="80">
        <v>3</v>
      </c>
      <c r="H109" s="66" t="s">
        <v>516</v>
      </c>
      <c r="I109" s="61" t="s">
        <v>517</v>
      </c>
      <c r="J109" s="82">
        <v>3</v>
      </c>
      <c r="K109" s="76" t="s">
        <v>749</v>
      </c>
      <c r="L109" s="76" t="s">
        <v>750</v>
      </c>
      <c r="M109" s="84"/>
      <c r="N109" s="78"/>
      <c r="O109" s="78"/>
    </row>
    <row r="110" spans="1:21" ht="30" customHeight="1" x14ac:dyDescent="0.25">
      <c r="A110" s="212"/>
      <c r="B110" s="124"/>
      <c r="C110" s="96" t="s">
        <v>120</v>
      </c>
      <c r="D110" s="27">
        <v>3</v>
      </c>
      <c r="E110" s="74" t="s">
        <v>329</v>
      </c>
      <c r="F110" s="60" t="s">
        <v>330</v>
      </c>
      <c r="G110" s="80">
        <v>4</v>
      </c>
      <c r="H110" s="66" t="s">
        <v>519</v>
      </c>
      <c r="I110" s="61" t="s">
        <v>520</v>
      </c>
      <c r="J110" s="82">
        <v>4</v>
      </c>
      <c r="K110" s="76" t="s">
        <v>732</v>
      </c>
      <c r="L110" s="76" t="s">
        <v>731</v>
      </c>
      <c r="M110" s="84"/>
      <c r="N110" s="78"/>
      <c r="O110" s="78"/>
    </row>
    <row r="111" spans="1:21" ht="30" customHeight="1" x14ac:dyDescent="0.25">
      <c r="A111" s="212"/>
      <c r="B111" s="124"/>
      <c r="C111" s="96" t="s">
        <v>121</v>
      </c>
      <c r="D111" s="27">
        <v>2</v>
      </c>
      <c r="E111" s="74" t="s">
        <v>331</v>
      </c>
      <c r="F111" s="60" t="s">
        <v>332</v>
      </c>
      <c r="G111" s="80">
        <v>3</v>
      </c>
      <c r="H111" s="66" t="s">
        <v>459</v>
      </c>
      <c r="I111" s="61" t="s">
        <v>518</v>
      </c>
      <c r="J111" s="82">
        <v>3</v>
      </c>
      <c r="K111" s="76" t="s">
        <v>751</v>
      </c>
      <c r="L111" s="76" t="s">
        <v>740</v>
      </c>
      <c r="M111" s="84"/>
      <c r="N111" s="78"/>
      <c r="O111" s="78"/>
    </row>
    <row r="112" spans="1:21" ht="5.25" customHeight="1" x14ac:dyDescent="0.25">
      <c r="B112" s="241"/>
      <c r="C112" s="242"/>
      <c r="D112" s="132"/>
      <c r="E112" s="133"/>
      <c r="F112" s="133"/>
      <c r="G112" s="132"/>
      <c r="H112" s="133"/>
      <c r="I112" s="133"/>
      <c r="J112" s="132"/>
      <c r="K112" s="134"/>
      <c r="M112" s="132"/>
      <c r="N112" s="134"/>
    </row>
    <row r="113" spans="1:21" ht="17.399999999999999" x14ac:dyDescent="0.25">
      <c r="A113" s="212"/>
      <c r="B113" s="124"/>
      <c r="C113" s="239" t="s">
        <v>0</v>
      </c>
      <c r="D113" s="239"/>
      <c r="E113" s="239"/>
      <c r="F113" s="239"/>
      <c r="G113" s="239"/>
      <c r="H113" s="239"/>
      <c r="I113" s="239"/>
      <c r="J113" s="239"/>
      <c r="K113" s="240"/>
      <c r="L113" s="115"/>
      <c r="M113" s="115"/>
      <c r="N113" s="115"/>
      <c r="O113" s="115"/>
    </row>
    <row r="114" spans="1:21" ht="30" customHeight="1" x14ac:dyDescent="0.25">
      <c r="A114" s="212"/>
      <c r="B114" s="128"/>
      <c r="C114" s="97" t="s">
        <v>1</v>
      </c>
      <c r="D114" s="27">
        <v>4</v>
      </c>
      <c r="E114" s="74" t="s">
        <v>338</v>
      </c>
      <c r="F114" s="60" t="s">
        <v>343</v>
      </c>
      <c r="G114" s="80">
        <v>4</v>
      </c>
      <c r="H114" s="66" t="s">
        <v>460</v>
      </c>
      <c r="I114" s="61" t="s">
        <v>550</v>
      </c>
      <c r="J114" s="82">
        <v>4</v>
      </c>
      <c r="K114" s="76" t="s">
        <v>460</v>
      </c>
      <c r="L114" s="76" t="s">
        <v>742</v>
      </c>
      <c r="M114" s="84"/>
      <c r="N114" s="78"/>
      <c r="O114" s="78"/>
      <c r="R114" s="85">
        <f>COUNTIF(D114:D117,"1")</f>
        <v>0</v>
      </c>
      <c r="S114" s="85">
        <f>COUNTIF(G114:G117,"1")</f>
        <v>0</v>
      </c>
      <c r="T114" s="85">
        <f>COUNTIF(J114:J117,"1")</f>
        <v>0</v>
      </c>
      <c r="U114" s="85">
        <f>COUNTIF(M114:M117,"1")</f>
        <v>0</v>
      </c>
    </row>
    <row r="115" spans="1:21" ht="30" customHeight="1" x14ac:dyDescent="0.25">
      <c r="A115" s="212"/>
      <c r="B115" s="124"/>
      <c r="C115" s="96" t="s">
        <v>2</v>
      </c>
      <c r="D115" s="27">
        <v>4</v>
      </c>
      <c r="E115" s="74" t="s">
        <v>395</v>
      </c>
      <c r="F115" s="60" t="s">
        <v>339</v>
      </c>
      <c r="G115" s="80">
        <v>4</v>
      </c>
      <c r="H115" s="66" t="s">
        <v>461</v>
      </c>
      <c r="I115" s="61" t="s">
        <v>551</v>
      </c>
      <c r="J115" s="82">
        <v>4</v>
      </c>
      <c r="K115" s="76" t="s">
        <v>461</v>
      </c>
      <c r="L115" s="76" t="s">
        <v>743</v>
      </c>
      <c r="M115" s="84"/>
      <c r="N115" s="78"/>
      <c r="O115" s="78"/>
      <c r="R115" s="85">
        <f>COUNTIF(D114:D117,"2")</f>
        <v>0</v>
      </c>
      <c r="S115" s="85">
        <f>COUNTIF(G114:G117,"2")</f>
        <v>0</v>
      </c>
      <c r="T115" s="85">
        <f>COUNTIF(J114:J117,"2")</f>
        <v>0</v>
      </c>
      <c r="U115" s="85">
        <f>COUNTIF(M114:M117,"2")</f>
        <v>0</v>
      </c>
    </row>
    <row r="116" spans="1:21" ht="30" customHeight="1" x14ac:dyDescent="0.25">
      <c r="A116" s="212"/>
      <c r="B116" s="124"/>
      <c r="C116" s="96" t="s">
        <v>3</v>
      </c>
      <c r="D116" s="27">
        <v>4</v>
      </c>
      <c r="E116" s="74" t="s">
        <v>340</v>
      </c>
      <c r="F116" s="60" t="s">
        <v>341</v>
      </c>
      <c r="G116" s="80">
        <v>4</v>
      </c>
      <c r="H116" s="66" t="s">
        <v>462</v>
      </c>
      <c r="I116" s="61" t="s">
        <v>553</v>
      </c>
      <c r="J116" s="82">
        <v>4</v>
      </c>
      <c r="K116" s="76" t="s">
        <v>462</v>
      </c>
      <c r="L116" s="76" t="s">
        <v>744</v>
      </c>
      <c r="M116" s="84"/>
      <c r="N116" s="78"/>
      <c r="O116" s="78"/>
      <c r="R116" s="85">
        <f>COUNTIF(D114:D117,"3")</f>
        <v>0</v>
      </c>
      <c r="S116" s="85">
        <f>COUNTIF(G114:G117,"3")</f>
        <v>0</v>
      </c>
      <c r="T116" s="85">
        <f>COUNTIF(J114:J117,"3")</f>
        <v>0</v>
      </c>
      <c r="U116" s="85">
        <f>COUNTIF(M114:M117,"3")</f>
        <v>0</v>
      </c>
    </row>
    <row r="117" spans="1:21" ht="30" customHeight="1" x14ac:dyDescent="0.25">
      <c r="A117" s="212"/>
      <c r="B117" s="124"/>
      <c r="C117" s="96" t="s">
        <v>4</v>
      </c>
      <c r="D117" s="27">
        <v>4</v>
      </c>
      <c r="E117" s="74" t="s">
        <v>396</v>
      </c>
      <c r="F117" s="60" t="s">
        <v>342</v>
      </c>
      <c r="G117" s="80">
        <v>4</v>
      </c>
      <c r="H117" s="66" t="s">
        <v>463</v>
      </c>
      <c r="I117" s="61" t="s">
        <v>552</v>
      </c>
      <c r="J117" s="82">
        <v>4</v>
      </c>
      <c r="K117" s="76" t="s">
        <v>463</v>
      </c>
      <c r="L117" s="76" t="s">
        <v>745</v>
      </c>
      <c r="M117" s="84"/>
      <c r="N117" s="78"/>
      <c r="O117" s="78"/>
      <c r="R117" s="85">
        <f>COUNTIF(D114:D117,"4")</f>
        <v>4</v>
      </c>
      <c r="S117" s="85">
        <f>COUNTIF(G114:G117,"4")</f>
        <v>4</v>
      </c>
      <c r="T117" s="85">
        <f>COUNTIF(J114:J117,"4")</f>
        <v>4</v>
      </c>
      <c r="U117" s="85">
        <f>COUNTIF(M114:M117,"4")</f>
        <v>0</v>
      </c>
    </row>
    <row r="118" spans="1:21" ht="7.5" customHeight="1" x14ac:dyDescent="0.25">
      <c r="B118" s="237"/>
      <c r="C118" s="238"/>
      <c r="D118" s="132"/>
      <c r="E118" s="133"/>
      <c r="F118" s="133"/>
      <c r="G118" s="132"/>
      <c r="H118" s="133"/>
      <c r="I118" s="133"/>
      <c r="J118" s="118"/>
      <c r="K118" s="123"/>
      <c r="M118" s="118"/>
      <c r="N118" s="123"/>
    </row>
    <row r="119" spans="1:21" ht="15.75" customHeight="1" x14ac:dyDescent="0.25">
      <c r="B119" s="252" t="s">
        <v>24</v>
      </c>
      <c r="C119" s="253"/>
      <c r="D119" s="244" t="s">
        <v>203</v>
      </c>
      <c r="E119" s="245"/>
      <c r="F119" s="246"/>
      <c r="G119" s="227" t="s">
        <v>177</v>
      </c>
      <c r="H119" s="228"/>
      <c r="I119" s="229"/>
      <c r="J119" s="243" t="s">
        <v>178</v>
      </c>
      <c r="K119" s="243"/>
      <c r="L119" s="243"/>
      <c r="M119" s="274" t="s">
        <v>179</v>
      </c>
      <c r="N119" s="274"/>
      <c r="O119" s="274"/>
    </row>
    <row r="120" spans="1:21" ht="15.75" customHeight="1" x14ac:dyDescent="0.25">
      <c r="B120" s="254"/>
      <c r="C120" s="255"/>
      <c r="D120" s="110" t="s">
        <v>34</v>
      </c>
      <c r="E120" s="111" t="s">
        <v>122</v>
      </c>
      <c r="F120" s="111"/>
      <c r="G120" s="110" t="s">
        <v>34</v>
      </c>
      <c r="H120" s="111" t="s">
        <v>122</v>
      </c>
      <c r="I120" s="111"/>
      <c r="J120" s="110" t="s">
        <v>34</v>
      </c>
      <c r="K120" s="111" t="s">
        <v>122</v>
      </c>
      <c r="L120" s="135" t="s">
        <v>125</v>
      </c>
      <c r="M120" s="110" t="s">
        <v>34</v>
      </c>
      <c r="N120" s="111" t="s">
        <v>122</v>
      </c>
      <c r="O120" s="135"/>
    </row>
    <row r="121" spans="1:21" ht="17.399999999999999" x14ac:dyDescent="0.3">
      <c r="A121" s="212"/>
      <c r="B121" s="127"/>
      <c r="C121" s="239" t="s">
        <v>5</v>
      </c>
      <c r="D121" s="239"/>
      <c r="E121" s="239"/>
      <c r="F121" s="239"/>
      <c r="G121" s="239"/>
      <c r="H121" s="239"/>
      <c r="I121" s="239"/>
      <c r="J121" s="239"/>
      <c r="K121" s="240"/>
      <c r="L121" s="115"/>
      <c r="M121" s="115"/>
      <c r="N121" s="115"/>
      <c r="O121" s="115"/>
    </row>
    <row r="122" spans="1:21" ht="39" customHeight="1" x14ac:dyDescent="0.25">
      <c r="A122" s="212"/>
      <c r="B122" s="131"/>
      <c r="C122" s="136" t="s">
        <v>6</v>
      </c>
      <c r="D122" s="27">
        <v>3</v>
      </c>
      <c r="E122" s="60" t="s">
        <v>344</v>
      </c>
      <c r="F122" s="60" t="s">
        <v>346</v>
      </c>
      <c r="G122" s="80">
        <v>4</v>
      </c>
      <c r="H122" s="61" t="s">
        <v>464</v>
      </c>
      <c r="I122" s="61" t="s">
        <v>556</v>
      </c>
      <c r="J122" s="82">
        <v>4</v>
      </c>
      <c r="K122" s="76" t="s">
        <v>464</v>
      </c>
      <c r="L122" s="76" t="s">
        <v>633</v>
      </c>
      <c r="M122" s="84"/>
      <c r="N122" s="78"/>
      <c r="O122" s="78"/>
      <c r="R122" s="85">
        <f>COUNTIF(D122:D125,"1")</f>
        <v>0</v>
      </c>
      <c r="S122" s="85">
        <f>COUNTIF(G122:G125,"1")</f>
        <v>0</v>
      </c>
      <c r="T122" s="85">
        <f>COUNTIF(J122:J125,"1")</f>
        <v>0</v>
      </c>
      <c r="U122" s="85">
        <f>COUNTIF(M122:M125,"1")</f>
        <v>0</v>
      </c>
    </row>
    <row r="123" spans="1:21" ht="30" customHeight="1" x14ac:dyDescent="0.25">
      <c r="A123" s="212"/>
      <c r="B123" s="128"/>
      <c r="C123" s="97" t="s">
        <v>7</v>
      </c>
      <c r="D123" s="27">
        <v>3</v>
      </c>
      <c r="E123" s="74" t="s">
        <v>397</v>
      </c>
      <c r="F123" s="60" t="s">
        <v>345</v>
      </c>
      <c r="G123" s="80">
        <v>4</v>
      </c>
      <c r="H123" s="66" t="s">
        <v>465</v>
      </c>
      <c r="I123" s="61" t="s">
        <v>557</v>
      </c>
      <c r="J123" s="82">
        <v>4</v>
      </c>
      <c r="K123" s="76" t="s">
        <v>465</v>
      </c>
      <c r="L123" s="76" t="s">
        <v>632</v>
      </c>
      <c r="M123" s="84"/>
      <c r="N123" s="78"/>
      <c r="O123" s="78"/>
      <c r="R123" s="85">
        <f>COUNTIF(D122:D125,"2")</f>
        <v>1</v>
      </c>
      <c r="S123" s="85">
        <f>COUNTIF(G122:G125,"2")</f>
        <v>0</v>
      </c>
      <c r="T123" s="85">
        <f>COUNTIF(J122:J125,"2")</f>
        <v>0</v>
      </c>
      <c r="U123" s="85">
        <f>COUNTIF(M122:M125,"2")</f>
        <v>0</v>
      </c>
    </row>
    <row r="124" spans="1:21" ht="30" customHeight="1" x14ac:dyDescent="0.25">
      <c r="A124" s="212"/>
      <c r="B124" s="124"/>
      <c r="C124" s="97" t="s">
        <v>8</v>
      </c>
      <c r="D124" s="27">
        <v>2</v>
      </c>
      <c r="E124" s="74" t="s">
        <v>347</v>
      </c>
      <c r="F124" s="60" t="s">
        <v>558</v>
      </c>
      <c r="G124" s="80">
        <v>3</v>
      </c>
      <c r="H124" s="66" t="s">
        <v>466</v>
      </c>
      <c r="I124" s="61" t="s">
        <v>558</v>
      </c>
      <c r="J124" s="82">
        <v>3</v>
      </c>
      <c r="K124" s="76" t="s">
        <v>637</v>
      </c>
      <c r="L124" s="76" t="s">
        <v>558</v>
      </c>
      <c r="M124" s="84"/>
      <c r="N124" s="78"/>
      <c r="O124" s="78"/>
      <c r="R124" s="85">
        <f>COUNTIF(D122:D125,"3")</f>
        <v>3</v>
      </c>
      <c r="S124" s="85">
        <f>COUNTIF(G122:G125,"3")</f>
        <v>2</v>
      </c>
      <c r="T124" s="85">
        <f>COUNTIF(J122:J125,"3")</f>
        <v>2</v>
      </c>
      <c r="U124" s="85">
        <f>COUNTIF(M122:M125,"3")</f>
        <v>0</v>
      </c>
    </row>
    <row r="125" spans="1:21" ht="30" customHeight="1" x14ac:dyDescent="0.25">
      <c r="A125" s="212"/>
      <c r="B125" s="124"/>
      <c r="C125" s="96" t="s">
        <v>9</v>
      </c>
      <c r="D125" s="27">
        <v>3</v>
      </c>
      <c r="E125" s="74" t="s">
        <v>348</v>
      </c>
      <c r="F125" s="60" t="s">
        <v>349</v>
      </c>
      <c r="G125" s="80">
        <v>3</v>
      </c>
      <c r="H125" s="66" t="s">
        <v>348</v>
      </c>
      <c r="I125" s="61" t="s">
        <v>618</v>
      </c>
      <c r="J125" s="82">
        <v>3</v>
      </c>
      <c r="K125" s="76" t="s">
        <v>636</v>
      </c>
      <c r="L125" s="76" t="s">
        <v>635</v>
      </c>
      <c r="M125" s="84"/>
      <c r="N125" s="78"/>
      <c r="O125" s="78"/>
      <c r="R125" s="85">
        <f>COUNTIF(D122:D125,"4")</f>
        <v>0</v>
      </c>
      <c r="S125" s="85">
        <f>COUNTIF(G122:G125,"4")</f>
        <v>2</v>
      </c>
      <c r="T125" s="85">
        <f>COUNTIF(J122:J125,"4")</f>
        <v>2</v>
      </c>
      <c r="U125" s="85">
        <f>COUNTIF(M122:M125,"4")</f>
        <v>0</v>
      </c>
    </row>
    <row r="126" spans="1:21" ht="8.25" customHeight="1" x14ac:dyDescent="0.25">
      <c r="B126" s="237"/>
      <c r="C126" s="238"/>
      <c r="D126" s="118"/>
      <c r="E126" s="119"/>
      <c r="F126" s="119"/>
      <c r="G126" s="118"/>
      <c r="H126" s="119"/>
      <c r="I126" s="119"/>
      <c r="J126" s="118"/>
      <c r="K126" s="123"/>
      <c r="M126" s="118"/>
      <c r="N126" s="123"/>
    </row>
    <row r="127" spans="1:21" ht="17.399999999999999" x14ac:dyDescent="0.25">
      <c r="A127" s="212"/>
      <c r="B127" s="124"/>
      <c r="C127" s="239" t="s">
        <v>10</v>
      </c>
      <c r="D127" s="239"/>
      <c r="E127" s="239"/>
      <c r="F127" s="239"/>
      <c r="G127" s="239"/>
      <c r="H127" s="239"/>
      <c r="I127" s="239"/>
      <c r="J127" s="239"/>
      <c r="K127" s="240"/>
      <c r="L127" s="115"/>
      <c r="M127" s="115"/>
      <c r="N127" s="115"/>
      <c r="O127" s="115"/>
    </row>
    <row r="128" spans="1:21" ht="30" customHeight="1" x14ac:dyDescent="0.25">
      <c r="A128" s="212"/>
      <c r="B128" s="117"/>
      <c r="C128" s="104" t="s">
        <v>11</v>
      </c>
      <c r="D128" s="27">
        <v>2</v>
      </c>
      <c r="E128" s="60" t="s">
        <v>350</v>
      </c>
      <c r="F128" s="60" t="s">
        <v>351</v>
      </c>
      <c r="G128" s="80">
        <v>3</v>
      </c>
      <c r="H128" s="61" t="s">
        <v>467</v>
      </c>
      <c r="I128" s="61" t="s">
        <v>619</v>
      </c>
      <c r="J128" s="82">
        <v>4</v>
      </c>
      <c r="K128" s="76" t="s">
        <v>467</v>
      </c>
      <c r="L128" s="76" t="s">
        <v>634</v>
      </c>
      <c r="M128" s="84"/>
      <c r="N128" s="78"/>
      <c r="O128" s="78"/>
      <c r="R128" s="85">
        <f>COUNTIF(D128:D131,"1")</f>
        <v>0</v>
      </c>
      <c r="S128" s="85">
        <f>COUNTIF(G128:G131,"1")</f>
        <v>0</v>
      </c>
      <c r="T128" s="85">
        <f>COUNTIF(J128:J131,"1")</f>
        <v>0</v>
      </c>
      <c r="U128" s="85">
        <f>COUNTIF(M128:M131,"1")</f>
        <v>0</v>
      </c>
    </row>
    <row r="129" spans="1:21" ht="30" customHeight="1" x14ac:dyDescent="0.25">
      <c r="A129" s="212"/>
      <c r="B129" s="124"/>
      <c r="C129" s="96" t="s">
        <v>12</v>
      </c>
      <c r="D129" s="27">
        <v>3</v>
      </c>
      <c r="E129" s="74" t="s">
        <v>352</v>
      </c>
      <c r="F129" s="60" t="s">
        <v>353</v>
      </c>
      <c r="G129" s="80">
        <v>4</v>
      </c>
      <c r="H129" s="66" t="s">
        <v>468</v>
      </c>
      <c r="I129" s="61" t="s">
        <v>559</v>
      </c>
      <c r="J129" s="82">
        <v>4</v>
      </c>
      <c r="K129" s="76" t="s">
        <v>620</v>
      </c>
      <c r="L129" s="76" t="s">
        <v>621</v>
      </c>
      <c r="M129" s="84"/>
      <c r="N129" s="78"/>
      <c r="O129" s="78"/>
      <c r="R129" s="85">
        <f>COUNTIF(D128:D131,"2")</f>
        <v>2</v>
      </c>
      <c r="S129" s="85">
        <f>COUNTIF(G128:G131,"2")</f>
        <v>0</v>
      </c>
      <c r="T129" s="85">
        <f>COUNTIF(J128:J131,"2")</f>
        <v>0</v>
      </c>
      <c r="U129" s="85">
        <f>COUNTIF(M128:M131,"2")</f>
        <v>0</v>
      </c>
    </row>
    <row r="130" spans="1:21" ht="30" customHeight="1" x14ac:dyDescent="0.25">
      <c r="A130" s="212"/>
      <c r="B130" s="124"/>
      <c r="C130" s="96" t="s">
        <v>13</v>
      </c>
      <c r="D130" s="27">
        <v>2</v>
      </c>
      <c r="E130" s="74" t="s">
        <v>354</v>
      </c>
      <c r="F130" s="60" t="s">
        <v>355</v>
      </c>
      <c r="G130" s="80">
        <v>3</v>
      </c>
      <c r="H130" s="66" t="s">
        <v>469</v>
      </c>
      <c r="I130" s="61" t="s">
        <v>560</v>
      </c>
      <c r="J130" s="82">
        <v>4</v>
      </c>
      <c r="K130" s="76" t="s">
        <v>622</v>
      </c>
      <c r="L130" s="76" t="s">
        <v>638</v>
      </c>
      <c r="M130" s="84"/>
      <c r="N130" s="78"/>
      <c r="O130" s="78"/>
      <c r="R130" s="85">
        <f>COUNTIF(D128:D131,"3")</f>
        <v>2</v>
      </c>
      <c r="S130" s="85">
        <f>COUNTIF(G128:G131,"3")</f>
        <v>3</v>
      </c>
      <c r="T130" s="85">
        <f>COUNTIF(J128:J131,"3")</f>
        <v>0</v>
      </c>
      <c r="U130" s="85">
        <f>COUNTIF(M128:M131,"3")</f>
        <v>0</v>
      </c>
    </row>
    <row r="131" spans="1:21" ht="30" customHeight="1" x14ac:dyDescent="0.25">
      <c r="A131" s="212"/>
      <c r="B131" s="124"/>
      <c r="C131" s="96" t="s">
        <v>14</v>
      </c>
      <c r="D131" s="27">
        <v>3</v>
      </c>
      <c r="E131" s="74" t="s">
        <v>356</v>
      </c>
      <c r="F131" s="60" t="s">
        <v>357</v>
      </c>
      <c r="G131" s="80">
        <v>3</v>
      </c>
      <c r="H131" s="66" t="s">
        <v>470</v>
      </c>
      <c r="I131" s="61" t="s">
        <v>561</v>
      </c>
      <c r="J131" s="82">
        <v>4</v>
      </c>
      <c r="K131" s="76" t="s">
        <v>623</v>
      </c>
      <c r="L131" s="76" t="s">
        <v>624</v>
      </c>
      <c r="M131" s="84"/>
      <c r="N131" s="78"/>
      <c r="O131" s="78"/>
      <c r="R131" s="85">
        <f>COUNTIF(D128:D131,"4")</f>
        <v>0</v>
      </c>
      <c r="S131" s="85">
        <f>COUNTIF(G128:G131,"4")</f>
        <v>1</v>
      </c>
      <c r="T131" s="85">
        <f>COUNTIF(J128:J131,"4")</f>
        <v>4</v>
      </c>
      <c r="U131" s="85">
        <f>COUNTIF(M128:M131,"4")</f>
        <v>0</v>
      </c>
    </row>
    <row r="132" spans="1:21" ht="9" customHeight="1" x14ac:dyDescent="0.25">
      <c r="B132" s="237"/>
      <c r="C132" s="238"/>
      <c r="D132" s="118"/>
      <c r="E132" s="119"/>
      <c r="F132" s="119"/>
      <c r="G132" s="118"/>
      <c r="H132" s="119"/>
      <c r="I132" s="119"/>
      <c r="J132" s="118"/>
      <c r="K132" s="123"/>
      <c r="M132" s="118"/>
      <c r="N132" s="123"/>
    </row>
    <row r="133" spans="1:21" ht="17.399999999999999" x14ac:dyDescent="0.25">
      <c r="A133" s="212"/>
      <c r="B133" s="124"/>
      <c r="C133" s="239" t="s">
        <v>15</v>
      </c>
      <c r="D133" s="239"/>
      <c r="E133" s="239"/>
      <c r="F133" s="239"/>
      <c r="G133" s="239"/>
      <c r="H133" s="239"/>
      <c r="I133" s="239"/>
      <c r="J133" s="239"/>
      <c r="K133" s="240"/>
      <c r="L133" s="115"/>
      <c r="M133" s="115"/>
      <c r="N133" s="115"/>
      <c r="O133" s="115"/>
    </row>
    <row r="134" spans="1:21" ht="30" customHeight="1" x14ac:dyDescent="0.25">
      <c r="A134" s="212"/>
      <c r="B134" s="117"/>
      <c r="C134" s="104" t="s">
        <v>16</v>
      </c>
      <c r="D134" s="27">
        <v>3</v>
      </c>
      <c r="E134" s="60" t="s">
        <v>358</v>
      </c>
      <c r="F134" s="60" t="s">
        <v>359</v>
      </c>
      <c r="G134" s="80">
        <v>4</v>
      </c>
      <c r="H134" s="61" t="s">
        <v>471</v>
      </c>
      <c r="I134" s="61" t="s">
        <v>562</v>
      </c>
      <c r="J134" s="82">
        <v>4</v>
      </c>
      <c r="K134" s="76" t="s">
        <v>471</v>
      </c>
      <c r="L134" s="76" t="s">
        <v>627</v>
      </c>
      <c r="M134" s="84"/>
      <c r="N134" s="78"/>
      <c r="O134" s="78"/>
      <c r="R134" s="85">
        <f>COUNTIF(D134:D136,"1")</f>
        <v>0</v>
      </c>
      <c r="S134" s="85">
        <f>COUNTIF(G134:G136,"1")</f>
        <v>0</v>
      </c>
      <c r="T134" s="85">
        <f>COUNTIF(J134:J136,"1")</f>
        <v>0</v>
      </c>
      <c r="U134" s="85">
        <f>COUNTIF(M134:M136,"1")</f>
        <v>0</v>
      </c>
    </row>
    <row r="135" spans="1:21" ht="30" customHeight="1" x14ac:dyDescent="0.25">
      <c r="A135" s="212"/>
      <c r="B135" s="124"/>
      <c r="C135" s="96" t="s">
        <v>17</v>
      </c>
      <c r="D135" s="27">
        <v>3</v>
      </c>
      <c r="E135" s="60" t="s">
        <v>360</v>
      </c>
      <c r="F135" s="60" t="s">
        <v>362</v>
      </c>
      <c r="G135" s="80">
        <v>4</v>
      </c>
      <c r="H135" s="66" t="s">
        <v>472</v>
      </c>
      <c r="I135" s="61" t="s">
        <v>564</v>
      </c>
      <c r="J135" s="82">
        <v>4</v>
      </c>
      <c r="K135" s="76" t="s">
        <v>472</v>
      </c>
      <c r="L135" s="76" t="s">
        <v>625</v>
      </c>
      <c r="M135" s="84"/>
      <c r="N135" s="78"/>
      <c r="O135" s="78"/>
      <c r="R135" s="85">
        <f>COUNTIF(D134:D136,"2")</f>
        <v>0</v>
      </c>
      <c r="S135" s="85">
        <f>COUNTIF(G134:G136,"2")</f>
        <v>0</v>
      </c>
      <c r="T135" s="85">
        <f>COUNTIF(J134:J136,"2")</f>
        <v>0</v>
      </c>
      <c r="U135" s="85">
        <f>COUNTIF(M134:M136,"2")</f>
        <v>0</v>
      </c>
    </row>
    <row r="136" spans="1:21" ht="30" customHeight="1" x14ac:dyDescent="0.25">
      <c r="A136" s="212"/>
      <c r="B136" s="124"/>
      <c r="C136" s="96" t="s">
        <v>18</v>
      </c>
      <c r="D136" s="27">
        <v>3</v>
      </c>
      <c r="E136" s="74" t="s">
        <v>361</v>
      </c>
      <c r="F136" s="60" t="s">
        <v>363</v>
      </c>
      <c r="G136" s="80">
        <v>4</v>
      </c>
      <c r="H136" s="66" t="s">
        <v>473</v>
      </c>
      <c r="I136" s="61" t="s">
        <v>565</v>
      </c>
      <c r="J136" s="82">
        <v>4</v>
      </c>
      <c r="K136" s="76" t="s">
        <v>626</v>
      </c>
      <c r="L136" s="76" t="s">
        <v>628</v>
      </c>
      <c r="M136" s="84"/>
      <c r="N136" s="78"/>
      <c r="O136" s="78"/>
      <c r="R136" s="85">
        <f>COUNTIF(D134:D136,"3")</f>
        <v>3</v>
      </c>
      <c r="S136" s="85">
        <f>COUNTIF(G134:G136,"3")</f>
        <v>0</v>
      </c>
      <c r="T136" s="85">
        <f>COUNTIF(J134:J136,"3")</f>
        <v>0</v>
      </c>
      <c r="U136" s="85">
        <f>COUNTIF(M134:M136,"3")</f>
        <v>0</v>
      </c>
    </row>
    <row r="137" spans="1:21" ht="9" customHeight="1" x14ac:dyDescent="0.25">
      <c r="B137" s="237"/>
      <c r="C137" s="238"/>
      <c r="D137" s="118"/>
      <c r="E137" s="119"/>
      <c r="F137" s="119"/>
      <c r="G137" s="118"/>
      <c r="H137" s="119"/>
      <c r="I137" s="119"/>
      <c r="J137" s="118"/>
      <c r="K137" s="123"/>
      <c r="M137" s="118"/>
      <c r="N137" s="123"/>
      <c r="R137" s="85">
        <f>COUNTIF(D134:D136,"4")</f>
        <v>0</v>
      </c>
      <c r="S137" s="85">
        <f>COUNTIF(G134:G136,"4")</f>
        <v>3</v>
      </c>
      <c r="T137" s="85">
        <f>COUNTIF(J134:J136,"4")</f>
        <v>3</v>
      </c>
    </row>
    <row r="138" spans="1:21" ht="17.399999999999999" x14ac:dyDescent="0.25">
      <c r="A138" s="212"/>
      <c r="B138" s="124"/>
      <c r="C138" s="239" t="s">
        <v>19</v>
      </c>
      <c r="D138" s="239"/>
      <c r="E138" s="239"/>
      <c r="F138" s="239"/>
      <c r="G138" s="239"/>
      <c r="H138" s="239"/>
      <c r="I138" s="239"/>
      <c r="J138" s="239"/>
      <c r="K138" s="240"/>
      <c r="L138" s="115"/>
      <c r="M138" s="115"/>
      <c r="N138" s="115"/>
      <c r="O138" s="115"/>
    </row>
    <row r="139" spans="1:21" ht="30" customHeight="1" x14ac:dyDescent="0.25">
      <c r="A139" s="212"/>
      <c r="B139" s="117"/>
      <c r="C139" s="104" t="s">
        <v>20</v>
      </c>
      <c r="D139" s="27">
        <v>2</v>
      </c>
      <c r="E139" s="60" t="s">
        <v>364</v>
      </c>
      <c r="F139" s="60" t="s">
        <v>365</v>
      </c>
      <c r="G139" s="80">
        <v>3</v>
      </c>
      <c r="H139" s="61" t="s">
        <v>474</v>
      </c>
      <c r="I139" s="61" t="s">
        <v>566</v>
      </c>
      <c r="J139" s="82">
        <v>4</v>
      </c>
      <c r="K139" s="76" t="s">
        <v>629</v>
      </c>
      <c r="L139" s="76" t="s">
        <v>641</v>
      </c>
      <c r="M139" s="84"/>
      <c r="N139" s="78"/>
      <c r="O139" s="78"/>
      <c r="P139" s="137"/>
      <c r="Q139" s="137"/>
      <c r="R139" s="85">
        <f>COUNTIF(D139:D141,"1")</f>
        <v>0</v>
      </c>
      <c r="S139" s="85">
        <f>COUNTIF(G139:G141,"1")</f>
        <v>0</v>
      </c>
      <c r="T139" s="85">
        <f>COUNTIF(J139:J141,"1")</f>
        <v>0</v>
      </c>
      <c r="U139" s="85">
        <f>COUNTIF(M139:M141,"1")</f>
        <v>0</v>
      </c>
    </row>
    <row r="140" spans="1:21" ht="30" customHeight="1" x14ac:dyDescent="0.25">
      <c r="A140" s="212"/>
      <c r="B140" s="124"/>
      <c r="C140" s="96" t="s">
        <v>21</v>
      </c>
      <c r="D140" s="27">
        <v>3</v>
      </c>
      <c r="E140" s="74" t="s">
        <v>398</v>
      </c>
      <c r="F140" s="60" t="s">
        <v>366</v>
      </c>
      <c r="G140" s="80">
        <v>4</v>
      </c>
      <c r="H140" s="66" t="s">
        <v>475</v>
      </c>
      <c r="I140" s="61" t="s">
        <v>567</v>
      </c>
      <c r="J140" s="82">
        <v>4</v>
      </c>
      <c r="K140" s="76" t="s">
        <v>475</v>
      </c>
      <c r="L140" s="76" t="s">
        <v>640</v>
      </c>
      <c r="M140" s="84"/>
      <c r="N140" s="78"/>
      <c r="O140" s="78"/>
      <c r="P140" s="137"/>
      <c r="Q140" s="137"/>
      <c r="R140" s="85">
        <f>COUNTIF(D139:D141,"2")</f>
        <v>2</v>
      </c>
      <c r="S140" s="85">
        <f>COUNTIF(G139:G141,"2")</f>
        <v>0</v>
      </c>
      <c r="T140" s="85">
        <f>COUNTIF(J139:J141,"2")</f>
        <v>0</v>
      </c>
      <c r="U140" s="85">
        <f>COUNTIF(M139:M141,"2")</f>
        <v>0</v>
      </c>
    </row>
    <row r="141" spans="1:21" ht="30" customHeight="1" x14ac:dyDescent="0.25">
      <c r="A141" s="212"/>
      <c r="B141" s="124"/>
      <c r="C141" s="96" t="s">
        <v>22</v>
      </c>
      <c r="D141" s="27">
        <v>2</v>
      </c>
      <c r="E141" s="74" t="s">
        <v>399</v>
      </c>
      <c r="F141" s="60" t="s">
        <v>367</v>
      </c>
      <c r="G141" s="80">
        <v>3</v>
      </c>
      <c r="H141" s="66" t="s">
        <v>476</v>
      </c>
      <c r="I141" s="61" t="s">
        <v>568</v>
      </c>
      <c r="J141" s="82">
        <v>4</v>
      </c>
      <c r="K141" s="76" t="s">
        <v>630</v>
      </c>
      <c r="L141" s="76" t="s">
        <v>631</v>
      </c>
      <c r="M141" s="84"/>
      <c r="N141" s="78"/>
      <c r="O141" s="78"/>
      <c r="P141" s="137"/>
      <c r="Q141" s="137"/>
      <c r="R141" s="85">
        <f>COUNTIF(D139:D141,"3")</f>
        <v>1</v>
      </c>
      <c r="S141" s="85">
        <f>COUNTIF(G139:G141,"3")</f>
        <v>2</v>
      </c>
      <c r="T141" s="85">
        <f>COUNTIF(J139:J141,"3")</f>
        <v>0</v>
      </c>
      <c r="U141" s="85">
        <f>COUNTIF(M139:M141,"3")</f>
        <v>0</v>
      </c>
    </row>
    <row r="142" spans="1:21" x14ac:dyDescent="0.25">
      <c r="R142" s="85">
        <f>COUNTIF(D139:D141,"4")</f>
        <v>0</v>
      </c>
      <c r="S142" s="85">
        <f>COUNTIF(G139:G141,"4")</f>
        <v>1</v>
      </c>
      <c r="T142" s="85">
        <f>COUNTIF(J139:J141,"4")</f>
        <v>3</v>
      </c>
    </row>
    <row r="65530" spans="2:6" x14ac:dyDescent="0.25">
      <c r="B65530" s="248" t="s">
        <v>29</v>
      </c>
      <c r="C65530" s="248"/>
      <c r="D65530" s="248"/>
      <c r="E65530" s="248"/>
      <c r="F65530" s="98"/>
    </row>
    <row r="65531" spans="2:6" x14ac:dyDescent="0.25">
      <c r="B65531" s="247" t="s">
        <v>30</v>
      </c>
      <c r="C65531" s="247"/>
      <c r="D65531" s="247"/>
      <c r="E65531" s="247"/>
      <c r="F65531" s="139"/>
    </row>
    <row r="65532" spans="2:6" x14ac:dyDescent="0.25">
      <c r="B65532" s="247" t="s">
        <v>31</v>
      </c>
      <c r="C65532" s="247"/>
      <c r="D65532" s="247"/>
      <c r="E65532" s="247"/>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68">
      <iconSet iconSet="4TrafficLights">
        <cfvo type="percent" val="0"/>
        <cfvo type="num" val="1"/>
        <cfvo type="num" val="3"/>
        <cfvo type="num" val="4"/>
      </iconSet>
    </cfRule>
  </conditionalFormatting>
  <conditionalFormatting sqref="D13:D17">
    <cfRule type="iconSet" priority="164">
      <iconSet iconSet="4TrafficLights">
        <cfvo type="percent" val="0"/>
        <cfvo type="num" val="1"/>
        <cfvo type="num" val="3"/>
        <cfvo type="num" val="4"/>
      </iconSet>
    </cfRule>
  </conditionalFormatting>
  <conditionalFormatting sqref="D20:D27">
    <cfRule type="iconSet" priority="157">
      <iconSet iconSet="4TrafficLights">
        <cfvo type="percent" val="0"/>
        <cfvo type="num" val="1"/>
        <cfvo type="num" val="3"/>
        <cfvo type="num" val="4"/>
      </iconSet>
    </cfRule>
  </conditionalFormatting>
  <conditionalFormatting sqref="D30:D33">
    <cfRule type="iconSet" priority="152">
      <iconSet iconSet="4TrafficLights">
        <cfvo type="percent" val="0"/>
        <cfvo type="num" val="1"/>
        <cfvo type="num" val="3"/>
        <cfvo type="num" val="4"/>
      </iconSet>
    </cfRule>
  </conditionalFormatting>
  <conditionalFormatting sqref="D36:D44">
    <cfRule type="iconSet" priority="147">
      <iconSet iconSet="4TrafficLights">
        <cfvo type="percent" val="0"/>
        <cfvo type="num" val="1"/>
        <cfvo type="num" val="3"/>
        <cfvo type="num" val="4"/>
      </iconSet>
    </cfRule>
  </conditionalFormatting>
  <conditionalFormatting sqref="D47:D50">
    <cfRule type="iconSet" priority="142">
      <iconSet iconSet="4TrafficLights">
        <cfvo type="percent" val="0"/>
        <cfvo type="num" val="1"/>
        <cfvo type="num" val="3"/>
        <cfvo type="num" val="4"/>
      </iconSet>
    </cfRule>
  </conditionalFormatting>
  <conditionalFormatting sqref="D55:D57">
    <cfRule type="iconSet" priority="26">
      <iconSet iconSet="4TrafficLights">
        <cfvo type="percent" val="0"/>
        <cfvo type="num" val="1"/>
        <cfvo type="num" val="3"/>
        <cfvo type="num" val="4"/>
      </iconSet>
    </cfRule>
  </conditionalFormatting>
  <conditionalFormatting sqref="D58:D59">
    <cfRule type="iconSet" priority="23">
      <iconSet iconSet="4TrafficLights">
        <cfvo type="percent" val="0"/>
        <cfvo type="num" val="1"/>
        <cfvo type="num" val="3"/>
        <cfvo type="num" val="4"/>
      </iconSet>
    </cfRule>
  </conditionalFormatting>
  <conditionalFormatting sqref="D62">
    <cfRule type="iconSet" priority="21">
      <iconSet iconSet="4TrafficLights">
        <cfvo type="percent" val="0"/>
        <cfvo type="num" val="1"/>
        <cfvo type="num" val="3"/>
        <cfvo type="num" val="4"/>
      </iconSet>
    </cfRule>
  </conditionalFormatting>
  <conditionalFormatting sqref="D63">
    <cfRule type="iconSet" priority="19">
      <iconSet iconSet="4TrafficLights">
        <cfvo type="percent" val="0"/>
        <cfvo type="num" val="1"/>
        <cfvo type="num" val="3"/>
        <cfvo type="num" val="4"/>
      </iconSet>
    </cfRule>
  </conditionalFormatting>
  <conditionalFormatting sqref="D64:D65">
    <cfRule type="iconSet" priority="16">
      <iconSet iconSet="4TrafficLights">
        <cfvo type="percent" val="0"/>
        <cfvo type="num" val="1"/>
        <cfvo type="num" val="3"/>
        <cfvo type="num" val="4"/>
      </iconSet>
    </cfRule>
  </conditionalFormatting>
  <conditionalFormatting sqref="D68:D69">
    <cfRule type="iconSet" priority="13">
      <iconSet iconSet="4TrafficLights">
        <cfvo type="percent" val="0"/>
        <cfvo type="num" val="1"/>
        <cfvo type="num" val="3"/>
        <cfvo type="num" val="4"/>
      </iconSet>
    </cfRule>
  </conditionalFormatting>
  <conditionalFormatting sqref="D70">
    <cfRule type="iconSet" priority="11">
      <iconSet iconSet="4TrafficLights">
        <cfvo type="percent" val="0"/>
        <cfvo type="num" val="1"/>
        <cfvo type="num" val="3"/>
        <cfvo type="num" val="4"/>
      </iconSet>
    </cfRule>
  </conditionalFormatting>
  <conditionalFormatting sqref="D71">
    <cfRule type="iconSet" priority="9">
      <iconSet iconSet="4TrafficLights">
        <cfvo type="percent" val="0"/>
        <cfvo type="num" val="1"/>
        <cfvo type="num" val="3"/>
        <cfvo type="num" val="4"/>
      </iconSet>
    </cfRule>
  </conditionalFormatting>
  <conditionalFormatting sqref="D74:D76">
    <cfRule type="iconSet" priority="5">
      <iconSet iconSet="4TrafficLights">
        <cfvo type="percent" val="0"/>
        <cfvo type="num" val="1"/>
        <cfvo type="num" val="3"/>
        <cfvo type="num" val="4"/>
      </iconSet>
    </cfRule>
  </conditionalFormatting>
  <conditionalFormatting sqref="D77">
    <cfRule type="iconSet" priority="92">
      <iconSet iconSet="4TrafficLights">
        <cfvo type="percent" val="0"/>
        <cfvo type="num" val="1"/>
        <cfvo type="num" val="3"/>
        <cfvo type="num" val="4"/>
      </iconSet>
    </cfRule>
  </conditionalFormatting>
  <conditionalFormatting sqref="D78">
    <cfRule type="iconSet" priority="3">
      <iconSet iconSet="4TrafficLights">
        <cfvo type="percent" val="0"/>
        <cfvo type="num" val="1"/>
        <cfvo type="num" val="3"/>
        <cfvo type="num" val="4"/>
      </iconSet>
    </cfRule>
  </conditionalFormatting>
  <conditionalFormatting sqref="D79">
    <cfRule type="iconSet" priority="1">
      <iconSet iconSet="4TrafficLights">
        <cfvo type="percent" val="0"/>
        <cfvo type="num" val="1"/>
        <cfvo type="num" val="3"/>
        <cfvo type="num" val="4"/>
      </iconSet>
    </cfRule>
  </conditionalFormatting>
  <conditionalFormatting sqref="D84:D86">
    <cfRule type="iconSet" priority="75">
      <iconSet iconSet="4TrafficLights">
        <cfvo type="percent" val="0"/>
        <cfvo type="num" val="1"/>
        <cfvo type="num" val="3"/>
        <cfvo type="num" val="4"/>
      </iconSet>
    </cfRule>
  </conditionalFormatting>
  <conditionalFormatting sqref="D89:D95">
    <cfRule type="iconSet" priority="72">
      <iconSet iconSet="4TrafficLights">
        <cfvo type="percent" val="0"/>
        <cfvo type="num" val="1"/>
        <cfvo type="num" val="3"/>
        <cfvo type="num" val="4"/>
      </iconSet>
    </cfRule>
  </conditionalFormatting>
  <conditionalFormatting sqref="D98:D99">
    <cfRule type="iconSet" priority="69">
      <iconSet iconSet="4TrafficLights">
        <cfvo type="percent" val="0"/>
        <cfvo type="num" val="1"/>
        <cfvo type="num" val="3"/>
        <cfvo type="num" val="4"/>
      </iconSet>
    </cfRule>
  </conditionalFormatting>
  <conditionalFormatting sqref="D102:D111">
    <cfRule type="iconSet" priority="66">
      <iconSet iconSet="4TrafficLights">
        <cfvo type="percent" val="0"/>
        <cfvo type="num" val="1"/>
        <cfvo type="num" val="3"/>
        <cfvo type="num" val="4"/>
      </iconSet>
    </cfRule>
  </conditionalFormatting>
  <conditionalFormatting sqref="D114:D117">
    <cfRule type="iconSet" priority="63">
      <iconSet iconSet="4TrafficLights">
        <cfvo type="percent" val="0"/>
        <cfvo type="num" val="1"/>
        <cfvo type="num" val="3"/>
        <cfvo type="num" val="4"/>
      </iconSet>
    </cfRule>
  </conditionalFormatting>
  <conditionalFormatting sqref="D122:D125">
    <cfRule type="iconSet" priority="60">
      <iconSet iconSet="4TrafficLights">
        <cfvo type="percent" val="0"/>
        <cfvo type="num" val="1"/>
        <cfvo type="num" val="3"/>
        <cfvo type="num" val="4"/>
      </iconSet>
    </cfRule>
  </conditionalFormatting>
  <conditionalFormatting sqref="D128:D131">
    <cfRule type="iconSet" priority="57">
      <iconSet iconSet="4TrafficLights">
        <cfvo type="percent" val="0"/>
        <cfvo type="num" val="1"/>
        <cfvo type="num" val="3"/>
        <cfvo type="num" val="4"/>
      </iconSet>
    </cfRule>
  </conditionalFormatting>
  <conditionalFormatting sqref="D134:D136">
    <cfRule type="iconSet" priority="54">
      <iconSet iconSet="4TrafficLights">
        <cfvo type="percent" val="0"/>
        <cfvo type="num" val="1"/>
        <cfvo type="num" val="3"/>
        <cfvo type="num" val="4"/>
      </iconSet>
    </cfRule>
    <cfRule type="iconSet" priority="48">
      <iconSet iconSet="4TrafficLights">
        <cfvo type="percent" val="0"/>
        <cfvo type="num" val="1"/>
        <cfvo type="num" val="3"/>
        <cfvo type="num" val="4"/>
      </iconSet>
    </cfRule>
  </conditionalFormatting>
  <conditionalFormatting sqref="D139:D141">
    <cfRule type="iconSet" priority="51">
      <iconSet iconSet="4TrafficLights">
        <cfvo type="percent" val="0"/>
        <cfvo type="num" val="1"/>
        <cfvo type="num" val="3"/>
        <cfvo type="num" val="4"/>
      </iconSet>
    </cfRule>
  </conditionalFormatting>
  <conditionalFormatting sqref="G7:G10">
    <cfRule type="iconSet" priority="166">
      <iconSet iconSet="4TrafficLights">
        <cfvo type="percent" val="0"/>
        <cfvo type="num" val="1"/>
        <cfvo type="num" val="3"/>
        <cfvo type="num" val="4"/>
      </iconSet>
    </cfRule>
  </conditionalFormatting>
  <conditionalFormatting sqref="G13:G17">
    <cfRule type="iconSet" priority="163">
      <iconSet iconSet="4TrafficLights">
        <cfvo type="percent" val="0"/>
        <cfvo type="num" val="1"/>
        <cfvo type="num" val="3"/>
        <cfvo type="num" val="4"/>
      </iconSet>
    </cfRule>
  </conditionalFormatting>
  <conditionalFormatting sqref="G20:G27">
    <cfRule type="iconSet" priority="156">
      <iconSet iconSet="4TrafficLights">
        <cfvo type="percent" val="0"/>
        <cfvo type="num" val="1"/>
        <cfvo type="num" val="3"/>
        <cfvo type="num" val="4"/>
      </iconSet>
    </cfRule>
  </conditionalFormatting>
  <conditionalFormatting sqref="G30:G33">
    <cfRule type="iconSet" priority="151">
      <iconSet iconSet="4TrafficLights">
        <cfvo type="percent" val="0"/>
        <cfvo type="num" val="1"/>
        <cfvo type="num" val="3"/>
        <cfvo type="num" val="4"/>
      </iconSet>
    </cfRule>
  </conditionalFormatting>
  <conditionalFormatting sqref="G36:G44">
    <cfRule type="iconSet" priority="146">
      <iconSet iconSet="4TrafficLights">
        <cfvo type="percent" val="0"/>
        <cfvo type="num" val="1"/>
        <cfvo type="num" val="3"/>
        <cfvo type="num" val="4"/>
      </iconSet>
    </cfRule>
  </conditionalFormatting>
  <conditionalFormatting sqref="G47:G50">
    <cfRule type="iconSet" priority="141">
      <iconSet iconSet="4TrafficLights">
        <cfvo type="percent" val="0"/>
        <cfvo type="num" val="1"/>
        <cfvo type="num" val="3"/>
        <cfvo type="num" val="4"/>
      </iconSet>
    </cfRule>
  </conditionalFormatting>
  <conditionalFormatting sqref="G55:G59">
    <cfRule type="iconSet" priority="135">
      <iconSet iconSet="4TrafficLights">
        <cfvo type="percent" val="0"/>
        <cfvo type="num" val="1"/>
        <cfvo type="num" val="3"/>
        <cfvo type="num" val="4"/>
      </iconSet>
    </cfRule>
  </conditionalFormatting>
  <conditionalFormatting sqref="G62:G65">
    <cfRule type="iconSet" priority="129">
      <iconSet iconSet="4TrafficLights">
        <cfvo type="percent" val="0"/>
        <cfvo type="num" val="1"/>
        <cfvo type="num" val="3"/>
        <cfvo type="num" val="4"/>
      </iconSet>
    </cfRule>
  </conditionalFormatting>
  <conditionalFormatting sqref="G68:G71">
    <cfRule type="iconSet" priority="107">
      <iconSet iconSet="4TrafficLights">
        <cfvo type="percent" val="0"/>
        <cfvo type="num" val="1"/>
        <cfvo type="num" val="3"/>
        <cfvo type="num" val="4"/>
      </iconSet>
    </cfRule>
  </conditionalFormatting>
  <conditionalFormatting sqref="G74:G79">
    <cfRule type="iconSet" priority="90">
      <iconSet iconSet="4TrafficLights">
        <cfvo type="percent" val="0"/>
        <cfvo type="num" val="1"/>
        <cfvo type="num" val="3"/>
        <cfvo type="num" val="4"/>
      </iconSet>
    </cfRule>
  </conditionalFormatting>
  <conditionalFormatting sqref="G84:G86">
    <cfRule type="iconSet" priority="74">
      <iconSet iconSet="4TrafficLights">
        <cfvo type="percent" val="0"/>
        <cfvo type="num" val="1"/>
        <cfvo type="num" val="3"/>
        <cfvo type="num" val="4"/>
      </iconSet>
    </cfRule>
  </conditionalFormatting>
  <conditionalFormatting sqref="G89:G95">
    <cfRule type="iconSet" priority="71">
      <iconSet iconSet="4TrafficLights">
        <cfvo type="percent" val="0"/>
        <cfvo type="num" val="1"/>
        <cfvo type="num" val="3"/>
        <cfvo type="num" val="4"/>
      </iconSet>
    </cfRule>
  </conditionalFormatting>
  <conditionalFormatting sqref="G98:G99">
    <cfRule type="iconSet" priority="68">
      <iconSet iconSet="4TrafficLights">
        <cfvo type="percent" val="0"/>
        <cfvo type="num" val="1"/>
        <cfvo type="num" val="3"/>
        <cfvo type="num" val="4"/>
      </iconSet>
    </cfRule>
  </conditionalFormatting>
  <conditionalFormatting sqref="G102:G111">
    <cfRule type="iconSet" priority="65">
      <iconSet iconSet="4TrafficLights">
        <cfvo type="percent" val="0"/>
        <cfvo type="num" val="1"/>
        <cfvo type="num" val="3"/>
        <cfvo type="num" val="4"/>
      </iconSet>
    </cfRule>
  </conditionalFormatting>
  <conditionalFormatting sqref="G114:G117">
    <cfRule type="iconSet" priority="62">
      <iconSet iconSet="4TrafficLights">
        <cfvo type="percent" val="0"/>
        <cfvo type="num" val="1"/>
        <cfvo type="num" val="3"/>
        <cfvo type="num" val="4"/>
      </iconSet>
    </cfRule>
  </conditionalFormatting>
  <conditionalFormatting sqref="G122:G125">
    <cfRule type="iconSet" priority="59">
      <iconSet iconSet="4TrafficLights">
        <cfvo type="percent" val="0"/>
        <cfvo type="num" val="1"/>
        <cfvo type="num" val="3"/>
        <cfvo type="num" val="4"/>
      </iconSet>
    </cfRule>
  </conditionalFormatting>
  <conditionalFormatting sqref="G128:G131">
    <cfRule type="iconSet" priority="56">
      <iconSet iconSet="4TrafficLights">
        <cfvo type="percent" val="0"/>
        <cfvo type="num" val="1"/>
        <cfvo type="num" val="3"/>
        <cfvo type="num" val="4"/>
      </iconSet>
    </cfRule>
  </conditionalFormatting>
  <conditionalFormatting sqref="G134:G136">
    <cfRule type="iconSet" priority="53">
      <iconSet iconSet="4TrafficLights">
        <cfvo type="percent" val="0"/>
        <cfvo type="num" val="1"/>
        <cfvo type="num" val="3"/>
        <cfvo type="num" val="4"/>
      </iconSet>
    </cfRule>
  </conditionalFormatting>
  <conditionalFormatting sqref="G139:G141">
    <cfRule type="iconSet" priority="50">
      <iconSet iconSet="4TrafficLights">
        <cfvo type="percent" val="0"/>
        <cfvo type="num" val="1"/>
        <cfvo type="num" val="3"/>
        <cfvo type="num" val="4"/>
      </iconSet>
    </cfRule>
  </conditionalFormatting>
  <conditionalFormatting sqref="J7:J10">
    <cfRule type="iconSet" priority="165">
      <iconSet iconSet="4TrafficLights">
        <cfvo type="percent" val="0"/>
        <cfvo type="num" val="1"/>
        <cfvo type="num" val="3"/>
        <cfvo type="num" val="4"/>
      </iconSet>
    </cfRule>
  </conditionalFormatting>
  <conditionalFormatting sqref="J13:J17">
    <cfRule type="iconSet" priority="162">
      <iconSet iconSet="4TrafficLights">
        <cfvo type="percent" val="0"/>
        <cfvo type="num" val="1"/>
        <cfvo type="num" val="3"/>
        <cfvo type="num" val="4"/>
      </iconSet>
    </cfRule>
  </conditionalFormatting>
  <conditionalFormatting sqref="J20:J27">
    <cfRule type="iconSet" priority="153">
      <iconSet iconSet="4TrafficLights">
        <cfvo type="percent" val="0"/>
        <cfvo type="num" val="1"/>
        <cfvo type="num" val="3"/>
        <cfvo type="num" val="4"/>
      </iconSet>
    </cfRule>
  </conditionalFormatting>
  <conditionalFormatting sqref="J30:J33">
    <cfRule type="iconSet" priority="148">
      <iconSet iconSet="4TrafficLights">
        <cfvo type="percent" val="0"/>
        <cfvo type="num" val="1"/>
        <cfvo type="num" val="3"/>
        <cfvo type="num" val="4"/>
      </iconSet>
    </cfRule>
  </conditionalFormatting>
  <conditionalFormatting sqref="J36:J44">
    <cfRule type="iconSet" priority="143">
      <iconSet iconSet="4TrafficLights">
        <cfvo type="percent" val="0"/>
        <cfvo type="num" val="1"/>
        <cfvo type="num" val="3"/>
        <cfvo type="num" val="4"/>
      </iconSet>
    </cfRule>
  </conditionalFormatting>
  <conditionalFormatting sqref="J47:J50">
    <cfRule type="iconSet" priority="138">
      <iconSet iconSet="4TrafficLights">
        <cfvo type="percent" val="0"/>
        <cfvo type="num" val="1"/>
        <cfvo type="num" val="3"/>
        <cfvo type="num" val="4"/>
      </iconSet>
    </cfRule>
  </conditionalFormatting>
  <conditionalFormatting sqref="J55:J59">
    <cfRule type="iconSet" priority="133">
      <iconSet iconSet="4TrafficLights">
        <cfvo type="percent" val="0"/>
        <cfvo type="num" val="1"/>
        <cfvo type="num" val="3"/>
        <cfvo type="num" val="4"/>
      </iconSet>
    </cfRule>
  </conditionalFormatting>
  <conditionalFormatting sqref="J62:J65">
    <cfRule type="iconSet" priority="127">
      <iconSet iconSet="4TrafficLights">
        <cfvo type="percent" val="0"/>
        <cfvo type="num" val="1"/>
        <cfvo type="num" val="3"/>
        <cfvo type="num" val="4"/>
      </iconSet>
    </cfRule>
  </conditionalFormatting>
  <conditionalFormatting sqref="J68:J71">
    <cfRule type="iconSet" priority="105">
      <iconSet iconSet="4TrafficLights">
        <cfvo type="percent" val="0"/>
        <cfvo type="num" val="1"/>
        <cfvo type="num" val="3"/>
        <cfvo type="num" val="4"/>
      </iconSet>
    </cfRule>
  </conditionalFormatting>
  <conditionalFormatting sqref="J74:J79">
    <cfRule type="iconSet" priority="88">
      <iconSet iconSet="4TrafficLights">
        <cfvo type="percent" val="0"/>
        <cfvo type="num" val="1"/>
        <cfvo type="num" val="3"/>
        <cfvo type="num" val="4"/>
      </iconSet>
    </cfRule>
  </conditionalFormatting>
  <conditionalFormatting sqref="J84:J86">
    <cfRule type="iconSet" priority="73">
      <iconSet iconSet="4TrafficLights">
        <cfvo type="percent" val="0"/>
        <cfvo type="num" val="1"/>
        <cfvo type="num" val="3"/>
        <cfvo type="num" val="4"/>
      </iconSet>
    </cfRule>
  </conditionalFormatting>
  <conditionalFormatting sqref="J89:J95">
    <cfRule type="iconSet" priority="70">
      <iconSet iconSet="4TrafficLights">
        <cfvo type="percent" val="0"/>
        <cfvo type="num" val="1"/>
        <cfvo type="num" val="3"/>
        <cfvo type="num" val="4"/>
      </iconSet>
    </cfRule>
  </conditionalFormatting>
  <conditionalFormatting sqref="J98:J99">
    <cfRule type="iconSet" priority="67">
      <iconSet iconSet="4TrafficLights">
        <cfvo type="percent" val="0"/>
        <cfvo type="num" val="1"/>
        <cfvo type="num" val="3"/>
        <cfvo type="num" val="4"/>
      </iconSet>
    </cfRule>
  </conditionalFormatting>
  <conditionalFormatting sqref="J102:J111">
    <cfRule type="iconSet" priority="64">
      <iconSet iconSet="4TrafficLights">
        <cfvo type="percent" val="0"/>
        <cfvo type="num" val="1"/>
        <cfvo type="num" val="3"/>
        <cfvo type="num" val="4"/>
      </iconSet>
    </cfRule>
  </conditionalFormatting>
  <conditionalFormatting sqref="J114:J117">
    <cfRule type="iconSet" priority="61">
      <iconSet iconSet="4TrafficLights">
        <cfvo type="percent" val="0"/>
        <cfvo type="num" val="1"/>
        <cfvo type="num" val="3"/>
        <cfvo type="num" val="4"/>
      </iconSet>
    </cfRule>
  </conditionalFormatting>
  <conditionalFormatting sqref="J122:J125">
    <cfRule type="iconSet" priority="58">
      <iconSet iconSet="4TrafficLights">
        <cfvo type="percent" val="0"/>
        <cfvo type="num" val="1"/>
        <cfvo type="num" val="3"/>
        <cfvo type="num" val="4"/>
      </iconSet>
    </cfRule>
  </conditionalFormatting>
  <conditionalFormatting sqref="J128:J131">
    <cfRule type="iconSet" priority="55">
      <iconSet iconSet="4TrafficLights">
        <cfvo type="percent" val="0"/>
        <cfvo type="num" val="1"/>
        <cfvo type="num" val="3"/>
        <cfvo type="num" val="4"/>
      </iconSet>
    </cfRule>
  </conditionalFormatting>
  <conditionalFormatting sqref="J134:J136">
    <cfRule type="iconSet" priority="52">
      <iconSet iconSet="4TrafficLights">
        <cfvo type="percent" val="0"/>
        <cfvo type="num" val="1"/>
        <cfvo type="num" val="3"/>
        <cfvo type="num" val="4"/>
      </iconSet>
    </cfRule>
  </conditionalFormatting>
  <conditionalFormatting sqref="J139:J141">
    <cfRule type="iconSet" priority="49">
      <iconSet iconSet="4TrafficLights">
        <cfvo type="percent" val="0"/>
        <cfvo type="num" val="1"/>
        <cfvo type="num" val="3"/>
        <cfvo type="num" val="4"/>
      </iconSet>
    </cfRule>
  </conditionalFormatting>
  <conditionalFormatting sqref="M7:M10">
    <cfRule type="iconSet" priority="47">
      <iconSet iconSet="4TrafficLights">
        <cfvo type="percent" val="0"/>
        <cfvo type="num" val="1"/>
        <cfvo type="num" val="3"/>
        <cfvo type="num" val="4"/>
      </iconSet>
    </cfRule>
  </conditionalFormatting>
  <conditionalFormatting sqref="M13:M17">
    <cfRule type="iconSet" priority="46">
      <iconSet iconSet="4TrafficLights">
        <cfvo type="percent" val="0"/>
        <cfvo type="num" val="1"/>
        <cfvo type="num" val="3"/>
        <cfvo type="num" val="4"/>
      </iconSet>
    </cfRule>
  </conditionalFormatting>
  <conditionalFormatting sqref="M20:M27">
    <cfRule type="iconSet" priority="45">
      <iconSet iconSet="4TrafficLights">
        <cfvo type="percent" val="0"/>
        <cfvo type="num" val="1"/>
        <cfvo type="num" val="3"/>
        <cfvo type="num" val="4"/>
      </iconSet>
    </cfRule>
  </conditionalFormatting>
  <conditionalFormatting sqref="M30:M33">
    <cfRule type="iconSet" priority="44">
      <iconSet iconSet="4TrafficLights">
        <cfvo type="percent" val="0"/>
        <cfvo type="num" val="1"/>
        <cfvo type="num" val="3"/>
        <cfvo type="num" val="4"/>
      </iconSet>
    </cfRule>
  </conditionalFormatting>
  <conditionalFormatting sqref="M36:M44">
    <cfRule type="iconSet" priority="43">
      <iconSet iconSet="4TrafficLights">
        <cfvo type="percent" val="0"/>
        <cfvo type="num" val="1"/>
        <cfvo type="num" val="3"/>
        <cfvo type="num" val="4"/>
      </iconSet>
    </cfRule>
  </conditionalFormatting>
  <conditionalFormatting sqref="M47:M50">
    <cfRule type="iconSet" priority="42">
      <iconSet iconSet="4TrafficLights">
        <cfvo type="percent" val="0"/>
        <cfvo type="num" val="1"/>
        <cfvo type="num" val="3"/>
        <cfvo type="num" val="4"/>
      </iconSet>
    </cfRule>
  </conditionalFormatting>
  <conditionalFormatting sqref="M55:M59">
    <cfRule type="iconSet" priority="41">
      <iconSet iconSet="4TrafficLights">
        <cfvo type="percent" val="0"/>
        <cfvo type="num" val="1"/>
        <cfvo type="num" val="3"/>
        <cfvo type="num" val="4"/>
      </iconSet>
    </cfRule>
  </conditionalFormatting>
  <conditionalFormatting sqref="M62:M65">
    <cfRule type="iconSet" priority="40">
      <iconSet iconSet="4TrafficLights">
        <cfvo type="percent" val="0"/>
        <cfvo type="num" val="1"/>
        <cfvo type="num" val="3"/>
        <cfvo type="num" val="4"/>
      </iconSet>
    </cfRule>
  </conditionalFormatting>
  <conditionalFormatting sqref="M68:M71">
    <cfRule type="iconSet" priority="39">
      <iconSet iconSet="4TrafficLights">
        <cfvo type="percent" val="0"/>
        <cfvo type="num" val="1"/>
        <cfvo type="num" val="3"/>
        <cfvo type="num" val="4"/>
      </iconSet>
    </cfRule>
  </conditionalFormatting>
  <conditionalFormatting sqref="M74:M79">
    <cfRule type="iconSet" priority="38">
      <iconSet iconSet="4TrafficLights">
        <cfvo type="percent" val="0"/>
        <cfvo type="num" val="1"/>
        <cfvo type="num" val="3"/>
        <cfvo type="num" val="4"/>
      </iconSet>
    </cfRule>
  </conditionalFormatting>
  <conditionalFormatting sqref="M84:M86">
    <cfRule type="iconSet" priority="37">
      <iconSet iconSet="4TrafficLights">
        <cfvo type="percent" val="0"/>
        <cfvo type="num" val="1"/>
        <cfvo type="num" val="3"/>
        <cfvo type="num" val="4"/>
      </iconSet>
    </cfRule>
  </conditionalFormatting>
  <conditionalFormatting sqref="M89:M95">
    <cfRule type="iconSet" priority="36">
      <iconSet iconSet="4TrafficLights">
        <cfvo type="percent" val="0"/>
        <cfvo type="num" val="1"/>
        <cfvo type="num" val="3"/>
        <cfvo type="num" val="4"/>
      </iconSet>
    </cfRule>
  </conditionalFormatting>
  <conditionalFormatting sqref="M98:M99">
    <cfRule type="iconSet" priority="35">
      <iconSet iconSet="4TrafficLights">
        <cfvo type="percent" val="0"/>
        <cfvo type="num" val="1"/>
        <cfvo type="num" val="3"/>
        <cfvo type="num" val="4"/>
      </iconSet>
    </cfRule>
  </conditionalFormatting>
  <conditionalFormatting sqref="M102:M111">
    <cfRule type="iconSet" priority="34">
      <iconSet iconSet="4TrafficLights">
        <cfvo type="percent" val="0"/>
        <cfvo type="num" val="1"/>
        <cfvo type="num" val="3"/>
        <cfvo type="num" val="4"/>
      </iconSet>
    </cfRule>
  </conditionalFormatting>
  <conditionalFormatting sqref="M114:M117">
    <cfRule type="iconSet" priority="33">
      <iconSet iconSet="4TrafficLights">
        <cfvo type="percent" val="0"/>
        <cfvo type="num" val="1"/>
        <cfvo type="num" val="3"/>
        <cfvo type="num" val="4"/>
      </iconSet>
    </cfRule>
  </conditionalFormatting>
  <conditionalFormatting sqref="M122:M125">
    <cfRule type="iconSet" priority="32">
      <iconSet iconSet="4TrafficLights">
        <cfvo type="percent" val="0"/>
        <cfvo type="num" val="1"/>
        <cfvo type="num" val="3"/>
        <cfvo type="num" val="4"/>
      </iconSet>
    </cfRule>
  </conditionalFormatting>
  <conditionalFormatting sqref="M128:M131">
    <cfRule type="iconSet" priority="31">
      <iconSet iconSet="4TrafficLights">
        <cfvo type="percent" val="0"/>
        <cfvo type="num" val="1"/>
        <cfvo type="num" val="3"/>
        <cfvo type="num" val="4"/>
      </iconSet>
    </cfRule>
  </conditionalFormatting>
  <conditionalFormatting sqref="M134:M136">
    <cfRule type="iconSet" priority="30">
      <iconSet iconSet="4TrafficLights">
        <cfvo type="percent" val="0"/>
        <cfvo type="num" val="1"/>
        <cfvo type="num" val="3"/>
        <cfvo type="num" val="4"/>
      </iconSet>
    </cfRule>
  </conditionalFormatting>
  <conditionalFormatting sqref="M139:M141">
    <cfRule type="iconSet" priority="29">
      <iconSet iconSet="4TrafficLights">
        <cfvo type="percent" val="0"/>
        <cfvo type="num" val="1"/>
        <cfvo type="num" val="3"/>
        <cfvo type="num" val="4"/>
      </iconSet>
    </cfRule>
  </conditionalFormatting>
  <conditionalFormatting sqref="P7:P9">
    <cfRule type="iconSet" priority="158">
      <iconSet iconSet="3Flags">
        <cfvo type="percent" val="0"/>
        <cfvo type="num" val="0"/>
        <cfvo type="num" val="1" gte="0"/>
      </iconSet>
    </cfRule>
  </conditionalFormatting>
  <conditionalFormatting sqref="Q7">
    <cfRule type="cellIs" dxfId="1" priority="159"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0" zoomScale="80" zoomScaleNormal="80" workbookViewId="0">
      <selection activeCell="B33" sqref="B33:U33"/>
    </sheetView>
  </sheetViews>
  <sheetFormatPr baseColWidth="10" defaultColWidth="11.44140625" defaultRowHeight="16.2" x14ac:dyDescent="0.3"/>
  <cols>
    <col min="1" max="1" width="1.44140625" style="140" customWidth="1"/>
    <col min="2" max="2" width="34.6640625" style="140" customWidth="1"/>
    <col min="3" max="6" width="7.6640625" style="140" customWidth="1"/>
    <col min="7" max="7" width="1.6640625" style="140" customWidth="1"/>
    <col min="8" max="11" width="7.6640625" style="140" customWidth="1"/>
    <col min="12" max="12" width="1.6640625" style="140" customWidth="1"/>
    <col min="13" max="16" width="7.6640625" style="140" customWidth="1"/>
    <col min="17" max="17" width="2.109375" style="140" customWidth="1"/>
    <col min="18" max="21" width="7.6640625" style="140" customWidth="1"/>
    <col min="22" max="27" width="11.44140625" style="140"/>
    <col min="28" max="28" width="2" style="140" customWidth="1"/>
    <col min="29" max="33" width="11.44140625" style="140"/>
    <col min="34" max="34" width="1.88671875" style="140" customWidth="1"/>
    <col min="35" max="16384" width="11.44140625" style="140"/>
  </cols>
  <sheetData>
    <row r="1" spans="2:22" ht="6" customHeight="1" x14ac:dyDescent="0.3"/>
    <row r="2" spans="2:22" ht="22.5" customHeight="1" x14ac:dyDescent="0.3">
      <c r="B2" s="285" t="s">
        <v>27</v>
      </c>
      <c r="C2" s="284" t="s">
        <v>176</v>
      </c>
      <c r="D2" s="284"/>
      <c r="E2" s="284"/>
      <c r="F2" s="284"/>
      <c r="G2" s="141"/>
      <c r="H2" s="282" t="s">
        <v>177</v>
      </c>
      <c r="I2" s="282"/>
      <c r="J2" s="282"/>
      <c r="K2" s="282"/>
      <c r="L2" s="141"/>
      <c r="M2" s="283" t="s">
        <v>178</v>
      </c>
      <c r="N2" s="283"/>
      <c r="O2" s="283"/>
      <c r="P2" s="283"/>
      <c r="Q2" s="142"/>
      <c r="R2" s="291" t="s">
        <v>179</v>
      </c>
      <c r="S2" s="291"/>
      <c r="T2" s="291"/>
      <c r="U2" s="291"/>
      <c r="V2" s="281"/>
    </row>
    <row r="3" spans="2:22" ht="24.75" customHeight="1" thickBot="1" x14ac:dyDescent="0.35">
      <c r="B3" s="286"/>
      <c r="C3" s="143">
        <v>1</v>
      </c>
      <c r="D3" s="143">
        <v>2</v>
      </c>
      <c r="E3" s="144">
        <v>3</v>
      </c>
      <c r="F3" s="145">
        <v>4</v>
      </c>
      <c r="G3" s="289"/>
      <c r="H3" s="143">
        <v>1</v>
      </c>
      <c r="I3" s="143">
        <v>2</v>
      </c>
      <c r="J3" s="144">
        <v>3</v>
      </c>
      <c r="K3" s="145">
        <v>4</v>
      </c>
      <c r="L3" s="287"/>
      <c r="M3" s="143">
        <v>1</v>
      </c>
      <c r="N3" s="143">
        <v>2</v>
      </c>
      <c r="O3" s="144">
        <v>3</v>
      </c>
      <c r="P3" s="145">
        <v>4</v>
      </c>
      <c r="Q3" s="142"/>
      <c r="R3" s="143">
        <v>1</v>
      </c>
      <c r="S3" s="143">
        <v>2</v>
      </c>
      <c r="T3" s="144">
        <v>3</v>
      </c>
      <c r="U3" s="145">
        <v>4</v>
      </c>
      <c r="V3" s="281"/>
    </row>
    <row r="4" spans="2:22" ht="38.1" customHeight="1" thickTop="1" thickBot="1" x14ac:dyDescent="0.35">
      <c r="B4" s="146" t="s">
        <v>73</v>
      </c>
      <c r="C4" s="147">
        <f>Autoevaluación!R7/SUM(Autoevaluación!R7:R10)</f>
        <v>0</v>
      </c>
      <c r="D4" s="148">
        <f>Autoevaluación!R8/SUM(Autoevaluación!R7:R10)</f>
        <v>0.25</v>
      </c>
      <c r="E4" s="148">
        <f>Autoevaluación!R9/SUM(Autoevaluación!R7:R10)</f>
        <v>0.5</v>
      </c>
      <c r="F4" s="148">
        <f>Autoevaluación!R10/SUM(Autoevaluación!R7:R10)</f>
        <v>0.25</v>
      </c>
      <c r="G4" s="290"/>
      <c r="H4" s="148">
        <f>Autoevaluación!S7/SUM(Autoevaluación!S7:S10)</f>
        <v>0</v>
      </c>
      <c r="I4" s="148">
        <f>Autoevaluación!S8/SUM(Autoevaluación!S7:S10)</f>
        <v>0</v>
      </c>
      <c r="J4" s="148">
        <f>Autoevaluación!S9/SUM(Autoevaluación!S7:S10)</f>
        <v>0.25</v>
      </c>
      <c r="K4" s="148">
        <f>Autoevaluación!S10/SUM(Autoevaluación!S7:S10)</f>
        <v>0.75</v>
      </c>
      <c r="L4" s="288"/>
      <c r="M4" s="148">
        <f>Autoevaluación!T7/SUM(Autoevaluación!T7:T10)</f>
        <v>0</v>
      </c>
      <c r="N4" s="148">
        <f>Autoevaluación!T8/SUM(Autoevaluación!T7:T10)</f>
        <v>0</v>
      </c>
      <c r="O4" s="148">
        <f>Autoevaluación!T9/SUM(Autoevaluación!T7:T10)</f>
        <v>0.25</v>
      </c>
      <c r="P4" s="148">
        <f>Autoevaluación!T10/SUM(Autoevaluación!T7:T10)</f>
        <v>0.75</v>
      </c>
      <c r="Q4" s="149"/>
      <c r="R4" s="148" t="e">
        <f>Autoevaluación!U7/SUM(Autoevaluación!U7:U10)</f>
        <v>#DIV/0!</v>
      </c>
      <c r="S4" s="148" t="e">
        <f>Autoevaluación!U8/SUM(Autoevaluación!U7:U10)</f>
        <v>#DIV/0!</v>
      </c>
      <c r="T4" s="148" t="e">
        <f>Autoevaluación!U9/SUM(Autoevaluación!U7:U10)</f>
        <v>#DIV/0!</v>
      </c>
      <c r="U4" s="148" t="e">
        <f>Autoevaluación!U10/SUM(Autoevaluación!U7:U10)</f>
        <v>#DIV/0!</v>
      </c>
    </row>
    <row r="5" spans="2:22" ht="38.1" customHeight="1" thickTop="1" thickBot="1" x14ac:dyDescent="0.35">
      <c r="B5" s="146" t="s">
        <v>72</v>
      </c>
      <c r="C5" s="147">
        <f>Autoevaluación!R13/SUM(Autoevaluación!R13:R16)</f>
        <v>0</v>
      </c>
      <c r="D5" s="148">
        <f>Autoevaluación!R14/SUM(Autoevaluación!R13:R16)</f>
        <v>0.2</v>
      </c>
      <c r="E5" s="148">
        <f>Autoevaluación!R15/SUM(Autoevaluación!R13:R16)</f>
        <v>0.6</v>
      </c>
      <c r="F5" s="148">
        <f>Autoevaluación!R16/SUM(Autoevaluación!R13:R16)</f>
        <v>0.2</v>
      </c>
      <c r="G5" s="290"/>
      <c r="H5" s="148">
        <f>Autoevaluación!S13/SUM(Autoevaluación!S13:S16)</f>
        <v>0</v>
      </c>
      <c r="I5" s="148">
        <f>Autoevaluación!S14/SUM(Autoevaluación!S13:S16)</f>
        <v>0</v>
      </c>
      <c r="J5" s="148">
        <f>Autoevaluación!S15/SUM(Autoevaluación!S13:S16)</f>
        <v>0.4</v>
      </c>
      <c r="K5" s="148">
        <f>Autoevaluación!S16/SUM(Autoevaluación!S13:S16)</f>
        <v>0.6</v>
      </c>
      <c r="L5" s="288"/>
      <c r="M5" s="148">
        <f>Autoevaluación!T13/SUM(Autoevaluación!T13:T16)</f>
        <v>0</v>
      </c>
      <c r="N5" s="148">
        <f>Autoevaluación!T14/SUM(Autoevaluación!T13:T16)</f>
        <v>0</v>
      </c>
      <c r="O5" s="148">
        <f>Autoevaluación!T15/SUM(Autoevaluación!T13:T16)</f>
        <v>0.2</v>
      </c>
      <c r="P5" s="148">
        <f>Autoevaluación!T16/SUM(Autoevaluación!T13:T16)</f>
        <v>0.8</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35">
      <c r="B6" s="146" t="s">
        <v>43</v>
      </c>
      <c r="C6" s="147">
        <f>Autoevaluación!R20/SUM(Autoevaluación!R20:R23)</f>
        <v>0</v>
      </c>
      <c r="D6" s="148">
        <f>Autoevaluación!R21/SUM(Autoevaluación!R20:R23)</f>
        <v>0.5</v>
      </c>
      <c r="E6" s="148">
        <f>Autoevaluación!R22/SUM(Autoevaluación!R20:R23)</f>
        <v>0.25</v>
      </c>
      <c r="F6" s="148">
        <f>Autoevaluación!R23/SUM(Autoevaluación!R20:R23)</f>
        <v>0.25</v>
      </c>
      <c r="G6" s="290"/>
      <c r="H6" s="148">
        <f>Autoevaluación!S20/SUM(Autoevaluación!S20:S23)</f>
        <v>0</v>
      </c>
      <c r="I6" s="148">
        <f>Autoevaluación!S21/SUM(Autoevaluación!S20:S23)</f>
        <v>0</v>
      </c>
      <c r="J6" s="148">
        <f>Autoevaluación!S20/SUM(Autoevaluación!S20:S23)</f>
        <v>0</v>
      </c>
      <c r="K6" s="148">
        <f>Autoevaluación!S23/SUM(Autoevaluación!S20:S23)</f>
        <v>0.5</v>
      </c>
      <c r="L6" s="288"/>
      <c r="M6" s="148">
        <f>Autoevaluación!T20/SUM(Autoevaluación!T20:T23)</f>
        <v>0</v>
      </c>
      <c r="N6" s="148">
        <f>Autoevaluación!T21/SUM(Autoevaluación!T20:T23)</f>
        <v>0</v>
      </c>
      <c r="O6" s="148">
        <f>Autoevaluación!T22/SUM(Autoevaluación!T20:T23)</f>
        <v>0.375</v>
      </c>
      <c r="P6" s="148">
        <f>Autoevaluación!T23/SUM(Autoevaluación!T20:T23)</f>
        <v>0.625</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35">
      <c r="B7" s="146" t="s">
        <v>52</v>
      </c>
      <c r="C7" s="147">
        <f>Autoevaluación!R30/SUM(Autoevaluación!R30:R33)</f>
        <v>0</v>
      </c>
      <c r="D7" s="148">
        <f>Autoevaluación!R31/SUM(Autoevaluación!R30:R33)</f>
        <v>0.5</v>
      </c>
      <c r="E7" s="148">
        <f>Autoevaluación!R32/SUM(Autoevaluación!R30:R33)</f>
        <v>0.5</v>
      </c>
      <c r="F7" s="148">
        <f>Autoevaluación!R33/SUM(Autoevaluación!R30:R33)</f>
        <v>0</v>
      </c>
      <c r="G7" s="290"/>
      <c r="H7" s="148">
        <f>Autoevaluación!S30/SUM(Autoevaluación!S30:S33)</f>
        <v>0</v>
      </c>
      <c r="I7" s="148">
        <f>Autoevaluación!S31/SUM(Autoevaluación!S30:S33)</f>
        <v>0</v>
      </c>
      <c r="J7" s="148">
        <f>Autoevaluación!S32/SUM(Autoevaluación!S30:S33)</f>
        <v>0.5</v>
      </c>
      <c r="K7" s="148">
        <f>Autoevaluación!S33/SUM(Autoevaluación!S30:S33)</f>
        <v>0.5</v>
      </c>
      <c r="L7" s="288"/>
      <c r="M7" s="148">
        <f>Autoevaluación!T30/SUM(Autoevaluación!T30:T33)</f>
        <v>0</v>
      </c>
      <c r="N7" s="148">
        <f>Autoevaluación!T31/SUM(Autoevaluación!T30:T33)</f>
        <v>0</v>
      </c>
      <c r="O7" s="148">
        <f>Autoevaluación!T32/SUM(Autoevaluación!T30:T33)</f>
        <v>0</v>
      </c>
      <c r="P7" s="148">
        <f>Autoevaluación!T33/SUM(Autoevaluación!T30:T33)</f>
        <v>1</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35">
      <c r="B8" s="146" t="s">
        <v>57</v>
      </c>
      <c r="C8" s="147">
        <f>Autoevaluación!R36/SUM(Autoevaluación!R36:R39)</f>
        <v>0</v>
      </c>
      <c r="D8" s="148">
        <f>Autoevaluación!R37/SUM(Autoevaluación!R36:R39)</f>
        <v>0</v>
      </c>
      <c r="E8" s="148">
        <f>Autoevaluación!R38/SUM(Autoevaluación!R36:R39)</f>
        <v>0.88888888888888884</v>
      </c>
      <c r="F8" s="148">
        <f>Autoevaluación!R39/SUM(Autoevaluación!R36:R39)</f>
        <v>0.1111111111111111</v>
      </c>
      <c r="G8" s="290"/>
      <c r="H8" s="148">
        <f>Autoevaluación!S36/SUM(Autoevaluación!S36:S39)</f>
        <v>0</v>
      </c>
      <c r="I8" s="148">
        <f>Autoevaluación!S37/SUM(Autoevaluación!S36:S39)</f>
        <v>0</v>
      </c>
      <c r="J8" s="148">
        <f>Autoevaluación!S38/SUM(Autoevaluación!S36:S39)</f>
        <v>0.1111111111111111</v>
      </c>
      <c r="K8" s="148">
        <f>Autoevaluación!S39/SUM(Autoevaluación!S36:S39)</f>
        <v>0.88888888888888884</v>
      </c>
      <c r="L8" s="288"/>
      <c r="M8" s="148">
        <f>Autoevaluación!T36/SUM(Autoevaluación!T36:T39)</f>
        <v>0</v>
      </c>
      <c r="N8" s="148">
        <f>Autoevaluación!T37/SUM(Autoevaluación!T36:T39)</f>
        <v>0</v>
      </c>
      <c r="O8" s="148">
        <f>Autoevaluación!T38/SUM(Autoevaluación!T36:T39)</f>
        <v>0.1111111111111111</v>
      </c>
      <c r="P8" s="148">
        <f>Autoevaluación!T39/SUM(Autoevaluación!T36:T39)</f>
        <v>0.88888888888888884</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35">
      <c r="B9" s="146" t="s">
        <v>67</v>
      </c>
      <c r="C9" s="147">
        <f>Autoevaluación!R47/SUM(Autoevaluación!R47:R50)</f>
        <v>0</v>
      </c>
      <c r="D9" s="148">
        <f>Autoevaluación!R48/SUM(Autoevaluación!R47:R50)</f>
        <v>0</v>
      </c>
      <c r="E9" s="148">
        <f>Autoevaluación!R49/SUM(Autoevaluación!R47:R50)</f>
        <v>0.75</v>
      </c>
      <c r="F9" s="148">
        <f>Autoevaluación!R50/SUM(Autoevaluación!R47:R50)</f>
        <v>0.25</v>
      </c>
      <c r="G9" s="290"/>
      <c r="H9" s="148">
        <f>Autoevaluación!S47/SUM(Autoevaluación!S47:S50)</f>
        <v>0</v>
      </c>
      <c r="I9" s="148">
        <f>Autoevaluación!S48/SUM(Autoevaluación!S47:S50)</f>
        <v>0</v>
      </c>
      <c r="J9" s="148">
        <f>Autoevaluación!S49/SUM(Autoevaluación!S47:S50)</f>
        <v>0</v>
      </c>
      <c r="K9" s="148">
        <f>Autoevaluación!S50/SUM(Autoevaluación!S47:S50)</f>
        <v>1</v>
      </c>
      <c r="L9" s="288"/>
      <c r="M9" s="148">
        <f>Autoevaluación!T47/SUM(Autoevaluación!T47:T50)</f>
        <v>0</v>
      </c>
      <c r="N9" s="148">
        <f>Autoevaluación!T48/SUM(Autoevaluación!T47:T50)</f>
        <v>0</v>
      </c>
      <c r="O9" s="148">
        <f>Autoevaluación!T49/SUM(Autoevaluación!T47:T50)</f>
        <v>0</v>
      </c>
      <c r="P9" s="148">
        <f>Autoevaluación!T50/SUM(Autoevaluación!T47:T50)</f>
        <v>1</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3">
      <c r="B10" s="151" t="s">
        <v>126</v>
      </c>
      <c r="C10" s="152">
        <f>AVERAGE(C4:C9)</f>
        <v>0</v>
      </c>
      <c r="D10" s="152">
        <f>AVERAGE(D4:D9)</f>
        <v>0.24166666666666667</v>
      </c>
      <c r="E10" s="152">
        <f>AVERAGE(E4:E9)</f>
        <v>0.58148148148148149</v>
      </c>
      <c r="F10" s="152">
        <f>AVERAGE(F4:F9)</f>
        <v>0.17685185185185184</v>
      </c>
      <c r="G10" s="153"/>
      <c r="H10" s="152">
        <f>AVERAGE(H4:H9)</f>
        <v>0</v>
      </c>
      <c r="I10" s="152">
        <f>AVERAGE(I4:I9)</f>
        <v>0</v>
      </c>
      <c r="J10" s="152">
        <f>AVERAGE(J4:J9)</f>
        <v>0.21018518518518517</v>
      </c>
      <c r="K10" s="152">
        <f>AVERAGE(K4:K9)</f>
        <v>0.70648148148148149</v>
      </c>
      <c r="L10" s="153"/>
      <c r="M10" s="152">
        <f>AVERAGE(M4:M9)</f>
        <v>0</v>
      </c>
      <c r="N10" s="152">
        <f>AVERAGE(N4:N9)</f>
        <v>0</v>
      </c>
      <c r="O10" s="152">
        <f>AVERAGE(O4:O9)</f>
        <v>0.15601851851851853</v>
      </c>
      <c r="P10" s="152">
        <f>AVERAGE(P4:P9)</f>
        <v>0.84398148148148133</v>
      </c>
      <c r="Q10" s="154"/>
      <c r="R10" s="152" t="e">
        <f>AVERAGE(R4:R9)</f>
        <v>#DIV/0!</v>
      </c>
      <c r="S10" s="152" t="e">
        <f>AVERAGE(S4:S9)</f>
        <v>#DIV/0!</v>
      </c>
      <c r="T10" s="152" t="e">
        <f>AVERAGE(T4:T9)</f>
        <v>#DIV/0!</v>
      </c>
      <c r="U10" s="152" t="e">
        <f>AVERAGE(U4:U9)</f>
        <v>#DIV/0!</v>
      </c>
    </row>
    <row r="11" spans="2:22" x14ac:dyDescent="0.3">
      <c r="B11" s="155"/>
      <c r="C11" s="155"/>
      <c r="D11" s="155"/>
      <c r="E11" s="155"/>
      <c r="F11" s="153"/>
      <c r="G11" s="153"/>
      <c r="H11" s="153"/>
      <c r="I11" s="153"/>
      <c r="J11" s="153"/>
      <c r="K11" s="153"/>
      <c r="L11" s="153"/>
      <c r="M11" s="153"/>
      <c r="N11" s="153"/>
      <c r="O11" s="153"/>
      <c r="P11" s="153"/>
      <c r="Q11" s="153"/>
      <c r="R11" s="153"/>
      <c r="S11" s="153"/>
      <c r="T11" s="153"/>
      <c r="U11" s="153"/>
    </row>
    <row r="12" spans="2:22" ht="21.9" customHeight="1" x14ac:dyDescent="0.3">
      <c r="B12" s="292">
        <v>2023</v>
      </c>
      <c r="C12" s="293"/>
      <c r="D12" s="293"/>
      <c r="E12" s="293"/>
      <c r="F12" s="293"/>
      <c r="G12" s="293"/>
      <c r="H12" s="293"/>
      <c r="I12" s="293"/>
      <c r="J12" s="293"/>
      <c r="K12" s="293"/>
      <c r="L12" s="293"/>
      <c r="M12" s="293"/>
      <c r="N12" s="293"/>
      <c r="O12" s="293"/>
      <c r="P12" s="293"/>
      <c r="Q12" s="293"/>
      <c r="R12" s="293"/>
      <c r="S12" s="293"/>
      <c r="T12" s="293"/>
      <c r="U12" s="294"/>
    </row>
    <row r="13" spans="2:22" ht="24.9" customHeight="1" x14ac:dyDescent="0.3">
      <c r="B13" s="295" t="s">
        <v>28</v>
      </c>
      <c r="C13" s="296"/>
      <c r="D13" s="296"/>
      <c r="E13" s="296"/>
      <c r="F13" s="296"/>
      <c r="G13" s="296"/>
      <c r="H13" s="296"/>
      <c r="I13" s="296"/>
      <c r="J13" s="296"/>
      <c r="K13" s="296"/>
      <c r="L13" s="296"/>
      <c r="M13" s="296"/>
      <c r="N13" s="296"/>
      <c r="O13" s="296"/>
      <c r="P13" s="296"/>
      <c r="Q13" s="296"/>
      <c r="R13" s="296"/>
      <c r="S13" s="296"/>
      <c r="T13" s="296"/>
      <c r="U13" s="296"/>
    </row>
    <row r="14" spans="2:22" ht="60" customHeight="1" x14ac:dyDescent="0.3">
      <c r="B14" s="297" t="s">
        <v>571</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3">
      <c r="B15" s="297" t="s">
        <v>569</v>
      </c>
      <c r="C15" s="297"/>
      <c r="D15" s="297"/>
      <c r="E15" s="297"/>
      <c r="F15" s="297"/>
      <c r="G15" s="297"/>
      <c r="H15" s="297"/>
      <c r="I15" s="297"/>
      <c r="J15" s="297"/>
      <c r="K15" s="297"/>
      <c r="L15" s="297"/>
      <c r="M15" s="297"/>
      <c r="N15" s="297"/>
      <c r="O15" s="297"/>
      <c r="P15" s="297"/>
      <c r="Q15" s="297"/>
      <c r="R15" s="297"/>
      <c r="S15" s="297"/>
      <c r="T15" s="297"/>
      <c r="U15" s="297"/>
    </row>
    <row r="16" spans="2:22" s="156" customFormat="1" ht="24.9" customHeight="1" x14ac:dyDescent="0.3">
      <c r="B16" s="298" t="s">
        <v>123</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3">
      <c r="B17" s="297" t="s">
        <v>570</v>
      </c>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3">
      <c r="B18" s="297"/>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3">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3">
      <c r="B20" s="157"/>
      <c r="C20" s="157"/>
      <c r="D20" s="157"/>
      <c r="E20" s="157"/>
      <c r="F20" s="157"/>
      <c r="G20" s="157"/>
      <c r="H20" s="157"/>
      <c r="I20" s="157"/>
      <c r="J20" s="157"/>
      <c r="K20" s="157"/>
      <c r="L20" s="157"/>
      <c r="M20" s="157"/>
      <c r="N20" s="157"/>
      <c r="O20" s="157"/>
      <c r="P20" s="157"/>
      <c r="Q20" s="157"/>
      <c r="R20" s="157"/>
      <c r="S20" s="157"/>
      <c r="T20" s="157"/>
      <c r="U20" s="157"/>
    </row>
    <row r="21" spans="2:21" ht="21.9" customHeight="1" x14ac:dyDescent="0.3">
      <c r="B21" s="303">
        <v>2024</v>
      </c>
      <c r="C21" s="303"/>
      <c r="D21" s="303"/>
      <c r="E21" s="303"/>
      <c r="F21" s="303"/>
      <c r="G21" s="303"/>
      <c r="H21" s="303"/>
      <c r="I21" s="303"/>
      <c r="J21" s="303"/>
      <c r="K21" s="303"/>
      <c r="L21" s="303"/>
      <c r="M21" s="303"/>
      <c r="N21" s="303"/>
      <c r="O21" s="303"/>
      <c r="P21" s="303"/>
      <c r="Q21" s="303"/>
      <c r="R21" s="303"/>
      <c r="S21" s="303"/>
      <c r="T21" s="303"/>
      <c r="U21" s="303"/>
    </row>
    <row r="22" spans="2:21" ht="24.9" customHeight="1" x14ac:dyDescent="0.3">
      <c r="B22" s="304" t="s">
        <v>28</v>
      </c>
      <c r="C22" s="304"/>
      <c r="D22" s="304"/>
      <c r="E22" s="304"/>
      <c r="F22" s="304"/>
      <c r="G22" s="304"/>
      <c r="H22" s="304"/>
      <c r="I22" s="304"/>
      <c r="J22" s="304"/>
      <c r="K22" s="304"/>
      <c r="L22" s="304"/>
      <c r="M22" s="304"/>
      <c r="N22" s="304"/>
      <c r="O22" s="304"/>
      <c r="P22" s="304"/>
      <c r="Q22" s="304"/>
      <c r="R22" s="304"/>
      <c r="S22" s="304"/>
      <c r="T22" s="304"/>
      <c r="U22" s="304"/>
    </row>
    <row r="23" spans="2:21" ht="60" customHeight="1" x14ac:dyDescent="0.3">
      <c r="B23" s="297" t="s">
        <v>580</v>
      </c>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3">
      <c r="B24" s="297"/>
      <c r="C24" s="297"/>
      <c r="D24" s="297"/>
      <c r="E24" s="297"/>
      <c r="F24" s="297"/>
      <c r="G24" s="297"/>
      <c r="H24" s="297"/>
      <c r="I24" s="297"/>
      <c r="J24" s="297"/>
      <c r="K24" s="297"/>
      <c r="L24" s="297"/>
      <c r="M24" s="297"/>
      <c r="N24" s="297"/>
      <c r="O24" s="297"/>
      <c r="P24" s="297"/>
      <c r="Q24" s="297"/>
      <c r="R24" s="297"/>
      <c r="S24" s="297"/>
      <c r="T24" s="297"/>
      <c r="U24" s="297"/>
    </row>
    <row r="25" spans="2:21" s="156" customFormat="1" ht="24.9" customHeight="1" x14ac:dyDescent="0.3">
      <c r="B25" s="298" t="s">
        <v>123</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3">
      <c r="B26" s="297" t="s">
        <v>572</v>
      </c>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3">
      <c r="B27" s="297" t="s">
        <v>573</v>
      </c>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3">
      <c r="B28" s="297" t="s">
        <v>584</v>
      </c>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3">
      <c r="B29" s="157"/>
      <c r="C29" s="157"/>
      <c r="D29" s="157"/>
      <c r="E29" s="157"/>
      <c r="F29" s="157"/>
      <c r="G29" s="157"/>
      <c r="H29" s="157"/>
      <c r="I29" s="157"/>
      <c r="J29" s="157"/>
      <c r="K29" s="157"/>
      <c r="L29" s="157"/>
      <c r="M29" s="157"/>
      <c r="N29" s="157"/>
      <c r="O29" s="157"/>
      <c r="P29" s="157"/>
      <c r="Q29" s="157"/>
      <c r="R29" s="157"/>
      <c r="S29" s="157"/>
      <c r="T29" s="157"/>
      <c r="U29" s="157"/>
    </row>
    <row r="30" spans="2:21" ht="21.9" customHeight="1" x14ac:dyDescent="0.3">
      <c r="B30" s="305">
        <v>2025</v>
      </c>
      <c r="C30" s="306"/>
      <c r="D30" s="306"/>
      <c r="E30" s="306"/>
      <c r="F30" s="306"/>
      <c r="G30" s="306"/>
      <c r="H30" s="306"/>
      <c r="I30" s="306"/>
      <c r="J30" s="306"/>
      <c r="K30" s="306"/>
      <c r="L30" s="306"/>
      <c r="M30" s="306"/>
      <c r="N30" s="306"/>
      <c r="O30" s="306"/>
      <c r="P30" s="306"/>
      <c r="Q30" s="306"/>
      <c r="R30" s="306"/>
      <c r="S30" s="306"/>
      <c r="T30" s="306"/>
      <c r="U30" s="306"/>
    </row>
    <row r="31" spans="2:21" ht="24.9" customHeight="1" x14ac:dyDescent="0.3">
      <c r="B31" s="307" t="s">
        <v>28</v>
      </c>
      <c r="C31" s="308"/>
      <c r="D31" s="308"/>
      <c r="E31" s="308"/>
      <c r="F31" s="308"/>
      <c r="G31" s="308"/>
      <c r="H31" s="308"/>
      <c r="I31" s="308"/>
      <c r="J31" s="308"/>
      <c r="K31" s="308"/>
      <c r="L31" s="308"/>
      <c r="M31" s="308"/>
      <c r="N31" s="308"/>
      <c r="O31" s="308"/>
      <c r="P31" s="308"/>
      <c r="Q31" s="308"/>
      <c r="R31" s="308"/>
      <c r="S31" s="308"/>
      <c r="T31" s="308"/>
      <c r="U31" s="308"/>
    </row>
    <row r="32" spans="2:21" ht="60" customHeight="1" x14ac:dyDescent="0.3">
      <c r="B32" s="300" t="s">
        <v>668</v>
      </c>
      <c r="C32" s="301"/>
      <c r="D32" s="301"/>
      <c r="E32" s="301"/>
      <c r="F32" s="301"/>
      <c r="G32" s="301"/>
      <c r="H32" s="301"/>
      <c r="I32" s="301"/>
      <c r="J32" s="301"/>
      <c r="K32" s="301"/>
      <c r="L32" s="301"/>
      <c r="M32" s="301"/>
      <c r="N32" s="301"/>
      <c r="O32" s="301"/>
      <c r="P32" s="301"/>
      <c r="Q32" s="301"/>
      <c r="R32" s="301"/>
      <c r="S32" s="301"/>
      <c r="T32" s="301"/>
      <c r="U32" s="302"/>
    </row>
    <row r="33" spans="2:21" ht="60" customHeight="1" x14ac:dyDescent="0.3">
      <c r="B33" s="297"/>
      <c r="C33" s="297"/>
      <c r="D33" s="297"/>
      <c r="E33" s="297"/>
      <c r="F33" s="297"/>
      <c r="G33" s="297"/>
      <c r="H33" s="297"/>
      <c r="I33" s="297"/>
      <c r="J33" s="297"/>
      <c r="K33" s="297"/>
      <c r="L33" s="297"/>
      <c r="M33" s="297"/>
      <c r="N33" s="297"/>
      <c r="O33" s="297"/>
      <c r="P33" s="297"/>
      <c r="Q33" s="297"/>
      <c r="R33" s="297"/>
      <c r="S33" s="297"/>
      <c r="T33" s="297"/>
      <c r="U33" s="297"/>
    </row>
    <row r="34" spans="2:21" s="156" customFormat="1" ht="24.9" customHeight="1" x14ac:dyDescent="0.3">
      <c r="B34" s="298" t="s">
        <v>123</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3">
      <c r="B35" s="297" t="s">
        <v>658</v>
      </c>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3">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3">
      <c r="B37" s="297"/>
      <c r="C37" s="297"/>
      <c r="D37" s="297"/>
      <c r="E37" s="297"/>
      <c r="F37" s="297"/>
      <c r="G37" s="297"/>
      <c r="H37" s="297"/>
      <c r="I37" s="297"/>
      <c r="J37" s="297"/>
      <c r="K37" s="297"/>
      <c r="L37" s="297"/>
      <c r="M37" s="297"/>
      <c r="N37" s="297"/>
      <c r="O37" s="297"/>
      <c r="P37" s="297"/>
      <c r="Q37" s="297"/>
      <c r="R37" s="297"/>
      <c r="S37" s="297"/>
      <c r="T37" s="297"/>
      <c r="U37" s="297"/>
    </row>
    <row r="39" spans="2:21" x14ac:dyDescent="0.3">
      <c r="B39" s="309">
        <v>2026</v>
      </c>
      <c r="C39" s="310"/>
      <c r="D39" s="310"/>
      <c r="E39" s="310"/>
      <c r="F39" s="310"/>
      <c r="G39" s="310"/>
      <c r="H39" s="310"/>
      <c r="I39" s="310"/>
      <c r="J39" s="310"/>
      <c r="K39" s="310"/>
      <c r="L39" s="310"/>
      <c r="M39" s="310"/>
      <c r="N39" s="310"/>
      <c r="O39" s="310"/>
      <c r="P39" s="310"/>
      <c r="Q39" s="310"/>
      <c r="R39" s="310"/>
      <c r="S39" s="310"/>
      <c r="T39" s="310"/>
      <c r="U39" s="310"/>
    </row>
    <row r="40" spans="2:21" ht="19.8" x14ac:dyDescent="0.3">
      <c r="B40" s="307" t="s">
        <v>28</v>
      </c>
      <c r="C40" s="308"/>
      <c r="D40" s="308"/>
      <c r="E40" s="308"/>
      <c r="F40" s="308"/>
      <c r="G40" s="308"/>
      <c r="H40" s="308"/>
      <c r="I40" s="308"/>
      <c r="J40" s="308"/>
      <c r="K40" s="308"/>
      <c r="L40" s="308"/>
      <c r="M40" s="308"/>
      <c r="N40" s="308"/>
      <c r="O40" s="308"/>
      <c r="P40" s="308"/>
      <c r="Q40" s="308"/>
      <c r="R40" s="308"/>
      <c r="S40" s="308"/>
      <c r="T40" s="308"/>
      <c r="U40" s="308"/>
    </row>
    <row r="41" spans="2:21" ht="60.75" customHeight="1" x14ac:dyDescent="0.3">
      <c r="B41" s="297"/>
      <c r="C41" s="297"/>
      <c r="D41" s="297"/>
      <c r="E41" s="297"/>
      <c r="F41" s="297"/>
      <c r="G41" s="297"/>
      <c r="H41" s="297"/>
      <c r="I41" s="297"/>
      <c r="J41" s="297"/>
      <c r="K41" s="297"/>
      <c r="L41" s="297"/>
      <c r="M41" s="297"/>
      <c r="N41" s="297"/>
      <c r="O41" s="297"/>
      <c r="P41" s="297"/>
      <c r="Q41" s="297"/>
      <c r="R41" s="297"/>
      <c r="S41" s="297"/>
      <c r="T41" s="297"/>
      <c r="U41" s="297"/>
    </row>
    <row r="42" spans="2:21" ht="60" customHeight="1" x14ac:dyDescent="0.3">
      <c r="B42" s="297"/>
      <c r="C42" s="297"/>
      <c r="D42" s="297"/>
      <c r="E42" s="297"/>
      <c r="F42" s="297"/>
      <c r="G42" s="297"/>
      <c r="H42" s="297"/>
      <c r="I42" s="297"/>
      <c r="J42" s="297"/>
      <c r="K42" s="297"/>
      <c r="L42" s="297"/>
      <c r="M42" s="297"/>
      <c r="N42" s="297"/>
      <c r="O42" s="297"/>
      <c r="P42" s="297"/>
      <c r="Q42" s="297"/>
      <c r="R42" s="297"/>
      <c r="S42" s="297"/>
      <c r="T42" s="297"/>
      <c r="U42" s="297"/>
    </row>
    <row r="43" spans="2:21" ht="19.8" x14ac:dyDescent="0.3">
      <c r="B43" s="298" t="s">
        <v>123</v>
      </c>
      <c r="C43" s="299"/>
      <c r="D43" s="299"/>
      <c r="E43" s="299"/>
      <c r="F43" s="299"/>
      <c r="G43" s="299"/>
      <c r="H43" s="299"/>
      <c r="I43" s="299"/>
      <c r="J43" s="299"/>
      <c r="K43" s="299"/>
      <c r="L43" s="299"/>
      <c r="M43" s="299"/>
      <c r="N43" s="299"/>
      <c r="O43" s="299"/>
      <c r="P43" s="299"/>
      <c r="Q43" s="299"/>
      <c r="R43" s="299"/>
      <c r="S43" s="299"/>
      <c r="T43" s="299"/>
      <c r="U43" s="299"/>
    </row>
    <row r="44" spans="2:21" ht="45.75" customHeight="1" x14ac:dyDescent="0.3">
      <c r="B44" s="297"/>
      <c r="C44" s="297"/>
      <c r="D44" s="297"/>
      <c r="E44" s="297"/>
      <c r="F44" s="297"/>
      <c r="G44" s="297"/>
      <c r="H44" s="297"/>
      <c r="I44" s="297"/>
      <c r="J44" s="297"/>
      <c r="K44" s="297"/>
      <c r="L44" s="297"/>
      <c r="M44" s="297"/>
      <c r="N44" s="297"/>
      <c r="O44" s="297"/>
      <c r="P44" s="297"/>
      <c r="Q44" s="297"/>
      <c r="R44" s="297"/>
      <c r="S44" s="297"/>
      <c r="T44" s="297"/>
      <c r="U44" s="297"/>
    </row>
    <row r="45" spans="2:21" ht="48" customHeight="1" x14ac:dyDescent="0.3">
      <c r="B45" s="297"/>
      <c r="C45" s="297"/>
      <c r="D45" s="297"/>
      <c r="E45" s="297"/>
      <c r="F45" s="297"/>
      <c r="G45" s="297"/>
      <c r="H45" s="297"/>
      <c r="I45" s="297"/>
      <c r="J45" s="297"/>
      <c r="K45" s="297"/>
      <c r="L45" s="297"/>
      <c r="M45" s="297"/>
      <c r="N45" s="297"/>
      <c r="O45" s="297"/>
      <c r="P45" s="297"/>
      <c r="Q45" s="297"/>
      <c r="R45" s="297"/>
      <c r="S45" s="297"/>
      <c r="T45" s="297"/>
      <c r="U45" s="297"/>
    </row>
    <row r="46" spans="2:21" ht="56.25" customHeight="1" x14ac:dyDescent="0.3">
      <c r="B46" s="297"/>
      <c r="C46" s="297"/>
      <c r="D46" s="297"/>
      <c r="E46" s="297"/>
      <c r="F46" s="297"/>
      <c r="G46" s="297"/>
      <c r="H46" s="297"/>
      <c r="I46" s="297"/>
      <c r="J46" s="297"/>
      <c r="K46" s="297"/>
      <c r="L46" s="297"/>
      <c r="M46" s="297"/>
      <c r="N46" s="297"/>
      <c r="O46" s="297"/>
      <c r="P46" s="297"/>
      <c r="Q46" s="297"/>
      <c r="R46" s="297"/>
      <c r="S46" s="297"/>
      <c r="T46" s="297"/>
      <c r="U46" s="297"/>
    </row>
    <row r="65495" spans="2:22" x14ac:dyDescent="0.3">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3">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3">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33" zoomScale="70" zoomScaleNormal="70" workbookViewId="0">
      <selection activeCell="B36" sqref="B36:U36"/>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0" width="7.6640625" style="1" customWidth="1"/>
    <col min="21" max="21" width="12"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13" t="s">
        <v>127</v>
      </c>
      <c r="C2" s="321" t="s">
        <v>176</v>
      </c>
      <c r="D2" s="321"/>
      <c r="E2" s="321"/>
      <c r="F2" s="321"/>
      <c r="G2" s="2"/>
      <c r="H2" s="322" t="s">
        <v>177</v>
      </c>
      <c r="I2" s="322"/>
      <c r="J2" s="322"/>
      <c r="K2" s="322"/>
      <c r="L2" s="2"/>
      <c r="M2" s="315" t="s">
        <v>178</v>
      </c>
      <c r="N2" s="315"/>
      <c r="O2" s="315"/>
      <c r="P2" s="315"/>
      <c r="Q2" s="55"/>
      <c r="R2" s="323" t="s">
        <v>179</v>
      </c>
      <c r="S2" s="323"/>
      <c r="T2" s="323"/>
      <c r="U2" s="323"/>
      <c r="V2" s="318"/>
    </row>
    <row r="3" spans="2:22" ht="24.75" customHeight="1" thickBot="1" x14ac:dyDescent="0.35">
      <c r="B3" s="314"/>
      <c r="C3" s="3">
        <v>1</v>
      </c>
      <c r="D3" s="3">
        <v>2</v>
      </c>
      <c r="E3" s="4">
        <v>3</v>
      </c>
      <c r="F3" s="5">
        <v>4</v>
      </c>
      <c r="G3" s="311"/>
      <c r="H3" s="3">
        <v>1</v>
      </c>
      <c r="I3" s="3">
        <v>2</v>
      </c>
      <c r="J3" s="4">
        <v>3</v>
      </c>
      <c r="K3" s="5">
        <v>4</v>
      </c>
      <c r="L3" s="319"/>
      <c r="M3" s="3">
        <v>1</v>
      </c>
      <c r="N3" s="3">
        <v>2</v>
      </c>
      <c r="O3" s="4">
        <v>3</v>
      </c>
      <c r="P3" s="5">
        <v>4</v>
      </c>
      <c r="Q3" s="56"/>
      <c r="R3" s="3">
        <v>1</v>
      </c>
      <c r="S3" s="3">
        <v>2</v>
      </c>
      <c r="T3" s="4">
        <v>3</v>
      </c>
      <c r="U3" s="5">
        <v>4</v>
      </c>
      <c r="V3" s="318"/>
    </row>
    <row r="4" spans="2:22" ht="38.1" customHeight="1" thickTop="1" thickBot="1" x14ac:dyDescent="0.35">
      <c r="B4" s="37" t="s">
        <v>128</v>
      </c>
      <c r="C4" s="36">
        <f>Autoevaluación!R55/SUM(Autoevaluación!R55:R58)</f>
        <v>0</v>
      </c>
      <c r="D4" s="7">
        <f>Autoevaluación!R56/SUM(Autoevaluación!R55:R58)</f>
        <v>0</v>
      </c>
      <c r="E4" s="7">
        <f>Autoevaluación!R57/SUM(Autoevaluación!R55:R58)</f>
        <v>0.2</v>
      </c>
      <c r="F4" s="7">
        <f>Autoevaluación!R58/SUM(Autoevaluación!R55:R58)</f>
        <v>0.8</v>
      </c>
      <c r="G4" s="312"/>
      <c r="H4" s="7">
        <f>Autoevaluación!S55/SUM(Autoevaluación!S55:S59)</f>
        <v>0</v>
      </c>
      <c r="I4" s="7">
        <f>Autoevaluación!S56/SUM(Autoevaluación!S55:S58)</f>
        <v>0</v>
      </c>
      <c r="J4" s="7">
        <f>Autoevaluación!S57/SUM(Autoevaluación!S55:S58)</f>
        <v>0</v>
      </c>
      <c r="K4" s="7">
        <f>Autoevaluación!S58/SUM(Autoevaluación!S55:S58)</f>
        <v>1</v>
      </c>
      <c r="L4" s="320"/>
      <c r="M4" s="7">
        <f>Autoevaluación!T55/SUM(Autoevaluación!T55:T58)</f>
        <v>0</v>
      </c>
      <c r="N4" s="7">
        <f>Autoevaluación!T56/SUM(Autoevaluación!T55:T58)</f>
        <v>0</v>
      </c>
      <c r="O4" s="7">
        <f>Autoevaluación!T57/SUM(Autoevaluación!T55:T58)</f>
        <v>0</v>
      </c>
      <c r="P4" s="7">
        <f>Autoevaluación!T58/SUM(Autoevaluación!T55:T58)</f>
        <v>1</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v>
      </c>
      <c r="E5" s="7">
        <f>Autoevaluación!R64/SUM(Autoevaluación!R62:R65)</f>
        <v>0.75</v>
      </c>
      <c r="F5" s="7">
        <f>Autoevaluación!R65/SUM(Autoevaluación!R62:R65)</f>
        <v>0.25</v>
      </c>
      <c r="G5" s="312"/>
      <c r="H5" s="7">
        <f>Autoevaluación!S62/SUM(Autoevaluación!S62:S65)</f>
        <v>0</v>
      </c>
      <c r="I5" s="7">
        <f>Autoevaluación!S63/SUM(Autoevaluación!S62:S65)</f>
        <v>0</v>
      </c>
      <c r="J5" s="7">
        <f>Autoevaluación!S64/SUM(Autoevaluación!S62:S65)</f>
        <v>0.5</v>
      </c>
      <c r="K5" s="7">
        <f>Autoevaluación!S65/SUM(Autoevaluación!S62:S65)</f>
        <v>0.5</v>
      </c>
      <c r="L5" s="320"/>
      <c r="M5" s="7">
        <f>Autoevaluación!T62/SUM(Autoevaluación!T62:T65)</f>
        <v>0</v>
      </c>
      <c r="N5" s="7">
        <f>Autoevaluación!T63/SUM(Autoevaluación!T62:T65)</f>
        <v>0</v>
      </c>
      <c r="O5" s="7">
        <f>Autoevaluación!T64/SUM(Autoevaluación!T62:T65)</f>
        <v>0.25</v>
      </c>
      <c r="P5" s="7">
        <f>Autoevaluación!T65/SUM(Autoevaluación!T62:T65)</f>
        <v>0.75</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v>
      </c>
      <c r="E6" s="7">
        <f>Autoevaluación!R70/SUM(Autoevaluación!R68:R71)</f>
        <v>0.5</v>
      </c>
      <c r="F6" s="7">
        <f>Autoevaluación!R71/SUM(Autoevaluación!R68:R71)</f>
        <v>0.5</v>
      </c>
      <c r="G6" s="312"/>
      <c r="H6" s="7">
        <f>Autoevaluación!S68/SUM(Autoevaluación!S68:S71)</f>
        <v>0</v>
      </c>
      <c r="I6" s="7">
        <f>Autoevaluación!S69/SUM(Autoevaluación!S68:S71)</f>
        <v>0</v>
      </c>
      <c r="J6" s="7">
        <f>Autoevaluación!S70/SUM(Autoevaluación!S68:S71)</f>
        <v>0.5</v>
      </c>
      <c r="K6" s="7">
        <f>Autoevaluación!S71/SUM(Autoevaluación!S68:S71)</f>
        <v>0.5</v>
      </c>
      <c r="L6" s="320"/>
      <c r="M6" s="7">
        <f>Autoevaluación!T68/SUM(Autoevaluación!T68:T71)</f>
        <v>0</v>
      </c>
      <c r="N6" s="7">
        <f>Autoevaluación!T69/SUM(Autoevaluación!T68:T71)</f>
        <v>0</v>
      </c>
      <c r="O6" s="7">
        <f>Autoevaluación!T70/SUM(Autoevaluación!T68:T71)</f>
        <v>0</v>
      </c>
      <c r="P6" s="7">
        <f>Autoevaluación!T71/SUM(Autoevaluación!T68:T71)</f>
        <v>1</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v>
      </c>
      <c r="D7" s="7">
        <f>Autoevaluación!R75/SUM(Autoevaluación!R74:R77)</f>
        <v>0.2</v>
      </c>
      <c r="E7" s="7">
        <f>Autoevaluación!R76/SUM(Autoevaluación!R74:R77)</f>
        <v>0.2</v>
      </c>
      <c r="F7" s="7">
        <f>Autoevaluación!R77/SUM(Autoevaluación!R74:R77)</f>
        <v>0.6</v>
      </c>
      <c r="G7" s="312"/>
      <c r="H7" s="7">
        <f>Autoevaluación!S74/SUM(Autoevaluación!S74:S77)</f>
        <v>0</v>
      </c>
      <c r="I7" s="7">
        <f>Autoevaluación!S75/SUM(Autoevaluación!S74:S77)</f>
        <v>0</v>
      </c>
      <c r="J7" s="7">
        <f>Autoevaluación!S76/SUM(Autoevaluación!S74:S77)</f>
        <v>0.33333333333333331</v>
      </c>
      <c r="K7" s="7">
        <f>Autoevaluación!S77/SUM(Autoevaluación!S74:S77)</f>
        <v>0.66666666666666663</v>
      </c>
      <c r="L7" s="320"/>
      <c r="M7" s="7">
        <f>Autoevaluación!T74/SUM(Autoevaluación!T74:T77)</f>
        <v>0</v>
      </c>
      <c r="N7" s="7">
        <f>Autoevaluación!T75/SUM(Autoevaluación!T74:T77)</f>
        <v>0</v>
      </c>
      <c r="O7" s="7">
        <f>Autoevaluación!T76/SUM(Autoevaluación!T74:T77)</f>
        <v>0.33333333333333331</v>
      </c>
      <c r="P7" s="7">
        <f>Autoevaluación!T77/SUM(Autoevaluación!T74:T77)</f>
        <v>0.66666666666666663</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12"/>
      <c r="H8" s="7"/>
      <c r="I8" s="7"/>
      <c r="J8" s="7"/>
      <c r="K8" s="7"/>
      <c r="L8" s="320"/>
      <c r="M8" s="7"/>
      <c r="N8" s="7"/>
      <c r="O8" s="7"/>
      <c r="P8" s="7"/>
      <c r="Q8" s="53"/>
      <c r="R8" s="7"/>
      <c r="S8" s="7"/>
      <c r="T8" s="7"/>
      <c r="U8" s="7"/>
    </row>
    <row r="9" spans="2:22" ht="38.1" customHeight="1" x14ac:dyDescent="0.3">
      <c r="B9" s="6"/>
      <c r="C9" s="7"/>
      <c r="D9" s="7"/>
      <c r="E9" s="7"/>
      <c r="F9" s="7"/>
      <c r="G9" s="312"/>
      <c r="H9" s="7"/>
      <c r="I9" s="7"/>
      <c r="J9" s="7"/>
      <c r="K9" s="7"/>
      <c r="L9" s="320"/>
      <c r="M9" s="7"/>
      <c r="N9" s="7"/>
      <c r="O9" s="7"/>
      <c r="P9" s="7"/>
      <c r="Q9" s="53"/>
      <c r="R9" s="7"/>
      <c r="S9" s="7"/>
      <c r="T9" s="7"/>
      <c r="U9" s="7"/>
    </row>
    <row r="10" spans="2:22" ht="38.1" customHeight="1" x14ac:dyDescent="0.3">
      <c r="B10" s="15" t="s">
        <v>132</v>
      </c>
      <c r="C10" s="12">
        <f>AVERAGE(C4:C9)</f>
        <v>0</v>
      </c>
      <c r="D10" s="12">
        <f>AVERAGE(D4:D9)</f>
        <v>0.05</v>
      </c>
      <c r="E10" s="12">
        <f>AVERAGE(E4:E9)</f>
        <v>0.41249999999999998</v>
      </c>
      <c r="F10" s="12">
        <f>AVERAGE(F4:F9)</f>
        <v>0.53749999999999998</v>
      </c>
      <c r="G10" s="9"/>
      <c r="H10" s="12">
        <f>AVERAGE(H4:H9)</f>
        <v>0</v>
      </c>
      <c r="I10" s="12">
        <f>AVERAGE(I4:I9)</f>
        <v>0</v>
      </c>
      <c r="J10" s="12">
        <f>AVERAGE(J4:J9)</f>
        <v>0.33333333333333331</v>
      </c>
      <c r="K10" s="12">
        <f>AVERAGE(K4:K9)</f>
        <v>0.66666666666666663</v>
      </c>
      <c r="L10" s="9"/>
      <c r="M10" s="12">
        <f>AVERAGE(M4:M9)</f>
        <v>0</v>
      </c>
      <c r="N10" s="12">
        <f>AVERAGE(N4:N9)</f>
        <v>0</v>
      </c>
      <c r="O10" s="12">
        <f>AVERAGE(O4:O9)</f>
        <v>0.14583333333333331</v>
      </c>
      <c r="P10" s="12">
        <f>AVERAGE(P4:P9)</f>
        <v>0.85416666666666663</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1" t="s">
        <v>176</v>
      </c>
      <c r="C12" s="321"/>
      <c r="D12" s="321"/>
      <c r="E12" s="321"/>
      <c r="F12" s="321"/>
      <c r="G12" s="321"/>
      <c r="H12" s="321"/>
      <c r="I12" s="321"/>
      <c r="J12" s="321"/>
      <c r="K12" s="321"/>
      <c r="L12" s="321"/>
      <c r="M12" s="321"/>
      <c r="N12" s="321"/>
      <c r="O12" s="321"/>
      <c r="P12" s="321"/>
      <c r="Q12" s="321"/>
      <c r="R12" s="321"/>
      <c r="S12" s="321"/>
      <c r="T12" s="321"/>
      <c r="U12" s="321"/>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317" t="s">
        <v>379</v>
      </c>
      <c r="C14" s="317"/>
      <c r="D14" s="317"/>
      <c r="E14" s="317"/>
      <c r="F14" s="317"/>
      <c r="G14" s="317"/>
      <c r="H14" s="317"/>
      <c r="I14" s="317"/>
      <c r="J14" s="317"/>
      <c r="K14" s="317"/>
      <c r="L14" s="317"/>
      <c r="M14" s="317"/>
      <c r="N14" s="317"/>
      <c r="O14" s="317"/>
      <c r="P14" s="317"/>
      <c r="Q14" s="317"/>
      <c r="R14" s="317"/>
      <c r="S14" s="317"/>
      <c r="T14" s="317"/>
      <c r="U14" s="317"/>
    </row>
    <row r="15" spans="2:22" ht="60" customHeight="1" x14ac:dyDescent="0.3">
      <c r="B15" s="297" t="s">
        <v>378</v>
      </c>
      <c r="C15" s="297"/>
      <c r="D15" s="297"/>
      <c r="E15" s="297"/>
      <c r="F15" s="297"/>
      <c r="G15" s="297"/>
      <c r="H15" s="297"/>
      <c r="I15" s="297"/>
      <c r="J15" s="297"/>
      <c r="K15" s="297"/>
      <c r="L15" s="297"/>
      <c r="M15" s="297"/>
      <c r="N15" s="297"/>
      <c r="O15" s="297"/>
      <c r="P15" s="297"/>
      <c r="Q15" s="297"/>
      <c r="R15" s="297"/>
      <c r="S15" s="297"/>
      <c r="T15" s="297"/>
      <c r="U15" s="297"/>
    </row>
    <row r="16" spans="2:22" s="14" customFormat="1" ht="24.9" customHeight="1" x14ac:dyDescent="0.3">
      <c r="B16" s="316" t="s">
        <v>123</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297" t="s">
        <v>377</v>
      </c>
      <c r="C17" s="317"/>
      <c r="D17" s="317"/>
      <c r="E17" s="317"/>
      <c r="F17" s="317"/>
      <c r="G17" s="317"/>
      <c r="H17" s="317"/>
      <c r="I17" s="317"/>
      <c r="J17" s="317"/>
      <c r="K17" s="317"/>
      <c r="L17" s="317"/>
      <c r="M17" s="317"/>
      <c r="N17" s="317"/>
      <c r="O17" s="317"/>
      <c r="P17" s="317"/>
      <c r="Q17" s="317"/>
      <c r="R17" s="317"/>
      <c r="S17" s="317"/>
      <c r="T17" s="317"/>
      <c r="U17" s="317"/>
    </row>
    <row r="18" spans="2:21" ht="60" customHeight="1" x14ac:dyDescent="0.3">
      <c r="B18" s="317"/>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3">
      <c r="B19" s="317"/>
      <c r="C19" s="317"/>
      <c r="D19" s="317"/>
      <c r="E19" s="317"/>
      <c r="F19" s="317"/>
      <c r="G19" s="317"/>
      <c r="H19" s="317"/>
      <c r="I19" s="317"/>
      <c r="J19" s="317"/>
      <c r="K19" s="317"/>
      <c r="L19" s="317"/>
      <c r="M19" s="317"/>
      <c r="N19" s="317"/>
      <c r="O19" s="317"/>
      <c r="P19" s="317"/>
      <c r="Q19" s="317"/>
      <c r="R19" s="317"/>
      <c r="S19" s="317"/>
      <c r="T19" s="317"/>
      <c r="U19" s="31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317" t="s">
        <v>379</v>
      </c>
      <c r="C23" s="317"/>
      <c r="D23" s="317"/>
      <c r="E23" s="317"/>
      <c r="F23" s="317"/>
      <c r="G23" s="317"/>
      <c r="H23" s="317"/>
      <c r="I23" s="317"/>
      <c r="J23" s="317"/>
      <c r="K23" s="317"/>
      <c r="L23" s="317"/>
      <c r="M23" s="317"/>
      <c r="N23" s="317"/>
      <c r="O23" s="317"/>
      <c r="P23" s="317"/>
      <c r="Q23" s="317"/>
      <c r="R23" s="317"/>
      <c r="S23" s="317"/>
      <c r="T23" s="317"/>
      <c r="U23" s="317"/>
    </row>
    <row r="24" spans="2:21" ht="60" customHeight="1" x14ac:dyDescent="0.3">
      <c r="B24" s="297" t="s">
        <v>378</v>
      </c>
      <c r="C24" s="297"/>
      <c r="D24" s="297"/>
      <c r="E24" s="297"/>
      <c r="F24" s="297"/>
      <c r="G24" s="297"/>
      <c r="H24" s="297"/>
      <c r="I24" s="297"/>
      <c r="J24" s="297"/>
      <c r="K24" s="297"/>
      <c r="L24" s="297"/>
      <c r="M24" s="297"/>
      <c r="N24" s="297"/>
      <c r="O24" s="297"/>
      <c r="P24" s="297"/>
      <c r="Q24" s="297"/>
      <c r="R24" s="297"/>
      <c r="S24" s="297"/>
      <c r="T24" s="297"/>
      <c r="U24" s="297"/>
    </row>
    <row r="25" spans="2:21" s="14" customFormat="1" ht="24.9" customHeight="1" x14ac:dyDescent="0.3">
      <c r="B25" s="316" t="s">
        <v>123</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297" t="s">
        <v>574</v>
      </c>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3">
      <c r="B27" s="297" t="s">
        <v>581</v>
      </c>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3">
      <c r="B28" s="297" t="s">
        <v>575</v>
      </c>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7" t="s">
        <v>178</v>
      </c>
      <c r="C30" s="327"/>
      <c r="D30" s="327"/>
      <c r="E30" s="327"/>
      <c r="F30" s="327"/>
      <c r="G30" s="327"/>
      <c r="H30" s="327"/>
      <c r="I30" s="327"/>
      <c r="J30" s="327"/>
      <c r="K30" s="327"/>
      <c r="L30" s="327"/>
      <c r="M30" s="327"/>
      <c r="N30" s="327"/>
      <c r="O30" s="327"/>
      <c r="P30" s="327"/>
      <c r="Q30" s="327"/>
      <c r="R30" s="327"/>
      <c r="S30" s="327"/>
      <c r="T30" s="327"/>
      <c r="U30" s="327"/>
    </row>
    <row r="31" spans="2:21" ht="24.9" customHeight="1" x14ac:dyDescent="0.3">
      <c r="B31" s="328"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3">
      <c r="B32" s="297" t="s">
        <v>646</v>
      </c>
      <c r="C32" s="317"/>
      <c r="D32" s="317"/>
      <c r="E32" s="317"/>
      <c r="F32" s="317"/>
      <c r="G32" s="317"/>
      <c r="H32" s="317"/>
      <c r="I32" s="317"/>
      <c r="J32" s="317"/>
      <c r="K32" s="317"/>
      <c r="L32" s="317"/>
      <c r="M32" s="317"/>
      <c r="N32" s="317"/>
      <c r="O32" s="317"/>
      <c r="P32" s="317"/>
      <c r="Q32" s="317"/>
      <c r="R32" s="317"/>
      <c r="S32" s="317"/>
      <c r="T32" s="317"/>
      <c r="U32" s="317"/>
    </row>
    <row r="33" spans="2:21" ht="60" customHeight="1" x14ac:dyDescent="0.3">
      <c r="B33" s="297" t="s">
        <v>644</v>
      </c>
      <c r="C33" s="297"/>
      <c r="D33" s="297"/>
      <c r="E33" s="297"/>
      <c r="F33" s="297"/>
      <c r="G33" s="297"/>
      <c r="H33" s="297"/>
      <c r="I33" s="297"/>
      <c r="J33" s="297"/>
      <c r="K33" s="297"/>
      <c r="L33" s="297"/>
      <c r="M33" s="297"/>
      <c r="N33" s="297"/>
      <c r="O33" s="297"/>
      <c r="P33" s="297"/>
      <c r="Q33" s="297"/>
      <c r="R33" s="297"/>
      <c r="S33" s="297"/>
      <c r="T33" s="297"/>
      <c r="U33" s="297"/>
    </row>
    <row r="34" spans="2:21" s="14" customFormat="1" ht="24.9" customHeight="1" x14ac:dyDescent="0.3">
      <c r="B34" s="316" t="s">
        <v>123</v>
      </c>
      <c r="C34" s="316"/>
      <c r="D34" s="316"/>
      <c r="E34" s="316"/>
      <c r="F34" s="316"/>
      <c r="G34" s="316"/>
      <c r="H34" s="316"/>
      <c r="I34" s="316"/>
      <c r="J34" s="316"/>
      <c r="K34" s="316"/>
      <c r="L34" s="316"/>
      <c r="M34" s="316"/>
      <c r="N34" s="316"/>
      <c r="O34" s="316"/>
      <c r="P34" s="316"/>
      <c r="Q34" s="316"/>
      <c r="R34" s="316"/>
      <c r="S34" s="316"/>
      <c r="T34" s="316"/>
      <c r="U34" s="316"/>
    </row>
    <row r="35" spans="2:21" ht="60" customHeight="1" x14ac:dyDescent="0.3">
      <c r="B35" s="330" t="s">
        <v>649</v>
      </c>
      <c r="C35" s="330"/>
      <c r="D35" s="330"/>
      <c r="E35" s="330"/>
      <c r="F35" s="330"/>
      <c r="G35" s="330"/>
      <c r="H35" s="330"/>
      <c r="I35" s="330"/>
      <c r="J35" s="330"/>
      <c r="K35" s="330"/>
      <c r="L35" s="330"/>
      <c r="M35" s="330"/>
      <c r="N35" s="330"/>
      <c r="O35" s="330"/>
      <c r="P35" s="330"/>
      <c r="Q35" s="330"/>
      <c r="R35" s="330"/>
      <c r="S35" s="330"/>
      <c r="T35" s="330"/>
      <c r="U35" s="330"/>
    </row>
    <row r="36" spans="2:21" ht="60" customHeight="1" x14ac:dyDescent="0.3">
      <c r="B36" s="297" t="s">
        <v>650</v>
      </c>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3">
      <c r="B37" s="297" t="s">
        <v>651</v>
      </c>
      <c r="C37" s="317"/>
      <c r="D37" s="317"/>
      <c r="E37" s="317"/>
      <c r="F37" s="317"/>
      <c r="G37" s="317"/>
      <c r="H37" s="317"/>
      <c r="I37" s="317"/>
      <c r="J37" s="317"/>
      <c r="K37" s="317"/>
      <c r="L37" s="317"/>
      <c r="M37" s="317"/>
      <c r="N37" s="317"/>
      <c r="O37" s="317"/>
      <c r="P37" s="317"/>
      <c r="Q37" s="317"/>
      <c r="R37" s="317"/>
      <c r="S37" s="317"/>
      <c r="T37" s="317"/>
      <c r="U37" s="317"/>
    </row>
    <row r="39" spans="2:21" x14ac:dyDescent="0.3">
      <c r="B39" s="323" t="s">
        <v>179</v>
      </c>
      <c r="C39" s="323"/>
      <c r="D39" s="323"/>
      <c r="E39" s="323"/>
      <c r="F39" s="323"/>
      <c r="G39" s="323"/>
      <c r="H39" s="323"/>
      <c r="I39" s="323"/>
      <c r="J39" s="323"/>
      <c r="K39" s="323"/>
      <c r="L39" s="323"/>
      <c r="M39" s="323"/>
      <c r="N39" s="323"/>
      <c r="O39" s="323"/>
      <c r="P39" s="323"/>
      <c r="Q39" s="323"/>
      <c r="R39" s="323"/>
      <c r="S39" s="323"/>
      <c r="T39" s="323"/>
      <c r="U39" s="323"/>
    </row>
    <row r="40" spans="2:21" ht="19.8" x14ac:dyDescent="0.3">
      <c r="B40" s="328" t="s">
        <v>28</v>
      </c>
      <c r="C40" s="329"/>
      <c r="D40" s="329"/>
      <c r="E40" s="329"/>
      <c r="F40" s="329"/>
      <c r="G40" s="329"/>
      <c r="H40" s="329"/>
      <c r="I40" s="329"/>
      <c r="J40" s="329"/>
      <c r="K40" s="329"/>
      <c r="L40" s="329"/>
      <c r="M40" s="329"/>
      <c r="N40" s="329"/>
      <c r="O40" s="329"/>
      <c r="P40" s="329"/>
      <c r="Q40" s="329"/>
      <c r="R40" s="329"/>
      <c r="S40" s="329"/>
      <c r="T40" s="329"/>
      <c r="U40" s="329"/>
    </row>
    <row r="41" spans="2:21" ht="51.75" customHeight="1" x14ac:dyDescent="0.3">
      <c r="B41" s="317"/>
      <c r="C41" s="317"/>
      <c r="D41" s="317"/>
      <c r="E41" s="317"/>
      <c r="F41" s="317"/>
      <c r="G41" s="317"/>
      <c r="H41" s="317"/>
      <c r="I41" s="317"/>
      <c r="J41" s="317"/>
      <c r="K41" s="317"/>
      <c r="L41" s="317"/>
      <c r="M41" s="317"/>
      <c r="N41" s="317"/>
      <c r="O41" s="317"/>
      <c r="P41" s="317"/>
      <c r="Q41" s="317"/>
      <c r="R41" s="317"/>
      <c r="S41" s="317"/>
      <c r="T41" s="317"/>
      <c r="U41" s="317"/>
    </row>
    <row r="42" spans="2:21" ht="50.25" customHeight="1" x14ac:dyDescent="0.3">
      <c r="B42" s="317"/>
      <c r="C42" s="317"/>
      <c r="D42" s="317"/>
      <c r="E42" s="317"/>
      <c r="F42" s="317"/>
      <c r="G42" s="317"/>
      <c r="H42" s="317"/>
      <c r="I42" s="317"/>
      <c r="J42" s="317"/>
      <c r="K42" s="317"/>
      <c r="L42" s="317"/>
      <c r="M42" s="317"/>
      <c r="N42" s="317"/>
      <c r="O42" s="317"/>
      <c r="P42" s="317"/>
      <c r="Q42" s="317"/>
      <c r="R42" s="317"/>
      <c r="S42" s="317"/>
      <c r="T42" s="317"/>
      <c r="U42" s="317"/>
    </row>
    <row r="43" spans="2:21" ht="19.8" x14ac:dyDescent="0.3">
      <c r="B43" s="316" t="s">
        <v>123</v>
      </c>
      <c r="C43" s="316"/>
      <c r="D43" s="316"/>
      <c r="E43" s="316"/>
      <c r="F43" s="316"/>
      <c r="G43" s="316"/>
      <c r="H43" s="316"/>
      <c r="I43" s="316"/>
      <c r="J43" s="316"/>
      <c r="K43" s="316"/>
      <c r="L43" s="316"/>
      <c r="M43" s="316"/>
      <c r="N43" s="316"/>
      <c r="O43" s="316"/>
      <c r="P43" s="316"/>
      <c r="Q43" s="316"/>
      <c r="R43" s="316"/>
      <c r="S43" s="316"/>
      <c r="T43" s="316"/>
      <c r="U43" s="316"/>
    </row>
    <row r="44" spans="2:21" ht="69.75" customHeight="1" x14ac:dyDescent="0.3">
      <c r="B44" s="317"/>
      <c r="C44" s="317"/>
      <c r="D44" s="317"/>
      <c r="E44" s="317"/>
      <c r="F44" s="317"/>
      <c r="G44" s="317"/>
      <c r="H44" s="317"/>
      <c r="I44" s="317"/>
      <c r="J44" s="317"/>
      <c r="K44" s="317"/>
      <c r="L44" s="317"/>
      <c r="M44" s="317"/>
      <c r="N44" s="317"/>
      <c r="O44" s="317"/>
      <c r="P44" s="317"/>
      <c r="Q44" s="317"/>
      <c r="R44" s="317"/>
      <c r="S44" s="317"/>
      <c r="T44" s="317"/>
      <c r="U44" s="317"/>
    </row>
    <row r="45" spans="2:21" ht="60" customHeight="1" x14ac:dyDescent="0.3">
      <c r="B45" s="317"/>
      <c r="C45" s="317"/>
      <c r="D45" s="317"/>
      <c r="E45" s="317"/>
      <c r="F45" s="317"/>
      <c r="G45" s="317"/>
      <c r="H45" s="317"/>
      <c r="I45" s="317"/>
      <c r="J45" s="317"/>
      <c r="K45" s="317"/>
      <c r="L45" s="317"/>
      <c r="M45" s="317"/>
      <c r="N45" s="317"/>
      <c r="O45" s="317"/>
      <c r="P45" s="317"/>
      <c r="Q45" s="317"/>
      <c r="R45" s="317"/>
      <c r="S45" s="317"/>
      <c r="T45" s="317"/>
      <c r="U45" s="317"/>
    </row>
    <row r="46" spans="2:21" ht="59.25" customHeight="1" x14ac:dyDescent="0.3">
      <c r="B46" s="317"/>
      <c r="C46" s="317"/>
      <c r="D46" s="317"/>
      <c r="E46" s="317"/>
      <c r="F46" s="317"/>
      <c r="G46" s="317"/>
      <c r="H46" s="317"/>
      <c r="I46" s="317"/>
      <c r="J46" s="317"/>
      <c r="K46" s="317"/>
      <c r="L46" s="317"/>
      <c r="M46" s="317"/>
      <c r="N46" s="317"/>
      <c r="O46" s="317"/>
      <c r="P46" s="317"/>
      <c r="Q46" s="317"/>
      <c r="R46" s="317"/>
      <c r="S46" s="317"/>
      <c r="T46" s="317"/>
      <c r="U46" s="31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B29" zoomScale="70" zoomScaleNormal="70" workbookViewId="0">
      <selection activeCell="B35" sqref="B35:U35"/>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13" t="s">
        <v>137</v>
      </c>
      <c r="C2" s="321" t="s">
        <v>176</v>
      </c>
      <c r="D2" s="321"/>
      <c r="E2" s="321"/>
      <c r="F2" s="321"/>
      <c r="G2" s="2"/>
      <c r="H2" s="322" t="s">
        <v>177</v>
      </c>
      <c r="I2" s="322"/>
      <c r="J2" s="322"/>
      <c r="K2" s="322"/>
      <c r="L2" s="2"/>
      <c r="M2" s="315" t="s">
        <v>178</v>
      </c>
      <c r="N2" s="315"/>
      <c r="O2" s="315"/>
      <c r="P2" s="315"/>
      <c r="Q2" s="55"/>
      <c r="R2" s="323" t="s">
        <v>179</v>
      </c>
      <c r="S2" s="323"/>
      <c r="T2" s="323"/>
      <c r="U2" s="323"/>
      <c r="V2" s="318"/>
    </row>
    <row r="3" spans="2:22" ht="24.75" customHeight="1" thickBot="1" x14ac:dyDescent="0.35">
      <c r="B3" s="314"/>
      <c r="C3" s="3">
        <v>1</v>
      </c>
      <c r="D3" s="3">
        <v>2</v>
      </c>
      <c r="E3" s="4">
        <v>3</v>
      </c>
      <c r="F3" s="5">
        <v>4</v>
      </c>
      <c r="G3" s="311"/>
      <c r="H3" s="3">
        <v>1</v>
      </c>
      <c r="I3" s="3">
        <v>2</v>
      </c>
      <c r="J3" s="4">
        <v>3</v>
      </c>
      <c r="K3" s="5">
        <v>4</v>
      </c>
      <c r="L3" s="319"/>
      <c r="M3" s="3">
        <v>1</v>
      </c>
      <c r="N3" s="3">
        <v>2</v>
      </c>
      <c r="O3" s="4">
        <v>3</v>
      </c>
      <c r="P3" s="5">
        <v>4</v>
      </c>
      <c r="Q3" s="56"/>
      <c r="R3" s="3">
        <v>1</v>
      </c>
      <c r="S3" s="3">
        <v>2</v>
      </c>
      <c r="T3" s="4">
        <v>3</v>
      </c>
      <c r="U3" s="5">
        <v>4</v>
      </c>
      <c r="V3" s="318"/>
    </row>
    <row r="4" spans="2:22" ht="38.1" customHeight="1" thickTop="1" thickBot="1" x14ac:dyDescent="0.3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12"/>
      <c r="H4" s="17">
        <f>Autoevaluación!S84/SUM(Autoevaluación!S84:S87)</f>
        <v>0</v>
      </c>
      <c r="I4" s="7">
        <f>Autoevaluación!S85/SUM(Autoevaluación!S84:S87)</f>
        <v>0</v>
      </c>
      <c r="J4" s="7">
        <f>Autoevaluación!S86/SUM(Autoevaluación!S84:S87)</f>
        <v>0</v>
      </c>
      <c r="K4" s="7">
        <f>Autoevaluación!S87/SUM(Autoevaluación!S84:S87)</f>
        <v>1</v>
      </c>
      <c r="L4" s="320"/>
      <c r="M4" s="7">
        <f>Autoevaluación!T84/SUM(Autoevaluación!T84:T87)</f>
        <v>0</v>
      </c>
      <c r="N4" s="7">
        <f>Autoevaluación!T85/SUM(Autoevaluación!T84:T87)</f>
        <v>0</v>
      </c>
      <c r="O4" s="7">
        <f>Autoevaluación!T86/SUM(Autoevaluación!T84:T87)</f>
        <v>0</v>
      </c>
      <c r="P4" s="7">
        <f>Autoevaluación!T87/SUM(Autoevaluación!T84:T87)</f>
        <v>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v>
      </c>
      <c r="E5" s="7">
        <f>Autoevaluación!R91/SUM(Autoevaluación!R89:R92)</f>
        <v>0.2857142857142857</v>
      </c>
      <c r="F5" s="7">
        <f>Autoevaluación!R92/SUM(Autoevaluación!R89:R92)</f>
        <v>0.7142857142857143</v>
      </c>
      <c r="G5" s="312"/>
      <c r="H5" s="17">
        <f>Autoevaluación!S89/SUM(Autoevaluación!S89:S92)</f>
        <v>0</v>
      </c>
      <c r="I5" s="7">
        <f>Autoevaluación!S90/SUM(Autoevaluación!S89:S92)</f>
        <v>0</v>
      </c>
      <c r="J5" s="7" t="e">
        <f>Autoevaluación!S91/SUM(Autoevaluación!S89:Q92Q13:V16)</f>
        <v>#NAME?</v>
      </c>
      <c r="K5" s="7">
        <f>Autoevaluación!S92/SUM(Autoevaluación!S89:S92)</f>
        <v>0.8571428571428571</v>
      </c>
      <c r="L5" s="320"/>
      <c r="M5" s="7">
        <f>Autoevaluación!T89/SUM(Autoevaluación!T89:T92)</f>
        <v>0</v>
      </c>
      <c r="N5" s="7">
        <f>Autoevaluación!T90/SUM(Autoevaluación!T89:T92)</f>
        <v>0</v>
      </c>
      <c r="O5" s="7">
        <f>Autoevaluación!T91/SUM(Autoevaluación!T89:T92)</f>
        <v>0.14285714285714285</v>
      </c>
      <c r="P5" s="7">
        <f>Autoevaluación!T92/SUM(Autoevaluación!T89:T92)</f>
        <v>0.8571428571428571</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1</v>
      </c>
      <c r="E6" s="7">
        <f>Autoevaluación!R100/SUM(Autoevaluación!R98:R101)</f>
        <v>0</v>
      </c>
      <c r="F6" s="7">
        <f>Autoevaluación!R101/SUM(Autoevaluación!R98:R101)</f>
        <v>0</v>
      </c>
      <c r="G6" s="312"/>
      <c r="H6" s="17">
        <f>Autoevaluación!S98/SUM(Autoevaluación!S98:S101)</f>
        <v>0</v>
      </c>
      <c r="I6" s="7">
        <f>Autoevaluación!S99/SUM(Autoevaluación!S98:S101)</f>
        <v>0</v>
      </c>
      <c r="J6" s="7">
        <f>Autoevaluación!S100/SUM(Autoevaluación!S98:S101)</f>
        <v>0</v>
      </c>
      <c r="K6" s="7">
        <f>Autoevaluación!S10/SUM(Autoevaluación!S98:S101)</f>
        <v>1.5</v>
      </c>
      <c r="L6" s="320"/>
      <c r="M6" s="7">
        <f>Autoevaluación!T98/SUM(Autoevaluación!T98:T101)</f>
        <v>0</v>
      </c>
      <c r="N6" s="7">
        <f>Autoevaluación!T99/SUM(Autoevaluación!T98:T101)</f>
        <v>0</v>
      </c>
      <c r="O6" s="7">
        <f>Autoevaluación!T100/SUM(Autoevaluación!T98:T101)</f>
        <v>0</v>
      </c>
      <c r="P6" s="7">
        <f>Autoevaluación!T101/SUM(Autoevaluación!T98:T101)</f>
        <v>1</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v>
      </c>
      <c r="D7" s="7">
        <f>Autoevaluación!R103/SUM(Autoevaluación!R102:R105)</f>
        <v>0.4</v>
      </c>
      <c r="E7" s="7">
        <f>Autoevaluación!R104/SUM(Autoevaluación!R102:R105)</f>
        <v>0.3</v>
      </c>
      <c r="F7" s="7">
        <f>Autoevaluación!R105/SUM(Autoevaluación!R102:R105)</f>
        <v>0.3</v>
      </c>
      <c r="G7" s="312"/>
      <c r="H7" s="17">
        <f>Autoevaluación!S102/SUM(Autoevaluación!S102:S105)</f>
        <v>0</v>
      </c>
      <c r="I7" s="7">
        <f>Autoevaluación!S103/SUM(Autoevaluación!S102:S105)</f>
        <v>0</v>
      </c>
      <c r="J7" s="7">
        <f>Autoevaluación!S104/SUM(Autoevaluación!S102:S105)</f>
        <v>0.3</v>
      </c>
      <c r="K7" s="7">
        <f>Autoevaluación!S105/SUM(Autoevaluación!S102:S105)</f>
        <v>0.7</v>
      </c>
      <c r="L7" s="320"/>
      <c r="M7" s="7">
        <f>Autoevaluación!T102/SUM(Autoevaluación!T102:T105)</f>
        <v>0</v>
      </c>
      <c r="N7" s="7">
        <f>Autoevaluación!T103/SUM(Autoevaluación!T102:T105)</f>
        <v>0</v>
      </c>
      <c r="O7" s="7">
        <f>Autoevaluación!T104/SUM(Autoevaluación!T102:T105)</f>
        <v>0.2</v>
      </c>
      <c r="P7" s="7">
        <f>Autoevaluación!T105/SUM(Autoevaluación!T102:T105)</f>
        <v>0.8</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v>
      </c>
      <c r="E8" s="7">
        <f>Autoevaluación!R116/SUM(Autoevaluación!R114:R117)</f>
        <v>0</v>
      </c>
      <c r="F8" s="7">
        <f>Autoevaluación!R117/SUM(Autoevaluación!R114:R117)</f>
        <v>1</v>
      </c>
      <c r="G8" s="312"/>
      <c r="H8" s="17">
        <f>Autoevaluación!S114/SUM(Autoevaluación!S114:S117)</f>
        <v>0</v>
      </c>
      <c r="I8" s="7">
        <f>Autoevaluación!S115/SUM(Autoevaluación!S114:S117)</f>
        <v>0</v>
      </c>
      <c r="J8" s="7">
        <f>Autoevaluación!S116/SUM(Autoevaluación!S114:S117)</f>
        <v>0</v>
      </c>
      <c r="K8" s="7">
        <f>Autoevaluación!S117/SUM(Autoevaluación!S114:S117)</f>
        <v>1</v>
      </c>
      <c r="L8" s="320"/>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12"/>
      <c r="H9" s="7"/>
      <c r="I9" s="7"/>
      <c r="J9" s="7"/>
      <c r="K9" s="7"/>
      <c r="L9" s="320"/>
      <c r="M9" s="7"/>
      <c r="N9" s="7"/>
      <c r="O9" s="7"/>
      <c r="P9" s="7"/>
      <c r="Q9" s="53"/>
      <c r="R9" s="7"/>
      <c r="S9" s="7"/>
      <c r="T9" s="7"/>
      <c r="U9" s="7"/>
    </row>
    <row r="10" spans="2:22" ht="42" customHeight="1" x14ac:dyDescent="0.3">
      <c r="B10" s="15" t="s">
        <v>138</v>
      </c>
      <c r="C10" s="12">
        <f>AVERAGE(C4:C9)</f>
        <v>0</v>
      </c>
      <c r="D10" s="12">
        <f>AVERAGE(D4:D9)</f>
        <v>0.27999999999999997</v>
      </c>
      <c r="E10" s="12">
        <f>AVERAGE(E4:E9)</f>
        <v>0.18380952380952381</v>
      </c>
      <c r="F10" s="12">
        <f>AVERAGE(F4:F9)</f>
        <v>0.53619047619047622</v>
      </c>
      <c r="G10" s="9"/>
      <c r="H10" s="12">
        <f>AVERAGE(H4:H9)</f>
        <v>0</v>
      </c>
      <c r="I10" s="12">
        <f>AVERAGE(I4:I9)</f>
        <v>0</v>
      </c>
      <c r="J10" s="12" t="e">
        <f>AVERAGE(J4:J9)</f>
        <v>#NAME?</v>
      </c>
      <c r="K10" s="12">
        <f>AVERAGE(K4:K9)</f>
        <v>1.0114285714285713</v>
      </c>
      <c r="L10" s="9"/>
      <c r="M10" s="12">
        <f>AVERAGE(M4:M9)</f>
        <v>0</v>
      </c>
      <c r="N10" s="12">
        <f>AVERAGE(N4:N9)</f>
        <v>0</v>
      </c>
      <c r="O10" s="12">
        <f>AVERAGE(O4:O9)</f>
        <v>6.8571428571428575E-2</v>
      </c>
      <c r="P10" s="12">
        <f>AVERAGE(P4:P9)</f>
        <v>0.93142857142857149</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1" t="s">
        <v>176</v>
      </c>
      <c r="C12" s="321"/>
      <c r="D12" s="321"/>
      <c r="E12" s="321"/>
      <c r="F12" s="321"/>
      <c r="G12" s="321"/>
      <c r="H12" s="321"/>
      <c r="I12" s="321"/>
      <c r="J12" s="321"/>
      <c r="K12" s="321"/>
      <c r="L12" s="321"/>
      <c r="M12" s="321"/>
      <c r="N12" s="321"/>
      <c r="O12" s="321"/>
      <c r="P12" s="321"/>
      <c r="Q12" s="321"/>
      <c r="R12" s="321"/>
      <c r="S12" s="321"/>
      <c r="T12" s="321"/>
      <c r="U12" s="321"/>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297" t="s">
        <v>371</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3">
      <c r="B15" s="297" t="s">
        <v>376</v>
      </c>
      <c r="C15" s="297"/>
      <c r="D15" s="297"/>
      <c r="E15" s="297"/>
      <c r="F15" s="297"/>
      <c r="G15" s="297"/>
      <c r="H15" s="297"/>
      <c r="I15" s="297"/>
      <c r="J15" s="297"/>
      <c r="K15" s="297"/>
      <c r="L15" s="297"/>
      <c r="M15" s="297"/>
      <c r="N15" s="297"/>
      <c r="O15" s="297"/>
      <c r="P15" s="297"/>
      <c r="Q15" s="297"/>
      <c r="R15" s="297"/>
      <c r="S15" s="297"/>
      <c r="T15" s="297"/>
      <c r="U15" s="297"/>
    </row>
    <row r="16" spans="2:22" s="14" customFormat="1" ht="24.9" customHeight="1" x14ac:dyDescent="0.3">
      <c r="B16" s="316" t="s">
        <v>123</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297" t="s">
        <v>381</v>
      </c>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3">
      <c r="B18" s="297" t="s">
        <v>373</v>
      </c>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3">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28"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3">
      <c r="B23" s="297" t="s">
        <v>371</v>
      </c>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3">
      <c r="B24" s="297" t="s">
        <v>376</v>
      </c>
      <c r="C24" s="297"/>
      <c r="D24" s="297"/>
      <c r="E24" s="297"/>
      <c r="F24" s="297"/>
      <c r="G24" s="297"/>
      <c r="H24" s="297"/>
      <c r="I24" s="297"/>
      <c r="J24" s="297"/>
      <c r="K24" s="297"/>
      <c r="L24" s="297"/>
      <c r="M24" s="297"/>
      <c r="N24" s="297"/>
      <c r="O24" s="297"/>
      <c r="P24" s="297"/>
      <c r="Q24" s="297"/>
      <c r="R24" s="297"/>
      <c r="S24" s="297"/>
      <c r="T24" s="297"/>
      <c r="U24" s="297"/>
    </row>
    <row r="25" spans="2:21" s="14" customFormat="1" ht="24.9" customHeight="1" x14ac:dyDescent="0.3">
      <c r="B25" s="316" t="s">
        <v>123</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297" t="s">
        <v>576</v>
      </c>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3">
      <c r="B27" s="297" t="s">
        <v>577</v>
      </c>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3">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7" t="s">
        <v>178</v>
      </c>
      <c r="C30" s="327"/>
      <c r="D30" s="327"/>
      <c r="E30" s="327"/>
      <c r="F30" s="327"/>
      <c r="G30" s="327"/>
      <c r="H30" s="327"/>
      <c r="I30" s="327"/>
      <c r="J30" s="327"/>
      <c r="K30" s="327"/>
      <c r="L30" s="327"/>
      <c r="M30" s="327"/>
      <c r="N30" s="327"/>
      <c r="O30" s="327"/>
      <c r="P30" s="327"/>
      <c r="Q30" s="327"/>
      <c r="R30" s="327"/>
      <c r="S30" s="327"/>
      <c r="T30" s="327"/>
      <c r="U30" s="327"/>
    </row>
    <row r="31" spans="2:21" ht="24.9" customHeight="1" x14ac:dyDescent="0.3">
      <c r="B31" s="326"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3">
      <c r="B32" s="297" t="s">
        <v>746</v>
      </c>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3">
      <c r="B33" s="297" t="s">
        <v>748</v>
      </c>
      <c r="C33" s="297"/>
      <c r="D33" s="297"/>
      <c r="E33" s="297"/>
      <c r="F33" s="297"/>
      <c r="G33" s="297"/>
      <c r="H33" s="297"/>
      <c r="I33" s="297"/>
      <c r="J33" s="297"/>
      <c r="K33" s="297"/>
      <c r="L33" s="297"/>
      <c r="M33" s="297"/>
      <c r="N33" s="297"/>
      <c r="O33" s="297"/>
      <c r="P33" s="297"/>
      <c r="Q33" s="297"/>
      <c r="R33" s="297"/>
      <c r="S33" s="297"/>
      <c r="T33" s="297"/>
      <c r="U33" s="297"/>
    </row>
    <row r="34" spans="2:21" s="14" customFormat="1" ht="24.9" customHeight="1" x14ac:dyDescent="0.3">
      <c r="B34" s="316" t="s">
        <v>123</v>
      </c>
      <c r="C34" s="316"/>
      <c r="D34" s="316"/>
      <c r="E34" s="316"/>
      <c r="F34" s="316"/>
      <c r="G34" s="316"/>
      <c r="H34" s="316"/>
      <c r="I34" s="316"/>
      <c r="J34" s="316"/>
      <c r="K34" s="316"/>
      <c r="L34" s="316"/>
      <c r="M34" s="316"/>
      <c r="N34" s="316"/>
      <c r="O34" s="316"/>
      <c r="P34" s="316"/>
      <c r="Q34" s="316"/>
      <c r="R34" s="316"/>
      <c r="S34" s="316"/>
      <c r="T34" s="316"/>
      <c r="U34" s="316"/>
    </row>
    <row r="35" spans="2:21" ht="60" customHeight="1" x14ac:dyDescent="0.3">
      <c r="B35" s="297" t="s">
        <v>753</v>
      </c>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3">
      <c r="B36" s="297" t="s">
        <v>752</v>
      </c>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3">
      <c r="B37" s="297"/>
      <c r="C37" s="297"/>
      <c r="D37" s="297"/>
      <c r="E37" s="297"/>
      <c r="F37" s="297"/>
      <c r="G37" s="297"/>
      <c r="H37" s="297"/>
      <c r="I37" s="297"/>
      <c r="J37" s="297"/>
      <c r="K37" s="297"/>
      <c r="L37" s="297"/>
      <c r="M37" s="297"/>
      <c r="N37" s="297"/>
      <c r="O37" s="297"/>
      <c r="P37" s="297"/>
      <c r="Q37" s="297"/>
      <c r="R37" s="297"/>
      <c r="S37" s="297"/>
      <c r="T37" s="297"/>
      <c r="U37" s="297"/>
    </row>
    <row r="39" spans="2:21" x14ac:dyDescent="0.3">
      <c r="B39" s="323" t="s">
        <v>179</v>
      </c>
      <c r="C39" s="323"/>
      <c r="D39" s="323"/>
      <c r="E39" s="323"/>
      <c r="F39" s="323"/>
      <c r="G39" s="323"/>
      <c r="H39" s="323"/>
      <c r="I39" s="323"/>
      <c r="J39" s="323"/>
      <c r="K39" s="323"/>
      <c r="L39" s="323"/>
      <c r="M39" s="323"/>
      <c r="N39" s="323"/>
      <c r="O39" s="323"/>
      <c r="P39" s="323"/>
      <c r="Q39" s="323"/>
      <c r="R39" s="323"/>
      <c r="S39" s="323"/>
      <c r="T39" s="323"/>
      <c r="U39" s="323"/>
    </row>
    <row r="40" spans="2:21" ht="19.8" x14ac:dyDescent="0.3">
      <c r="B40" s="326" t="s">
        <v>28</v>
      </c>
      <c r="C40" s="326"/>
      <c r="D40" s="326"/>
      <c r="E40" s="326"/>
      <c r="F40" s="326"/>
      <c r="G40" s="326"/>
      <c r="H40" s="326"/>
      <c r="I40" s="326"/>
      <c r="J40" s="326"/>
      <c r="K40" s="326"/>
      <c r="L40" s="326"/>
      <c r="M40" s="326"/>
      <c r="N40" s="326"/>
      <c r="O40" s="326"/>
      <c r="P40" s="326"/>
      <c r="Q40" s="326"/>
      <c r="R40" s="326"/>
      <c r="S40" s="326"/>
      <c r="T40" s="326"/>
      <c r="U40" s="326"/>
    </row>
    <row r="41" spans="2:21" ht="50.25" customHeight="1" x14ac:dyDescent="0.3">
      <c r="B41" s="297"/>
      <c r="C41" s="297"/>
      <c r="D41" s="297"/>
      <c r="E41" s="297"/>
      <c r="F41" s="297"/>
      <c r="G41" s="297"/>
      <c r="H41" s="297"/>
      <c r="I41" s="297"/>
      <c r="J41" s="297"/>
      <c r="K41" s="297"/>
      <c r="L41" s="297"/>
      <c r="M41" s="297"/>
      <c r="N41" s="297"/>
      <c r="O41" s="297"/>
      <c r="P41" s="297"/>
      <c r="Q41" s="297"/>
      <c r="R41" s="297"/>
      <c r="S41" s="297"/>
      <c r="T41" s="297"/>
      <c r="U41" s="297"/>
    </row>
    <row r="42" spans="2:21" ht="51.75" customHeight="1" x14ac:dyDescent="0.3">
      <c r="B42" s="297"/>
      <c r="C42" s="297"/>
      <c r="D42" s="297"/>
      <c r="E42" s="297"/>
      <c r="F42" s="297"/>
      <c r="G42" s="297"/>
      <c r="H42" s="297"/>
      <c r="I42" s="297"/>
      <c r="J42" s="297"/>
      <c r="K42" s="297"/>
      <c r="L42" s="297"/>
      <c r="M42" s="297"/>
      <c r="N42" s="297"/>
      <c r="O42" s="297"/>
      <c r="P42" s="297"/>
      <c r="Q42" s="297"/>
      <c r="R42" s="297"/>
      <c r="S42" s="297"/>
      <c r="T42" s="297"/>
      <c r="U42" s="297"/>
    </row>
    <row r="43" spans="2:21" ht="19.8" x14ac:dyDescent="0.3">
      <c r="B43" s="316" t="s">
        <v>123</v>
      </c>
      <c r="C43" s="316"/>
      <c r="D43" s="316"/>
      <c r="E43" s="316"/>
      <c r="F43" s="316"/>
      <c r="G43" s="316"/>
      <c r="H43" s="316"/>
      <c r="I43" s="316"/>
      <c r="J43" s="316"/>
      <c r="K43" s="316"/>
      <c r="L43" s="316"/>
      <c r="M43" s="316"/>
      <c r="N43" s="316"/>
      <c r="O43" s="316"/>
      <c r="P43" s="316"/>
      <c r="Q43" s="316"/>
      <c r="R43" s="316"/>
      <c r="S43" s="316"/>
      <c r="T43" s="316"/>
      <c r="U43" s="316"/>
    </row>
    <row r="44" spans="2:21" ht="45" customHeight="1" x14ac:dyDescent="0.3">
      <c r="B44" s="297"/>
      <c r="C44" s="297"/>
      <c r="D44" s="297"/>
      <c r="E44" s="297"/>
      <c r="F44" s="297"/>
      <c r="G44" s="297"/>
      <c r="H44" s="297"/>
      <c r="I44" s="297"/>
      <c r="J44" s="297"/>
      <c r="K44" s="297"/>
      <c r="L44" s="297"/>
      <c r="M44" s="297"/>
      <c r="N44" s="297"/>
      <c r="O44" s="297"/>
      <c r="P44" s="297"/>
      <c r="Q44" s="297"/>
      <c r="R44" s="297"/>
      <c r="S44" s="297"/>
      <c r="T44" s="297"/>
      <c r="U44" s="297"/>
    </row>
    <row r="45" spans="2:21" ht="52.5" customHeight="1" x14ac:dyDescent="0.3">
      <c r="B45" s="297"/>
      <c r="C45" s="297"/>
      <c r="D45" s="297"/>
      <c r="E45" s="297"/>
      <c r="F45" s="297"/>
      <c r="G45" s="297"/>
      <c r="H45" s="297"/>
      <c r="I45" s="297"/>
      <c r="J45" s="297"/>
      <c r="K45" s="297"/>
      <c r="L45" s="297"/>
      <c r="M45" s="297"/>
      <c r="N45" s="297"/>
      <c r="O45" s="297"/>
      <c r="P45" s="297"/>
      <c r="Q45" s="297"/>
      <c r="R45" s="297"/>
      <c r="S45" s="297"/>
      <c r="T45" s="297"/>
      <c r="U45" s="297"/>
    </row>
    <row r="46" spans="2:21" ht="55.5" customHeight="1" x14ac:dyDescent="0.3">
      <c r="B46" s="297"/>
      <c r="C46" s="297"/>
      <c r="D46" s="297"/>
      <c r="E46" s="297"/>
      <c r="F46" s="297"/>
      <c r="G46" s="297"/>
      <c r="H46" s="297"/>
      <c r="I46" s="297"/>
      <c r="J46" s="297"/>
      <c r="K46" s="297"/>
      <c r="L46" s="297"/>
      <c r="M46" s="297"/>
      <c r="N46" s="297"/>
      <c r="O46" s="297"/>
      <c r="P46" s="297"/>
      <c r="Q46" s="297"/>
      <c r="R46" s="297"/>
      <c r="S46" s="297"/>
      <c r="T46" s="297"/>
      <c r="U46" s="29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28" zoomScale="70" zoomScaleNormal="70" workbookViewId="0">
      <selection activeCell="B35" sqref="B35:U35"/>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13" t="s">
        <v>24</v>
      </c>
      <c r="C2" s="321" t="s">
        <v>176</v>
      </c>
      <c r="D2" s="321"/>
      <c r="E2" s="321"/>
      <c r="F2" s="321"/>
      <c r="G2" s="2"/>
      <c r="H2" s="322" t="s">
        <v>177</v>
      </c>
      <c r="I2" s="322"/>
      <c r="J2" s="322"/>
      <c r="K2" s="322"/>
      <c r="L2" s="2"/>
      <c r="M2" s="315" t="s">
        <v>178</v>
      </c>
      <c r="N2" s="315"/>
      <c r="O2" s="315"/>
      <c r="P2" s="315"/>
      <c r="Q2" s="55"/>
      <c r="R2" s="323" t="s">
        <v>179</v>
      </c>
      <c r="S2" s="323"/>
      <c r="T2" s="323"/>
      <c r="U2" s="323"/>
      <c r="V2" s="318"/>
    </row>
    <row r="3" spans="2:22" ht="24.75" customHeight="1" thickBot="1" x14ac:dyDescent="0.35">
      <c r="B3" s="314"/>
      <c r="C3" s="3">
        <v>1</v>
      </c>
      <c r="D3" s="3">
        <v>2</v>
      </c>
      <c r="E3" s="4">
        <v>3</v>
      </c>
      <c r="F3" s="5">
        <v>4</v>
      </c>
      <c r="G3" s="311"/>
      <c r="H3" s="3">
        <v>1</v>
      </c>
      <c r="I3" s="3">
        <v>2</v>
      </c>
      <c r="J3" s="4">
        <v>3</v>
      </c>
      <c r="K3" s="5">
        <v>4</v>
      </c>
      <c r="L3" s="319"/>
      <c r="M3" s="3">
        <v>1</v>
      </c>
      <c r="N3" s="3">
        <v>2</v>
      </c>
      <c r="O3" s="4">
        <v>3</v>
      </c>
      <c r="P3" s="5">
        <v>4</v>
      </c>
      <c r="Q3" s="56"/>
      <c r="R3" s="3">
        <v>1</v>
      </c>
      <c r="S3" s="3">
        <v>2</v>
      </c>
      <c r="T3" s="4">
        <v>3</v>
      </c>
      <c r="U3" s="5">
        <v>4</v>
      </c>
      <c r="V3" s="318"/>
    </row>
    <row r="4" spans="2:22" ht="38.1" customHeight="1" thickTop="1" thickBot="1" x14ac:dyDescent="0.35">
      <c r="B4" s="40" t="s">
        <v>5</v>
      </c>
      <c r="C4" s="36">
        <f>Autoevaluación!R122/SUM(Autoevaluación!R122:R125)</f>
        <v>0</v>
      </c>
      <c r="D4" s="7">
        <f>Autoevaluación!R123/SUM(Autoevaluación!R122:R125)</f>
        <v>0.25</v>
      </c>
      <c r="E4" s="7">
        <f>Autoevaluación!R124/SUM(Autoevaluación!R122:R125)</f>
        <v>0.75</v>
      </c>
      <c r="F4" s="7">
        <f>Autoevaluación!R125/SUM(Autoevaluación!R122:R125)</f>
        <v>0</v>
      </c>
      <c r="G4" s="312"/>
      <c r="H4" s="7">
        <f>Autoevaluación!S122/SUM(Autoevaluación!S122:S125)</f>
        <v>0</v>
      </c>
      <c r="I4" s="7">
        <f>Autoevaluación!S123/SUM(Autoevaluación!S122:S125)</f>
        <v>0</v>
      </c>
      <c r="J4" s="7">
        <f>Autoevaluación!S124/SUM(Autoevaluación!S122:S125)</f>
        <v>0.5</v>
      </c>
      <c r="K4" s="7">
        <f>Autoevaluación!S125/SUM(Autoevaluación!S122:S125)</f>
        <v>0.5</v>
      </c>
      <c r="L4" s="320"/>
      <c r="M4" s="7">
        <f>Autoevaluación!T122/SUM(Autoevaluación!T122:T125)</f>
        <v>0</v>
      </c>
      <c r="N4" s="7">
        <f>Autoevaluación!T123/SUM(Autoevaluación!T122:T125)</f>
        <v>0</v>
      </c>
      <c r="O4" s="7">
        <f>Autoevaluación!T124/SUM(Autoevaluación!T122:T125)</f>
        <v>0.5</v>
      </c>
      <c r="P4" s="7">
        <f>Autoevaluación!T125/SUM(Autoevaluación!T122:T125)</f>
        <v>0.5</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0.5</v>
      </c>
      <c r="E5" s="7">
        <f>Autoevaluación!R130/SUM(Autoevaluación!R128:R131)</f>
        <v>0.5</v>
      </c>
      <c r="F5" s="7">
        <f>Autoevaluación!R131/SUM(Autoevaluación!R128:R131)</f>
        <v>0</v>
      </c>
      <c r="G5" s="312"/>
      <c r="H5" s="7">
        <f>Autoevaluación!S128/SUM(Autoevaluación!S128:S131)</f>
        <v>0</v>
      </c>
      <c r="I5" s="7">
        <f>Autoevaluación!S129/SUM(Autoevaluación!S128:S131)</f>
        <v>0</v>
      </c>
      <c r="J5" s="7">
        <f>Autoevaluación!S130/SUM(Autoevaluación!S128:S131)</f>
        <v>0.75</v>
      </c>
      <c r="K5" s="7">
        <f>Autoevaluación!S131/SUM(Autoevaluación!S128:S131)</f>
        <v>0.25</v>
      </c>
      <c r="L5" s="320"/>
      <c r="M5" s="7">
        <f>Autoevaluación!T128/SUM(Autoevaluación!T128:T131)</f>
        <v>0</v>
      </c>
      <c r="N5" s="7">
        <f>Autoevaluación!T129/SUM(Autoevaluación!T128:T131)</f>
        <v>0</v>
      </c>
      <c r="O5" s="7">
        <f>Autoevaluación!T130/SUM(Autoevaluación!T128:T131)</f>
        <v>0</v>
      </c>
      <c r="P5" s="7">
        <f>Autoevaluación!T131/SUM(Autoevaluación!T128:T131)</f>
        <v>1</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12"/>
      <c r="H6" s="7">
        <f>Autoevaluación!S134/SUM(Autoevaluación!S134:S137)</f>
        <v>0</v>
      </c>
      <c r="I6" s="7">
        <f>Autoevaluación!S135/SUM(Autoevaluación!S134:S137)</f>
        <v>0</v>
      </c>
      <c r="J6" s="7">
        <f>Autoevaluación!S136/SUM(Autoevaluación!S134:S137)</f>
        <v>0</v>
      </c>
      <c r="K6" s="7">
        <f>Autoevaluación!S137/SUM(Autoevaluación!S134:S137)</f>
        <v>1</v>
      </c>
      <c r="L6" s="320"/>
      <c r="M6" s="7">
        <f>Autoevaluación!T134/SUM(Autoevaluación!T134:T137)</f>
        <v>0</v>
      </c>
      <c r="N6" s="7">
        <f>Autoevaluación!T135/SUM(Autoevaluación!T134:T137)</f>
        <v>0</v>
      </c>
      <c r="O6" s="7">
        <f>Autoevaluación!T136/SUM(Autoevaluación!T134:T137)</f>
        <v>0</v>
      </c>
      <c r="P6" s="7">
        <f>Autoevaluación!T137/SUM(Autoevaluación!T134:T137)</f>
        <v>1</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v>
      </c>
      <c r="D7" s="7">
        <f>Autoevaluación!R140/SUM(Autoevaluación!R139:R142)</f>
        <v>0.66666666666666663</v>
      </c>
      <c r="E7" s="7">
        <f>Autoevaluación!R141/SUM(Autoevaluación!R139:R142)</f>
        <v>0.33333333333333331</v>
      </c>
      <c r="F7" s="7">
        <f>Autoevaluación!R142/SUM(Autoevaluación!R139:R142)</f>
        <v>0</v>
      </c>
      <c r="G7" s="312"/>
      <c r="H7" s="7">
        <f>Autoevaluación!S139/SUM(Autoevaluación!S139:S142)</f>
        <v>0</v>
      </c>
      <c r="I7" s="7">
        <f>Autoevaluación!S140/SUM(Autoevaluación!S139:S142)</f>
        <v>0</v>
      </c>
      <c r="J7" s="7">
        <f>Autoevaluación!S141/SUM(Autoevaluación!S139:S142)</f>
        <v>0.66666666666666663</v>
      </c>
      <c r="K7" s="7">
        <f>Autoevaluación!S142/SUM(Autoevaluación!S139:S142)</f>
        <v>0.33333333333333331</v>
      </c>
      <c r="L7" s="320"/>
      <c r="M7" s="7">
        <f>Autoevaluación!T139/SUM(Autoevaluación!T139:T142)</f>
        <v>0</v>
      </c>
      <c r="N7" s="7">
        <f>Autoevaluación!T140/SUM(Autoevaluación!T139:T142)</f>
        <v>0</v>
      </c>
      <c r="O7" s="7">
        <f>Autoevaluación!T141/SUM(Autoevaluación!T139:T142)</f>
        <v>0</v>
      </c>
      <c r="P7" s="7">
        <f>Autoevaluación!T142/SUM(Autoevaluación!T139:T142)</f>
        <v>1</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12"/>
      <c r="H8" s="7"/>
      <c r="I8" s="7"/>
      <c r="J8" s="7"/>
      <c r="K8" s="7"/>
      <c r="L8" s="320"/>
      <c r="M8" s="7"/>
      <c r="N8" s="7"/>
      <c r="O8" s="7"/>
      <c r="P8" s="7"/>
      <c r="Q8" s="53"/>
      <c r="R8" s="7"/>
      <c r="S8" s="7"/>
      <c r="T8" s="7"/>
      <c r="U8" s="7"/>
    </row>
    <row r="9" spans="2:22" ht="38.1" customHeight="1" x14ac:dyDescent="0.3">
      <c r="B9" s="6"/>
      <c r="C9" s="7"/>
      <c r="D9" s="7"/>
      <c r="E9" s="7"/>
      <c r="F9" s="7"/>
      <c r="G9" s="312"/>
      <c r="H9" s="7"/>
      <c r="I9" s="7"/>
      <c r="J9" s="7"/>
      <c r="K9" s="7"/>
      <c r="L9" s="320"/>
      <c r="M9" s="7"/>
      <c r="N9" s="7"/>
      <c r="O9" s="7"/>
      <c r="P9" s="7"/>
      <c r="Q9" s="53"/>
      <c r="R9" s="7"/>
      <c r="S9" s="7"/>
      <c r="T9" s="7"/>
      <c r="U9" s="7"/>
    </row>
    <row r="10" spans="2:22" ht="42" customHeight="1" x14ac:dyDescent="0.3">
      <c r="B10" s="15" t="s">
        <v>139</v>
      </c>
      <c r="C10" s="12">
        <f>AVERAGE(C4:C9)</f>
        <v>0</v>
      </c>
      <c r="D10" s="12">
        <f>AVERAGE(D4:D9)</f>
        <v>0.35416666666666663</v>
      </c>
      <c r="E10" s="12">
        <f>AVERAGE(E4:E9)</f>
        <v>0.64583333333333337</v>
      </c>
      <c r="F10" s="12">
        <f>AVERAGE(F4:F9)</f>
        <v>0</v>
      </c>
      <c r="G10" s="9"/>
      <c r="H10" s="12">
        <f>AVERAGE(H4:H9)</f>
        <v>0</v>
      </c>
      <c r="I10" s="12">
        <f>AVERAGE(I4:I9)</f>
        <v>0</v>
      </c>
      <c r="J10" s="12">
        <f>AVERAGE(J4:J9)</f>
        <v>0.47916666666666663</v>
      </c>
      <c r="K10" s="12">
        <f>AVERAGE(K4:K9)</f>
        <v>0.52083333333333337</v>
      </c>
      <c r="L10" s="9"/>
      <c r="M10" s="12">
        <f>AVERAGE(M4:M9)</f>
        <v>0</v>
      </c>
      <c r="N10" s="12">
        <f>AVERAGE(N4:N9)</f>
        <v>0</v>
      </c>
      <c r="O10" s="12">
        <f>AVERAGE(O4:O9)</f>
        <v>0.125</v>
      </c>
      <c r="P10" s="12">
        <f>AVERAGE(P4:P9)</f>
        <v>0.875</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1" t="s">
        <v>176</v>
      </c>
      <c r="C12" s="321"/>
      <c r="D12" s="321"/>
      <c r="E12" s="321"/>
      <c r="F12" s="321"/>
      <c r="G12" s="321"/>
      <c r="H12" s="321"/>
      <c r="I12" s="321"/>
      <c r="J12" s="321"/>
      <c r="K12" s="321"/>
      <c r="L12" s="321"/>
      <c r="M12" s="321"/>
      <c r="N12" s="321"/>
      <c r="O12" s="321"/>
      <c r="P12" s="321"/>
      <c r="Q12" s="321"/>
      <c r="R12" s="321"/>
      <c r="S12" s="321"/>
      <c r="T12" s="321"/>
      <c r="U12" s="321"/>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297" t="s">
        <v>382</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3">
      <c r="B15" s="297" t="s">
        <v>384</v>
      </c>
      <c r="C15" s="297"/>
      <c r="D15" s="297"/>
      <c r="E15" s="297"/>
      <c r="F15" s="297"/>
      <c r="G15" s="297"/>
      <c r="H15" s="297"/>
      <c r="I15" s="297"/>
      <c r="J15" s="297"/>
      <c r="K15" s="297"/>
      <c r="L15" s="297"/>
      <c r="M15" s="297"/>
      <c r="N15" s="297"/>
      <c r="O15" s="297"/>
      <c r="P15" s="297"/>
      <c r="Q15" s="297"/>
      <c r="R15" s="297"/>
      <c r="S15" s="297"/>
      <c r="T15" s="297"/>
      <c r="U15" s="297"/>
    </row>
    <row r="16" spans="2:22" s="14" customFormat="1" ht="24.9" customHeight="1" x14ac:dyDescent="0.3">
      <c r="B16" s="316" t="s">
        <v>123</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297" t="s">
        <v>383</v>
      </c>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3">
      <c r="B18" s="297" t="s">
        <v>374</v>
      </c>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3">
      <c r="B19" s="297" t="s">
        <v>375</v>
      </c>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297" t="s">
        <v>382</v>
      </c>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3">
      <c r="B24" s="297" t="s">
        <v>384</v>
      </c>
      <c r="C24" s="297"/>
      <c r="D24" s="297"/>
      <c r="E24" s="297"/>
      <c r="F24" s="297"/>
      <c r="G24" s="297"/>
      <c r="H24" s="297"/>
      <c r="I24" s="297"/>
      <c r="J24" s="297"/>
      <c r="K24" s="297"/>
      <c r="L24" s="297"/>
      <c r="M24" s="297"/>
      <c r="N24" s="297"/>
      <c r="O24" s="297"/>
      <c r="P24" s="297"/>
      <c r="Q24" s="297"/>
      <c r="R24" s="297"/>
      <c r="S24" s="297"/>
      <c r="T24" s="297"/>
      <c r="U24" s="297"/>
    </row>
    <row r="25" spans="2:21" s="14" customFormat="1" ht="24.9" customHeight="1" x14ac:dyDescent="0.3">
      <c r="B25" s="316" t="s">
        <v>123</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297" t="s">
        <v>578</v>
      </c>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3">
      <c r="B27" s="297" t="s">
        <v>579</v>
      </c>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3">
      <c r="B28" s="297" t="s">
        <v>582</v>
      </c>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7" t="s">
        <v>178</v>
      </c>
      <c r="C30" s="327"/>
      <c r="D30" s="327"/>
      <c r="E30" s="327"/>
      <c r="F30" s="327"/>
      <c r="G30" s="327"/>
      <c r="H30" s="327"/>
      <c r="I30" s="327"/>
      <c r="J30" s="327"/>
      <c r="K30" s="327"/>
      <c r="L30" s="327"/>
      <c r="M30" s="327"/>
      <c r="N30" s="327"/>
      <c r="O30" s="327"/>
      <c r="P30" s="327"/>
      <c r="Q30" s="327"/>
      <c r="R30" s="327"/>
      <c r="S30" s="327"/>
      <c r="T30" s="327"/>
      <c r="U30" s="327"/>
    </row>
    <row r="31" spans="2:21" ht="24.9" customHeight="1" x14ac:dyDescent="0.3">
      <c r="B31" s="328"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3">
      <c r="B32" s="297" t="s">
        <v>639</v>
      </c>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3">
      <c r="B33" s="297" t="s">
        <v>642</v>
      </c>
      <c r="C33" s="297"/>
      <c r="D33" s="297"/>
      <c r="E33" s="297"/>
      <c r="F33" s="297"/>
      <c r="G33" s="297"/>
      <c r="H33" s="297"/>
      <c r="I33" s="297"/>
      <c r="J33" s="297"/>
      <c r="K33" s="297"/>
      <c r="L33" s="297"/>
      <c r="M33" s="297"/>
      <c r="N33" s="297"/>
      <c r="O33" s="297"/>
      <c r="P33" s="297"/>
      <c r="Q33" s="297"/>
      <c r="R33" s="297"/>
      <c r="S33" s="297"/>
      <c r="T33" s="297"/>
      <c r="U33" s="297"/>
    </row>
    <row r="34" spans="2:21" s="14" customFormat="1" ht="24.9" customHeight="1" x14ac:dyDescent="0.3">
      <c r="B34" s="316" t="s">
        <v>123</v>
      </c>
      <c r="C34" s="316"/>
      <c r="D34" s="316"/>
      <c r="E34" s="316"/>
      <c r="F34" s="316"/>
      <c r="G34" s="316"/>
      <c r="H34" s="316"/>
      <c r="I34" s="316"/>
      <c r="J34" s="316"/>
      <c r="K34" s="316"/>
      <c r="L34" s="316"/>
      <c r="M34" s="316"/>
      <c r="N34" s="316"/>
      <c r="O34" s="316"/>
      <c r="P34" s="316"/>
      <c r="Q34" s="316"/>
      <c r="R34" s="316"/>
      <c r="S34" s="316"/>
      <c r="T34" s="316"/>
      <c r="U34" s="316"/>
    </row>
    <row r="35" spans="2:21" ht="60" customHeight="1" x14ac:dyDescent="0.3">
      <c r="B35" s="297" t="s">
        <v>643</v>
      </c>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3">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3">
      <c r="B37" s="297"/>
      <c r="C37" s="297"/>
      <c r="D37" s="297"/>
      <c r="E37" s="297"/>
      <c r="F37" s="297"/>
      <c r="G37" s="297"/>
      <c r="H37" s="297"/>
      <c r="I37" s="297"/>
      <c r="J37" s="297"/>
      <c r="K37" s="297"/>
      <c r="L37" s="297"/>
      <c r="M37" s="297"/>
      <c r="N37" s="297"/>
      <c r="O37" s="297"/>
      <c r="P37" s="297"/>
      <c r="Q37" s="297"/>
      <c r="R37" s="297"/>
      <c r="S37" s="297"/>
      <c r="T37" s="297"/>
      <c r="U37" s="297"/>
    </row>
    <row r="40" spans="2:21" x14ac:dyDescent="0.3">
      <c r="B40" s="323" t="s">
        <v>179</v>
      </c>
      <c r="C40" s="323"/>
      <c r="D40" s="323"/>
      <c r="E40" s="323"/>
      <c r="F40" s="323"/>
      <c r="G40" s="323"/>
      <c r="H40" s="323"/>
      <c r="I40" s="323"/>
      <c r="J40" s="323"/>
      <c r="K40" s="323"/>
      <c r="L40" s="323"/>
      <c r="M40" s="323"/>
      <c r="N40" s="323"/>
      <c r="O40" s="323"/>
      <c r="P40" s="323"/>
      <c r="Q40" s="323"/>
      <c r="R40" s="323"/>
      <c r="S40" s="323"/>
      <c r="T40" s="323"/>
      <c r="U40" s="323"/>
    </row>
    <row r="41" spans="2:21" ht="19.8" x14ac:dyDescent="0.3">
      <c r="B41" s="328" t="s">
        <v>28</v>
      </c>
      <c r="C41" s="329"/>
      <c r="D41" s="329"/>
      <c r="E41" s="329"/>
      <c r="F41" s="329"/>
      <c r="G41" s="329"/>
      <c r="H41" s="329"/>
      <c r="I41" s="329"/>
      <c r="J41" s="329"/>
      <c r="K41" s="329"/>
      <c r="L41" s="329"/>
      <c r="M41" s="329"/>
      <c r="N41" s="329"/>
      <c r="O41" s="329"/>
      <c r="P41" s="329"/>
      <c r="Q41" s="329"/>
      <c r="R41" s="329"/>
      <c r="S41" s="329"/>
      <c r="T41" s="329"/>
      <c r="U41" s="329"/>
    </row>
    <row r="42" spans="2:21" ht="62.25" customHeight="1" x14ac:dyDescent="0.3">
      <c r="B42" s="297"/>
      <c r="C42" s="297"/>
      <c r="D42" s="297"/>
      <c r="E42" s="297"/>
      <c r="F42" s="297"/>
      <c r="G42" s="297"/>
      <c r="H42" s="297"/>
      <c r="I42" s="297"/>
      <c r="J42" s="297"/>
      <c r="K42" s="297"/>
      <c r="L42" s="297"/>
      <c r="M42" s="297"/>
      <c r="N42" s="297"/>
      <c r="O42" s="297"/>
      <c r="P42" s="297"/>
      <c r="Q42" s="297"/>
      <c r="R42" s="297"/>
      <c r="S42" s="297"/>
      <c r="T42" s="297"/>
      <c r="U42" s="297"/>
    </row>
    <row r="43" spans="2:21" ht="64.5" customHeight="1" x14ac:dyDescent="0.3">
      <c r="B43" s="297"/>
      <c r="C43" s="297"/>
      <c r="D43" s="297"/>
      <c r="E43" s="297"/>
      <c r="F43" s="297"/>
      <c r="G43" s="297"/>
      <c r="H43" s="297"/>
      <c r="I43" s="297"/>
      <c r="J43" s="297"/>
      <c r="K43" s="297"/>
      <c r="L43" s="297"/>
      <c r="M43" s="297"/>
      <c r="N43" s="297"/>
      <c r="O43" s="297"/>
      <c r="P43" s="297"/>
      <c r="Q43" s="297"/>
      <c r="R43" s="297"/>
      <c r="S43" s="297"/>
      <c r="T43" s="297"/>
      <c r="U43" s="297"/>
    </row>
    <row r="44" spans="2:21" ht="19.8" x14ac:dyDescent="0.3">
      <c r="B44" s="316" t="s">
        <v>123</v>
      </c>
      <c r="C44" s="316"/>
      <c r="D44" s="316"/>
      <c r="E44" s="316"/>
      <c r="F44" s="316"/>
      <c r="G44" s="316"/>
      <c r="H44" s="316"/>
      <c r="I44" s="316"/>
      <c r="J44" s="316"/>
      <c r="K44" s="316"/>
      <c r="L44" s="316"/>
      <c r="M44" s="316"/>
      <c r="N44" s="316"/>
      <c r="O44" s="316"/>
      <c r="P44" s="316"/>
      <c r="Q44" s="316"/>
      <c r="R44" s="316"/>
      <c r="S44" s="316"/>
      <c r="T44" s="316"/>
      <c r="U44" s="316"/>
    </row>
    <row r="45" spans="2:21" ht="54.75" customHeight="1" x14ac:dyDescent="0.3">
      <c r="B45" s="297"/>
      <c r="C45" s="297"/>
      <c r="D45" s="297"/>
      <c r="E45" s="297"/>
      <c r="F45" s="297"/>
      <c r="G45" s="297"/>
      <c r="H45" s="297"/>
      <c r="I45" s="297"/>
      <c r="J45" s="297"/>
      <c r="K45" s="297"/>
      <c r="L45" s="297"/>
      <c r="M45" s="297"/>
      <c r="N45" s="297"/>
      <c r="O45" s="297"/>
      <c r="P45" s="297"/>
      <c r="Q45" s="297"/>
      <c r="R45" s="297"/>
      <c r="S45" s="297"/>
      <c r="T45" s="297"/>
      <c r="U45" s="297"/>
    </row>
    <row r="46" spans="2:21" ht="61.5" customHeight="1" x14ac:dyDescent="0.3">
      <c r="B46" s="297"/>
      <c r="C46" s="297"/>
      <c r="D46" s="297"/>
      <c r="E46" s="297"/>
      <c r="F46" s="297"/>
      <c r="G46" s="297"/>
      <c r="H46" s="297"/>
      <c r="I46" s="297"/>
      <c r="J46" s="297"/>
      <c r="K46" s="297"/>
      <c r="L46" s="297"/>
      <c r="M46" s="297"/>
      <c r="N46" s="297"/>
      <c r="O46" s="297"/>
      <c r="P46" s="297"/>
      <c r="Q46" s="297"/>
      <c r="R46" s="297"/>
      <c r="S46" s="297"/>
      <c r="T46" s="297"/>
      <c r="U46" s="297"/>
    </row>
    <row r="47" spans="2:21" ht="64.5" customHeight="1" x14ac:dyDescent="0.3">
      <c r="B47" s="297"/>
      <c r="C47" s="297"/>
      <c r="D47" s="297"/>
      <c r="E47" s="297"/>
      <c r="F47" s="297"/>
      <c r="G47" s="297"/>
      <c r="H47" s="297"/>
      <c r="I47" s="297"/>
      <c r="J47" s="297"/>
      <c r="K47" s="297"/>
      <c r="L47" s="297"/>
      <c r="M47" s="297"/>
      <c r="N47" s="297"/>
      <c r="O47" s="297"/>
      <c r="P47" s="297"/>
      <c r="Q47" s="297"/>
      <c r="R47" s="297"/>
      <c r="S47" s="297"/>
      <c r="T47" s="297"/>
      <c r="U47" s="29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JUAN CARLOS VARGAS LLAIN</cp:lastModifiedBy>
  <cp:lastPrinted>2025-05-21T09:15:02Z</cp:lastPrinted>
  <dcterms:created xsi:type="dcterms:W3CDTF">2010-02-23T19:10:51Z</dcterms:created>
  <dcterms:modified xsi:type="dcterms:W3CDTF">2026-01-21T03:17:02Z</dcterms:modified>
</cp:coreProperties>
</file>