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fabio\Desktop\EVALUACION DE DESEMPEÑO - CORRDINADOR-2025\1. DIRECTIVA\2. EJECUCION\Contribucion  2\"/>
    </mc:Choice>
  </mc:AlternateContent>
  <xr:revisionPtr revIDLastSave="0" documentId="8_{514F6917-47A9-42B3-9E28-44ACC695833E}" xr6:coauthVersionLast="47" xr6:coauthVersionMax="47" xr10:uidLastSave="{00000000-0000-0000-0000-000000000000}"/>
  <bookViews>
    <workbookView xWindow="-120" yWindow="-120" windowWidth="20730" windowHeight="11040" xr2:uid="{4C950696-F1A4-4849-8633-EB26BF1E2E2D}"/>
  </bookViews>
  <sheets>
    <sheet name="Institución" sheetId="58" r:id="rId1"/>
    <sheet name="Autoevaluación" sheetId="1" r:id="rId2"/>
    <sheet name="Directiva" sheetId="2" r:id="rId3"/>
    <sheet name="Academica" sheetId="4" r:id="rId4"/>
    <sheet name="Admon" sheetId="6" r:id="rId5"/>
    <sheet name="Comunidad" sheetId="5" r:id="rId6"/>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0" i="1" l="1"/>
  <c r="U98" i="1"/>
  <c r="U99" i="1"/>
  <c r="U101" i="1"/>
  <c r="T6" i="6"/>
  <c r="U87" i="1"/>
  <c r="U92" i="1"/>
  <c r="U89" i="1"/>
  <c r="U90" i="1"/>
  <c r="U91" i="1"/>
  <c r="U5" i="6"/>
  <c r="R7" i="1"/>
  <c r="S7" i="1"/>
  <c r="S8" i="1"/>
  <c r="S9" i="1"/>
  <c r="S10" i="1"/>
  <c r="K6" i="6"/>
  <c r="T7" i="1"/>
  <c r="T8" i="1"/>
  <c r="T9" i="1"/>
  <c r="M4" i="2"/>
  <c r="M10" i="2"/>
  <c r="T10" i="1"/>
  <c r="U7" i="1"/>
  <c r="R8" i="1"/>
  <c r="U8" i="1"/>
  <c r="U9" i="1"/>
  <c r="U10" i="1"/>
  <c r="S4" i="2"/>
  <c r="S10" i="2"/>
  <c r="R9" i="1"/>
  <c r="T4" i="2"/>
  <c r="T10" i="2"/>
  <c r="R10" i="1"/>
  <c r="R14" i="1"/>
  <c r="R13" i="1"/>
  <c r="R15" i="1"/>
  <c r="R16" i="1"/>
  <c r="E5" i="2"/>
  <c r="U4" i="2"/>
  <c r="U10" i="2"/>
  <c r="Q11" i="1"/>
  <c r="R11" i="1"/>
  <c r="S11" i="1"/>
  <c r="S13" i="1"/>
  <c r="T13" i="1"/>
  <c r="U13" i="1"/>
  <c r="S5" i="2"/>
  <c r="S14" i="1"/>
  <c r="S15" i="1"/>
  <c r="S16" i="1"/>
  <c r="I5" i="2"/>
  <c r="T14" i="1"/>
  <c r="T15" i="1"/>
  <c r="T16" i="1"/>
  <c r="N5" i="2"/>
  <c r="U14" i="1"/>
  <c r="U15" i="1"/>
  <c r="U5" i="2"/>
  <c r="U16" i="1"/>
  <c r="R20" i="1"/>
  <c r="S20" i="1"/>
  <c r="T20" i="1"/>
  <c r="T21" i="1"/>
  <c r="T22" i="1"/>
  <c r="T23" i="1"/>
  <c r="M6" i="2"/>
  <c r="U20" i="1"/>
  <c r="R21" i="1"/>
  <c r="S21" i="1"/>
  <c r="S22" i="1"/>
  <c r="S23" i="1"/>
  <c r="I6" i="2"/>
  <c r="N6" i="2"/>
  <c r="U21" i="1"/>
  <c r="R22" i="1"/>
  <c r="U22" i="1"/>
  <c r="U23" i="1"/>
  <c r="T6" i="2"/>
  <c r="R23" i="1"/>
  <c r="O6" i="2"/>
  <c r="P6" i="2"/>
  <c r="R30" i="1"/>
  <c r="S30" i="1"/>
  <c r="T30" i="1"/>
  <c r="T31" i="1"/>
  <c r="T32" i="1"/>
  <c r="T33" i="1"/>
  <c r="M7" i="2"/>
  <c r="U30" i="1"/>
  <c r="R31" i="1"/>
  <c r="R32" i="1"/>
  <c r="R33" i="1"/>
  <c r="F7" i="2"/>
  <c r="S31" i="1"/>
  <c r="S32" i="1"/>
  <c r="S33" i="1"/>
  <c r="I7" i="2"/>
  <c r="N7" i="2"/>
  <c r="U31" i="1"/>
  <c r="O7" i="2"/>
  <c r="U32" i="1"/>
  <c r="K7" i="2"/>
  <c r="P7" i="2"/>
  <c r="U33" i="1"/>
  <c r="U7" i="2"/>
  <c r="R36" i="1"/>
  <c r="S36" i="1"/>
  <c r="H8" i="2" s="1"/>
  <c r="T36" i="1"/>
  <c r="U36" i="1"/>
  <c r="R37" i="1"/>
  <c r="R38" i="1"/>
  <c r="R39" i="1"/>
  <c r="C8" i="2"/>
  <c r="S37" i="1"/>
  <c r="I8" i="2" s="1"/>
  <c r="T37" i="1"/>
  <c r="U37" i="1"/>
  <c r="U38" i="1"/>
  <c r="U39" i="1"/>
  <c r="S8" i="2"/>
  <c r="E8" i="2"/>
  <c r="S38" i="1"/>
  <c r="S39" i="1"/>
  <c r="K8" i="2" s="1"/>
  <c r="T38" i="1"/>
  <c r="T39" i="1"/>
  <c r="U8" i="2"/>
  <c r="R47" i="1"/>
  <c r="S47" i="1"/>
  <c r="S48" i="1"/>
  <c r="S49" i="1"/>
  <c r="S50" i="1"/>
  <c r="H9" i="2"/>
  <c r="T47" i="1"/>
  <c r="T48" i="1"/>
  <c r="T49" i="1"/>
  <c r="T50" i="1"/>
  <c r="N9" i="2"/>
  <c r="U47" i="1"/>
  <c r="R48" i="1"/>
  <c r="R49" i="1"/>
  <c r="D9" i="2"/>
  <c r="R50" i="1"/>
  <c r="U48" i="1"/>
  <c r="O9" i="2"/>
  <c r="U49" i="1"/>
  <c r="K9" i="2"/>
  <c r="P9" i="2"/>
  <c r="U50" i="1"/>
  <c r="U9" i="2"/>
  <c r="T9" i="2"/>
  <c r="R55" i="1"/>
  <c r="R56" i="1"/>
  <c r="R57" i="1"/>
  <c r="E4" i="4"/>
  <c r="R58" i="1"/>
  <c r="S55" i="1"/>
  <c r="S56" i="1"/>
  <c r="S57" i="1"/>
  <c r="S58" i="1"/>
  <c r="H4" i="4"/>
  <c r="H10" i="4"/>
  <c r="T55" i="1"/>
  <c r="U55" i="1"/>
  <c r="I4" i="4"/>
  <c r="I10" i="4"/>
  <c r="T56" i="1"/>
  <c r="U56" i="1"/>
  <c r="J4" i="4"/>
  <c r="J10" i="4"/>
  <c r="T57" i="1"/>
  <c r="U57" i="1"/>
  <c r="U58" i="1"/>
  <c r="T4" i="4"/>
  <c r="T10" i="4"/>
  <c r="K4" i="4"/>
  <c r="K10" i="4"/>
  <c r="T58" i="1"/>
  <c r="P4" i="4"/>
  <c r="P10" i="4"/>
  <c r="O4" i="4"/>
  <c r="O10" i="4"/>
  <c r="R62" i="1"/>
  <c r="E5" i="4"/>
  <c r="R63" i="1"/>
  <c r="R64" i="1"/>
  <c r="R65" i="1"/>
  <c r="S62" i="1"/>
  <c r="T62" i="1"/>
  <c r="T63" i="1"/>
  <c r="T64" i="1"/>
  <c r="T65" i="1"/>
  <c r="M5" i="4"/>
  <c r="U62" i="1"/>
  <c r="U63" i="1"/>
  <c r="U64" i="1"/>
  <c r="U65" i="1"/>
  <c r="S5" i="4"/>
  <c r="S63" i="1"/>
  <c r="N5" i="4"/>
  <c r="S64" i="1"/>
  <c r="S65" i="1"/>
  <c r="H5" i="4"/>
  <c r="K5" i="4"/>
  <c r="P5" i="4"/>
  <c r="U5" i="4"/>
  <c r="R68" i="1"/>
  <c r="S68" i="1"/>
  <c r="T68" i="1"/>
  <c r="T69" i="1"/>
  <c r="T70" i="1"/>
  <c r="T71" i="1"/>
  <c r="N6" i="4"/>
  <c r="U68" i="1"/>
  <c r="U69" i="1"/>
  <c r="U70" i="1"/>
  <c r="U71" i="1"/>
  <c r="R6" i="4"/>
  <c r="R69" i="1"/>
  <c r="S69" i="1"/>
  <c r="S70" i="1"/>
  <c r="S71" i="1"/>
  <c r="I6" i="4"/>
  <c r="R70" i="1"/>
  <c r="E6" i="4"/>
  <c r="O6" i="4"/>
  <c r="R71" i="1"/>
  <c r="P6" i="4"/>
  <c r="R74" i="1"/>
  <c r="F7" i="4"/>
  <c r="R76" i="1"/>
  <c r="R75" i="1"/>
  <c r="R77" i="1"/>
  <c r="E7" i="4"/>
  <c r="S74" i="1"/>
  <c r="S75" i="1"/>
  <c r="S76" i="1"/>
  <c r="S77" i="1"/>
  <c r="H7" i="4"/>
  <c r="T74" i="1"/>
  <c r="U74" i="1"/>
  <c r="D7" i="4"/>
  <c r="T75" i="1"/>
  <c r="U75" i="1"/>
  <c r="U76" i="1"/>
  <c r="U77" i="1"/>
  <c r="S7" i="4"/>
  <c r="T76" i="1"/>
  <c r="T77" i="1"/>
  <c r="P7" i="4"/>
  <c r="K7" i="4"/>
  <c r="R84" i="1"/>
  <c r="S84" i="1"/>
  <c r="T84" i="1"/>
  <c r="T85" i="1"/>
  <c r="T86" i="1"/>
  <c r="T87" i="1"/>
  <c r="M4" i="6"/>
  <c r="M10" i="6"/>
  <c r="U84" i="1"/>
  <c r="R85" i="1"/>
  <c r="S85" i="1"/>
  <c r="U85" i="1"/>
  <c r="R86" i="1"/>
  <c r="S86" i="1"/>
  <c r="U86" i="1"/>
  <c r="R87" i="1"/>
  <c r="S87" i="1"/>
  <c r="P4" i="6"/>
  <c r="P10" i="6"/>
  <c r="R89" i="1"/>
  <c r="S89" i="1"/>
  <c r="S90" i="1"/>
  <c r="S91" i="1"/>
  <c r="S92" i="1"/>
  <c r="H5" i="6"/>
  <c r="T89" i="1"/>
  <c r="R90" i="1"/>
  <c r="T90" i="1"/>
  <c r="R91" i="1"/>
  <c r="I5" i="6"/>
  <c r="T91" i="1"/>
  <c r="T92" i="1"/>
  <c r="O5" i="6"/>
  <c r="R92" i="1"/>
  <c r="E5" i="6"/>
  <c r="K5" i="6"/>
  <c r="P5" i="6"/>
  <c r="R98" i="1"/>
  <c r="S98" i="1"/>
  <c r="T98" i="1"/>
  <c r="S6" i="6"/>
  <c r="R99" i="1"/>
  <c r="S99" i="1"/>
  <c r="T99" i="1"/>
  <c r="R100" i="1"/>
  <c r="S100" i="1"/>
  <c r="T100" i="1"/>
  <c r="T101" i="1"/>
  <c r="O6" i="6"/>
  <c r="R101" i="1"/>
  <c r="F6" i="6"/>
  <c r="S101" i="1"/>
  <c r="U6" i="6"/>
  <c r="R102" i="1"/>
  <c r="S102" i="1"/>
  <c r="T102" i="1"/>
  <c r="T103" i="1"/>
  <c r="T104" i="1"/>
  <c r="T105" i="1"/>
  <c r="N7" i="6"/>
  <c r="U102" i="1"/>
  <c r="R103" i="1"/>
  <c r="S103" i="1"/>
  <c r="S104" i="1"/>
  <c r="S105" i="1"/>
  <c r="I7" i="6"/>
  <c r="U103" i="1"/>
  <c r="R104" i="1"/>
  <c r="J7" i="6"/>
  <c r="U104" i="1"/>
  <c r="U105" i="1"/>
  <c r="T7" i="6"/>
  <c r="R105" i="1"/>
  <c r="P7" i="6"/>
  <c r="U7" i="6"/>
  <c r="R114" i="1"/>
  <c r="S114" i="1"/>
  <c r="S115" i="1"/>
  <c r="S116" i="1"/>
  <c r="S117" i="1"/>
  <c r="H8" i="6"/>
  <c r="T114" i="1"/>
  <c r="U114" i="1"/>
  <c r="R115" i="1"/>
  <c r="T115" i="1"/>
  <c r="U115" i="1"/>
  <c r="U116" i="1"/>
  <c r="U117" i="1"/>
  <c r="R8" i="6"/>
  <c r="R116" i="1"/>
  <c r="T116" i="1"/>
  <c r="T117" i="1"/>
  <c r="O8" i="6"/>
  <c r="R117" i="1"/>
  <c r="K8" i="6"/>
  <c r="U8" i="6"/>
  <c r="R122" i="1"/>
  <c r="S122" i="1"/>
  <c r="T122" i="1"/>
  <c r="T123" i="1"/>
  <c r="T124" i="1"/>
  <c r="T125" i="1"/>
  <c r="M4" i="5"/>
  <c r="M10" i="5"/>
  <c r="U122" i="1"/>
  <c r="R123" i="1"/>
  <c r="S123" i="1"/>
  <c r="S124" i="1"/>
  <c r="S125" i="1"/>
  <c r="I4" i="5"/>
  <c r="I10" i="5"/>
  <c r="N4" i="5"/>
  <c r="N10" i="5"/>
  <c r="U123" i="1"/>
  <c r="U124" i="1"/>
  <c r="U125" i="1"/>
  <c r="R4" i="5"/>
  <c r="R10" i="5"/>
  <c r="R124" i="1"/>
  <c r="D4" i="5"/>
  <c r="O4" i="5"/>
  <c r="O10" i="5"/>
  <c r="R125" i="1"/>
  <c r="K4" i="5"/>
  <c r="K10" i="5"/>
  <c r="P4" i="5"/>
  <c r="P10" i="5"/>
  <c r="U4" i="5"/>
  <c r="U10" i="5"/>
  <c r="R128" i="1"/>
  <c r="S128" i="1"/>
  <c r="S129" i="1"/>
  <c r="S130" i="1"/>
  <c r="S131" i="1"/>
  <c r="I5" i="5"/>
  <c r="T128" i="1"/>
  <c r="U128" i="1"/>
  <c r="R129" i="1"/>
  <c r="T129" i="1"/>
  <c r="T130" i="1"/>
  <c r="T131" i="1"/>
  <c r="N5" i="5"/>
  <c r="U129" i="1"/>
  <c r="U130" i="1"/>
  <c r="U131" i="1"/>
  <c r="T5" i="5"/>
  <c r="R130" i="1"/>
  <c r="C5" i="5"/>
  <c r="J5" i="5"/>
  <c r="R131" i="1"/>
  <c r="R5" i="5"/>
  <c r="R134" i="1"/>
  <c r="S134" i="1"/>
  <c r="T134" i="1"/>
  <c r="U134" i="1"/>
  <c r="U135" i="1"/>
  <c r="U136" i="1"/>
  <c r="U6" i="5"/>
  <c r="R135" i="1"/>
  <c r="S135" i="1"/>
  <c r="S136" i="1"/>
  <c r="S137" i="1"/>
  <c r="I6" i="5"/>
  <c r="T135" i="1"/>
  <c r="R136" i="1"/>
  <c r="E6" i="5"/>
  <c r="R137" i="1"/>
  <c r="T136" i="1"/>
  <c r="T137" i="1"/>
  <c r="M6" i="5"/>
  <c r="P6" i="5"/>
  <c r="R139" i="1"/>
  <c r="R140" i="1"/>
  <c r="R141" i="1"/>
  <c r="E7" i="5"/>
  <c r="R142" i="1"/>
  <c r="S139" i="1"/>
  <c r="S140" i="1"/>
  <c r="S141" i="1"/>
  <c r="S142" i="1"/>
  <c r="H7" i="5"/>
  <c r="T139" i="1"/>
  <c r="U139" i="1"/>
  <c r="I7" i="5"/>
  <c r="T140" i="1"/>
  <c r="T141" i="1"/>
  <c r="T142" i="1"/>
  <c r="N7" i="5"/>
  <c r="U140" i="1"/>
  <c r="U141" i="1"/>
  <c r="T7" i="5"/>
  <c r="K7" i="5"/>
  <c r="P7" i="5"/>
  <c r="R4" i="2"/>
  <c r="R10" i="2"/>
  <c r="M4" i="4"/>
  <c r="M10" i="4"/>
  <c r="S5" i="6"/>
  <c r="R8" i="2"/>
  <c r="R5" i="2"/>
  <c r="S8" i="6"/>
  <c r="H6" i="5"/>
  <c r="O6" i="5"/>
  <c r="R7" i="5"/>
  <c r="S4" i="5"/>
  <c r="S10" i="5"/>
  <c r="T4" i="5"/>
  <c r="T10" i="5"/>
  <c r="T8" i="6"/>
  <c r="R5" i="6"/>
  <c r="T5" i="6"/>
  <c r="S6" i="4"/>
  <c r="N4" i="4"/>
  <c r="N10" i="4"/>
  <c r="T8" i="2"/>
  <c r="T5" i="2"/>
  <c r="M5" i="2"/>
  <c r="S4" i="4"/>
  <c r="S10" i="4"/>
  <c r="S9" i="2"/>
  <c r="R9" i="2"/>
  <c r="S7" i="2"/>
  <c r="R7" i="2"/>
  <c r="T7" i="2"/>
  <c r="U6" i="2"/>
  <c r="R4" i="4"/>
  <c r="R10" i="4"/>
  <c r="K7" i="6"/>
  <c r="H7" i="6"/>
  <c r="R4" i="6"/>
  <c r="R10" i="6"/>
  <c r="S4" i="6"/>
  <c r="S10" i="6"/>
  <c r="T4" i="6"/>
  <c r="T10" i="6"/>
  <c r="C7" i="4"/>
  <c r="S5" i="5"/>
  <c r="F5" i="5"/>
  <c r="O4" i="6"/>
  <c r="O10" i="6"/>
  <c r="O7" i="4"/>
  <c r="U7" i="4"/>
  <c r="O5" i="2"/>
  <c r="P5" i="2"/>
  <c r="K5" i="5"/>
  <c r="H5" i="5"/>
  <c r="N8" i="2"/>
  <c r="M8" i="2"/>
  <c r="P8" i="2"/>
  <c r="U4" i="6"/>
  <c r="U10" i="6"/>
  <c r="K6" i="5"/>
  <c r="J6" i="5"/>
  <c r="U5" i="5"/>
  <c r="I6" i="6"/>
  <c r="H6" i="4"/>
  <c r="J5" i="4"/>
  <c r="I5" i="4"/>
  <c r="S7" i="5"/>
  <c r="U7" i="5"/>
  <c r="O7" i="5"/>
  <c r="T6" i="5"/>
  <c r="N8" i="6"/>
  <c r="M8" i="6"/>
  <c r="O7" i="6"/>
  <c r="N6" i="6"/>
  <c r="J7" i="4"/>
  <c r="U4" i="4"/>
  <c r="U10" i="4"/>
  <c r="J7" i="2"/>
  <c r="H7" i="2"/>
  <c r="D8" i="2"/>
  <c r="U6" i="4"/>
  <c r="M7" i="5"/>
  <c r="S6" i="5"/>
  <c r="J4" i="5"/>
  <c r="J10" i="5"/>
  <c r="H4" i="5"/>
  <c r="H10" i="5"/>
  <c r="J8" i="6"/>
  <c r="I8" i="6"/>
  <c r="M7" i="6"/>
  <c r="P6" i="6"/>
  <c r="J6" i="6"/>
  <c r="M6" i="6"/>
  <c r="I7" i="4"/>
  <c r="K6" i="4"/>
  <c r="O5" i="4"/>
  <c r="O8" i="2"/>
  <c r="H6" i="2"/>
  <c r="J6" i="2"/>
  <c r="K6" i="2"/>
  <c r="H6" i="6"/>
  <c r="N4" i="6"/>
  <c r="N10" i="6"/>
  <c r="M7" i="4"/>
  <c r="N7" i="4"/>
  <c r="T7" i="4"/>
  <c r="T6" i="4"/>
  <c r="F8" i="2"/>
  <c r="S6" i="2"/>
  <c r="H5" i="2"/>
  <c r="K5" i="2"/>
  <c r="R6" i="2"/>
  <c r="J5" i="2"/>
  <c r="N6" i="5"/>
  <c r="M5" i="5"/>
  <c r="D6" i="6"/>
  <c r="N5" i="6"/>
  <c r="I9" i="2"/>
  <c r="M5" i="6"/>
  <c r="J5" i="6"/>
  <c r="M9" i="2"/>
  <c r="M6" i="4"/>
  <c r="R5" i="4"/>
  <c r="R7" i="4"/>
  <c r="R7" i="6"/>
  <c r="O5" i="5"/>
  <c r="P8" i="6"/>
  <c r="R6" i="6"/>
  <c r="J6" i="4"/>
  <c r="J9" i="2"/>
  <c r="J7" i="5"/>
  <c r="P5" i="5"/>
  <c r="S7" i="6"/>
  <c r="R6" i="5"/>
  <c r="T5" i="4"/>
  <c r="E6" i="6"/>
  <c r="C6" i="6"/>
  <c r="D5" i="6"/>
  <c r="D4" i="6"/>
  <c r="F5" i="6"/>
  <c r="C5" i="6"/>
  <c r="I4" i="6"/>
  <c r="I10" i="6"/>
  <c r="C4" i="6"/>
  <c r="F4" i="6"/>
  <c r="E4" i="6"/>
  <c r="J4" i="6"/>
  <c r="J10" i="6"/>
  <c r="H4" i="6"/>
  <c r="H10" i="6"/>
  <c r="K4" i="6"/>
  <c r="K10" i="6"/>
  <c r="D8" i="6"/>
  <c r="F8" i="6"/>
  <c r="E8" i="6"/>
  <c r="C8" i="6"/>
  <c r="C7" i="6"/>
  <c r="E7" i="6"/>
  <c r="F7" i="6"/>
  <c r="F10" i="6"/>
  <c r="D7" i="6"/>
  <c r="D10" i="6"/>
  <c r="E10" i="6"/>
  <c r="C10" i="6"/>
  <c r="J4" i="2"/>
  <c r="J10" i="2"/>
  <c r="J8" i="2"/>
  <c r="F7" i="5"/>
  <c r="C7" i="5"/>
  <c r="D7" i="5"/>
  <c r="D6" i="5"/>
  <c r="F6" i="5"/>
  <c r="C6" i="5"/>
  <c r="D5" i="5"/>
  <c r="E5" i="5"/>
  <c r="E4" i="5"/>
  <c r="E10" i="5"/>
  <c r="C4" i="5"/>
  <c r="C10" i="5"/>
  <c r="F4" i="5"/>
  <c r="F10" i="5"/>
  <c r="F5" i="4"/>
  <c r="E10" i="4"/>
  <c r="D5" i="4"/>
  <c r="C5" i="4"/>
  <c r="C6" i="4"/>
  <c r="D6" i="4"/>
  <c r="F6" i="4"/>
  <c r="C4" i="4"/>
  <c r="D4" i="4"/>
  <c r="F4" i="4"/>
  <c r="C9" i="2"/>
  <c r="E9" i="2"/>
  <c r="F9" i="2"/>
  <c r="E7" i="2"/>
  <c r="C7" i="2"/>
  <c r="D7" i="2"/>
  <c r="D6" i="2"/>
  <c r="F6" i="2"/>
  <c r="C6" i="2"/>
  <c r="E6" i="2"/>
  <c r="D5" i="2"/>
  <c r="C5" i="2"/>
  <c r="F5" i="2"/>
  <c r="P4" i="2"/>
  <c r="P10" i="2"/>
  <c r="O4" i="2"/>
  <c r="O10" i="2"/>
  <c r="N4" i="2"/>
  <c r="N10" i="2"/>
  <c r="K4" i="2"/>
  <c r="K10" i="2"/>
  <c r="I4" i="2"/>
  <c r="I10" i="2"/>
  <c r="E4" i="2"/>
  <c r="C4" i="2"/>
  <c r="H4" i="2"/>
  <c r="H10" i="2"/>
  <c r="D4" i="2"/>
  <c r="F4" i="2"/>
  <c r="D10" i="5"/>
  <c r="D10" i="4"/>
  <c r="F10" i="4"/>
  <c r="C10" i="4"/>
  <c r="E10" i="2"/>
  <c r="D10" i="2"/>
  <c r="C10" i="2"/>
  <c r="F10" i="2"/>
</calcChain>
</file>

<file path=xl/sharedStrings.xml><?xml version="1.0" encoding="utf-8"?>
<sst xmlns="http://schemas.openxmlformats.org/spreadsheetml/2006/main" count="554" uniqueCount="411">
  <si>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</si>
  <si>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</si>
  <si>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</si>
  <si>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</si>
  <si>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</si>
  <si>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</si>
  <si>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</si>
  <si>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</si>
  <si>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</si>
  <si>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</si>
  <si>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</si>
  <si>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</si>
  <si>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</si>
  <si>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</si>
  <si>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</si>
  <si>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</si>
  <si>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</si>
  <si>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</si>
  <si>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</si>
  <si>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</si>
  <si>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</si>
  <si>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</si>
  <si>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</si>
  <si>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</si>
  <si>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</si>
  <si>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</si>
  <si>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</si>
  <si>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</si>
  <si>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</si>
  <si>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</si>
  <si>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</si>
  <si>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</si>
  <si>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</si>
  <si>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</si>
  <si>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</si>
  <si>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</si>
  <si>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</si>
  <si>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</si>
  <si>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</si>
  <si>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</si>
  <si>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</si>
  <si>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</si>
  <si>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</si>
  <si>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</si>
  <si>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</si>
  <si>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</si>
  <si>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</si>
  <si>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</si>
  <si>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</si>
  <si>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</si>
  <si>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</si>
  <si>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</si>
  <si>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</si>
  <si>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</si>
  <si>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</si>
  <si>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</si>
  <si>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</si>
  <si>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</si>
  <si>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</si>
  <si>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</si>
  <si>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</si>
  <si>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</si>
  <si>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</si>
  <si>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</si>
  <si>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</si>
  <si>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</si>
  <si>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</si>
  <si>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</si>
  <si>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</si>
  <si>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</si>
  <si>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</si>
  <si>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</si>
  <si>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</si>
  <si>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</si>
  <si>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</si>
  <si>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</si>
  <si>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</si>
  <si>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</si>
  <si>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</si>
  <si>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</si>
  <si>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</si>
  <si>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</si>
  <si>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</si>
  <si>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</si>
  <si>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</si>
  <si>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</si>
  <si>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</si>
  <si>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</si>
  <si>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</si>
  <si>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</si>
  <si>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</si>
  <si>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</si>
  <si>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</si>
  <si>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</si>
  <si>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</si>
  <si>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</si>
  <si>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</si>
  <si>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</si>
  <si>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</si>
  <si>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</si>
  <si>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</si>
  <si>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</si>
  <si>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</si>
  <si>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</si>
  <si>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</si>
  <si>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</si>
  <si>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</si>
  <si>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</si>
  <si>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</si>
  <si>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</si>
  <si>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</si>
  <si>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</si>
  <si>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</si>
  <si>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</si>
  <si>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</si>
  <si>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</si>
  <si>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</si>
  <si>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</si>
  <si>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</si>
  <si>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</si>
  <si>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</si>
  <si>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</si>
  <si>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</si>
  <si>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</si>
  <si>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</si>
  <si>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</si>
  <si>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</si>
  <si>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</si>
  <si>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</si>
  <si>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</si>
  <si>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</si>
  <si>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</si>
  <si>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</si>
  <si>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</si>
  <si>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</si>
  <si>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</si>
  <si>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</si>
  <si>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</si>
  <si>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</si>
  <si>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</si>
  <si>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</si>
  <si>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</si>
  <si>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</si>
  <si>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</si>
  <si>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</si>
  <si>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</si>
  <si>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</si>
  <si>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</si>
  <si>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</si>
  <si>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</si>
  <si>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</si>
  <si>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</si>
  <si>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</si>
  <si>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</si>
  <si>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</si>
  <si>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</si>
  <si>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</si>
  <si>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</si>
  <si>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</si>
  <si>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</si>
  <si>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</si>
  <si>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</si>
  <si>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</si>
  <si>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</si>
  <si>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</si>
  <si>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</si>
  <si>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</si>
  <si>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</si>
  <si>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</si>
  <si>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</si>
  <si>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</si>
  <si>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</si>
  <si>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</si>
  <si>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</si>
  <si>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</si>
  <si>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</si>
  <si>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2025</t>
  </si>
  <si>
    <t>AÑO 2026</t>
  </si>
  <si>
    <t>AÑO 2027</t>
  </si>
  <si>
    <t>AÑO 2028</t>
  </si>
  <si>
    <t>AÑO  2025</t>
  </si>
  <si>
    <t>2025 - 2028</t>
  </si>
  <si>
    <t>Institución Educativa Rural San José de Calasanz</t>
  </si>
  <si>
    <t>Vereda Camilandia</t>
  </si>
  <si>
    <t>cersanjosedecalasanzulia@gmail.com</t>
  </si>
  <si>
    <t>Nubia Ochoa Berbesi</t>
  </si>
  <si>
    <t xml:space="preserve"> La institución cuenta con un proceso de matrícula ágil y oportuno que tiene en cuenta las  necesidades de los estudiantes y los padres de familia, a través de la plataforma webcolegios y formatos fisicos diseñados y diligenciados por la institución, que además  es reconocido por la comunidad educativa.</t>
  </si>
  <si>
    <t>Formatos institucionalizados         Plataforma webcolegios</t>
  </si>
  <si>
    <t xml:space="preserve"> La institución tiene un sistema de archivo que le permite disponer de la información de los estudiantes de todas las sedes, así como expedir constancias y certificados de manera ágil, confiable y oportuna, a través de la plataforma webcolegios</t>
  </si>
  <si>
    <t>libros de matriculas                           Carpetas de los estudiantes         Plataforma webcolegios</t>
  </si>
  <si>
    <t xml:space="preserve"> La institución asegura los recursos para cumplir el programa de mantenimiento de su planta física, realizando la adecuación de  un salón en la sede principal  y de los baños en la sede La Colorada, para la articulacion de los centro de interes para la formación integral de los niños, niñas, adolescentes y jovenes</t>
  </si>
  <si>
    <t>Relación de necesidades por sedes,presupuesto, polizas de manejo, facturas.                                       Evidencias fotograficas, entre otros</t>
  </si>
  <si>
    <t xml:space="preserve"> El programa de adecuación, accesibilidad y  embellecimiento de la planta física se lleva a cabo periódicamente, de acuerdo a las necesidades de cada sede y cuenta con la participación de los diferentes estamentos de la comunidad educativa</t>
  </si>
  <si>
    <t xml:space="preserve"> La institución realiza una programación coherente de las actividades que se llevan a cabo en cada uno de sus espacios físicos, basada en indicadores de utilización de los mismos, festival de talento calasancio, semana de amor en familia, olimpiadas matematicas,spelling bee, semana por la convivencia, feria de la ciencia, escuela de padres, entre otras.</t>
  </si>
  <si>
    <t>Registros fotograficos, protocolos de actos de actividades realizadas.                  Actas y proyectos</t>
  </si>
  <si>
    <t>sic</t>
  </si>
  <si>
    <t xml:space="preserve"> La institución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 siendo beneficiados los estudiantes de primera infacia con material didactico para su desarrollo integral, en las sedes La Colorada y Jorge Gaitan Duran de igual forma se adquirireron instrumentos musicales para la sede principal logrados a través del programa CRECE</t>
  </si>
  <si>
    <t>Poyecto CRESE.                              Programa para la impliementeción de la estrategia "Primera infanacia feliz y protegida.                                  Presupuesto anual, plan de necesidades por sede, actas de consejo directivo, rendición de cuentas.</t>
  </si>
  <si>
    <t>El proceso para determinar las necesidades de adquisición de suministro de insumos, recursos y mantenimiento de los mismos, es participativo, se hace oportunamente a través de un plan de necesidades presentado por cada sede y está articulado con la propuesta pedagógica de la 
institución</t>
  </si>
  <si>
    <t>Relación de necesidades por sedes, actas de consejo directivo, registro de compras, actas de entrega, rendición de cuentas.</t>
  </si>
  <si>
    <t xml:space="preserve"> El programa de mantenimiento preventivo y 
correctivo de los equipos y recursos para el aprendizaje se cumple adecuadamente en la sede principal, con ello se garantiza su estado óptimo. Además, 
los manuales de uso están disponibles cuando se requieran.</t>
  </si>
  <si>
    <t>Facturas de matenimiento de los equipos</t>
  </si>
  <si>
    <t xml:space="preserve"> La institución ha levantado el 
panorama completo de los 
riesgos físicos, fue elaborado po el Ente Territorial Norte de Santander levanto el panorama de los riesgos fisicos de la Institucion, concluyendo que no hay riesgos que comprometan la integridad fisica de la comunidad educativa en 2024.</t>
  </si>
  <si>
    <t>Documento elaborado por el Ente Territorial Norte de Santander.</t>
  </si>
  <si>
    <t xml:space="preserve"> Los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apoyo de otras entidades para su prestación, como lo es el restaurante y transporte escolar. </t>
  </si>
  <si>
    <t>La prestacion del servicio del PAE, transporte escolar</t>
  </si>
  <si>
    <t>Planes de apoyo, actas de compromiso, guias de estudio.</t>
  </si>
  <si>
    <t>Hoja de vida de los docentes, directivos y administrativos con su documentación y actualización de carpetas de los docentes de acuerdo a sus capacitacionesy formaciones.</t>
  </si>
  <si>
    <t>La institución tiene una estrategia organizada para la inducción y la acogida del personal nuevo, que incluye el análisis del PEI y del plan de mejoramiento. Además, realiza la reinducción del antiguo en lo relacionado con aspectos institucionales, pedagógicos y disciplinares.</t>
  </si>
  <si>
    <t>Protocolos para docentes y estudiantes nuevos. Socialización de planes de area, programas y proyectos</t>
  </si>
  <si>
    <t>Capacitaciones recibidas por parte de la secretaria de educación departamental</t>
  </si>
  <si>
    <t xml:space="preserve"> La institución cuenta con linea
mientos que permiten que sus 
integrantes opten por procesos 
de formación en coherencia 
con el PEI y con las necesidades 
detectadas, tambien a través de comunidades de aprendizaje</t>
  </si>
  <si>
    <t xml:space="preserve"> La institución cuenta con procesos explícitos 
para elaborar los horarios y los criterios para 
realizar la asignación académica de los do
centes, y éstos se cumplen</t>
  </si>
  <si>
    <t xml:space="preserve">resoluciones de asignaciones academicas </t>
  </si>
  <si>
    <t>Horarios establecidos                        Recurso humano calificado</t>
  </si>
  <si>
    <t>Actas de inicio, plan de desarrollo personal y profesional, protocolos de evaluación docente, alimentación de la plataforma de la secretaría de educación con contribuciones, criterios de evaluación, evidencias y su respectivo seguimiento, carpeta de evidencias de los docentes.</t>
  </si>
  <si>
    <t>El personal vinculado está identificado con la institución: comparte la filosofía, principios, valores y objetivos, y está dispuesto a realizar actividades complementarias que sean necesarias para cualificar su labor.</t>
  </si>
  <si>
    <t xml:space="preserve"> La estrategia de reconocimiento al personal vinculado es aplicada cabalmente con reconocimiento verbal y publico siendo parte fundamental de la cultura institucional.</t>
  </si>
  <si>
    <t xml:space="preserve">Se resalta la labor y el profesionalismo de los docentes, </t>
  </si>
  <si>
    <t>La institución cuenta con una política de investigaciones y ha desarrollado planes para la divulgación del conocimiento generado entre sus miembros.</t>
  </si>
  <si>
    <t>PEI, proyectos transversales, proyectos pedagogicos, planes de aula.</t>
  </si>
  <si>
    <t xml:space="preserve"> La institución dispone de estrategias claras para mediación y solución de conflictos y éstos se resuelven a través del diálogo y la negociación permanente. Esto contribuye a que exista un buen clima laboral</t>
  </si>
  <si>
    <t xml:space="preserve">Mecanismos de comuicacion, actas de compromisos. </t>
  </si>
  <si>
    <t xml:space="preserve"> La institución cuenta con un programa de bienestar del personal vinculado que se cumple en su totalidad. Además, es conocido y aceptado por la comunidad educativa desde una perspectiva de equidad.</t>
  </si>
  <si>
    <t>Mecanismos de comunicación.</t>
  </si>
  <si>
    <t xml:space="preserve"> Existen procedimientos establecidos para que las sedes y los niveles puedan elaborar el presupuesto de forma acorde con las actividades y metas establecidas en el Plan Operativo Anual. Además, el plan de ingresos y egresos está relacionado con los flujos de caja. El pre
supuesto es un instrumento de planeación y gestión financiera que opera coherentemente con otros procesos institucionales</t>
  </si>
  <si>
    <t>Plan operativo anual, presupuesto, rendición de cuentas,  actas de consejo directivo.</t>
  </si>
  <si>
    <t xml:space="preserve"> La contabilidad está disponible de manera 
oportuna y los informes financieros permiten realizar un control efectivo del presupuesto y del plan de ingresos y gastos</t>
  </si>
  <si>
    <t>Registros contables, Plan financiero de gastos anuales, actas de concejo directivo, rendición de cuentas. Soportes bancarios.</t>
  </si>
  <si>
    <t xml:space="preserve"> Hay procesos claros para el recaudo de ingresos y la realización de los gastos, y éstos son conocidos por la comunidad. Además, su funcionamiento es coherente con la planeación financiera de la institución</t>
  </si>
  <si>
    <t>Lista de necesidades.                              PMI, Inversión de los recursos de acuerdo a priorización de necesidades.       Rendición de cuentas.                 Fotografías.                                          Actas de consejo directivo.</t>
  </si>
  <si>
    <t xml:space="preserve"> La institución presenta los informes financieros a las autoridades competentes de manera apropiada y oportuna. Éstos son parte del proceso de control interno y sirven para tomar decisiones y realizar seguimiento al manejo de los recursos</t>
  </si>
  <si>
    <t>Registros contables.                                Plan financiero de gastos anuales.   , Actas de concejo directivo.          Rrendición de cuentas.                    Soportes bancarios.</t>
  </si>
  <si>
    <t xml:space="preserve"> La institución dispone de un sistema ágil y 
oportuno para la expedición de boletines de calificaciones y cuenta con los sistemas de control necesarios para garantizar la consistencia de la información,para estudiantes con necesidades educativas especiales el boletin  se realiza de forma cualitativa,teniendo en cuenta la observación permanente para su formación integral</t>
  </si>
  <si>
    <t xml:space="preserve"> 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</si>
  <si>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 xml:space="preserve"> Los perfiles con que cuenta la institución se 
usan para la toma de decisiones de personal 
y son coherentes con su estructura organizativa. Además, su uso en procesos de selección, solicitud e inducción del personal facilita el desempeño de las personas que se vinculan 
laboralmente a la institución</t>
  </si>
  <si>
    <t xml:space="preserve"> La institución cuenta con procesos explícitos para elaborar los horarios y los criterios para realizar la asignación académica de los docentes, y éstos se cumplen</t>
  </si>
  <si>
    <t>Cuenta con la web colegios que facilita muchos procesos.</t>
  </si>
  <si>
    <t xml:space="preserve"> El talento humano de la institución es pertinente</t>
  </si>
  <si>
    <t>sseguridad y protección</t>
  </si>
  <si>
    <t>ormacion y capacitacion</t>
  </si>
  <si>
    <t>La I.E.R. cuenta con una misión, visión y principios que articulan e identifican a la institución en su conjunto, los cuales son apropiados por toda la comunidad educativa. No obstante, se considera necesario realizar su revisión y ajuste de manera periódica.</t>
  </si>
  <si>
    <t>Actas de reuniones, plan de clase de inducción del año escolar y folletos entregados a la comunidad.</t>
  </si>
  <si>
    <t>Las metas institucionales, orientadas hacia la integración y la inclusión, están alineadas con los objetivos y el direccionamiento estratégico de la institución. Asimismo, son conocidas y aplicadas por los diferentes miembros de la comunidad educativa.</t>
  </si>
  <si>
    <t>Actas de reuniones, conversatorios con la comunidad educativa, caracterización de la población con Necesidades Educativas Especiales con el apoyo de la secretaría de educación, diligenciado del PIAR.</t>
  </si>
  <si>
    <t>La comunidad educativa conoce, comprende y comparte el direccionamiento estratégico institucional, lo que se refleja en la identidad institucional y en la unidad de propósitos que existe entre sus integrantes.</t>
  </si>
  <si>
    <t>Comunicados institucionales, carteleras, socialización de proyectos.</t>
  </si>
  <si>
    <t>La estrategia institucional para promover la inclusión de personas pertenecientes a diversos grupos poblacionales y culturales constituye la base para la adaptación de metodologías y espacios físicos, el apoyo al desarrollo de talentos y su valoración por todos los estamentos de la comunidad educativa. Además, fomenta la articulación con otros organismos para garantizar una atención integral.</t>
  </si>
  <si>
    <t>Proyecto de inclusión, población caracterizada, apoyo para el diligenciamiento del PIAR.</t>
  </si>
  <si>
    <t>Los criterios fundamentales para la gestión del establecimiento educativo y la atención a la diversidad fueron definidos de manera participativa, lo que ha permitido fortalecer el trabajo en equipo. Sin embargo, aún no se ha realizado una evaluación que permita determinar su eficacia.</t>
  </si>
  <si>
    <t>Acta de reuniones por gestiones.</t>
  </si>
  <si>
    <t>Los planes, proyectos y acciones institucionales se desarrollan bajo los principios de corresponsabilidad, participación y equidad, en coherencia con el direccionamiento estratégico de la institución integrada e inclusiva. Estos son conocidos por la comunidad educativa, que trabaja de forma colaborativa para garantizar la articulación de las acciones.</t>
  </si>
  <si>
    <t>Documentos: Proyectos pedagógicos, planes de clase, planes de área, adaptaciones curriculares.</t>
  </si>
  <si>
    <t>Existe coherencia entre la visión, misión y principios institucionales con la estrategia pedagógica, la cual se aplica de manera articulada en las distintas sedes, niveles y grados de la institución.</t>
  </si>
  <si>
    <t>Actualización de PEI, articulando con los planes de estudios, actas de consejo académico y actas de los padres de familia.</t>
  </si>
  <si>
    <t>La institución utiliza de forma sistemática la información derivada de las autoevaluaciones de calidad e inclusión, así como de las evaluaciones de desempeño docente y administrativo. Además, aprovecha los resultados de las evaluaciones externas —como las pruebas SABER y el examen de Estado— para diseñar y ajustar sus planes y programas de trabajo</t>
  </si>
  <si>
    <t>Autoevaluación, análisis de resultados pruebas externas, socializado durante rendición de cuentas, acta de reuniones.</t>
  </si>
  <si>
    <t>La institución desarrolla un proceso de autoevaluación integral que involucra todas sus sedes, empleando instrumentos y procedimientos claros, y asegurando la participación activa de los diferentes estamentos de la comunidad educativa.</t>
  </si>
  <si>
    <t>Autoevaluación, PMI, Seguimiento al plan de mejoramiento, inventario. SIEE.</t>
  </si>
  <si>
    <t>El consejo directivo se reúne periódicamente de acuerdo con el cronograma establecido. Sin embargo, no hace un seguimiento sistemático al plan de trabajo.</t>
  </si>
  <si>
    <t>Actas de reuniones, cronograma de actividades.</t>
  </si>
  <si>
    <t>El consejo académico se reúne periódicamente para garantizar que el proyecto pedagógico sea coherente con las necesidades de la diversidad y se implemente en todas las sedes, áreas y niveles. Se realiza un seguimiento al mismo.</t>
  </si>
  <si>
    <t>Actas de reuniones del consejo académico, actas de reuniones de la comisión, planes de apoyo. SIEE.</t>
  </si>
  <si>
    <t>La comisión de evaluación y promoción se reúne oportunamente en el marco de la integración institucional, toma las decisiones pertinentes y apoya la definición de políticas institucionales de evaluación que favorece a la diversidad de la población.</t>
  </si>
  <si>
    <t xml:space="preserve">Actas de evaluación y promoción. Acta general de la comisión de evaluación y promoción, planes de mejoramiento,  documento ajuste al SIEE, ajustes al manual de convivencia. </t>
  </si>
  <si>
    <t>El comité de convivencia se reúne periódicamente y es reconocido como la instancia encargada de analizar y plantear soluciones a los problemas de convivencia que se presentan en la institución.</t>
  </si>
  <si>
    <t>Actas comité de convivencia escolar, Escuela para padres. Manual de convivencia. Rutas y protocolos de atención.</t>
  </si>
  <si>
    <t>El consejo estudiantil se reúne periódicamente y es reconocido como la instancia de representación de los intereses de todos y todas los estudiantes de la institución.</t>
  </si>
  <si>
    <t>Actas de reuniones del consejo estudiantil, acuerdos.</t>
  </si>
  <si>
    <t>El personero elegido desarrolla proyectos y programas a favor de todas y todos los estudiantes y su labor es reconocida en los diferentes estamentos de la comunidad educativa.</t>
  </si>
  <si>
    <t>Proyecto de gobierno escolar, actas de la elección del personero de las diferentes sedes educativas, Actas del comité de convivencia</t>
  </si>
  <si>
    <t>La asamblea de padres de familia se reúne periódicamente y es reconocida como la instancia de representación de estos integrantes de la comunidad educativa.</t>
  </si>
  <si>
    <t>Actas de reuniones</t>
  </si>
  <si>
    <t>El consejo de padres de familia se reúne periódicamente para apoyar a la rectora en el marco del plan de mejoramiento. Sin embargo, no hace seguimiento sistemático a los resultados obtenidos.</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</si>
  <si>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</si>
  <si>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Formatos, carteleras informativas, periódico mural, correo, diapositivas, página web.</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</si>
  <si>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</si>
  <si>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Actas de reuniones, fotografías, asistencia. Documentos entregados. Conversatorios, proyectos, planes de mejoramiento.</t>
  </si>
  <si>
    <t>La institución tiene un sistema de estímulos y reconocimientos a estudiantes que se aplica de manera coherente, sistemática y organizada. Además, este sistema cuenta con el reconocimiento de la comunidad educativa y es parte de la cultura, las políticas y practicas inclusivas.</t>
  </si>
  <si>
    <t>Fotografías, cuadro de honor, entrega de medallas, trofeos y diplomas. Actas de reuniones.</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</si>
  <si>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</si>
  <si>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Encuentros para el desarrollo de las  estrategias CRESE, en articulación con el proyecto de derechos humanos apalancado desde las actividades de los proyectos transversales, el proyecto amor en familia, talento calasancio, semillas de esperanza, somos la paz de Colombia, Competencia de relevos matemáticos interinstitucional, Spelling Bee.</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</si>
  <si>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</si>
  <si>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Fotografías. Actas de eventos institucionales, conversatorios,  fotografías de la  participación familiar en la diferentes actividades programadas.</t>
  </si>
  <si>
    <t>Las sedes poseen los espacios necesarios, y éstos se encuentran , organizados y decorados , lo que propicia un buen ambiente para el aprendizaje y la convivencia de la diversidad de sus miembros, se hace necesario seguir fortaleciendo en  algunas sedes  adaptaciones para la movilidad  y ubicación en el espacio. Las plantas físicas son usadas adecuadamente fuera de la jornada escolar ordinaria.</t>
  </si>
  <si>
    <t>Fotografías, lista de necesidades por sedes, inventarios, rendición de cuentas, actas de consejo directivo</t>
  </si>
  <si>
    <t>La institución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</si>
  <si>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Hoja de matricula, fotografías, proyecto de inducción, planes de clase.</t>
  </si>
  <si>
    <t>La IER responde al compromiso de mantener el entusiasmo y una elevada motivación hacia el aprendizaje.</t>
  </si>
  <si>
    <t>Planes de clase, observador del estudiante, informes periódicos a padres, implementación de estrategias metodológicas, proyectos pedagógicos, comunidades de aprendizaje, videos, fotografías, actividades extracurriculares.</t>
  </si>
  <si>
    <t>El manual de convivencia es ajustado y socializado periódicamente, este se utiliza frecuentemente como un instrumento que orienta los principios, valores, estrategias y actuaciones que favorecen un clima organizacional armónico entre los diferentes integrantes de la comunidad educativa; fomentando el respeto y la valoración de la diversidad.</t>
  </si>
  <si>
    <t>Documento. Acta de socialización, folletos, carteleras informativas (pactos de aula)</t>
  </si>
  <si>
    <t xml:space="preserve">La institución cuenta con una política y una programación completa de actividades extracurriculares que propicia la participación de todos, orientadas a complementar la formación de los estudiantes; esta es revisada y evaluada anualmente para realizar ajustes que permitan la integración de toda la comunidad educativa. </t>
  </si>
  <si>
    <t>Cronograma anual de actividades, registro fotográfico, proyecto amor en familia, talento calazancio, semillas de esperanza, somos la paz de Colombia, Competencia de relevos matemáticos interinstitucional, Spelling Bee.</t>
  </si>
  <si>
    <t>La institución cuenta con un programa completo y adecuado de promoción del bienestar de los estudiantes, con énfasis hacia aquellos que presentan más necesidades. Además, tiene el apoyo de otras entidades y de la comunidad educativa.</t>
  </si>
  <si>
    <t>Listados de complemento nutricional por sede entregado al PAE, transporte escolar.</t>
  </si>
  <si>
    <t xml:space="preserve">La comunidad educativa reconoce y utiliza el comité de convivencia para identificar y mediar los conflictos. </t>
  </si>
  <si>
    <t>Actas de compromiso de los padres de familia y estudiante, observador de los estudiante, actas de remisiones de casos especiales, rutas y protocolos de atención</t>
  </si>
  <si>
    <t>La institución utiliza mecanismos que combinan recursos internos y externos para prevenir situaciones de riesgo y manejar los casos difíciles, en el marco de su política sobre este tema. Además, hace seguimiento periódico a los mismos.</t>
  </si>
  <si>
    <t>Manual de convivencia, explicación de la ruta de atención integral a la comunidad educativa, folletos, diapositivas,  manejo de protocolos de intervención para cada situación, diligenciamiento de formatos, actas de compromiso, remisiones a entidades de apoyo.</t>
  </si>
  <si>
    <t>La institución mantiene una comunicación permanente con las familias o acudientes dando repuesta oportuna a las diferentes situaciones presentadas lo que facilita la solución oportuna de los problemas.</t>
  </si>
  <si>
    <t>Actas de reuniones, Escuela de padres, formatos de comunicación, directorio telefónico, plataforma Web Colegios.</t>
  </si>
  <si>
    <t>La institución realiza un intercambio fluido de información con las autoridades educativas en el marco de la política definida, lo que facilita la ejecución de las actividades y la solución oportuna de los problemas.</t>
  </si>
  <si>
    <t>Actas, circulares.</t>
  </si>
  <si>
    <t>La institución cuenta con compromisos y acuerdos con diferentes entidades para apoyar la ejecución de sus proyectos. Estos cuentan con la participación de los diferentes estamentos de la comunidad educativa y sectores de la comunidad general.</t>
  </si>
  <si>
    <t>Acta de acuerdo, Cronograma de actividades, registro fotográfico, proyecto ambiental articulado con empresas privadas (COOPAR, Coquizadores del Norte de Santander) y entidades gubernamentales como CORPONOR y alcaldía municipal.</t>
  </si>
  <si>
    <t>Las alianzas con el sector productivo tienen objetivos y metodologías claras para apoyar el desarrollo de competencias en los estudiantes y se promueven procesos de seguimiento y evaluación periódicos.</t>
  </si>
  <si>
    <t>Oficios de gestiones con diferentes entidades del sector productivo. Alianza con empresas privadas (COOPAR, Coquizadores del Norte de Santander).</t>
  </si>
  <si>
    <t>La institución promueve la inclusión, la convivencia pacífica y la participación estudiantil mediante actividades culturales y académicas, proyectos transversales y programas de bienestar, lo que contribuye a un clima escolar positivo</t>
  </si>
  <si>
    <t>Los docentes, estudiantes, padres de familia y administrativos participan activamente en la planeación y ejecución de proyectos institucionales, fortaleciendo el sentido de pertenencia, la corresponsabilidad y el trabajo en equipo.</t>
  </si>
  <si>
    <t>Seguir fortaleciendo los canales de comunicación entre los directivos, docentes, estudiantes y padres de familia.</t>
  </si>
  <si>
    <t>Si bien las reuniones de los diferentes estamentos de la institución se realizan , es necesario avanzar hacia un sistema de seguimiento que permita medir el cumplimiento de acuerdos y la incidencia de las decisiones tomadas.</t>
  </si>
  <si>
    <t>La institución gestiona un Plan de Estudios integral que es el marco rector de todo el quehacer pedagógico. Este plan no solo se fundamenta en el Proyecto Educativo Institucional (PEI), los lineamientos curriculares y los Estándares Básicos de Competencias, sino que también es apropiado activamente por los docentes, sirviendo como la base curricular dinámica a partir de la cual desarrollan sus planes de aula en todas las áreas, grados y sedes. Para asegurar su pertinencia, efectividad y mejoramiento continuo, el plan es sometido a un proceso periódico y sistemático de evaluación, que garantiza los ajustes oportunos en respuesta a los retos y demandas educativas emergentes.</t>
  </si>
  <si>
    <t>Plan de estudios, planes de clase, actas de reuniones.</t>
  </si>
  <si>
    <t>Las prácticas pedagógicas de los docentes en todas las áreas, grados y sedes evidencian la apropiación de un enfoque metodológico institucional común. Dicho enfoque se concreta en la flexibilización de los métodos de enseñanza, la calidad de la relación pedagógica y la diversificación de recursos. Adicionalmente, se implementa una evaluación periódica y rigurosa de las prácticas, cuyos resultados se correlacionan con las pruebas externas para generar ajustes pertinentes que garanticen la mejora continua de los resultados académicos.</t>
  </si>
  <si>
    <t>P.E.I., planes de área, planes de clase, planes de aula, planes apoyo, guías de estudio por momentos pedagógicos.</t>
  </si>
  <si>
    <t>La política institucional de dotación y mantenimiento de recursos está diseñada para apoyar estratégicamente el trabajo académico, asegurando la disponibilidad de materiales y equipos esenciales. Esta gestión se enfoca en atender la diversidad de los estudiantes y docentes, garantizando que la dotación de recursos para el aprendizaje se realice de manera oportuna y pertinente a las necesidades específicas de cada área curricular y nivel de grado.</t>
  </si>
  <si>
    <t>Listado de necesidades y actas de entrega, fotografías, inventario.</t>
  </si>
  <si>
    <t>El seguimiento a las horas efectivas de clase, esencial para la calidad educativa, se integra dentro del Sistema de Mejoramiento Institucional. Este sistema opera de manera unificada en todas las sedes y es apropiado y aplicado rigurosamente por el cuerpo docente, asegurando la optimización del tiempo de aprendizaje de los estudiantes.</t>
  </si>
  <si>
    <t xml:space="preserve">Acompañamiento disciplinario, proyecto de control en la asistencia y prevención de la deserción escolar , horarios de clases, asignación de la carga académica. </t>
  </si>
  <si>
    <t>La institución ha definido y socializado una política de evaluación institucional, la cual se fundamenta en los lineamientos curriculares, los Estándares Básicos de Competencias y las disposiciones específicas de los Decretos 230 de 2002 (Artículos 2° y 3°) y 2082 de 1996 (Artículo 8°). Esta política no es solo normativa, sino que se apropia activamente y se refleja de manera consistente en las prácticas pedagógicas diarias de todos los docentes. Para mantener su pertinencia y efectividad, es sometida a una revisión y ajuste periódico en función de los desafíos que se presenten.</t>
  </si>
  <si>
    <t xml:space="preserve">SIEE, Plataforma Web Colegios, actas de socialización del documento, observador del estudiante, planilla de notas, planeadores de clase, instrumentos de evaluación. </t>
  </si>
  <si>
    <t>Las prácticas pedagógicas de aula en todas las áreas, grados y sedes se caracterizan por la apropiación de un conjunto de opciones didácticas comunes y específicas que responden a las particularidades de cada grupo poblacional. Estas opciones son conocidas, implementadas y compartidas por todos los estamentos, asegurando la coherencia con el PEI y el Plan de Estudios. La institución garantiza el mejoramiento continuo mediante una revisión y ajuste periódico de estas estrategias didácticas.</t>
  </si>
  <si>
    <t>Planes de clase, guías de aprendizaje, planes de apoyo, material elaborado por el docente.</t>
  </si>
  <si>
    <t>La institución ha definido una política clara y unificada sobre la intencionalidad pedagógica de las tareas escolares como herramienta para el afianzamiento de los aprendizajes. Esta política es aplicada de forma rigurosa y coherente por la totalidad del cuerpo docente, y se encuentra socializada, conocida y comprendida por los estudiantes y sus familias.</t>
  </si>
  <si>
    <t xml:space="preserve">Plan operativo, plan área, plan de clase y guias de trabajo con los momentos pedagógicos. </t>
  </si>
  <si>
    <t>La institución ha definido una Política de Uso de Recursos para el Aprendizaje clara y explícita, la cual está plenamente articulada con la propuesta pedagógica y el currículo. Esta política es conocida, apropiada y aplicada consistentemente por la comunidad educativa, asegurando la optimización de los recursos y la coherencia en los procesos de enseñanza-aprendizaje.</t>
  </si>
  <si>
    <t>Documento PEI, planes de clases, planes de área,actas,lista de inventario, archivo fotografico. Plan de uso de recursos.</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</si>
  <si>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</si>
  <si>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Planes de área, proyectos pedagógicos, planes de clase, planes y actividades de apoyo. Fotografías.</t>
  </si>
  <si>
    <t>Las prácticas pedagógicas institucionales están sólidamente fundamentadas en un enfoque que prioriza la comunicación efectiva, la cohesión del aprendizaje, el vínculo afectivo y la valoración de la diversidad de los estudiantes. Estos elementos son considerados facilitadores esenciales del proceso de enseñanza-aprendizaje y son apropiados activamente por los docentes. Su implementación es claramente visible en la organización del ambiente de aula, en las relaciones recíprocas entre sus miembros y en las estrategias didácticas que se aplican.</t>
  </si>
  <si>
    <t>Pactos de aula, carteleras informativa en el aula, actas de compromiso academico y disciplinario, planes de clase, proyectos pedagógicos articulados.</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</si>
  <si>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 Estos principios son apropiados por los docentes y actúan como elementos esenciales que facilitan el proceso de enseñanza-aprendizaje.</t>
  </si>
  <si>
    <t>Planes de area,  Proyectos  de trasversalidad, plan de aula. Planes de apoyo.</t>
  </si>
  <si>
    <t>En la institución, existe un esfuerzo colectivo y sistemático para implementar estrategias pedagógicas alternativas a la clase magistral tradicional. Este enfoque responde a la pertinencia de centrar el aprendizaje en el estudiante: las actividades pedagógicas se estructuran tomando como base los intereses, las ideas, experiencias previas para el diseño y la estructuración de todas las actividades de aprendizaje.</t>
  </si>
  <si>
    <t>PEI, Planes de area, Proyectos  de trasversalidad, plan de aula con estrategias pedagógicas, enfoque de los modelos flexibles.</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</si>
  <si>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</si>
  <si>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planillas de notas, actas de compromiso, planes de apoyo.planillas de notas, actas de compromiso, planes de apoyo.</t>
  </si>
  <si>
    <t>El seguimiento sistemático de los resultados académicos cuenta con indicadores y mecanismos claros de retroalimentación para estudiantes, padres de familia y prácticas docentes.</t>
  </si>
  <si>
    <t>Instrumentos de evaluación, planes de apoyo, planillas de notas, informes de seguimiento.</t>
  </si>
  <si>
    <t>El análisis riguroso y el seguimiento continuo de los resultados obtenidos por los estudiantes en las evaluaciones externas (como las pruebas SABER y exámenes de Estado) constituyen una fuente esencial de información. Estos datos son la base pertinente para la retroalimentación y el ajuste de las prácticas de aula, en estricta articulación con las acciones definidas en el Plan de Mejoramiento Institucional (PMI).</t>
  </si>
  <si>
    <t>documentos del análisis de los resultados de las pruebas externas, plan de fortalecimiento  académico.</t>
  </si>
  <si>
    <t>La política institucional de control, análisis y tratamiento del ausentismo contempla la participación activa de padres, docentes y estudiantes.,0</t>
  </si>
  <si>
    <t>Listados de asistencia, observador del estudiante, seguimiento mediante la recolección de excusas presentadas por parte del acudiente, citación a padres que no justifican inasistencia de sus hijos. Manual de convivencia.</t>
  </si>
  <si>
    <t>Las prácticas de los docentes incorporan actividades de recuperación basadas en estrategias que tienen como finalidad ofrecer un apoyo real al desarrollo de las competencias básicas de los estudiantes y al mejoramiento de sus resultados. Estos datos son la base pertinente para la retroalimentación y el ajuste de las prácticas de aula, en estricta articulación con las acciones definidas en el Plan de Mejoramiento Institucional (PMI).</t>
  </si>
  <si>
    <t>SIEE, planes de clase, aplicación de instrumentos de evaluación , planillas, planes de mejoramiento y actividades de apoyo, actas de compromiso.</t>
  </si>
  <si>
    <t>La institución ha implementado un conjunto de programas de apoyo pedagógico diseñados para abordar los casos de bajo rendimiento académico. Este sistema incluye mecanismos de seguimiento, actividades institucionales específicas y soporte interinstitucional. Sin embargo, se identifica como área de mejora crítica la necesidad de establecer una evaluación sistemática y formal de la efectividad de todo el proceso.</t>
  </si>
  <si>
    <t>SIEE, planes de clase, aplicación de instrumentos de evaluación , planillas, planes de mejoramiento y actividades de apoyo, observador del estudiante, actas de compromiso</t>
  </si>
  <si>
    <t>La institución tiene un contac to escaso y esporádico con sus egresados y la información so bre ellos es anecdótica.</t>
  </si>
  <si>
    <t>Formato de la base e datos y archivo fotografico.</t>
  </si>
  <si>
    <t>La institución opera bajo un Plan de Estudios integral que es el marco rector y se somete a evaluación periódica para su mejoramiento continuo. Esta estructura se complementa con una política de evaluación institucional definida y socializada, la cual se revisa y ajusta constantemente. Además, las prácticas pedagógicas evidencian la apropiación de un enfoque metodológico institucional de opciones didácticas comunes y específicas, garantizando la coherencia en la enseñanza en todas las áreas y sedes. La planeación de clases se reconoce como la estrategia esencial para establecer sistemas didácticos accesibles y alineados con el currículo, minimizando las barreras de aprendizaje</t>
  </si>
  <si>
    <t>La institución ha implementado un sistema robusto y efectivo para monitorear y retroalimentar los procesos clave, lo cual se refleja en el sistema de evaluación del rendimiento académico que se aplica permanentemente, cuenta con un buen sistema de información y se ajusta periódicamente a la diversidad de los estudiantes. Adicionalmente, el seguimiento a la asistencia es riguroso, respaldado por una política institucional que contempla la participación activa de padres, docentes y estudiantes. Finalmente, se realiza un análisis riguroso de los resultados de las evaluaciones externas (pruebas SABER) como fuente esencial para la retroalimentación y ajuste de las prácticas de aula, articulando estas acciones con el Plan de Mejoramiento Institucional (PMI).</t>
  </si>
  <si>
    <t xml:space="preserve">
A pesar de contar con una política sobre el uso apropiado de los tiempos para el aprendizaje, se identifica una debilidad en:  1. La institución ofrece pocas oportunidades para complementar la jornada con actividades extracurriculares y de clase complementaria con la media técnica.
</t>
  </si>
  <si>
    <t>Falta de sistematización y análisis efectivo en el seguimiento a egresado, aunque existe un plan de seguimiento a egresados, sin embargo, la información recopilada carece de sistematización. Esto imposibilita la obtención de datos relevantes, afectando la efectividad y pertinencia de los procesos de retroalimentación y mejoramiento institucional.</t>
  </si>
  <si>
    <t xml:space="preserve">Aunque la institución implementa un conjunto de programas de apoyo pedagógico diseñados para estudiantes con bajo rendimiento, se identifica como un área de mejora crítica la necesidad de establecer una evaluación sistemática y formal de la efectividad de todo el proceso de apoyo. </t>
  </si>
  <si>
    <t>La institución conocen la política de atención a la población que experimenta barreras para el aprendizaje y diseña
modelos pedagógicos flexibles que permitan la 
inclusión y la  atención a niños, niñas y adolescentes con características individuales, y los socializan a la comunidad.</t>
  </si>
  <si>
    <t>La institución diseña el plan de area, plan de aula y el plan de ajustes razonables que le permita desarrollar sus capacidades individuales.</t>
  </si>
  <si>
    <t>La institución  articula, diseña y aplica estrategias pedagógicas pertinentes que les permita desarrollar habilidades a los estudiantes pertenecientes a los diferentes grupos étnicos.</t>
  </si>
  <si>
    <t>la institución educativa caracteriza a traves de la plataforma SIMAT Y SIMPADE a los los estudiantes de las diferentes étnias, y ademas se diseñan planes de clases teniendo encuenta estas caracteristicas.</t>
  </si>
  <si>
    <t>La institución caracteriza la población  a traves de una lectura de contexto e identifica las necesidades y expectativas de los estudiantes y socializa la  información con la  comunidad educativa</t>
  </si>
  <si>
    <t>La institución diseña un plan operativo que se evalua continuamente para el cumplimiento de los objetivos y articula los centros de interes para la formación de los estudiantes.</t>
  </si>
  <si>
    <t>La institución se apropia   sobre la importancia de la proyección personal  y el futuro de sus estudiantes; este programa es conocido por la comunidad educativa, que lo apoya y enriquece.</t>
  </si>
  <si>
    <t>Proyecto de vida personal y los centros de interes para la exploración de talentos de los estudiantes.</t>
  </si>
  <si>
    <t>El proyecto Escuela de Padres se desarrolla articulado con el PEI, atendiendo las necesidades y expectativas de la familia Calasancia. Con el acompañamiento pedagógico y formativo de los docentes y grupo interdisciplinario municipal con una amplia divulgación y participación de las familias.</t>
  </si>
  <si>
    <t>La institución educativa Rural San Jose de Calasanz cuenta con el Proyecto Escuela de Padres, su respectivo plan operativo, programación anual y actas con sus respectivas firmas de participación, y además se registra el desarrollo de las actividades, los compromisos asumidos por los participantes.</t>
  </si>
  <si>
    <t>La institución ha establecido una estrategia participativa de trabajo con la comunidad, que articula la planeación institucional con las necesidades locales y regionales. Dicha estrategia promueve acciones colaborativas orientadas al desarrollo integral de los estudiantes y al fortalecimiento del bienestar comunitario.</t>
  </si>
  <si>
    <t>La Institución Educativa Rural San Jose de Calasanz desarrolla el Proyecto de Educación Ambiental “Semillas de Esperanza” con alianza de COOPAR LTDA y Fundación humedales del Catatumbo, además, promueve el desarrollo a partir de las lineas de acción con el SENA, la casa de la cultura</t>
  </si>
  <si>
    <t>La comunidad se encuentra informada respecto de los programas y posibilidades de uso de los recursos de la institución y los utiliza; asimismo, colabora con la institución en los
gastos para su mantenimiento.</t>
  </si>
  <si>
    <t>La Institución Educativa Rural San Jose de Calasanz usa adecuadamente la planta fisica para el desarrollo de los diferentes proyectos interinstitucionales, programas y actividades curriculares y extracurriculares para el beneficio de la comunidad.</t>
  </si>
  <si>
    <t>El servicio social estudiantil es reconocido y valorado por la comunidad, ya que los estudiantes demuestran empatía, compromiso e integración con su entorno. A través de programas organizados y pertinentes, contribuyen a la solución de diversas necesidades comunitarias, fortaleciendo su formación ciudadana y solidaria.</t>
  </si>
  <si>
    <t>La Institución Educativa Rural San Jose de Calasanz cuenta con el documento proyecto, plan operativo,  y las respectivas planillas de cumplimiento de las acciones realizadas en las diferentes sedes educativas.</t>
  </si>
  <si>
    <t>Los espacios de participación e interacción estudiantil se utilizan de forma constante y reflexiva, permitiendo a los estudiantes involucrarse en la toma de decisiones y en el desarrollo de acciones que contribuyen a su formación integral.</t>
  </si>
  <si>
    <t>La Institución Educativa Rural San Jose de Calasanz cuenta con el proyecto de democracia y sus respectivas actas, los proyectos transversales, proyectos de aula en el marco del programa CRESE</t>
  </si>
  <si>
    <t>La institución posee canales de comunicación claros y abiertos que facilitan a los padres de familia el conocimiento de sus derechos y de-
beres, de manera que ellos se sienten miembros legítimos de la asamblea y del consejo de padres.</t>
  </si>
  <si>
    <t>La Institución Educativa Rural San Jose de Calasanz cuenta con el proyecto de ''Gobierno Escolar'' con sus respectivas actas de las elecciones en las diferentes sedes Educativas</t>
  </si>
  <si>
    <t>Las familias Calasancias participan de la dinámica de la institución educativa  a través de estrategias y programas que tienen propósitos y metas claramente definidas en coherencia con el PEI y con los procesos institucionales. Estos
programas tienen en cuenta las necesidades y expectativas de la comunidad.</t>
  </si>
  <si>
    <t>La I.E.R San José de Calasanz Diseña proyectos pertinentes a las necesidades y expectativas de las familias como: Escuela de padres, Proyecto amor en familia, Exploración de Talento Calasancio y el Proyecto Semillas de Esperanza.</t>
  </si>
  <si>
    <t>Se evidencia la pertinencia de incluir programas de prevención de riesgos físicos dentro de los proyectos transversales y en concordancia con el PEI, los cuales se encuentran en fase de implementación.</t>
  </si>
  <si>
    <t>La I.E.R San José de Calasanz cuenta con el proyecto de prevención de riesgos fisicos articulados con los proyectos transversales y el Proyecto Educativo Institucional.</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</si>
  <si>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</si>
  <si>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La I.E.R San José de Calasanz cuenta con el proyecto de escuela de padres, acompañamiento del grupo interdisciplinario del Zulia a través de programas de prevencion en salud mental, salud reproductiva y efectos del consumo de las sustancias psicoactivas.</t>
  </si>
  <si>
    <t>La institución cuenta con algunos planes de acción frente a accidentes o desastres naturales solamente para algunas sedes o ciertos riesgos; el estado de la infraestructura física no es sujeto de monitoreo ni de evaluación.</t>
  </si>
  <si>
    <t>La I.E.R San José de Calasanz cuenta con la existencia del proyecto de prevención de riesgos pero falta realizar su implementación.</t>
  </si>
  <si>
    <t>Talento humano, poblacion estudiantil docentes, padres de familia y comunidad en general.</t>
  </si>
  <si>
    <t>Planeación, organización, coordinación, seguimiento y evaluación.</t>
  </si>
  <si>
    <t>Los proyectos de vida de los estudiantes tienen objetivos o propósitos que carecen de seguimiento y cumplimento de metas por lo tanto se hace necesario la revisión y estruturación.</t>
  </si>
  <si>
    <t>El plan de riesgos que carece de acciones pertinentes de preventividad.</t>
  </si>
  <si>
    <t>Existe un documento pero no se ha llevado a cabo la operatividad del mismo, sin conocimientos y acciones concretas sobre el plan de riesgos.</t>
  </si>
  <si>
    <t>El Zulia</t>
  </si>
  <si>
    <t>Boletines    Registro en la plataforma.</t>
  </si>
  <si>
    <t xml:space="preserve">NUBIA OCHOA BERBESI </t>
  </si>
  <si>
    <t xml:space="preserve">DIRECTIVO </t>
  </si>
  <si>
    <t>ANDRES JAUREGUI</t>
  </si>
  <si>
    <t xml:space="preserve">DOCENTE </t>
  </si>
  <si>
    <t>andresjauregui01@hotmail.com</t>
  </si>
  <si>
    <t xml:space="preserve">CARMEN EMILCE DELGADO </t>
  </si>
  <si>
    <t xml:space="preserve">delemili@hotmail.com </t>
  </si>
  <si>
    <t xml:space="preserve">MARIBEL TRIANA </t>
  </si>
  <si>
    <t>marisel_23@hotmail.com</t>
  </si>
  <si>
    <t>JOHN ALEXANDER DIAZ</t>
  </si>
  <si>
    <t>johndiaz@hotmail.com</t>
  </si>
  <si>
    <t>DOCENTE</t>
  </si>
  <si>
    <t>Marisel_23@hotmail.com</t>
  </si>
  <si>
    <t>RECTORA</t>
  </si>
  <si>
    <t xml:space="preserve">DIRECTIVA </t>
  </si>
  <si>
    <t xml:space="preserve">CARMEN EMILCE DELGADO SILVA </t>
  </si>
  <si>
    <t xml:space="preserve">ADMINISTRATIVA </t>
  </si>
  <si>
    <t xml:space="preserve">ACADEMICA </t>
  </si>
  <si>
    <t>HENRY BERBESI</t>
  </si>
  <si>
    <t>ALBA MARINA ZAFRA A</t>
  </si>
  <si>
    <t>nober419@hotmail.com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</si>
</sst>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8"/>
      <color theme="1"/>
      <name val="Verdana"/>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296">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0" borderId="0" xfId="0" applyFont="1" applyAlignment="1">
      <alignment horizontal="center" vertical="center"/>
    </xf>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2" xfId="0" applyFont="1" applyBorder="1"/>
    <xf numFmtId="0" fontId="32" fillId="0" borderId="2" xfId="0" applyFont="1" applyBorder="1" applyAlignment="1">
      <alignment wrapText="1"/>
    </xf>
    <xf numFmtId="0" fontId="12" fillId="0" borderId="0" xfId="0" applyFont="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Alignment="1">
      <alignment horizontal="left" vertical="center"/>
    </xf>
    <xf numFmtId="0" fontId="36" fillId="6" borderId="0" xfId="0" applyFont="1" applyFill="1" applyAlignment="1">
      <alignment horizontal="left" vertical="center"/>
    </xf>
    <xf numFmtId="0" fontId="32" fillId="6" borderId="9" xfId="0" applyFont="1" applyFill="1" applyBorder="1" applyAlignment="1">
      <alignment vertical="center"/>
    </xf>
    <xf numFmtId="0" fontId="37" fillId="6" borderId="0" xfId="0" applyFont="1" applyFill="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Alignment="1">
      <alignment horizontal="center" vertical="center" wrapText="1"/>
    </xf>
    <xf numFmtId="0" fontId="11" fillId="0" borderId="6" xfId="0" applyFont="1" applyBorder="1" applyAlignment="1">
      <alignment wrapText="1"/>
    </xf>
    <xf numFmtId="0" fontId="33" fillId="0" borderId="0" xfId="2" applyFont="1" applyBorder="1" applyAlignment="1" applyProtection="1">
      <alignment horizont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6"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0" xfId="0" applyFont="1" applyFill="1" applyAlignment="1">
      <alignment horizontal="center" vertical="center" wrapText="1"/>
    </xf>
    <xf numFmtId="0" fontId="38" fillId="6" borderId="0" xfId="0" applyFont="1" applyFill="1" applyAlignment="1">
      <alignment horizontal="left" vertical="center"/>
    </xf>
    <xf numFmtId="0" fontId="35" fillId="6" borderId="0" xfId="0" applyFont="1" applyFill="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9" borderId="14" xfId="0" applyFont="1" applyFill="1" applyBorder="1" applyAlignment="1">
      <alignment horizontal="center" vertical="center"/>
    </xf>
    <xf numFmtId="0" fontId="32" fillId="6" borderId="0" xfId="0" applyFont="1" applyFill="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40" fillId="14" borderId="6" xfId="0" applyFont="1" applyFill="1" applyBorder="1" applyAlignment="1" applyProtection="1">
      <alignment horizontal="left" vertical="justify" wrapText="1"/>
      <protection locked="0"/>
    </xf>
    <xf numFmtId="0" fontId="41" fillId="15" borderId="15"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5" borderId="4"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3" borderId="6" xfId="0" applyFont="1" applyFill="1" applyBorder="1" applyAlignment="1" applyProtection="1">
      <alignment horizontal="left" vertical="justify" wrapText="1"/>
      <protection locked="0"/>
    </xf>
    <xf numFmtId="0" fontId="32" fillId="15" borderId="6"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2" fillId="0" borderId="0" xfId="0" applyFont="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Alignment="1">
      <alignment horizontal="center" vertical="center"/>
    </xf>
    <xf numFmtId="0" fontId="32" fillId="18" borderId="6" xfId="0" applyFont="1" applyFill="1" applyBorder="1" applyAlignment="1" applyProtection="1">
      <alignment horizontal="center" vertical="center" wrapText="1"/>
      <protection locked="0"/>
    </xf>
    <xf numFmtId="0" fontId="32" fillId="13" borderId="6" xfId="0" applyFont="1" applyFill="1" applyBorder="1" applyAlignment="1" applyProtection="1">
      <alignment horizontal="left" vertical="justify"/>
      <protection locked="0"/>
    </xf>
    <xf numFmtId="0" fontId="32" fillId="13" borderId="6" xfId="0" applyFont="1" applyFill="1" applyBorder="1" applyAlignment="1" applyProtection="1">
      <alignment horizontal="left" vertical="top" wrapText="1"/>
      <protection locked="0"/>
    </xf>
    <xf numFmtId="0" fontId="32" fillId="13" borderId="2" xfId="0" applyFont="1" applyFill="1" applyBorder="1" applyAlignment="1" applyProtection="1">
      <alignment horizontal="left" vertical="top" wrapText="1"/>
      <protection locked="0"/>
    </xf>
    <xf numFmtId="0" fontId="17" fillId="13" borderId="2" xfId="0" applyFont="1" applyFill="1" applyBorder="1" applyAlignment="1" applyProtection="1">
      <alignment horizontal="left" vertical="justify"/>
      <protection locked="0"/>
    </xf>
    <xf numFmtId="0" fontId="32" fillId="13" borderId="2" xfId="0" applyFont="1" applyFill="1" applyBorder="1" applyAlignment="1" applyProtection="1">
      <alignment horizontal="left" vertical="justify"/>
      <protection locked="0"/>
    </xf>
    <xf numFmtId="0" fontId="32" fillId="13" borderId="2" xfId="0" applyFont="1" applyFill="1" applyBorder="1" applyAlignment="1">
      <alignment vertical="center" wrapText="1"/>
    </xf>
    <xf numFmtId="0" fontId="32" fillId="13" borderId="2" xfId="0" applyFont="1" applyFill="1" applyBorder="1" applyAlignment="1">
      <alignment wrapText="1"/>
    </xf>
    <xf numFmtId="0" fontId="26" fillId="0" borderId="8" xfId="3" applyFont="1" applyBorder="1" applyAlignment="1">
      <alignment horizontal="center"/>
    </xf>
    <xf numFmtId="0" fontId="26" fillId="0" borderId="18" xfId="3" applyFont="1" applyBorder="1" applyAlignment="1">
      <alignment horizontal="center"/>
    </xf>
    <xf numFmtId="0" fontId="26" fillId="0" borderId="14" xfId="3" applyFont="1" applyBorder="1" applyAlignment="1">
      <alignment horizontal="center"/>
    </xf>
    <xf numFmtId="0" fontId="26" fillId="0" borderId="19"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4"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Border="1" applyAlignment="1" applyProtection="1">
      <alignment horizontal="left" vertical="center" wrapText="1"/>
      <protection locked="0"/>
    </xf>
    <xf numFmtId="0" fontId="17" fillId="0" borderId="3" xfId="0" applyFont="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5"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12" fillId="0" borderId="8" xfId="0" applyFont="1" applyBorder="1" applyAlignment="1">
      <alignment horizontal="right"/>
    </xf>
    <xf numFmtId="0" fontId="12" fillId="0" borderId="20" xfId="0" applyFont="1" applyBorder="1" applyAlignment="1">
      <alignment horizontal="right"/>
    </xf>
    <xf numFmtId="0" fontId="35" fillId="6" borderId="2" xfId="0" applyFont="1" applyFill="1" applyBorder="1" applyAlignment="1">
      <alignment horizontal="left" vertical="center"/>
    </xf>
    <xf numFmtId="0" fontId="35" fillId="6" borderId="3" xfId="0" applyFont="1" applyFill="1" applyBorder="1" applyAlignment="1">
      <alignment horizontal="left"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5" fillId="6" borderId="10" xfId="0" applyFont="1" applyFill="1" applyBorder="1" applyAlignment="1">
      <alignment horizontal="left" vertic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8" xfId="0" applyFont="1" applyFill="1" applyBorder="1" applyAlignment="1">
      <alignment horizontal="left" vertic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9" xfId="0" applyFont="1" applyBorder="1" applyAlignment="1">
      <alignment horizont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1"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8"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8"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2" fillId="0" borderId="18" xfId="0" applyFont="1" applyBorder="1" applyAlignment="1">
      <alignment horizontal="center"/>
    </xf>
    <xf numFmtId="0" fontId="12" fillId="20" borderId="4" xfId="0" applyFont="1" applyFill="1" applyBorder="1" applyAlignment="1">
      <alignment horizontal="center" vertical="center"/>
    </xf>
    <xf numFmtId="0" fontId="12" fillId="20" borderId="5" xfId="0" applyFont="1" applyFill="1" applyBorder="1" applyAlignment="1">
      <alignment horizontal="center" vertical="center"/>
    </xf>
    <xf numFmtId="0" fontId="12" fillId="20"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6" borderId="2" xfId="0" applyFont="1" applyFill="1" applyBorder="1" applyAlignment="1">
      <alignment horizontal="center" vertical="center" wrapText="1"/>
    </xf>
    <xf numFmtId="0" fontId="33" fillId="0" borderId="0" xfId="2" applyFont="1" applyBorder="1" applyAlignment="1" applyProtection="1">
      <alignment horizontal="center"/>
    </xf>
    <xf numFmtId="0" fontId="12" fillId="0" borderId="4" xfId="0" applyFont="1" applyBorder="1" applyAlignment="1">
      <alignment horizontal="right"/>
    </xf>
    <xf numFmtId="0" fontId="12" fillId="0" borderId="5" xfId="0" applyFont="1" applyBorder="1" applyAlignment="1">
      <alignment horizontal="right"/>
    </xf>
    <xf numFmtId="0" fontId="12" fillId="15" borderId="2" xfId="0" applyFont="1" applyFill="1" applyBorder="1" applyAlignment="1">
      <alignment horizontal="center" vertical="center"/>
    </xf>
    <xf numFmtId="0" fontId="16" fillId="9" borderId="9"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19" xfId="0" applyFont="1" applyFill="1" applyBorder="1" applyAlignment="1">
      <alignment horizontal="center" vertical="center"/>
    </xf>
    <xf numFmtId="0" fontId="25" fillId="9" borderId="7" xfId="0" applyFont="1" applyFill="1" applyBorder="1" applyAlignment="1">
      <alignment horizontal="center" vertical="center"/>
    </xf>
    <xf numFmtId="0" fontId="32" fillId="0" borderId="19" xfId="0" applyFont="1" applyBorder="1" applyAlignment="1">
      <alignment horizontal="center"/>
    </xf>
    <xf numFmtId="0" fontId="29"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Alignment="1">
      <alignment horizontal="center" vertical="center"/>
    </xf>
    <xf numFmtId="0" fontId="7" fillId="7" borderId="14" xfId="0" applyFont="1" applyFill="1" applyBorder="1" applyAlignment="1">
      <alignment horizontal="center" vertical="center"/>
    </xf>
    <xf numFmtId="0" fontId="7" fillId="7" borderId="0" xfId="0" applyFont="1" applyFill="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29" fillId="0" borderId="14" xfId="0" applyFont="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19" xfId="0" applyFont="1" applyBorder="1" applyAlignment="1">
      <alignment horizontal="center"/>
    </xf>
    <xf numFmtId="0" fontId="3" fillId="0" borderId="9" xfId="0" applyFont="1" applyBorder="1" applyAlignment="1">
      <alignment horizontal="center"/>
    </xf>
    <xf numFmtId="0" fontId="3" fillId="18"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2" xfId="0" applyFont="1" applyBorder="1" applyAlignment="1" applyProtection="1">
      <alignment horizontal="left" vertical="top" wrapText="1"/>
      <protection locked="0"/>
    </xf>
    <xf numFmtId="0" fontId="29" fillId="0" borderId="2" xfId="0" applyFont="1" applyBorder="1" applyAlignment="1" applyProtection="1">
      <alignment horizontal="left" vertical="top"/>
      <protection locked="0"/>
    </xf>
    <xf numFmtId="0" fontId="42" fillId="0" borderId="2" xfId="0" applyFont="1" applyBorder="1" applyAlignment="1" applyProtection="1">
      <alignment horizontal="center" vertical="top" wrapText="1"/>
      <protection locked="0"/>
    </xf>
  </cellXfs>
  <cellStyles count="7">
    <cellStyle name="Estilo 1" xfId="1" xr:uid="{C57655E4-B9EF-4FEE-A78A-F96570EF6F2A}"/>
    <cellStyle name="Hipervínculo" xfId="2" builtinId="8"/>
    <cellStyle name="Normal" xfId="0" builtinId="0"/>
    <cellStyle name="Normal 2" xfId="3" xr:uid="{DF724D01-359C-496F-998B-A69BEC10F266}"/>
    <cellStyle name="Normal 3" xfId="4" xr:uid="{EB80871B-2402-43B3-980C-1EE4AE9B2EDC}"/>
    <cellStyle name="Normal 4" xfId="5" xr:uid="{7FA5ACB8-CCDC-4FDC-B05B-CC0AE9E8EBE1}"/>
    <cellStyle name="Porcentual 2" xfId="6" xr:uid="{88CD8D8C-AC53-4A8F-91A4-BD8B89F905C8}"/>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B6A-45DA-AC5E-A77EBC137F14}"/>
              </c:ext>
            </c:extLst>
          </c:dPt>
          <c:dPt>
            <c:idx val="1"/>
            <c:invertIfNegative val="0"/>
            <c:bubble3D val="0"/>
            <c:spPr>
              <a:solidFill>
                <a:srgbClr val="C00000"/>
              </a:solidFill>
            </c:spPr>
            <c:extLst>
              <c:ext xmlns:c16="http://schemas.microsoft.com/office/drawing/2014/chart" uri="{C3380CC4-5D6E-409C-BE32-E72D297353CC}">
                <c16:uniqueId val="{00000001-9B6A-45DA-AC5E-A77EBC137F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B6A-45DA-AC5E-A77EBC137F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B6A-45DA-AC5E-A77EBC137F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B6A-45DA-AC5E-A77EBC137F14}"/>
            </c:ext>
          </c:extLst>
        </c:ser>
        <c:dLbls>
          <c:showLegendKey val="0"/>
          <c:showVal val="0"/>
          <c:showCatName val="0"/>
          <c:showSerName val="0"/>
          <c:showPercent val="0"/>
          <c:showBubbleSize val="0"/>
        </c:dLbls>
        <c:gapWidth val="150"/>
        <c:shape val="box"/>
        <c:axId val="789572687"/>
        <c:axId val="1"/>
        <c:axId val="0"/>
      </c:bar3DChart>
      <c:catAx>
        <c:axId val="7895726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5726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2025</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027-48AE-B08D-2815E13EA693}"/>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027-48AE-B08D-2815E13EA69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027-48AE-B08D-2815E13EA69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5027-48AE-B08D-2815E13EA693}"/>
            </c:ext>
          </c:extLst>
        </c:ser>
        <c:ser>
          <c:idx val="0"/>
          <c:order val="1"/>
          <c:tx>
            <c:strRef>
              <c:f>Directiva!$H$2</c:f>
              <c:strCache>
                <c:ptCount val="1"/>
                <c:pt idx="0">
                  <c:v>AÑO 2026</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027-48AE-B08D-2815E13EA69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5027-48AE-B08D-2815E13EA693}"/>
            </c:ext>
          </c:extLst>
        </c:ser>
        <c:ser>
          <c:idx val="1"/>
          <c:order val="2"/>
          <c:tx>
            <c:strRef>
              <c:f>Directiva!$M$2</c:f>
              <c:strCache>
                <c:ptCount val="1"/>
                <c:pt idx="0">
                  <c:v>AÑO 2027</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027-48AE-B08D-2815E13EA693}"/>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027-48AE-B08D-2815E13EA693}"/>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027-48AE-B08D-2815E13EA693}"/>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027-48AE-B08D-2815E13EA69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5027-48AE-B08D-2815E13EA693}"/>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027-48AE-B08D-2815E13EA693}"/>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5027-48AE-B08D-2815E13EA693}"/>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027-48AE-B08D-2815E13EA69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5027-48AE-B08D-2815E13EA693}"/>
            </c:ext>
          </c:extLst>
        </c:ser>
        <c:dLbls>
          <c:showLegendKey val="0"/>
          <c:showVal val="0"/>
          <c:showCatName val="0"/>
          <c:showSerName val="0"/>
          <c:showPercent val="0"/>
          <c:showBubbleSize val="0"/>
        </c:dLbls>
        <c:smooth val="0"/>
        <c:axId val="814431199"/>
        <c:axId val="1"/>
      </c:lineChart>
      <c:catAx>
        <c:axId val="814431199"/>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431199"/>
        <c:crosses val="autoZero"/>
        <c:crossBetween val="between"/>
      </c:valAx>
    </c:plotArea>
    <c:legend>
      <c:legendPos val="r"/>
      <c:layout>
        <c:manualLayout>
          <c:xMode val="edge"/>
          <c:yMode val="edge"/>
          <c:x val="0.17455714587400714"/>
          <c:y val="0.89048818897637805"/>
          <c:w val="0.64602441936137289"/>
          <c:h val="7.7740972033668254E-2"/>
        </c:manualLayout>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6B5-4414-92E7-E5DB026B94C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6B5-4414-92E7-E5DB026B94C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46B5-4414-92E7-E5DB026B94CF}"/>
            </c:ext>
          </c:extLst>
        </c:ser>
        <c:ser>
          <c:idx val="0"/>
          <c:order val="1"/>
          <c:tx>
            <c:strRef>
              <c:f>Directiva!$H$2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6B5-4414-92E7-E5DB026B94C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6B5-4414-92E7-E5DB026B94C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6B5-4414-92E7-E5DB026B94C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6B5-4414-92E7-E5DB026B94C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46B5-4414-92E7-E5DB026B94CF}"/>
            </c:ext>
          </c:extLst>
        </c:ser>
        <c:ser>
          <c:idx val="1"/>
          <c:order val="2"/>
          <c:tx>
            <c:strRef>
              <c:f>Directiva!$M$2</c:f>
              <c:strCache>
                <c:ptCount val="1"/>
                <c:pt idx="0">
                  <c:v>AÑO 2027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6B5-4414-92E7-E5DB026B94C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6B5-4414-92E7-E5DB026B94C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6B5-4414-92E7-E5DB026B94C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6B5-4414-92E7-E5DB026B94C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6B5-4414-92E7-E5DB026B94CF}"/>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6B5-4414-92E7-E5DB026B94CF}"/>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6B5-4414-92E7-E5DB026B94CF}"/>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6B5-4414-92E7-E5DB026B94CF}"/>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6B5-4414-92E7-E5DB026B94C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6B5-4414-92E7-E5DB026B94CF}"/>
            </c:ext>
          </c:extLst>
        </c:ser>
        <c:dLbls>
          <c:showLegendKey val="0"/>
          <c:showVal val="0"/>
          <c:showCatName val="0"/>
          <c:showSerName val="0"/>
          <c:showPercent val="0"/>
          <c:showBubbleSize val="0"/>
        </c:dLbls>
        <c:smooth val="0"/>
        <c:axId val="814426879"/>
        <c:axId val="1"/>
      </c:lineChart>
      <c:catAx>
        <c:axId val="81442687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426879"/>
        <c:crosses val="autoZero"/>
        <c:crossBetween val="between"/>
      </c:valAx>
    </c:plotArea>
    <c:legend>
      <c:legendPos val="r"/>
      <c:layout>
        <c:manualLayout>
          <c:xMode val="edge"/>
          <c:yMode val="edge"/>
          <c:x val="9.625107206426782E-2"/>
          <c:y val="0.8697450580915147"/>
          <c:w val="0.80753061039783824"/>
          <c:h val="9.8594423948754617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2025</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41F-4FBF-A113-C4C670680E46}"/>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41F-4FBF-A113-C4C670680E4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41F-4FBF-A113-C4C670680E46}"/>
            </c:ext>
          </c:extLst>
        </c:ser>
        <c:ser>
          <c:idx val="0"/>
          <c:order val="1"/>
          <c:tx>
            <c:strRef>
              <c:f>Directiva!$H$2</c:f>
              <c:strCache>
                <c:ptCount val="1"/>
                <c:pt idx="0">
                  <c:v>AÑO 2026</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41F-4FBF-A113-C4C670680E46}"/>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41F-4FBF-A113-C4C670680E46}"/>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41F-4FBF-A113-C4C670680E46}"/>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41F-4FBF-A113-C4C670680E4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41F-4FBF-A113-C4C670680E46}"/>
            </c:ext>
          </c:extLst>
        </c:ser>
        <c:ser>
          <c:idx val="1"/>
          <c:order val="2"/>
          <c:tx>
            <c:strRef>
              <c:f>Directiva!$M$2</c:f>
              <c:strCache>
                <c:ptCount val="1"/>
                <c:pt idx="0">
                  <c:v>AÑO 2027</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41F-4FBF-A113-C4C670680E46}"/>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41F-4FBF-A113-C4C670680E46}"/>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41F-4FBF-A113-C4C670680E46}"/>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41F-4FBF-A113-C4C670680E4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41F-4FBF-A113-C4C670680E46}"/>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41F-4FBF-A113-C4C670680E46}"/>
            </c:ext>
          </c:extLst>
        </c:ser>
        <c:dLbls>
          <c:showLegendKey val="0"/>
          <c:showVal val="0"/>
          <c:showCatName val="0"/>
          <c:showSerName val="0"/>
          <c:showPercent val="0"/>
          <c:showBubbleSize val="0"/>
        </c:dLbls>
        <c:smooth val="0"/>
        <c:axId val="814446559"/>
        <c:axId val="1"/>
      </c:lineChart>
      <c:catAx>
        <c:axId val="81444655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446559"/>
        <c:crosses val="autoZero"/>
        <c:crossBetween val="between"/>
      </c:valAx>
    </c:plotArea>
    <c:legend>
      <c:legendPos val="r"/>
      <c:layout>
        <c:manualLayout>
          <c:xMode val="edge"/>
          <c:yMode val="edge"/>
          <c:x val="0.12072180632593339"/>
          <c:y val="0.869286126468234"/>
          <c:w val="0.75695796646108893"/>
          <c:h val="9.8943057649708677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D4D-42C9-B80F-9745DB80D37B}"/>
              </c:ext>
            </c:extLst>
          </c:dPt>
          <c:dPt>
            <c:idx val="1"/>
            <c:invertIfNegative val="0"/>
            <c:bubble3D val="0"/>
            <c:spPr>
              <a:solidFill>
                <a:srgbClr val="C00000"/>
              </a:solidFill>
            </c:spPr>
            <c:extLst>
              <c:ext xmlns:c16="http://schemas.microsoft.com/office/drawing/2014/chart" uri="{C3380CC4-5D6E-409C-BE32-E72D297353CC}">
                <c16:uniqueId val="{00000001-BD4D-42C9-B80F-9745DB80D3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D4D-42C9-B80F-9745DB80D3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D4D-42C9-B80F-9745DB80D3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BD4D-42C9-B80F-9745DB80D37B}"/>
            </c:ext>
          </c:extLst>
        </c:ser>
        <c:dLbls>
          <c:showLegendKey val="0"/>
          <c:showVal val="0"/>
          <c:showCatName val="0"/>
          <c:showSerName val="0"/>
          <c:showPercent val="0"/>
          <c:showBubbleSize val="0"/>
        </c:dLbls>
        <c:gapWidth val="150"/>
        <c:shape val="box"/>
        <c:axId val="814445599"/>
        <c:axId val="1"/>
        <c:axId val="0"/>
      </c:bar3DChart>
      <c:catAx>
        <c:axId val="8144455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4455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6CF-48EC-83A4-BEF77F7F4B17}"/>
              </c:ext>
            </c:extLst>
          </c:dPt>
          <c:dPt>
            <c:idx val="1"/>
            <c:invertIfNegative val="0"/>
            <c:bubble3D val="0"/>
            <c:spPr>
              <a:solidFill>
                <a:srgbClr val="C00000"/>
              </a:solidFill>
            </c:spPr>
            <c:extLst>
              <c:ext xmlns:c16="http://schemas.microsoft.com/office/drawing/2014/chart" uri="{C3380CC4-5D6E-409C-BE32-E72D297353CC}">
                <c16:uniqueId val="{00000001-26CF-48EC-83A4-BEF77F7F4B1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6CF-48EC-83A4-BEF77F7F4B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6CF-48EC-83A4-BEF77F7F4B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26CF-48EC-83A4-BEF77F7F4B17}"/>
            </c:ext>
          </c:extLst>
        </c:ser>
        <c:dLbls>
          <c:showLegendKey val="0"/>
          <c:showVal val="0"/>
          <c:showCatName val="0"/>
          <c:showSerName val="0"/>
          <c:showPercent val="0"/>
          <c:showBubbleSize val="0"/>
        </c:dLbls>
        <c:gapWidth val="150"/>
        <c:shape val="box"/>
        <c:axId val="814436479"/>
        <c:axId val="1"/>
        <c:axId val="0"/>
      </c:bar3DChart>
      <c:catAx>
        <c:axId val="8144364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43647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Cultura Institucional</a:t>
            </a:r>
          </a:p>
        </c:rich>
      </c:tx>
      <c:layout>
        <c:manualLayout>
          <c:xMode val="edge"/>
          <c:yMode val="edge"/>
          <c:x val="0.14841316987275324"/>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12D-4F58-83FD-2E2A2132C9BF}"/>
              </c:ext>
            </c:extLst>
          </c:dPt>
          <c:dPt>
            <c:idx val="1"/>
            <c:invertIfNegative val="0"/>
            <c:bubble3D val="0"/>
            <c:spPr>
              <a:solidFill>
                <a:srgbClr val="C00000"/>
              </a:solidFill>
            </c:spPr>
            <c:extLst>
              <c:ext xmlns:c16="http://schemas.microsoft.com/office/drawing/2014/chart" uri="{C3380CC4-5D6E-409C-BE32-E72D297353CC}">
                <c16:uniqueId val="{00000001-512D-4F58-83FD-2E2A2132C9B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12D-4F58-83FD-2E2A2132C9B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12D-4F58-83FD-2E2A2132C9B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512D-4F58-83FD-2E2A2132C9BF}"/>
            </c:ext>
          </c:extLst>
        </c:ser>
        <c:dLbls>
          <c:showLegendKey val="0"/>
          <c:showVal val="0"/>
          <c:showCatName val="0"/>
          <c:showSerName val="0"/>
          <c:showPercent val="0"/>
          <c:showBubbleSize val="0"/>
        </c:dLbls>
        <c:gapWidth val="150"/>
        <c:shape val="box"/>
        <c:axId val="814438399"/>
        <c:axId val="1"/>
        <c:axId val="0"/>
      </c:bar3DChart>
      <c:catAx>
        <c:axId val="8144383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43839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2025</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DCC-4EC8-B4A5-45859BD8B1E6}"/>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DCC-4EC8-B4A5-45859BD8B1E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3DCC-4EC8-B4A5-45859BD8B1E6}"/>
            </c:ext>
          </c:extLst>
        </c:ser>
        <c:ser>
          <c:idx val="0"/>
          <c:order val="1"/>
          <c:tx>
            <c:strRef>
              <c:f>Directiva!$H$2</c:f>
              <c:strCache>
                <c:ptCount val="1"/>
                <c:pt idx="0">
                  <c:v>AÑO 2026</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DCC-4EC8-B4A5-45859BD8B1E6}"/>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DCC-4EC8-B4A5-45859BD8B1E6}"/>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DCC-4EC8-B4A5-45859BD8B1E6}"/>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DCC-4EC8-B4A5-45859BD8B1E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3DCC-4EC8-B4A5-45859BD8B1E6}"/>
            </c:ext>
          </c:extLst>
        </c:ser>
        <c:ser>
          <c:idx val="1"/>
          <c:order val="2"/>
          <c:tx>
            <c:strRef>
              <c:f>Directiva!$M$2</c:f>
              <c:strCache>
                <c:ptCount val="1"/>
                <c:pt idx="0">
                  <c:v>AÑO 2027</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DCC-4EC8-B4A5-45859BD8B1E6}"/>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DCC-4EC8-B4A5-45859BD8B1E6}"/>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DCC-4EC8-B4A5-45859BD8B1E6}"/>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DCC-4EC8-B4A5-45859BD8B1E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DCC-4EC8-B4A5-45859BD8B1E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3DCC-4EC8-B4A5-45859BD8B1E6}"/>
            </c:ext>
          </c:extLst>
        </c:ser>
        <c:dLbls>
          <c:showLegendKey val="0"/>
          <c:showVal val="0"/>
          <c:showCatName val="0"/>
          <c:showSerName val="0"/>
          <c:showPercent val="0"/>
          <c:showBubbleSize val="0"/>
        </c:dLbls>
        <c:smooth val="0"/>
        <c:axId val="814441279"/>
        <c:axId val="1"/>
      </c:lineChart>
      <c:catAx>
        <c:axId val="81444127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441279"/>
        <c:crosses val="autoZero"/>
        <c:crossBetween val="between"/>
      </c:valAx>
    </c:plotArea>
    <c:legend>
      <c:legendPos val="r"/>
      <c:layout>
        <c:manualLayout>
          <c:xMode val="edge"/>
          <c:yMode val="edge"/>
          <c:x val="9.625107206426782E-2"/>
          <c:y val="0.86622379948985251"/>
          <c:w val="0.80753061039783824"/>
          <c:h val="9.8594506672581406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2F6-4CE1-A58A-0B3A099A3CC4}"/>
              </c:ext>
            </c:extLst>
          </c:dPt>
          <c:dPt>
            <c:idx val="1"/>
            <c:invertIfNegative val="0"/>
            <c:bubble3D val="0"/>
            <c:spPr>
              <a:solidFill>
                <a:srgbClr val="C00000"/>
              </a:solidFill>
            </c:spPr>
            <c:extLst>
              <c:ext xmlns:c16="http://schemas.microsoft.com/office/drawing/2014/chart" uri="{C3380CC4-5D6E-409C-BE32-E72D297353CC}">
                <c16:uniqueId val="{00000001-42F6-4CE1-A58A-0B3A099A3C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2F6-4CE1-A58A-0B3A099A3C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2F6-4CE1-A58A-0B3A099A3C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42F6-4CE1-A58A-0B3A099A3CC4}"/>
            </c:ext>
          </c:extLst>
        </c:ser>
        <c:dLbls>
          <c:showLegendKey val="0"/>
          <c:showVal val="0"/>
          <c:showCatName val="0"/>
          <c:showSerName val="0"/>
          <c:showPercent val="0"/>
          <c:showBubbleSize val="0"/>
        </c:dLbls>
        <c:gapWidth val="150"/>
        <c:shape val="box"/>
        <c:axId val="814420639"/>
        <c:axId val="1"/>
        <c:axId val="0"/>
      </c:bar3DChart>
      <c:catAx>
        <c:axId val="8144206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4206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380-4518-BEFA-52DF84BD8134}"/>
              </c:ext>
            </c:extLst>
          </c:dPt>
          <c:dPt>
            <c:idx val="1"/>
            <c:invertIfNegative val="0"/>
            <c:bubble3D val="0"/>
            <c:spPr>
              <a:solidFill>
                <a:srgbClr val="C00000"/>
              </a:solidFill>
            </c:spPr>
            <c:extLst>
              <c:ext xmlns:c16="http://schemas.microsoft.com/office/drawing/2014/chart" uri="{C3380CC4-5D6E-409C-BE32-E72D297353CC}">
                <c16:uniqueId val="{00000001-D380-4518-BEFA-52DF84BD813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380-4518-BEFA-52DF84BD813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380-4518-BEFA-52DF84BD813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D380-4518-BEFA-52DF84BD8134}"/>
            </c:ext>
          </c:extLst>
        </c:ser>
        <c:dLbls>
          <c:showLegendKey val="0"/>
          <c:showVal val="0"/>
          <c:showCatName val="0"/>
          <c:showSerName val="0"/>
          <c:showPercent val="0"/>
          <c:showBubbleSize val="0"/>
        </c:dLbls>
        <c:gapWidth val="150"/>
        <c:shape val="box"/>
        <c:axId val="814451359"/>
        <c:axId val="1"/>
        <c:axId val="0"/>
      </c:bar3DChart>
      <c:catAx>
        <c:axId val="8144513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45135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F9-4D9E-B20F-CBAB51260AB7}"/>
              </c:ext>
            </c:extLst>
          </c:dPt>
          <c:dPt>
            <c:idx val="1"/>
            <c:invertIfNegative val="0"/>
            <c:bubble3D val="0"/>
            <c:spPr>
              <a:solidFill>
                <a:srgbClr val="C00000"/>
              </a:solidFill>
            </c:spPr>
            <c:extLst>
              <c:ext xmlns:c16="http://schemas.microsoft.com/office/drawing/2014/chart" uri="{C3380CC4-5D6E-409C-BE32-E72D297353CC}">
                <c16:uniqueId val="{00000001-A1F9-4D9E-B20F-CBAB51260A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F9-4D9E-B20F-CBAB51260A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F9-4D9E-B20F-CBAB51260A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A1F9-4D9E-B20F-CBAB51260AB7}"/>
            </c:ext>
          </c:extLst>
        </c:ser>
        <c:dLbls>
          <c:showLegendKey val="0"/>
          <c:showVal val="0"/>
          <c:showCatName val="0"/>
          <c:showSerName val="0"/>
          <c:showPercent val="0"/>
          <c:showBubbleSize val="0"/>
        </c:dLbls>
        <c:gapWidth val="150"/>
        <c:shape val="box"/>
        <c:axId val="790989791"/>
        <c:axId val="1"/>
        <c:axId val="0"/>
      </c:bar3DChart>
      <c:catAx>
        <c:axId val="7909897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909897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C7D-4E0E-B599-B6B81CD4374C}"/>
              </c:ext>
            </c:extLst>
          </c:dPt>
          <c:dPt>
            <c:idx val="1"/>
            <c:invertIfNegative val="0"/>
            <c:bubble3D val="0"/>
            <c:spPr>
              <a:solidFill>
                <a:srgbClr val="C00000"/>
              </a:solidFill>
            </c:spPr>
            <c:extLst>
              <c:ext xmlns:c16="http://schemas.microsoft.com/office/drawing/2014/chart" uri="{C3380CC4-5D6E-409C-BE32-E72D297353CC}">
                <c16:uniqueId val="{00000001-9C7D-4E0E-B599-B6B81CD437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C7D-4E0E-B599-B6B81CD437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C7D-4E0E-B599-B6B81CD437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9C7D-4E0E-B599-B6B81CD4374C}"/>
            </c:ext>
          </c:extLst>
        </c:ser>
        <c:dLbls>
          <c:showLegendKey val="0"/>
          <c:showVal val="0"/>
          <c:showCatName val="0"/>
          <c:showSerName val="0"/>
          <c:showPercent val="0"/>
          <c:showBubbleSize val="0"/>
        </c:dLbls>
        <c:gapWidth val="150"/>
        <c:shape val="box"/>
        <c:axId val="789559247"/>
        <c:axId val="1"/>
        <c:axId val="0"/>
      </c:bar3DChart>
      <c:catAx>
        <c:axId val="7895592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55924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6BF-4AAC-A828-B7617D7583E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6BF-4AAC-A828-B7617D7583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36BF-4AAC-A828-B7617D7583E3}"/>
            </c:ext>
          </c:extLst>
        </c:ser>
        <c:ser>
          <c:idx val="0"/>
          <c:order val="1"/>
          <c:tx>
            <c:strRef>
              <c:f>Directiva!$H$2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6BF-4AAC-A828-B7617D7583E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6BF-4AAC-A828-B7617D7583E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6BF-4AAC-A828-B7617D7583E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6BF-4AAC-A828-B7617D7583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36BF-4AAC-A828-B7617D7583E3}"/>
            </c:ext>
          </c:extLst>
        </c:ser>
        <c:ser>
          <c:idx val="1"/>
          <c:order val="2"/>
          <c:tx>
            <c:strRef>
              <c:f>Directiva!$M$2</c:f>
              <c:strCache>
                <c:ptCount val="1"/>
                <c:pt idx="0">
                  <c:v>AÑO 2027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6BF-4AAC-A828-B7617D7583E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6BF-4AAC-A828-B7617D7583E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6BF-4AAC-A828-B7617D7583E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6BF-4AAC-A828-B7617D7583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6BF-4AAC-A828-B7617D7583E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36BF-4AAC-A828-B7617D7583E3}"/>
            </c:ext>
          </c:extLst>
        </c:ser>
        <c:dLbls>
          <c:showLegendKey val="0"/>
          <c:showVal val="0"/>
          <c:showCatName val="0"/>
          <c:showSerName val="0"/>
          <c:showPercent val="0"/>
          <c:showBubbleSize val="0"/>
        </c:dLbls>
        <c:smooth val="0"/>
        <c:axId val="790997471"/>
        <c:axId val="1"/>
      </c:lineChart>
      <c:catAx>
        <c:axId val="79099747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90997471"/>
        <c:crosses val="autoZero"/>
        <c:crossBetween val="between"/>
      </c:valAx>
    </c:plotArea>
    <c:legend>
      <c:legendPos val="r"/>
      <c:layout>
        <c:manualLayout>
          <c:xMode val="edge"/>
          <c:yMode val="edge"/>
          <c:x val="0.10509892994144963"/>
          <c:y val="0.86622371850161839"/>
          <c:w val="0.7882421428090719"/>
          <c:h val="9.8594548472960342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150-41F9-BF7D-A5EEFF23AEE4}"/>
              </c:ext>
            </c:extLst>
          </c:dPt>
          <c:dPt>
            <c:idx val="1"/>
            <c:invertIfNegative val="0"/>
            <c:bubble3D val="0"/>
            <c:spPr>
              <a:solidFill>
                <a:srgbClr val="C00000"/>
              </a:solidFill>
            </c:spPr>
            <c:extLst>
              <c:ext xmlns:c16="http://schemas.microsoft.com/office/drawing/2014/chart" uri="{C3380CC4-5D6E-409C-BE32-E72D297353CC}">
                <c16:uniqueId val="{00000001-4150-41F9-BF7D-A5EEFF23AE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150-41F9-BF7D-A5EEFF23AE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150-41F9-BF7D-A5EEFF23AEE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4-4150-41F9-BF7D-A5EEFF23AEE4}"/>
            </c:ext>
          </c:extLst>
        </c:ser>
        <c:dLbls>
          <c:showLegendKey val="0"/>
          <c:showVal val="0"/>
          <c:showCatName val="0"/>
          <c:showSerName val="0"/>
          <c:showPercent val="0"/>
          <c:showBubbleSize val="0"/>
        </c:dLbls>
        <c:gapWidth val="150"/>
        <c:shape val="box"/>
        <c:axId val="790997951"/>
        <c:axId val="1"/>
        <c:axId val="0"/>
      </c:bar3DChart>
      <c:catAx>
        <c:axId val="790997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909979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E25-44BE-B7C6-81350BC23B0A}"/>
              </c:ext>
            </c:extLst>
          </c:dPt>
          <c:dPt>
            <c:idx val="1"/>
            <c:invertIfNegative val="0"/>
            <c:bubble3D val="0"/>
            <c:spPr>
              <a:solidFill>
                <a:srgbClr val="C00000"/>
              </a:solidFill>
            </c:spPr>
            <c:extLst>
              <c:ext xmlns:c16="http://schemas.microsoft.com/office/drawing/2014/chart" uri="{C3380CC4-5D6E-409C-BE32-E72D297353CC}">
                <c16:uniqueId val="{00000001-DE25-44BE-B7C6-81350BC23B0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E25-44BE-B7C6-81350BC23B0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E25-44BE-B7C6-81350BC23B0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DE25-44BE-B7C6-81350BC23B0A}"/>
            </c:ext>
          </c:extLst>
        </c:ser>
        <c:dLbls>
          <c:showLegendKey val="0"/>
          <c:showVal val="0"/>
          <c:showCatName val="0"/>
          <c:showSerName val="0"/>
          <c:showPercent val="0"/>
          <c:showBubbleSize val="0"/>
        </c:dLbls>
        <c:gapWidth val="150"/>
        <c:shape val="box"/>
        <c:axId val="790985471"/>
        <c:axId val="1"/>
        <c:axId val="0"/>
      </c:bar3DChart>
      <c:catAx>
        <c:axId val="7909854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909854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1B9-466A-8AA9-7E4680DA35E2}"/>
              </c:ext>
            </c:extLst>
          </c:dPt>
          <c:dPt>
            <c:idx val="1"/>
            <c:invertIfNegative val="0"/>
            <c:bubble3D val="0"/>
            <c:spPr>
              <a:solidFill>
                <a:srgbClr val="C00000"/>
              </a:solidFill>
            </c:spPr>
            <c:extLst>
              <c:ext xmlns:c16="http://schemas.microsoft.com/office/drawing/2014/chart" uri="{C3380CC4-5D6E-409C-BE32-E72D297353CC}">
                <c16:uniqueId val="{00000001-71B9-466A-8AA9-7E4680DA35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B9-466A-8AA9-7E4680DA35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B9-466A-8AA9-7E4680DA35E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71B9-466A-8AA9-7E4680DA35E2}"/>
            </c:ext>
          </c:extLst>
        </c:ser>
        <c:dLbls>
          <c:showLegendKey val="0"/>
          <c:showVal val="0"/>
          <c:showCatName val="0"/>
          <c:showSerName val="0"/>
          <c:showPercent val="0"/>
          <c:showBubbleSize val="0"/>
        </c:dLbls>
        <c:gapWidth val="150"/>
        <c:shape val="box"/>
        <c:axId val="790987391"/>
        <c:axId val="1"/>
        <c:axId val="0"/>
      </c:bar3DChart>
      <c:catAx>
        <c:axId val="79098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909873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B45-41DD-B847-59A79F0334F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B45-41DD-B847-59A79F0334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9B45-41DD-B847-59A79F0334F9}"/>
            </c:ext>
          </c:extLst>
        </c:ser>
        <c:ser>
          <c:idx val="0"/>
          <c:order val="1"/>
          <c:tx>
            <c:strRef>
              <c:f>Directiva!$H$2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B45-41DD-B847-59A79F0334F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B45-41DD-B847-59A79F0334F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B45-41DD-B847-59A79F0334F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B45-41DD-B847-59A79F0334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9B45-41DD-B847-59A79F0334F9}"/>
            </c:ext>
          </c:extLst>
        </c:ser>
        <c:ser>
          <c:idx val="1"/>
          <c:order val="2"/>
          <c:tx>
            <c:strRef>
              <c:f>Directiva!$M$2</c:f>
              <c:strCache>
                <c:ptCount val="1"/>
                <c:pt idx="0">
                  <c:v>AÑO 2027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B45-41DD-B847-59A79F0334F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B45-41DD-B847-59A79F0334F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B45-41DD-B847-59A79F0334F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B45-41DD-B847-59A79F0334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B45-41DD-B847-59A79F0334F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B45-41DD-B847-59A79F0334F9}"/>
            </c:ext>
          </c:extLst>
        </c:ser>
        <c:dLbls>
          <c:showLegendKey val="0"/>
          <c:showVal val="0"/>
          <c:showCatName val="0"/>
          <c:showSerName val="0"/>
          <c:showPercent val="0"/>
          <c:showBubbleSize val="0"/>
        </c:dLbls>
        <c:smooth val="0"/>
        <c:axId val="790999391"/>
        <c:axId val="1"/>
      </c:lineChart>
      <c:catAx>
        <c:axId val="79099939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90999391"/>
        <c:crosses val="autoZero"/>
        <c:crossBetween val="between"/>
      </c:valAx>
    </c:plotArea>
    <c:legend>
      <c:legendPos val="r"/>
      <c:layout>
        <c:manualLayout>
          <c:xMode val="edge"/>
          <c:yMode val="edge"/>
          <c:x val="0.10692149240838567"/>
          <c:y val="0.86575268516967285"/>
          <c:w val="0.77832569188345124"/>
          <c:h val="9.8943057649708677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E58-4E60-B4AF-42F204FF537B}"/>
              </c:ext>
            </c:extLst>
          </c:dPt>
          <c:dPt>
            <c:idx val="1"/>
            <c:invertIfNegative val="0"/>
            <c:bubble3D val="0"/>
            <c:spPr>
              <a:solidFill>
                <a:srgbClr val="C00000"/>
              </a:solidFill>
            </c:spPr>
            <c:extLst>
              <c:ext xmlns:c16="http://schemas.microsoft.com/office/drawing/2014/chart" uri="{C3380CC4-5D6E-409C-BE32-E72D297353CC}">
                <c16:uniqueId val="{00000001-9E58-4E60-B4AF-42F204FF53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E58-4E60-B4AF-42F204FF53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E58-4E60-B4AF-42F204FF53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E58-4E60-B4AF-42F204FF537B}"/>
            </c:ext>
          </c:extLst>
        </c:ser>
        <c:dLbls>
          <c:showLegendKey val="0"/>
          <c:showVal val="0"/>
          <c:showCatName val="0"/>
          <c:showSerName val="0"/>
          <c:showPercent val="0"/>
          <c:showBubbleSize val="0"/>
        </c:dLbls>
        <c:gapWidth val="150"/>
        <c:shape val="box"/>
        <c:axId val="791008511"/>
        <c:axId val="1"/>
        <c:axId val="0"/>
      </c:bar3DChart>
      <c:catAx>
        <c:axId val="7910085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910085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Gestión Estrategica</a:t>
            </a:r>
          </a:p>
        </c:rich>
      </c:tx>
      <c:layout>
        <c:manualLayout>
          <c:xMode val="edge"/>
          <c:yMode val="edge"/>
          <c:x val="0.16295978154245869"/>
          <c:y val="4.6296286134964837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9AD2-4ED4-B6BB-DA5CEE617AD0}"/>
              </c:ext>
            </c:extLst>
          </c:dPt>
          <c:dPt>
            <c:idx val="1"/>
            <c:invertIfNegative val="0"/>
            <c:bubble3D val="0"/>
            <c:spPr>
              <a:solidFill>
                <a:srgbClr val="CC0000"/>
              </a:solidFill>
            </c:spPr>
            <c:extLst>
              <c:ext xmlns:c16="http://schemas.microsoft.com/office/drawing/2014/chart" uri="{C3380CC4-5D6E-409C-BE32-E72D297353CC}">
                <c16:uniqueId val="{00000001-9AD2-4ED4-B6BB-DA5CEE617A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AD2-4ED4-B6BB-DA5CEE617A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AD2-4ED4-B6BB-DA5CEE617A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9AD2-4ED4-B6BB-DA5CEE617AD0}"/>
            </c:ext>
          </c:extLst>
        </c:ser>
        <c:dLbls>
          <c:showLegendKey val="0"/>
          <c:showVal val="0"/>
          <c:showCatName val="0"/>
          <c:showSerName val="0"/>
          <c:showPercent val="0"/>
          <c:showBubbleSize val="0"/>
        </c:dLbls>
        <c:gapWidth val="150"/>
        <c:shape val="box"/>
        <c:axId val="790981151"/>
        <c:axId val="1"/>
        <c:axId val="0"/>
      </c:bar3DChart>
      <c:catAx>
        <c:axId val="7909811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909811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C9D-40AD-8B19-5B977ADFC925}"/>
              </c:ext>
            </c:extLst>
          </c:dPt>
          <c:dPt>
            <c:idx val="1"/>
            <c:invertIfNegative val="0"/>
            <c:bubble3D val="0"/>
            <c:spPr>
              <a:solidFill>
                <a:srgbClr val="CC0000"/>
              </a:solidFill>
            </c:spPr>
            <c:extLst>
              <c:ext xmlns:c16="http://schemas.microsoft.com/office/drawing/2014/chart" uri="{C3380CC4-5D6E-409C-BE32-E72D297353CC}">
                <c16:uniqueId val="{00000001-0C9D-40AD-8B19-5B977ADFC92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9D-40AD-8B19-5B977ADFC92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9D-40AD-8B19-5B977ADFC92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0C9D-40AD-8B19-5B977ADFC925}"/>
            </c:ext>
          </c:extLst>
        </c:ser>
        <c:dLbls>
          <c:showLegendKey val="0"/>
          <c:showVal val="0"/>
          <c:showCatName val="0"/>
          <c:showSerName val="0"/>
          <c:showPercent val="0"/>
          <c:showBubbleSize val="0"/>
        </c:dLbls>
        <c:gapWidth val="150"/>
        <c:shape val="box"/>
        <c:axId val="790979231"/>
        <c:axId val="1"/>
        <c:axId val="0"/>
      </c:bar3DChart>
      <c:catAx>
        <c:axId val="7909792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909792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B22F-4D34-9045-CB47BB9CFCB2}"/>
              </c:ext>
            </c:extLst>
          </c:dPt>
          <c:dPt>
            <c:idx val="1"/>
            <c:invertIfNegative val="0"/>
            <c:bubble3D val="0"/>
            <c:spPr>
              <a:solidFill>
                <a:srgbClr val="CC0000"/>
              </a:solidFill>
            </c:spPr>
            <c:extLst>
              <c:ext xmlns:c16="http://schemas.microsoft.com/office/drawing/2014/chart" uri="{C3380CC4-5D6E-409C-BE32-E72D297353CC}">
                <c16:uniqueId val="{00000001-B22F-4D34-9045-CB47BB9CFCB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2F-4D34-9045-CB47BB9CFC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2F-4D34-9045-CB47BB9CFCB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B22F-4D34-9045-CB47BB9CFCB2}"/>
            </c:ext>
          </c:extLst>
        </c:ser>
        <c:dLbls>
          <c:showLegendKey val="0"/>
          <c:showVal val="0"/>
          <c:showCatName val="0"/>
          <c:showSerName val="0"/>
          <c:showPercent val="0"/>
          <c:showBubbleSize val="0"/>
        </c:dLbls>
        <c:gapWidth val="150"/>
        <c:shape val="box"/>
        <c:axId val="790984511"/>
        <c:axId val="1"/>
        <c:axId val="0"/>
      </c:bar3DChart>
      <c:catAx>
        <c:axId val="7909845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909845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652-4F32-9D3D-86E408492309}"/>
              </c:ext>
            </c:extLst>
          </c:dPt>
          <c:dPt>
            <c:idx val="1"/>
            <c:invertIfNegative val="0"/>
            <c:bubble3D val="0"/>
            <c:spPr>
              <a:solidFill>
                <a:srgbClr val="CC0000"/>
              </a:solidFill>
            </c:spPr>
            <c:extLst>
              <c:ext xmlns:c16="http://schemas.microsoft.com/office/drawing/2014/chart" uri="{C3380CC4-5D6E-409C-BE32-E72D297353CC}">
                <c16:uniqueId val="{00000001-E652-4F32-9D3D-86E4084923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652-4F32-9D3D-86E4084923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652-4F32-9D3D-86E4084923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E652-4F32-9D3D-86E408492309}"/>
            </c:ext>
          </c:extLst>
        </c:ser>
        <c:dLbls>
          <c:showLegendKey val="0"/>
          <c:showVal val="0"/>
          <c:showCatName val="0"/>
          <c:showSerName val="0"/>
          <c:showPercent val="0"/>
          <c:showBubbleSize val="0"/>
        </c:dLbls>
        <c:gapWidth val="150"/>
        <c:shape val="box"/>
        <c:axId val="790986911"/>
        <c:axId val="1"/>
        <c:axId val="0"/>
      </c:bar3DChart>
      <c:catAx>
        <c:axId val="79098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90986911"/>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E43-43C7-AEDF-AC80422EA04C}"/>
              </c:ext>
            </c:extLst>
          </c:dPt>
          <c:dPt>
            <c:idx val="1"/>
            <c:invertIfNegative val="0"/>
            <c:bubble3D val="0"/>
            <c:spPr>
              <a:solidFill>
                <a:srgbClr val="C00000"/>
              </a:solidFill>
            </c:spPr>
            <c:extLst>
              <c:ext xmlns:c16="http://schemas.microsoft.com/office/drawing/2014/chart" uri="{C3380CC4-5D6E-409C-BE32-E72D297353CC}">
                <c16:uniqueId val="{00000001-AE43-43C7-AEDF-AC80422EA0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E43-43C7-AEDF-AC80422EA0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E43-43C7-AEDF-AC80422EA0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AE43-43C7-AEDF-AC80422EA04C}"/>
            </c:ext>
          </c:extLst>
        </c:ser>
        <c:dLbls>
          <c:showLegendKey val="0"/>
          <c:showVal val="0"/>
          <c:showCatName val="0"/>
          <c:showSerName val="0"/>
          <c:showPercent val="0"/>
          <c:showBubbleSize val="0"/>
        </c:dLbls>
        <c:gapWidth val="150"/>
        <c:shape val="box"/>
        <c:axId val="789564047"/>
        <c:axId val="1"/>
        <c:axId val="0"/>
      </c:bar3DChart>
      <c:catAx>
        <c:axId val="7895640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5640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C7BE-4945-9B53-9DA0F4D2BAD3}"/>
              </c:ext>
            </c:extLst>
          </c:dPt>
          <c:dPt>
            <c:idx val="1"/>
            <c:invertIfNegative val="0"/>
            <c:bubble3D val="0"/>
            <c:spPr>
              <a:solidFill>
                <a:srgbClr val="CC0000"/>
              </a:solidFill>
            </c:spPr>
            <c:extLst>
              <c:ext xmlns:c16="http://schemas.microsoft.com/office/drawing/2014/chart" uri="{C3380CC4-5D6E-409C-BE32-E72D297353CC}">
                <c16:uniqueId val="{00000001-C7BE-4945-9B53-9DA0F4D2BAD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7BE-4945-9B53-9DA0F4D2BAD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7BE-4945-9B53-9DA0F4D2BAD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C7BE-4945-9B53-9DA0F4D2BAD3}"/>
            </c:ext>
          </c:extLst>
        </c:ser>
        <c:dLbls>
          <c:showLegendKey val="0"/>
          <c:showVal val="0"/>
          <c:showCatName val="0"/>
          <c:showSerName val="0"/>
          <c:showPercent val="0"/>
          <c:showBubbleSize val="0"/>
        </c:dLbls>
        <c:gapWidth val="150"/>
        <c:shape val="box"/>
        <c:axId val="791000831"/>
        <c:axId val="1"/>
        <c:axId val="0"/>
      </c:bar3DChart>
      <c:catAx>
        <c:axId val="7910008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910008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D90-496B-A96B-C3468AB1A6F7}"/>
              </c:ext>
            </c:extLst>
          </c:dPt>
          <c:dPt>
            <c:idx val="1"/>
            <c:invertIfNegative val="0"/>
            <c:bubble3D val="0"/>
            <c:spPr>
              <a:solidFill>
                <a:srgbClr val="C00000"/>
              </a:solidFill>
            </c:spPr>
            <c:extLst>
              <c:ext xmlns:c16="http://schemas.microsoft.com/office/drawing/2014/chart" uri="{C3380CC4-5D6E-409C-BE32-E72D297353CC}">
                <c16:uniqueId val="{00000001-ED90-496B-A96B-C3468AB1A6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D90-496B-A96B-C3468AB1A6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D90-496B-A96B-C3468AB1A6F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ED90-496B-A96B-C3468AB1A6F7}"/>
            </c:ext>
          </c:extLst>
        </c:ser>
        <c:dLbls>
          <c:showLegendKey val="0"/>
          <c:showVal val="0"/>
          <c:showCatName val="0"/>
          <c:showSerName val="0"/>
          <c:showPercent val="0"/>
          <c:showBubbleSize val="0"/>
        </c:dLbls>
        <c:gapWidth val="150"/>
        <c:shape val="box"/>
        <c:axId val="816932959"/>
        <c:axId val="1"/>
        <c:axId val="0"/>
      </c:bar3DChart>
      <c:catAx>
        <c:axId val="8169329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693295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990-48E6-9B4D-195254BB187A}"/>
              </c:ext>
            </c:extLst>
          </c:dPt>
          <c:dPt>
            <c:idx val="1"/>
            <c:invertIfNegative val="0"/>
            <c:bubble3D val="0"/>
            <c:spPr>
              <a:solidFill>
                <a:srgbClr val="C00000"/>
              </a:solidFill>
            </c:spPr>
            <c:extLst>
              <c:ext xmlns:c16="http://schemas.microsoft.com/office/drawing/2014/chart" uri="{C3380CC4-5D6E-409C-BE32-E72D297353CC}">
                <c16:uniqueId val="{00000001-8990-48E6-9B4D-195254BB18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990-48E6-9B4D-195254BB18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990-48E6-9B4D-195254BB18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8990-48E6-9B4D-195254BB187A}"/>
            </c:ext>
          </c:extLst>
        </c:ser>
        <c:dLbls>
          <c:showLegendKey val="0"/>
          <c:showVal val="0"/>
          <c:showCatName val="0"/>
          <c:showSerName val="0"/>
          <c:showPercent val="0"/>
          <c:showBubbleSize val="0"/>
        </c:dLbls>
        <c:gapWidth val="150"/>
        <c:shape val="box"/>
        <c:axId val="816934879"/>
        <c:axId val="1"/>
        <c:axId val="0"/>
      </c:bar3DChart>
      <c:catAx>
        <c:axId val="8169348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693487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D8E-45CC-94E5-C73B5A171AFD}"/>
              </c:ext>
            </c:extLst>
          </c:dPt>
          <c:dPt>
            <c:idx val="1"/>
            <c:invertIfNegative val="0"/>
            <c:bubble3D val="0"/>
            <c:spPr>
              <a:solidFill>
                <a:srgbClr val="C00000"/>
              </a:solidFill>
            </c:spPr>
            <c:extLst>
              <c:ext xmlns:c16="http://schemas.microsoft.com/office/drawing/2014/chart" uri="{C3380CC4-5D6E-409C-BE32-E72D297353CC}">
                <c16:uniqueId val="{00000001-BD8E-45CC-94E5-C73B5A171AF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D8E-45CC-94E5-C73B5A171AF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D8E-45CC-94E5-C73B5A171AF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D8E-45CC-94E5-C73B5A171AFD}"/>
            </c:ext>
          </c:extLst>
        </c:ser>
        <c:dLbls>
          <c:showLegendKey val="0"/>
          <c:showVal val="0"/>
          <c:showCatName val="0"/>
          <c:showSerName val="0"/>
          <c:showPercent val="0"/>
          <c:showBubbleSize val="0"/>
        </c:dLbls>
        <c:gapWidth val="150"/>
        <c:shape val="box"/>
        <c:axId val="816936319"/>
        <c:axId val="1"/>
        <c:axId val="0"/>
      </c:bar3DChart>
      <c:catAx>
        <c:axId val="8169363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693631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E5C-4988-8B28-CE65DDC03E8A}"/>
              </c:ext>
            </c:extLst>
          </c:dPt>
          <c:dPt>
            <c:idx val="1"/>
            <c:invertIfNegative val="0"/>
            <c:bubble3D val="0"/>
            <c:spPr>
              <a:solidFill>
                <a:srgbClr val="C00000"/>
              </a:solidFill>
            </c:spPr>
            <c:extLst>
              <c:ext xmlns:c16="http://schemas.microsoft.com/office/drawing/2014/chart" uri="{C3380CC4-5D6E-409C-BE32-E72D297353CC}">
                <c16:uniqueId val="{00000001-5E5C-4988-8B28-CE65DDC03E8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E5C-4988-8B28-CE65DDC03E8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E5C-4988-8B28-CE65DDC03E8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5E5C-4988-8B28-CE65DDC03E8A}"/>
            </c:ext>
          </c:extLst>
        </c:ser>
        <c:dLbls>
          <c:showLegendKey val="0"/>
          <c:showVal val="0"/>
          <c:showCatName val="0"/>
          <c:showSerName val="0"/>
          <c:showPercent val="0"/>
          <c:showBubbleSize val="0"/>
        </c:dLbls>
        <c:gapWidth val="150"/>
        <c:shape val="box"/>
        <c:axId val="817148799"/>
        <c:axId val="1"/>
        <c:axId val="0"/>
      </c:bar3DChart>
      <c:catAx>
        <c:axId val="8171487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71487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65-4F83-A30A-1F10983B0A64}"/>
              </c:ext>
            </c:extLst>
          </c:dPt>
          <c:dPt>
            <c:idx val="1"/>
            <c:invertIfNegative val="0"/>
            <c:bubble3D val="0"/>
            <c:spPr>
              <a:solidFill>
                <a:srgbClr val="C00000"/>
              </a:solidFill>
            </c:spPr>
            <c:extLst>
              <c:ext xmlns:c16="http://schemas.microsoft.com/office/drawing/2014/chart" uri="{C3380CC4-5D6E-409C-BE32-E72D297353CC}">
                <c16:uniqueId val="{00000001-0E65-4F83-A30A-1F10983B0A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65-4F83-A30A-1F10983B0A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65-4F83-A30A-1F10983B0A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0E65-4F83-A30A-1F10983B0A64}"/>
            </c:ext>
          </c:extLst>
        </c:ser>
        <c:dLbls>
          <c:showLegendKey val="0"/>
          <c:showVal val="0"/>
          <c:showCatName val="0"/>
          <c:showSerName val="0"/>
          <c:showPercent val="0"/>
          <c:showBubbleSize val="0"/>
        </c:dLbls>
        <c:gapWidth val="150"/>
        <c:shape val="box"/>
        <c:axId val="817149759"/>
        <c:axId val="1"/>
        <c:axId val="0"/>
      </c:bar3DChart>
      <c:catAx>
        <c:axId val="8171497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714975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B32-4F48-AADC-7D3392A2DACF}"/>
              </c:ext>
            </c:extLst>
          </c:dPt>
          <c:dPt>
            <c:idx val="1"/>
            <c:invertIfNegative val="0"/>
            <c:bubble3D val="0"/>
            <c:spPr>
              <a:solidFill>
                <a:srgbClr val="C00000"/>
              </a:solidFill>
            </c:spPr>
            <c:extLst>
              <c:ext xmlns:c16="http://schemas.microsoft.com/office/drawing/2014/chart" uri="{C3380CC4-5D6E-409C-BE32-E72D297353CC}">
                <c16:uniqueId val="{00000001-FB32-4F48-AADC-7D3392A2DA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B32-4F48-AADC-7D3392A2DA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B32-4F48-AADC-7D3392A2DA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FB32-4F48-AADC-7D3392A2DACF}"/>
            </c:ext>
          </c:extLst>
        </c:ser>
        <c:dLbls>
          <c:showLegendKey val="0"/>
          <c:showVal val="0"/>
          <c:showCatName val="0"/>
          <c:showSerName val="0"/>
          <c:showPercent val="0"/>
          <c:showBubbleSize val="0"/>
        </c:dLbls>
        <c:gapWidth val="150"/>
        <c:shape val="box"/>
        <c:axId val="817144959"/>
        <c:axId val="1"/>
        <c:axId val="0"/>
      </c:bar3DChart>
      <c:catAx>
        <c:axId val="8171449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71449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988-4814-BE89-3016B406BE5F}"/>
              </c:ext>
            </c:extLst>
          </c:dPt>
          <c:dPt>
            <c:idx val="1"/>
            <c:invertIfNegative val="0"/>
            <c:bubble3D val="0"/>
            <c:spPr>
              <a:solidFill>
                <a:srgbClr val="C00000"/>
              </a:solidFill>
            </c:spPr>
            <c:extLst>
              <c:ext xmlns:c16="http://schemas.microsoft.com/office/drawing/2014/chart" uri="{C3380CC4-5D6E-409C-BE32-E72D297353CC}">
                <c16:uniqueId val="{00000001-D988-4814-BE89-3016B406BE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988-4814-BE89-3016B406BE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988-4814-BE89-3016B406BE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D988-4814-BE89-3016B406BE5F}"/>
            </c:ext>
          </c:extLst>
        </c:ser>
        <c:dLbls>
          <c:showLegendKey val="0"/>
          <c:showVal val="0"/>
          <c:showCatName val="0"/>
          <c:showSerName val="0"/>
          <c:showPercent val="0"/>
          <c:showBubbleSize val="0"/>
        </c:dLbls>
        <c:gapWidth val="150"/>
        <c:shape val="box"/>
        <c:axId val="817147359"/>
        <c:axId val="1"/>
        <c:axId val="0"/>
      </c:bar3DChart>
      <c:catAx>
        <c:axId val="8171473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714735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7F9-439E-9506-6A0C596B1B06}"/>
              </c:ext>
            </c:extLst>
          </c:dPt>
          <c:dPt>
            <c:idx val="1"/>
            <c:invertIfNegative val="0"/>
            <c:bubble3D val="0"/>
            <c:spPr>
              <a:solidFill>
                <a:srgbClr val="C00000"/>
              </a:solidFill>
            </c:spPr>
            <c:extLst>
              <c:ext xmlns:c16="http://schemas.microsoft.com/office/drawing/2014/chart" uri="{C3380CC4-5D6E-409C-BE32-E72D297353CC}">
                <c16:uniqueId val="{00000001-E7F9-439E-9506-6A0C596B1B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F9-439E-9506-6A0C596B1B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F9-439E-9506-6A0C596B1B0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E7F9-439E-9506-6A0C596B1B06}"/>
            </c:ext>
          </c:extLst>
        </c:ser>
        <c:dLbls>
          <c:showLegendKey val="0"/>
          <c:showVal val="0"/>
          <c:showCatName val="0"/>
          <c:showSerName val="0"/>
          <c:showPercent val="0"/>
          <c:showBubbleSize val="0"/>
        </c:dLbls>
        <c:gapWidth val="150"/>
        <c:shape val="box"/>
        <c:axId val="817393887"/>
        <c:axId val="1"/>
        <c:axId val="0"/>
      </c:bar3DChart>
      <c:catAx>
        <c:axId val="8173938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73938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CFF-455D-923A-03A8150F967B}"/>
              </c:ext>
            </c:extLst>
          </c:dPt>
          <c:dPt>
            <c:idx val="1"/>
            <c:invertIfNegative val="0"/>
            <c:bubble3D val="0"/>
            <c:spPr>
              <a:solidFill>
                <a:srgbClr val="C00000"/>
              </a:solidFill>
            </c:spPr>
            <c:extLst>
              <c:ext xmlns:c16="http://schemas.microsoft.com/office/drawing/2014/chart" uri="{C3380CC4-5D6E-409C-BE32-E72D297353CC}">
                <c16:uniqueId val="{00000001-2CFF-455D-923A-03A8150F96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CFF-455D-923A-03A8150F96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CFF-455D-923A-03A8150F96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2CFF-455D-923A-03A8150F967B}"/>
            </c:ext>
          </c:extLst>
        </c:ser>
        <c:dLbls>
          <c:showLegendKey val="0"/>
          <c:showVal val="0"/>
          <c:showCatName val="0"/>
          <c:showSerName val="0"/>
          <c:showPercent val="0"/>
          <c:showBubbleSize val="0"/>
        </c:dLbls>
        <c:gapWidth val="150"/>
        <c:shape val="box"/>
        <c:axId val="817387647"/>
        <c:axId val="1"/>
        <c:axId val="0"/>
      </c:bar3DChart>
      <c:catAx>
        <c:axId val="817387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7387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968-4D08-8696-26B3B15DD8AE}"/>
              </c:ext>
            </c:extLst>
          </c:dPt>
          <c:dPt>
            <c:idx val="1"/>
            <c:invertIfNegative val="0"/>
            <c:bubble3D val="0"/>
            <c:spPr>
              <a:solidFill>
                <a:srgbClr val="C00000"/>
              </a:solidFill>
            </c:spPr>
            <c:extLst>
              <c:ext xmlns:c16="http://schemas.microsoft.com/office/drawing/2014/chart" uri="{C3380CC4-5D6E-409C-BE32-E72D297353CC}">
                <c16:uniqueId val="{00000001-E968-4D08-8696-26B3B15DD8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968-4D08-8696-26B3B15DD8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968-4D08-8696-26B3B15DD8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E968-4D08-8696-26B3B15DD8AE}"/>
            </c:ext>
          </c:extLst>
        </c:ser>
        <c:dLbls>
          <c:showLegendKey val="0"/>
          <c:showVal val="0"/>
          <c:showCatName val="0"/>
          <c:showSerName val="0"/>
          <c:showPercent val="0"/>
          <c:showBubbleSize val="0"/>
        </c:dLbls>
        <c:gapWidth val="150"/>
        <c:shape val="box"/>
        <c:axId val="789561647"/>
        <c:axId val="1"/>
        <c:axId val="0"/>
      </c:bar3DChart>
      <c:catAx>
        <c:axId val="789561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56164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A98-4234-B1C8-4431423CA43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A98-4234-B1C8-4431423CA43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A98-4234-B1C8-4431423CA435}"/>
            </c:ext>
          </c:extLst>
        </c:ser>
        <c:ser>
          <c:idx val="0"/>
          <c:order val="1"/>
          <c:tx>
            <c:strRef>
              <c:f>Academica!$H$2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A98-4234-B1C8-4431423CA43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A98-4234-B1C8-4431423CA43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A98-4234-B1C8-4431423CA43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A98-4234-B1C8-4431423CA43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A98-4234-B1C8-4431423CA435}"/>
            </c:ext>
          </c:extLst>
        </c:ser>
        <c:ser>
          <c:idx val="1"/>
          <c:order val="2"/>
          <c:tx>
            <c:strRef>
              <c:f>Academica!$M$2</c:f>
              <c:strCache>
                <c:ptCount val="1"/>
                <c:pt idx="0">
                  <c:v>AÑO 2027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A98-4234-B1C8-4431423CA43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A98-4234-B1C8-4431423CA43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A98-4234-B1C8-4431423CA43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A98-4234-B1C8-4431423CA43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A98-4234-B1C8-4431423CA435}"/>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A98-4234-B1C8-4431423CA435}"/>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A98-4234-B1C8-4431423CA435}"/>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A98-4234-B1C8-4431423CA435}"/>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A98-4234-B1C8-4431423CA43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A98-4234-B1C8-4431423CA435}"/>
            </c:ext>
          </c:extLst>
        </c:ser>
        <c:dLbls>
          <c:showLegendKey val="0"/>
          <c:showVal val="0"/>
          <c:showCatName val="0"/>
          <c:showSerName val="0"/>
          <c:showPercent val="0"/>
          <c:showBubbleSize val="0"/>
        </c:dLbls>
        <c:smooth val="0"/>
        <c:axId val="817878799"/>
        <c:axId val="1"/>
      </c:lineChart>
      <c:catAx>
        <c:axId val="81787879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7878799"/>
        <c:crosses val="autoZero"/>
        <c:crossBetween val="between"/>
      </c:valAx>
    </c:plotArea>
    <c:legend>
      <c:legendPos val="r"/>
      <c:layout>
        <c:manualLayout>
          <c:xMode val="edge"/>
          <c:yMode val="edge"/>
          <c:x val="9.4619722290015543E-2"/>
          <c:y val="0.86928630496530401"/>
          <c:w val="0.80753062474042292"/>
          <c:h val="9.8943299895732251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468-4709-AA33-8D6C1643651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468-4709-AA33-8D6C164365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9468-4709-AA33-8D6C16436510}"/>
            </c:ext>
          </c:extLst>
        </c:ser>
        <c:ser>
          <c:idx val="0"/>
          <c:order val="1"/>
          <c:tx>
            <c:strRef>
              <c:f>Academica!$H$2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468-4709-AA33-8D6C1643651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468-4709-AA33-8D6C1643651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468-4709-AA33-8D6C1643651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468-4709-AA33-8D6C164365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9468-4709-AA33-8D6C16436510}"/>
            </c:ext>
          </c:extLst>
        </c:ser>
        <c:ser>
          <c:idx val="1"/>
          <c:order val="2"/>
          <c:tx>
            <c:strRef>
              <c:f>Academica!$M$2</c:f>
              <c:strCache>
                <c:ptCount val="1"/>
                <c:pt idx="0">
                  <c:v>AÑO 2027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468-4709-AA33-8D6C1643651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468-4709-AA33-8D6C1643651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468-4709-AA33-8D6C1643651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468-4709-AA33-8D6C164365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468-4709-AA33-8D6C16436510}"/>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468-4709-AA33-8D6C16436510}"/>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468-4709-AA33-8D6C16436510}"/>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9468-4709-AA33-8D6C16436510}"/>
            </c:ext>
          </c:extLst>
        </c:ser>
        <c:dLbls>
          <c:showLegendKey val="0"/>
          <c:showVal val="0"/>
          <c:showCatName val="0"/>
          <c:showSerName val="0"/>
          <c:showPercent val="0"/>
          <c:showBubbleSize val="0"/>
        </c:dLbls>
        <c:smooth val="0"/>
        <c:axId val="817882159"/>
        <c:axId val="1"/>
      </c:lineChart>
      <c:catAx>
        <c:axId val="81788215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7882159"/>
        <c:crosses val="autoZero"/>
        <c:crossBetween val="between"/>
      </c:valAx>
    </c:plotArea>
    <c:legend>
      <c:legendPos val="r"/>
      <c:layout>
        <c:manualLayout>
          <c:xMode val="edge"/>
          <c:yMode val="edge"/>
          <c:x val="9.4619722290015543E-2"/>
          <c:y val="0.86974518810148727"/>
          <c:w val="0.80753062474042292"/>
          <c:h val="9.8594706911636076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8E5-4380-9174-575D060ADF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8E5-4380-9174-575D060ADF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88E5-4380-9174-575D060ADF86}"/>
            </c:ext>
          </c:extLst>
        </c:ser>
        <c:ser>
          <c:idx val="0"/>
          <c:order val="1"/>
          <c:tx>
            <c:strRef>
              <c:f>Academica!$H$2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8E5-4380-9174-575D060ADF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8E5-4380-9174-575D060ADF8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8E5-4380-9174-575D060ADF8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8E5-4380-9174-575D060ADF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8E5-4380-9174-575D060ADF86}"/>
            </c:ext>
          </c:extLst>
        </c:ser>
        <c:ser>
          <c:idx val="1"/>
          <c:order val="2"/>
          <c:tx>
            <c:strRef>
              <c:f>Academica!$M$2</c:f>
              <c:strCache>
                <c:ptCount val="1"/>
                <c:pt idx="0">
                  <c:v>AÑO 2027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8E5-4380-9174-575D060ADF8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8E5-4380-9174-575D060ADF8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8E5-4380-9174-575D060ADF8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8E5-4380-9174-575D060ADF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8E5-4380-9174-575D060ADF86}"/>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8E5-4380-9174-575D060ADF86}"/>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8E5-4380-9174-575D060ADF86}"/>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8E5-4380-9174-575D060ADF86}"/>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8E5-4380-9174-575D060ADF86}"/>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8E5-4380-9174-575D060ADF86}"/>
            </c:ext>
          </c:extLst>
        </c:ser>
        <c:dLbls>
          <c:showLegendKey val="0"/>
          <c:showVal val="0"/>
          <c:showCatName val="0"/>
          <c:showSerName val="0"/>
          <c:showPercent val="0"/>
          <c:showBubbleSize val="0"/>
        </c:dLbls>
        <c:smooth val="0"/>
        <c:axId val="818208767"/>
        <c:axId val="1"/>
      </c:lineChart>
      <c:catAx>
        <c:axId val="8182087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8208767"/>
        <c:crosses val="autoZero"/>
        <c:crossBetween val="between"/>
      </c:valAx>
    </c:plotArea>
    <c:legend>
      <c:legendPos val="r"/>
      <c:layout>
        <c:manualLayout>
          <c:xMode val="edge"/>
          <c:yMode val="edge"/>
          <c:x val="9.4619722290015543E-2"/>
          <c:y val="0.86575246756127322"/>
          <c:w val="0.80753062474042292"/>
          <c:h val="9.8943107463679736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189-47BE-B804-FE41B372CE2F}"/>
              </c:ext>
            </c:extLst>
          </c:dPt>
          <c:dPt>
            <c:idx val="1"/>
            <c:invertIfNegative val="0"/>
            <c:bubble3D val="0"/>
            <c:spPr>
              <a:solidFill>
                <a:srgbClr val="C00000"/>
              </a:solidFill>
            </c:spPr>
            <c:extLst>
              <c:ext xmlns:c16="http://schemas.microsoft.com/office/drawing/2014/chart" uri="{C3380CC4-5D6E-409C-BE32-E72D297353CC}">
                <c16:uniqueId val="{00000001-4189-47BE-B804-FE41B372CE2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189-47BE-B804-FE41B372CE2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189-47BE-B804-FE41B372CE2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4189-47BE-B804-FE41B372CE2F}"/>
            </c:ext>
          </c:extLst>
        </c:ser>
        <c:dLbls>
          <c:showLegendKey val="0"/>
          <c:showVal val="0"/>
          <c:showCatName val="0"/>
          <c:showSerName val="0"/>
          <c:showPercent val="0"/>
          <c:showBubbleSize val="0"/>
        </c:dLbls>
        <c:gapWidth val="150"/>
        <c:shape val="box"/>
        <c:axId val="818204447"/>
        <c:axId val="1"/>
        <c:axId val="0"/>
      </c:bar3DChart>
      <c:catAx>
        <c:axId val="8182044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820444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C04-4CD9-9038-9E50FFAFA8A5}"/>
              </c:ext>
            </c:extLst>
          </c:dPt>
          <c:dPt>
            <c:idx val="1"/>
            <c:invertIfNegative val="0"/>
            <c:bubble3D val="0"/>
            <c:spPr>
              <a:solidFill>
                <a:srgbClr val="C00000"/>
              </a:solidFill>
            </c:spPr>
            <c:extLst>
              <c:ext xmlns:c16="http://schemas.microsoft.com/office/drawing/2014/chart" uri="{C3380CC4-5D6E-409C-BE32-E72D297353CC}">
                <c16:uniqueId val="{00000001-9C04-4CD9-9038-9E50FFAFA8A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C04-4CD9-9038-9E50FFAFA8A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C04-4CD9-9038-9E50FFAFA8A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9C04-4CD9-9038-9E50FFAFA8A5}"/>
            </c:ext>
          </c:extLst>
        </c:ser>
        <c:dLbls>
          <c:showLegendKey val="0"/>
          <c:showVal val="0"/>
          <c:showCatName val="0"/>
          <c:showSerName val="0"/>
          <c:showPercent val="0"/>
          <c:showBubbleSize val="0"/>
        </c:dLbls>
        <c:gapWidth val="150"/>
        <c:shape val="box"/>
        <c:axId val="818203487"/>
        <c:axId val="1"/>
        <c:axId val="0"/>
      </c:bar3DChart>
      <c:catAx>
        <c:axId val="818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82034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21E-4C6E-80EE-09D51D92AD58}"/>
              </c:ext>
            </c:extLst>
          </c:dPt>
          <c:dPt>
            <c:idx val="1"/>
            <c:invertIfNegative val="0"/>
            <c:bubble3D val="0"/>
            <c:spPr>
              <a:solidFill>
                <a:srgbClr val="C00000"/>
              </a:solidFill>
            </c:spPr>
            <c:extLst>
              <c:ext xmlns:c16="http://schemas.microsoft.com/office/drawing/2014/chart" uri="{C3380CC4-5D6E-409C-BE32-E72D297353CC}">
                <c16:uniqueId val="{00000001-721E-4C6E-80EE-09D51D92AD5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21E-4C6E-80EE-09D51D92AD5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21E-4C6E-80EE-09D51D92AD5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721E-4C6E-80EE-09D51D92AD58}"/>
            </c:ext>
          </c:extLst>
        </c:ser>
        <c:dLbls>
          <c:showLegendKey val="0"/>
          <c:showVal val="0"/>
          <c:showCatName val="0"/>
          <c:showSerName val="0"/>
          <c:showPercent val="0"/>
          <c:showBubbleSize val="0"/>
        </c:dLbls>
        <c:gapWidth val="150"/>
        <c:shape val="box"/>
        <c:axId val="785550191"/>
        <c:axId val="1"/>
        <c:axId val="0"/>
      </c:bar3DChart>
      <c:catAx>
        <c:axId val="7855501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55501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2025</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F5-4276-9C02-1A53BA60D711}"/>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F5-4276-9C02-1A53BA60D7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0.5</c:v>
                </c:pt>
                <c:pt idx="1">
                  <c:v>0</c:v>
                </c:pt>
                <c:pt idx="2">
                  <c:v>0</c:v>
                </c:pt>
                <c:pt idx="3">
                  <c:v>0.5</c:v>
                </c:pt>
              </c:numCache>
            </c:numRef>
          </c:val>
          <c:smooth val="0"/>
          <c:extLst>
            <c:ext xmlns:c16="http://schemas.microsoft.com/office/drawing/2014/chart" uri="{C3380CC4-5D6E-409C-BE32-E72D297353CC}">
              <c16:uniqueId val="{00000002-91F5-4276-9C02-1A53BA60D711}"/>
            </c:ext>
          </c:extLst>
        </c:ser>
        <c:ser>
          <c:idx val="0"/>
          <c:order val="1"/>
          <c:tx>
            <c:strRef>
              <c:f>Academica!$H$2</c:f>
              <c:strCache>
                <c:ptCount val="1"/>
                <c:pt idx="0">
                  <c:v>AÑO 2026</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F5-4276-9C02-1A53BA60D711}"/>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F5-4276-9C02-1A53BA60D711}"/>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F5-4276-9C02-1A53BA60D711}"/>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1F5-4276-9C02-1A53BA60D7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91F5-4276-9C02-1A53BA60D711}"/>
            </c:ext>
          </c:extLst>
        </c:ser>
        <c:ser>
          <c:idx val="1"/>
          <c:order val="2"/>
          <c:tx>
            <c:strRef>
              <c:f>Academica!$M$2</c:f>
              <c:strCache>
                <c:ptCount val="1"/>
                <c:pt idx="0">
                  <c:v>AÑO 2027</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1F5-4276-9C02-1A53BA60D711}"/>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1F5-4276-9C02-1A53BA60D711}"/>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1F5-4276-9C02-1A53BA60D711}"/>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1F5-4276-9C02-1A53BA60D7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1F5-4276-9C02-1A53BA60D711}"/>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1F5-4276-9C02-1A53BA60D711}"/>
            </c:ext>
          </c:extLst>
        </c:ser>
        <c:dLbls>
          <c:showLegendKey val="0"/>
          <c:showVal val="0"/>
          <c:showCatName val="0"/>
          <c:showSerName val="0"/>
          <c:showPercent val="0"/>
          <c:showBubbleSize val="0"/>
        </c:dLbls>
        <c:smooth val="0"/>
        <c:axId val="785552111"/>
        <c:axId val="1"/>
      </c:lineChart>
      <c:catAx>
        <c:axId val="78555211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5552111"/>
        <c:crosses val="autoZero"/>
        <c:crossBetween val="between"/>
      </c:valAx>
    </c:plotArea>
    <c:legend>
      <c:legendPos val="r"/>
      <c:layout>
        <c:manualLayout>
          <c:xMode val="edge"/>
          <c:yMode val="edge"/>
          <c:x val="9.2988400919705602E-2"/>
          <c:y val="0.86622395976726685"/>
          <c:w val="0.80753062474042292"/>
          <c:h val="9.8594423948754617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F4A-41B8-8AD6-4EFA7372174E}"/>
              </c:ext>
            </c:extLst>
          </c:dPt>
          <c:dPt>
            <c:idx val="1"/>
            <c:invertIfNegative val="0"/>
            <c:bubble3D val="0"/>
            <c:spPr>
              <a:solidFill>
                <a:srgbClr val="C00000"/>
              </a:solidFill>
            </c:spPr>
            <c:extLst>
              <c:ext xmlns:c16="http://schemas.microsoft.com/office/drawing/2014/chart" uri="{C3380CC4-5D6E-409C-BE32-E72D297353CC}">
                <c16:uniqueId val="{00000001-CF4A-41B8-8AD6-4EFA7372174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4A-41B8-8AD6-4EFA7372174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4A-41B8-8AD6-4EFA7372174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CF4A-41B8-8AD6-4EFA7372174E}"/>
            </c:ext>
          </c:extLst>
        </c:ser>
        <c:dLbls>
          <c:showLegendKey val="0"/>
          <c:showVal val="0"/>
          <c:showCatName val="0"/>
          <c:showSerName val="0"/>
          <c:showPercent val="0"/>
          <c:showBubbleSize val="0"/>
        </c:dLbls>
        <c:gapWidth val="150"/>
        <c:shape val="box"/>
        <c:axId val="785547791"/>
        <c:axId val="1"/>
        <c:axId val="0"/>
      </c:bar3DChart>
      <c:catAx>
        <c:axId val="7855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55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424-409A-BAF0-C99314DC874E}"/>
              </c:ext>
            </c:extLst>
          </c:dPt>
          <c:dPt>
            <c:idx val="1"/>
            <c:invertIfNegative val="0"/>
            <c:bubble3D val="0"/>
            <c:spPr>
              <a:solidFill>
                <a:srgbClr val="C00000"/>
              </a:solidFill>
            </c:spPr>
            <c:extLst>
              <c:ext xmlns:c16="http://schemas.microsoft.com/office/drawing/2014/chart" uri="{C3380CC4-5D6E-409C-BE32-E72D297353CC}">
                <c16:uniqueId val="{00000001-0424-409A-BAF0-C99314DC874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424-409A-BAF0-C99314DC874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424-409A-BAF0-C99314DC874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0424-409A-BAF0-C99314DC874E}"/>
            </c:ext>
          </c:extLst>
        </c:ser>
        <c:dLbls>
          <c:showLegendKey val="0"/>
          <c:showVal val="0"/>
          <c:showCatName val="0"/>
          <c:showSerName val="0"/>
          <c:showPercent val="0"/>
          <c:showBubbleSize val="0"/>
        </c:dLbls>
        <c:gapWidth val="150"/>
        <c:shape val="box"/>
        <c:axId val="785871983"/>
        <c:axId val="1"/>
        <c:axId val="0"/>
      </c:bar3DChart>
      <c:catAx>
        <c:axId val="7858719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58719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1CF-4D74-A4B8-3C7C80795C6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1CF-4D74-A4B8-3C7C80795C6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1CF-4D74-A4B8-3C7C80795C62}"/>
            </c:ext>
          </c:extLst>
        </c:ser>
        <c:dLbls>
          <c:showLegendKey val="0"/>
          <c:showVal val="0"/>
          <c:showCatName val="0"/>
          <c:showSerName val="0"/>
          <c:showPercent val="0"/>
          <c:showBubbleSize val="0"/>
        </c:dLbls>
        <c:gapWidth val="150"/>
        <c:shape val="box"/>
        <c:axId val="785873423"/>
        <c:axId val="1"/>
        <c:axId val="0"/>
      </c:bar3DChart>
      <c:catAx>
        <c:axId val="7858734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58734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606-487B-B3BC-2938CCF5D1B4}"/>
              </c:ext>
            </c:extLst>
          </c:dPt>
          <c:dPt>
            <c:idx val="1"/>
            <c:invertIfNegative val="0"/>
            <c:bubble3D val="0"/>
            <c:spPr>
              <a:solidFill>
                <a:srgbClr val="C00000"/>
              </a:solidFill>
            </c:spPr>
            <c:extLst>
              <c:ext xmlns:c16="http://schemas.microsoft.com/office/drawing/2014/chart" uri="{C3380CC4-5D6E-409C-BE32-E72D297353CC}">
                <c16:uniqueId val="{00000001-5606-487B-B3BC-2938CCF5D1B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606-487B-B3BC-2938CCF5D1B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606-487B-B3BC-2938CCF5D1B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5606-487B-B3BC-2938CCF5D1B4}"/>
            </c:ext>
          </c:extLst>
        </c:ser>
        <c:dLbls>
          <c:showLegendKey val="0"/>
          <c:showVal val="0"/>
          <c:showCatName val="0"/>
          <c:showSerName val="0"/>
          <c:showPercent val="0"/>
          <c:showBubbleSize val="0"/>
        </c:dLbls>
        <c:gapWidth val="150"/>
        <c:shape val="box"/>
        <c:axId val="789560207"/>
        <c:axId val="1"/>
        <c:axId val="0"/>
      </c:bar3DChart>
      <c:catAx>
        <c:axId val="7895602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5602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F86-4EC9-A493-FF00856AAB8E}"/>
              </c:ext>
            </c:extLst>
          </c:dPt>
          <c:dPt>
            <c:idx val="1"/>
            <c:invertIfNegative val="0"/>
            <c:bubble3D val="0"/>
            <c:spPr>
              <a:solidFill>
                <a:srgbClr val="C00000"/>
              </a:solidFill>
            </c:spPr>
            <c:extLst>
              <c:ext xmlns:c16="http://schemas.microsoft.com/office/drawing/2014/chart" uri="{C3380CC4-5D6E-409C-BE32-E72D297353CC}">
                <c16:uniqueId val="{00000001-8F86-4EC9-A493-FF00856AAB8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F86-4EC9-A493-FF00856AAB8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F86-4EC9-A493-FF00856AAB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8F86-4EC9-A493-FF00856AAB8E}"/>
            </c:ext>
          </c:extLst>
        </c:ser>
        <c:dLbls>
          <c:showLegendKey val="0"/>
          <c:showVal val="0"/>
          <c:showCatName val="0"/>
          <c:showSerName val="0"/>
          <c:showPercent val="0"/>
          <c:showBubbleSize val="0"/>
        </c:dLbls>
        <c:gapWidth val="150"/>
        <c:shape val="box"/>
        <c:axId val="785883023"/>
        <c:axId val="1"/>
        <c:axId val="0"/>
      </c:bar3DChart>
      <c:catAx>
        <c:axId val="7858830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58830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8C1-45DC-9D29-CBE8D358260F}"/>
              </c:ext>
            </c:extLst>
          </c:dPt>
          <c:dPt>
            <c:idx val="1"/>
            <c:invertIfNegative val="0"/>
            <c:bubble3D val="0"/>
            <c:spPr>
              <a:solidFill>
                <a:srgbClr val="C00000"/>
              </a:solidFill>
            </c:spPr>
            <c:extLst>
              <c:ext xmlns:c16="http://schemas.microsoft.com/office/drawing/2014/chart" uri="{C3380CC4-5D6E-409C-BE32-E72D297353CC}">
                <c16:uniqueId val="{00000001-08C1-45DC-9D29-CBE8D35826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8C1-45DC-9D29-CBE8D35826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8C1-45DC-9D29-CBE8D35826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08C1-45DC-9D29-CBE8D358260F}"/>
            </c:ext>
          </c:extLst>
        </c:ser>
        <c:dLbls>
          <c:showLegendKey val="0"/>
          <c:showVal val="0"/>
          <c:showCatName val="0"/>
          <c:showSerName val="0"/>
          <c:showPercent val="0"/>
          <c:showBubbleSize val="0"/>
        </c:dLbls>
        <c:gapWidth val="150"/>
        <c:shape val="box"/>
        <c:axId val="785885423"/>
        <c:axId val="1"/>
        <c:axId val="0"/>
      </c:bar3DChart>
      <c:catAx>
        <c:axId val="785885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58854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D27-43C8-9072-D3582F39F2D0}"/>
              </c:ext>
            </c:extLst>
          </c:dPt>
          <c:dPt>
            <c:idx val="1"/>
            <c:invertIfNegative val="0"/>
            <c:bubble3D val="0"/>
            <c:spPr>
              <a:solidFill>
                <a:srgbClr val="C00000"/>
              </a:solidFill>
            </c:spPr>
            <c:extLst>
              <c:ext xmlns:c16="http://schemas.microsoft.com/office/drawing/2014/chart" uri="{C3380CC4-5D6E-409C-BE32-E72D297353CC}">
                <c16:uniqueId val="{00000001-5D27-43C8-9072-D3582F39F2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D27-43C8-9072-D3582F39F2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D27-43C8-9072-D3582F39F2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5D27-43C8-9072-D3582F39F2D0}"/>
            </c:ext>
          </c:extLst>
        </c:ser>
        <c:dLbls>
          <c:showLegendKey val="0"/>
          <c:showVal val="0"/>
          <c:showCatName val="0"/>
          <c:showSerName val="0"/>
          <c:showPercent val="0"/>
          <c:showBubbleSize val="0"/>
        </c:dLbls>
        <c:gapWidth val="150"/>
        <c:shape val="box"/>
        <c:axId val="785882063"/>
        <c:axId val="1"/>
        <c:axId val="0"/>
      </c:bar3DChart>
      <c:catAx>
        <c:axId val="785882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588206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D82-40E3-B96B-A7C1CCFD14F0}"/>
              </c:ext>
            </c:extLst>
          </c:dPt>
          <c:dPt>
            <c:idx val="1"/>
            <c:invertIfNegative val="0"/>
            <c:bubble3D val="0"/>
            <c:spPr>
              <a:solidFill>
                <a:srgbClr val="C00000"/>
              </a:solidFill>
            </c:spPr>
            <c:extLst>
              <c:ext xmlns:c16="http://schemas.microsoft.com/office/drawing/2014/chart" uri="{C3380CC4-5D6E-409C-BE32-E72D297353CC}">
                <c16:uniqueId val="{00000001-ED82-40E3-B96B-A7C1CCFD14F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D82-40E3-B96B-A7C1CCFD14F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D82-40E3-B96B-A7C1CCFD14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ED82-40E3-B96B-A7C1CCFD14F0}"/>
            </c:ext>
          </c:extLst>
        </c:ser>
        <c:dLbls>
          <c:showLegendKey val="0"/>
          <c:showVal val="0"/>
          <c:showCatName val="0"/>
          <c:showSerName val="0"/>
          <c:showPercent val="0"/>
          <c:showBubbleSize val="0"/>
        </c:dLbls>
        <c:gapWidth val="150"/>
        <c:shape val="box"/>
        <c:axId val="785876783"/>
        <c:axId val="1"/>
        <c:axId val="0"/>
      </c:bar3DChart>
      <c:catAx>
        <c:axId val="785876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58767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767-4BFD-8BFB-3D352F9756F0}"/>
              </c:ext>
            </c:extLst>
          </c:dPt>
          <c:dPt>
            <c:idx val="1"/>
            <c:invertIfNegative val="0"/>
            <c:bubble3D val="0"/>
            <c:spPr>
              <a:solidFill>
                <a:srgbClr val="C00000"/>
              </a:solidFill>
            </c:spPr>
            <c:extLst>
              <c:ext xmlns:c16="http://schemas.microsoft.com/office/drawing/2014/chart" uri="{C3380CC4-5D6E-409C-BE32-E72D297353CC}">
                <c16:uniqueId val="{00000001-8767-4BFD-8BFB-3D352F9756F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67-4BFD-8BFB-3D352F9756F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67-4BFD-8BFB-3D352F9756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0.8571428571428571</c:v>
                </c:pt>
                <c:pt idx="3">
                  <c:v>0</c:v>
                </c:pt>
              </c:numCache>
            </c:numRef>
          </c:val>
          <c:extLst>
            <c:ext xmlns:c16="http://schemas.microsoft.com/office/drawing/2014/chart" uri="{C3380CC4-5D6E-409C-BE32-E72D297353CC}">
              <c16:uniqueId val="{00000004-8767-4BFD-8BFB-3D352F9756F0}"/>
            </c:ext>
          </c:extLst>
        </c:ser>
        <c:dLbls>
          <c:showLegendKey val="0"/>
          <c:showVal val="0"/>
          <c:showCatName val="0"/>
          <c:showSerName val="0"/>
          <c:showPercent val="0"/>
          <c:showBubbleSize val="0"/>
        </c:dLbls>
        <c:gapWidth val="150"/>
        <c:shape val="box"/>
        <c:axId val="785883503"/>
        <c:axId val="1"/>
        <c:axId val="0"/>
      </c:bar3DChart>
      <c:catAx>
        <c:axId val="785883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5883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42D-4675-B20D-8387787D3E11}"/>
              </c:ext>
            </c:extLst>
          </c:dPt>
          <c:dPt>
            <c:idx val="1"/>
            <c:invertIfNegative val="0"/>
            <c:bubble3D val="0"/>
            <c:spPr>
              <a:solidFill>
                <a:srgbClr val="C00000"/>
              </a:solidFill>
            </c:spPr>
            <c:extLst>
              <c:ext xmlns:c16="http://schemas.microsoft.com/office/drawing/2014/chart" uri="{C3380CC4-5D6E-409C-BE32-E72D297353CC}">
                <c16:uniqueId val="{00000001-A42D-4675-B20D-8387787D3E1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42D-4675-B20D-8387787D3E1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42D-4675-B20D-8387787D3E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A42D-4675-B20D-8387787D3E11}"/>
            </c:ext>
          </c:extLst>
        </c:ser>
        <c:dLbls>
          <c:showLegendKey val="0"/>
          <c:showVal val="0"/>
          <c:showCatName val="0"/>
          <c:showSerName val="0"/>
          <c:showPercent val="0"/>
          <c:showBubbleSize val="0"/>
        </c:dLbls>
        <c:gapWidth val="150"/>
        <c:shape val="box"/>
        <c:axId val="786317759"/>
        <c:axId val="1"/>
        <c:axId val="0"/>
      </c:bar3DChart>
      <c:catAx>
        <c:axId val="7863177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631775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8D0-4C21-8635-FA253B44CBEF}"/>
              </c:ext>
            </c:extLst>
          </c:dPt>
          <c:dPt>
            <c:idx val="1"/>
            <c:invertIfNegative val="0"/>
            <c:bubble3D val="0"/>
            <c:spPr>
              <a:solidFill>
                <a:srgbClr val="C00000"/>
              </a:solidFill>
            </c:spPr>
            <c:extLst>
              <c:ext xmlns:c16="http://schemas.microsoft.com/office/drawing/2014/chart" uri="{C3380CC4-5D6E-409C-BE32-E72D297353CC}">
                <c16:uniqueId val="{00000001-F8D0-4C21-8635-FA253B44CBE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8D0-4C21-8635-FA253B44CBE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8D0-4C21-8635-FA253B44CBE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F8D0-4C21-8635-FA253B44CBEF}"/>
            </c:ext>
          </c:extLst>
        </c:ser>
        <c:dLbls>
          <c:showLegendKey val="0"/>
          <c:showVal val="0"/>
          <c:showCatName val="0"/>
          <c:showSerName val="0"/>
          <c:showPercent val="0"/>
          <c:showBubbleSize val="0"/>
        </c:dLbls>
        <c:gapWidth val="150"/>
        <c:shape val="box"/>
        <c:axId val="786315359"/>
        <c:axId val="1"/>
        <c:axId val="0"/>
      </c:bar3DChart>
      <c:catAx>
        <c:axId val="7863153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631535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9C8-4034-A409-9626B2C0F696}"/>
              </c:ext>
            </c:extLst>
          </c:dPt>
          <c:dPt>
            <c:idx val="1"/>
            <c:invertIfNegative val="0"/>
            <c:bubble3D val="0"/>
            <c:spPr>
              <a:solidFill>
                <a:srgbClr val="C00000"/>
              </a:solidFill>
            </c:spPr>
            <c:extLst>
              <c:ext xmlns:c16="http://schemas.microsoft.com/office/drawing/2014/chart" uri="{C3380CC4-5D6E-409C-BE32-E72D297353CC}">
                <c16:uniqueId val="{00000001-09C8-4034-A409-9626B2C0F6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9C8-4034-A409-9626B2C0F6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9C8-4034-A409-9626B2C0F6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09C8-4034-A409-9626B2C0F696}"/>
            </c:ext>
          </c:extLst>
        </c:ser>
        <c:dLbls>
          <c:showLegendKey val="0"/>
          <c:showVal val="0"/>
          <c:showCatName val="0"/>
          <c:showSerName val="0"/>
          <c:showPercent val="0"/>
          <c:showBubbleSize val="0"/>
        </c:dLbls>
        <c:gapWidth val="150"/>
        <c:shape val="box"/>
        <c:axId val="786323039"/>
        <c:axId val="1"/>
        <c:axId val="0"/>
      </c:bar3DChart>
      <c:catAx>
        <c:axId val="7863230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63230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A81-4279-859A-AC164089CF4A}"/>
              </c:ext>
            </c:extLst>
          </c:dPt>
          <c:dPt>
            <c:idx val="1"/>
            <c:invertIfNegative val="0"/>
            <c:bubble3D val="0"/>
            <c:spPr>
              <a:solidFill>
                <a:srgbClr val="C00000"/>
              </a:solidFill>
            </c:spPr>
            <c:extLst>
              <c:ext xmlns:c16="http://schemas.microsoft.com/office/drawing/2014/chart" uri="{C3380CC4-5D6E-409C-BE32-E72D297353CC}">
                <c16:uniqueId val="{00000001-2A81-4279-859A-AC164089CF4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A81-4279-859A-AC164089CF4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A81-4279-859A-AC164089CF4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2A81-4279-859A-AC164089CF4A}"/>
            </c:ext>
          </c:extLst>
        </c:ser>
        <c:dLbls>
          <c:showLegendKey val="0"/>
          <c:showVal val="0"/>
          <c:showCatName val="0"/>
          <c:showSerName val="0"/>
          <c:showPercent val="0"/>
          <c:showBubbleSize val="0"/>
        </c:dLbls>
        <c:gapWidth val="150"/>
        <c:shape val="box"/>
        <c:axId val="786323999"/>
        <c:axId val="1"/>
        <c:axId val="0"/>
      </c:bar3DChart>
      <c:catAx>
        <c:axId val="7863239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632399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D0A-4A61-AF5F-EC67F1EB0F25}"/>
              </c:ext>
            </c:extLst>
          </c:dPt>
          <c:dPt>
            <c:idx val="1"/>
            <c:invertIfNegative val="0"/>
            <c:bubble3D val="0"/>
            <c:spPr>
              <a:solidFill>
                <a:srgbClr val="C00000"/>
              </a:solidFill>
            </c:spPr>
            <c:extLst>
              <c:ext xmlns:c16="http://schemas.microsoft.com/office/drawing/2014/chart" uri="{C3380CC4-5D6E-409C-BE32-E72D297353CC}">
                <c16:uniqueId val="{00000001-6D0A-4A61-AF5F-EC67F1EB0F2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D0A-4A61-AF5F-EC67F1EB0F2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D0A-4A61-AF5F-EC67F1EB0F2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6D0A-4A61-AF5F-EC67F1EB0F25}"/>
            </c:ext>
          </c:extLst>
        </c:ser>
        <c:dLbls>
          <c:showLegendKey val="0"/>
          <c:showVal val="0"/>
          <c:showCatName val="0"/>
          <c:showSerName val="0"/>
          <c:showPercent val="0"/>
          <c:showBubbleSize val="0"/>
        </c:dLbls>
        <c:gapWidth val="150"/>
        <c:shape val="box"/>
        <c:axId val="786316319"/>
        <c:axId val="1"/>
        <c:axId val="0"/>
      </c:bar3DChart>
      <c:catAx>
        <c:axId val="7863163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631631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B93-4E67-A60E-E45BDEFC98D1}"/>
              </c:ext>
            </c:extLst>
          </c:dPt>
          <c:dPt>
            <c:idx val="1"/>
            <c:invertIfNegative val="0"/>
            <c:bubble3D val="0"/>
            <c:spPr>
              <a:solidFill>
                <a:srgbClr val="C00000"/>
              </a:solidFill>
            </c:spPr>
            <c:extLst>
              <c:ext xmlns:c16="http://schemas.microsoft.com/office/drawing/2014/chart" uri="{C3380CC4-5D6E-409C-BE32-E72D297353CC}">
                <c16:uniqueId val="{00000001-3B93-4E67-A60E-E45BDEFC98D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93-4E67-A60E-E45BDEFC98D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93-4E67-A60E-E45BDEFC98D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3B93-4E67-A60E-E45BDEFC98D1}"/>
            </c:ext>
          </c:extLst>
        </c:ser>
        <c:dLbls>
          <c:showLegendKey val="0"/>
          <c:showVal val="0"/>
          <c:showCatName val="0"/>
          <c:showSerName val="0"/>
          <c:showPercent val="0"/>
          <c:showBubbleSize val="0"/>
        </c:dLbls>
        <c:gapWidth val="150"/>
        <c:shape val="box"/>
        <c:axId val="789564527"/>
        <c:axId val="1"/>
        <c:axId val="0"/>
      </c:bar3DChart>
      <c:catAx>
        <c:axId val="7895645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56452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547-4DFC-AFAF-FCF744A531B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547-4DFC-AFAF-FCF744A531B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9547-4DFC-AFAF-FCF744A531BE}"/>
            </c:ext>
          </c:extLst>
        </c:ser>
        <c:ser>
          <c:idx val="0"/>
          <c:order val="1"/>
          <c:tx>
            <c:strRef>
              <c:f>Admon!$H$2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547-4DFC-AFAF-FCF744A531B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547-4DFC-AFAF-FCF744A531B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547-4DFC-AFAF-FCF744A531B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547-4DFC-AFAF-FCF744A531B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9547-4DFC-AFAF-FCF744A531BE}"/>
            </c:ext>
          </c:extLst>
        </c:ser>
        <c:ser>
          <c:idx val="1"/>
          <c:order val="2"/>
          <c:tx>
            <c:strRef>
              <c:f>Admon!$M$2</c:f>
              <c:strCache>
                <c:ptCount val="1"/>
                <c:pt idx="0">
                  <c:v>AÑO 2027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547-4DFC-AFAF-FCF744A531B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547-4DFC-AFAF-FCF744A531B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547-4DFC-AFAF-FCF744A531B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547-4DFC-AFAF-FCF744A531B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547-4DFC-AFAF-FCF744A531BE}"/>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547-4DFC-AFAF-FCF744A531BE}"/>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547-4DFC-AFAF-FCF744A531BE}"/>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547-4DFC-AFAF-FCF744A531BE}"/>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9547-4DFC-AFAF-FCF744A531BE}"/>
            </c:ext>
          </c:extLst>
        </c:ser>
        <c:dLbls>
          <c:showLegendKey val="0"/>
          <c:showVal val="0"/>
          <c:showCatName val="0"/>
          <c:showSerName val="0"/>
          <c:showPercent val="0"/>
          <c:showBubbleSize val="0"/>
        </c:dLbls>
        <c:smooth val="0"/>
        <c:axId val="786322079"/>
        <c:axId val="1"/>
      </c:lineChart>
      <c:catAx>
        <c:axId val="78632207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6322079"/>
        <c:crosses val="autoZero"/>
        <c:crossBetween val="between"/>
      </c:valAx>
    </c:plotArea>
    <c:legend>
      <c:legendPos val="r"/>
      <c:layout>
        <c:manualLayout>
          <c:xMode val="edge"/>
          <c:yMode val="edge"/>
          <c:x val="0.12072176315687062"/>
          <c:y val="0.86928614488559952"/>
          <c:w val="0.75206389151932607"/>
          <c:h val="9.8943268133886098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2025</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624-42A1-B31A-89580FD6DA4F}"/>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624-42A1-B31A-89580FD6DA4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0.8571428571428571</c:v>
                </c:pt>
                <c:pt idx="3">
                  <c:v>0</c:v>
                </c:pt>
              </c:numCache>
            </c:numRef>
          </c:val>
          <c:smooth val="0"/>
          <c:extLst>
            <c:ext xmlns:c16="http://schemas.microsoft.com/office/drawing/2014/chart" uri="{C3380CC4-5D6E-409C-BE32-E72D297353CC}">
              <c16:uniqueId val="{00000002-3624-42A1-B31A-89580FD6DA4F}"/>
            </c:ext>
          </c:extLst>
        </c:ser>
        <c:ser>
          <c:idx val="0"/>
          <c:order val="1"/>
          <c:tx>
            <c:strRef>
              <c:f>Admon!$H$2</c:f>
              <c:strCache>
                <c:ptCount val="1"/>
                <c:pt idx="0">
                  <c:v>AÑO 2026</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624-42A1-B31A-89580FD6DA4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624-42A1-B31A-89580FD6DA4F}"/>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624-42A1-B31A-89580FD6DA4F}"/>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624-42A1-B31A-89580FD6DA4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3624-42A1-B31A-89580FD6DA4F}"/>
            </c:ext>
          </c:extLst>
        </c:ser>
        <c:ser>
          <c:idx val="1"/>
          <c:order val="2"/>
          <c:tx>
            <c:strRef>
              <c:f>Directiva!$M$2</c:f>
              <c:strCache>
                <c:ptCount val="1"/>
                <c:pt idx="0">
                  <c:v>AÑO 2027</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624-42A1-B31A-89580FD6DA4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624-42A1-B31A-89580FD6DA4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624-42A1-B31A-89580FD6DA4F}"/>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624-42A1-B31A-89580FD6DA4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624-42A1-B31A-89580FD6DA4F}"/>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624-42A1-B31A-89580FD6DA4F}"/>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624-42A1-B31A-89580FD6DA4F}"/>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624-42A1-B31A-89580FD6DA4F}"/>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624-42A1-B31A-89580FD6DA4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624-42A1-B31A-89580FD6DA4F}"/>
            </c:ext>
          </c:extLst>
        </c:ser>
        <c:dLbls>
          <c:showLegendKey val="0"/>
          <c:showVal val="0"/>
          <c:showCatName val="0"/>
          <c:showSerName val="0"/>
          <c:showPercent val="0"/>
          <c:showBubbleSize val="0"/>
        </c:dLbls>
        <c:smooth val="0"/>
        <c:axId val="786914655"/>
        <c:axId val="1"/>
      </c:lineChart>
      <c:catAx>
        <c:axId val="786914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6914655"/>
        <c:crosses val="autoZero"/>
        <c:crossBetween val="between"/>
      </c:valAx>
    </c:plotArea>
    <c:legend>
      <c:legendPos val="r"/>
      <c:layout>
        <c:manualLayout>
          <c:xMode val="edge"/>
          <c:yMode val="edge"/>
          <c:x val="0.12072174146548513"/>
          <c:y val="0.8724449134579827"/>
          <c:w val="0.75206378905607096"/>
          <c:h val="9.6555095561508431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1E6-483F-BF26-4DA3F7FDBD7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1E6-483F-BF26-4DA3F7FDBD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D1E6-483F-BF26-4DA3F7FDBD7F}"/>
            </c:ext>
          </c:extLst>
        </c:ser>
        <c:ser>
          <c:idx val="0"/>
          <c:order val="1"/>
          <c:tx>
            <c:strRef>
              <c:f>Admon!$H$2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1E6-483F-BF26-4DA3F7FDBD7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1E6-483F-BF26-4DA3F7FDBD7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1E6-483F-BF26-4DA3F7FDBD7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1E6-483F-BF26-4DA3F7FDBD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D1E6-483F-BF26-4DA3F7FDBD7F}"/>
            </c:ext>
          </c:extLst>
        </c:ser>
        <c:ser>
          <c:idx val="1"/>
          <c:order val="2"/>
          <c:tx>
            <c:strRef>
              <c:f>Admon!$M$2</c:f>
              <c:strCache>
                <c:ptCount val="1"/>
                <c:pt idx="0">
                  <c:v>AÑO 2027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1E6-483F-BF26-4DA3F7FDBD7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1E6-483F-BF26-4DA3F7FDBD7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D1E6-483F-BF26-4DA3F7FDBD7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D1E6-483F-BF26-4DA3F7FDBD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1E6-483F-BF26-4DA3F7FDBD7F}"/>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1E6-483F-BF26-4DA3F7FDBD7F}"/>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1E6-483F-BF26-4DA3F7FDBD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D1E6-483F-BF26-4DA3F7FDBD7F}"/>
            </c:ext>
          </c:extLst>
        </c:ser>
        <c:dLbls>
          <c:showLegendKey val="0"/>
          <c:showVal val="0"/>
          <c:showCatName val="0"/>
          <c:showSerName val="0"/>
          <c:showPercent val="0"/>
          <c:showBubbleSize val="0"/>
        </c:dLbls>
        <c:smooth val="0"/>
        <c:axId val="786905055"/>
        <c:axId val="1"/>
      </c:lineChart>
      <c:catAx>
        <c:axId val="786905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6905055"/>
        <c:crosses val="autoZero"/>
        <c:crossBetween val="between"/>
      </c:valAx>
    </c:plotArea>
    <c:legend>
      <c:legendPos val="r"/>
      <c:layout>
        <c:manualLayout>
          <c:xMode val="edge"/>
          <c:yMode val="edge"/>
          <c:x val="0.12072174146548513"/>
          <c:y val="0.86928608923884521"/>
          <c:w val="0.75206378905607096"/>
          <c:h val="9.8943007124109528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AEB-41C7-800C-E3E1BA5A2252}"/>
              </c:ext>
            </c:extLst>
          </c:dPt>
          <c:dPt>
            <c:idx val="1"/>
            <c:invertIfNegative val="0"/>
            <c:bubble3D val="0"/>
            <c:spPr>
              <a:solidFill>
                <a:srgbClr val="C00000"/>
              </a:solidFill>
            </c:spPr>
            <c:extLst>
              <c:ext xmlns:c16="http://schemas.microsoft.com/office/drawing/2014/chart" uri="{C3380CC4-5D6E-409C-BE32-E72D297353CC}">
                <c16:uniqueId val="{00000001-EAEB-41C7-800C-E3E1BA5A225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AEB-41C7-800C-E3E1BA5A225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AEB-41C7-800C-E3E1BA5A225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0.1</c:v>
                </c:pt>
                <c:pt idx="2">
                  <c:v>0.9</c:v>
                </c:pt>
                <c:pt idx="3">
                  <c:v>0</c:v>
                </c:pt>
              </c:numCache>
            </c:numRef>
          </c:val>
          <c:extLst>
            <c:ext xmlns:c16="http://schemas.microsoft.com/office/drawing/2014/chart" uri="{C3380CC4-5D6E-409C-BE32-E72D297353CC}">
              <c16:uniqueId val="{00000004-EAEB-41C7-800C-E3E1BA5A2252}"/>
            </c:ext>
          </c:extLst>
        </c:ser>
        <c:dLbls>
          <c:showLegendKey val="0"/>
          <c:showVal val="0"/>
          <c:showCatName val="0"/>
          <c:showSerName val="0"/>
          <c:showPercent val="0"/>
          <c:showBubbleSize val="0"/>
        </c:dLbls>
        <c:gapWidth val="150"/>
        <c:shape val="box"/>
        <c:axId val="786913695"/>
        <c:axId val="1"/>
        <c:axId val="0"/>
      </c:bar3DChart>
      <c:catAx>
        <c:axId val="7869136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69136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FA8-4FFF-A1F3-BE31FB712E6E}"/>
              </c:ext>
            </c:extLst>
          </c:dPt>
          <c:dPt>
            <c:idx val="1"/>
            <c:invertIfNegative val="0"/>
            <c:bubble3D val="0"/>
            <c:spPr>
              <a:solidFill>
                <a:srgbClr val="C00000"/>
              </a:solidFill>
            </c:spPr>
            <c:extLst>
              <c:ext xmlns:c16="http://schemas.microsoft.com/office/drawing/2014/chart" uri="{C3380CC4-5D6E-409C-BE32-E72D297353CC}">
                <c16:uniqueId val="{00000001-FFA8-4FFF-A1F3-BE31FB712E6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FA8-4FFF-A1F3-BE31FB712E6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FA8-4FFF-A1F3-BE31FB712E6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FFA8-4FFF-A1F3-BE31FB712E6E}"/>
            </c:ext>
          </c:extLst>
        </c:ser>
        <c:dLbls>
          <c:showLegendKey val="0"/>
          <c:showVal val="0"/>
          <c:showCatName val="0"/>
          <c:showSerName val="0"/>
          <c:showPercent val="0"/>
          <c:showBubbleSize val="0"/>
        </c:dLbls>
        <c:gapWidth val="150"/>
        <c:shape val="box"/>
        <c:axId val="786915135"/>
        <c:axId val="1"/>
        <c:axId val="0"/>
      </c:bar3DChart>
      <c:catAx>
        <c:axId val="786915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69151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E42-4B31-9A2D-D5B6F93B0DA8}"/>
              </c:ext>
            </c:extLst>
          </c:dPt>
          <c:dPt>
            <c:idx val="1"/>
            <c:invertIfNegative val="0"/>
            <c:bubble3D val="0"/>
            <c:spPr>
              <a:solidFill>
                <a:srgbClr val="C00000"/>
              </a:solidFill>
            </c:spPr>
            <c:extLst>
              <c:ext xmlns:c16="http://schemas.microsoft.com/office/drawing/2014/chart" uri="{C3380CC4-5D6E-409C-BE32-E72D297353CC}">
                <c16:uniqueId val="{00000001-8E42-4B31-9A2D-D5B6F93B0D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E42-4B31-9A2D-D5B6F93B0D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E42-4B31-9A2D-D5B6F93B0D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8E42-4B31-9A2D-D5B6F93B0DA8}"/>
            </c:ext>
          </c:extLst>
        </c:ser>
        <c:dLbls>
          <c:showLegendKey val="0"/>
          <c:showVal val="0"/>
          <c:showCatName val="0"/>
          <c:showSerName val="0"/>
          <c:showPercent val="0"/>
          <c:showBubbleSize val="0"/>
        </c:dLbls>
        <c:gapWidth val="150"/>
        <c:shape val="box"/>
        <c:axId val="786912735"/>
        <c:axId val="1"/>
        <c:axId val="0"/>
      </c:bar3DChart>
      <c:catAx>
        <c:axId val="7869127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69127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FE8-4EB9-82E9-506515A0015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FE8-4EB9-82E9-506515A001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CFE8-4EB9-82E9-506515A0015B}"/>
            </c:ext>
          </c:extLst>
        </c:ser>
        <c:ser>
          <c:idx val="0"/>
          <c:order val="1"/>
          <c:tx>
            <c:strRef>
              <c:f>Admon!$H$2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FE8-4EB9-82E9-506515A0015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FE8-4EB9-82E9-506515A0015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FE8-4EB9-82E9-506515A0015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FE8-4EB9-82E9-506515A001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FE8-4EB9-82E9-506515A0015B}"/>
            </c:ext>
          </c:extLst>
        </c:ser>
        <c:ser>
          <c:idx val="1"/>
          <c:order val="2"/>
          <c:tx>
            <c:strRef>
              <c:f>Admon!$M$2</c:f>
              <c:strCache>
                <c:ptCount val="1"/>
                <c:pt idx="0">
                  <c:v>AÑO 2027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FE8-4EB9-82E9-506515A0015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FE8-4EB9-82E9-506515A0015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FE8-4EB9-82E9-506515A0015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FE8-4EB9-82E9-506515A001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FE8-4EB9-82E9-506515A0015B}"/>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FE8-4EB9-82E9-506515A0015B}"/>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FE8-4EB9-82E9-506515A0015B}"/>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FE8-4EB9-82E9-506515A0015B}"/>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FE8-4EB9-82E9-506515A001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FE8-4EB9-82E9-506515A0015B}"/>
            </c:ext>
          </c:extLst>
        </c:ser>
        <c:dLbls>
          <c:showLegendKey val="0"/>
          <c:showVal val="0"/>
          <c:showCatName val="0"/>
          <c:showSerName val="0"/>
          <c:showPercent val="0"/>
          <c:showBubbleSize val="0"/>
        </c:dLbls>
        <c:smooth val="0"/>
        <c:axId val="787522335"/>
        <c:axId val="1"/>
      </c:lineChart>
      <c:catAx>
        <c:axId val="78752233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7522335"/>
        <c:crosses val="autoZero"/>
        <c:crossBetween val="between"/>
      </c:valAx>
    </c:plotArea>
    <c:legend>
      <c:legendPos val="r"/>
      <c:layout>
        <c:manualLayout>
          <c:xMode val="edge"/>
          <c:yMode val="edge"/>
          <c:x val="9.6251136924716083E-2"/>
          <c:y val="0.86974504512024331"/>
          <c:w val="0.80263645262164007"/>
          <c:h val="9.8594548472960342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40-4060-8E54-7DC2234F1DB3}"/>
              </c:ext>
            </c:extLst>
          </c:dPt>
          <c:dPt>
            <c:idx val="1"/>
            <c:invertIfNegative val="0"/>
            <c:bubble3D val="0"/>
            <c:spPr>
              <a:solidFill>
                <a:srgbClr val="C00000"/>
              </a:solidFill>
            </c:spPr>
            <c:extLst>
              <c:ext xmlns:c16="http://schemas.microsoft.com/office/drawing/2014/chart" uri="{C3380CC4-5D6E-409C-BE32-E72D297353CC}">
                <c16:uniqueId val="{00000001-6140-4060-8E54-7DC2234F1DB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40-4060-8E54-7DC2234F1DB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40-4060-8E54-7DC2234F1DB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6140-4060-8E54-7DC2234F1DB3}"/>
            </c:ext>
          </c:extLst>
        </c:ser>
        <c:dLbls>
          <c:showLegendKey val="0"/>
          <c:showVal val="0"/>
          <c:showCatName val="0"/>
          <c:showSerName val="0"/>
          <c:showPercent val="0"/>
          <c:showBubbleSize val="0"/>
        </c:dLbls>
        <c:gapWidth val="150"/>
        <c:shape val="box"/>
        <c:axId val="787522815"/>
        <c:axId val="1"/>
        <c:axId val="0"/>
      </c:bar3DChart>
      <c:catAx>
        <c:axId val="7875228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752281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CD9-40D7-864D-3E002FBFA52E}"/>
              </c:ext>
            </c:extLst>
          </c:dPt>
          <c:dPt>
            <c:idx val="1"/>
            <c:invertIfNegative val="0"/>
            <c:bubble3D val="0"/>
            <c:spPr>
              <a:solidFill>
                <a:srgbClr val="C00000"/>
              </a:solidFill>
            </c:spPr>
            <c:extLst>
              <c:ext xmlns:c16="http://schemas.microsoft.com/office/drawing/2014/chart" uri="{C3380CC4-5D6E-409C-BE32-E72D297353CC}">
                <c16:uniqueId val="{00000001-CCD9-40D7-864D-3E002FBFA5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CD9-40D7-864D-3E002FBFA5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CD9-40D7-864D-3E002FBFA5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CCD9-40D7-864D-3E002FBFA52E}"/>
            </c:ext>
          </c:extLst>
        </c:ser>
        <c:dLbls>
          <c:showLegendKey val="0"/>
          <c:showVal val="0"/>
          <c:showCatName val="0"/>
          <c:showSerName val="0"/>
          <c:showPercent val="0"/>
          <c:showBubbleSize val="0"/>
        </c:dLbls>
        <c:gapWidth val="150"/>
        <c:shape val="box"/>
        <c:axId val="787527615"/>
        <c:axId val="1"/>
        <c:axId val="0"/>
      </c:bar3DChart>
      <c:catAx>
        <c:axId val="7875276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75276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426-403B-AA18-80AF16567DDE}"/>
              </c:ext>
            </c:extLst>
          </c:dPt>
          <c:dPt>
            <c:idx val="1"/>
            <c:invertIfNegative val="0"/>
            <c:bubble3D val="0"/>
            <c:spPr>
              <a:solidFill>
                <a:srgbClr val="C00000"/>
              </a:solidFill>
            </c:spPr>
            <c:extLst>
              <c:ext xmlns:c16="http://schemas.microsoft.com/office/drawing/2014/chart" uri="{C3380CC4-5D6E-409C-BE32-E72D297353CC}">
                <c16:uniqueId val="{00000001-E426-403B-AA18-80AF16567D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426-403B-AA18-80AF16567D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426-403B-AA18-80AF16567D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E426-403B-AA18-80AF16567DDE}"/>
            </c:ext>
          </c:extLst>
        </c:ser>
        <c:dLbls>
          <c:showLegendKey val="0"/>
          <c:showVal val="0"/>
          <c:showCatName val="0"/>
          <c:showSerName val="0"/>
          <c:showPercent val="0"/>
          <c:showBubbleSize val="0"/>
        </c:dLbls>
        <c:gapWidth val="150"/>
        <c:shape val="box"/>
        <c:axId val="787523775"/>
        <c:axId val="1"/>
        <c:axId val="0"/>
      </c:bar3DChart>
      <c:catAx>
        <c:axId val="78752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75237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2C4-4D58-99D8-9DAF1C179C12}"/>
              </c:ext>
            </c:extLst>
          </c:dPt>
          <c:dPt>
            <c:idx val="1"/>
            <c:invertIfNegative val="0"/>
            <c:bubble3D val="0"/>
            <c:spPr>
              <a:solidFill>
                <a:srgbClr val="C00000"/>
              </a:solidFill>
            </c:spPr>
            <c:extLst>
              <c:ext xmlns:c16="http://schemas.microsoft.com/office/drawing/2014/chart" uri="{C3380CC4-5D6E-409C-BE32-E72D297353CC}">
                <c16:uniqueId val="{00000001-32C4-4D58-99D8-9DAF1C179C1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2C4-4D58-99D8-9DAF1C179C1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2C4-4D58-99D8-9DAF1C179C1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32C4-4D58-99D8-9DAF1C179C12}"/>
            </c:ext>
          </c:extLst>
        </c:ser>
        <c:dLbls>
          <c:showLegendKey val="0"/>
          <c:showVal val="0"/>
          <c:showCatName val="0"/>
          <c:showSerName val="0"/>
          <c:showPercent val="0"/>
          <c:showBubbleSize val="0"/>
        </c:dLbls>
        <c:gapWidth val="150"/>
        <c:shape val="box"/>
        <c:axId val="789590447"/>
        <c:axId val="1"/>
        <c:axId val="0"/>
      </c:bar3DChart>
      <c:catAx>
        <c:axId val="7895904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59044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CDE-48EE-BB02-EB8429FD01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CDE-48EE-BB02-EB8429FD01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5CDE-48EE-BB02-EB8429FD01A9}"/>
            </c:ext>
          </c:extLst>
        </c:ser>
        <c:ser>
          <c:idx val="0"/>
          <c:order val="1"/>
          <c:tx>
            <c:strRef>
              <c:f>Admon!$H$2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CDE-48EE-BB02-EB8429FD01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CDE-48EE-BB02-EB8429FD01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CDE-48EE-BB02-EB8429FD01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CDE-48EE-BB02-EB8429FD01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5CDE-48EE-BB02-EB8429FD01A9}"/>
            </c:ext>
          </c:extLst>
        </c:ser>
        <c:ser>
          <c:idx val="1"/>
          <c:order val="2"/>
          <c:tx>
            <c:strRef>
              <c:f>Admon!$M$2</c:f>
              <c:strCache>
                <c:ptCount val="1"/>
                <c:pt idx="0">
                  <c:v>AÑO 2027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CDE-48EE-BB02-EB8429FD01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CDE-48EE-BB02-EB8429FD01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CDE-48EE-BB02-EB8429FD01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CDE-48EE-BB02-EB8429FD01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CDE-48EE-BB02-EB8429FD01A9}"/>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CDE-48EE-BB02-EB8429FD01A9}"/>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CDE-48EE-BB02-EB8429FD01A9}"/>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CDE-48EE-BB02-EB8429FD01A9}"/>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CDE-48EE-BB02-EB8429FD01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CDE-48EE-BB02-EB8429FD01A9}"/>
            </c:ext>
          </c:extLst>
        </c:ser>
        <c:dLbls>
          <c:showLegendKey val="0"/>
          <c:showVal val="0"/>
          <c:showCatName val="0"/>
          <c:showSerName val="0"/>
          <c:showPercent val="0"/>
          <c:showBubbleSize val="0"/>
        </c:dLbls>
        <c:smooth val="0"/>
        <c:axId val="787526655"/>
        <c:axId val="1"/>
      </c:lineChart>
      <c:catAx>
        <c:axId val="78752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7526655"/>
        <c:crosses val="autoZero"/>
        <c:crossBetween val="between"/>
      </c:valAx>
    </c:plotArea>
    <c:legend>
      <c:legendPos val="r"/>
      <c:layout>
        <c:manualLayout>
          <c:xMode val="edge"/>
          <c:yMode val="edge"/>
          <c:x val="9.6251136924716083E-2"/>
          <c:y val="0.86974504512024331"/>
          <c:w val="0.80263645262164007"/>
          <c:h val="9.8594548472960342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C35-40B4-B1FD-78C3FBE4D7C3}"/>
              </c:ext>
            </c:extLst>
          </c:dPt>
          <c:dPt>
            <c:idx val="1"/>
            <c:invertIfNegative val="0"/>
            <c:bubble3D val="0"/>
            <c:spPr>
              <a:solidFill>
                <a:srgbClr val="C00000"/>
              </a:solidFill>
            </c:spPr>
            <c:extLst>
              <c:ext xmlns:c16="http://schemas.microsoft.com/office/drawing/2014/chart" uri="{C3380CC4-5D6E-409C-BE32-E72D297353CC}">
                <c16:uniqueId val="{00000001-4C35-40B4-B1FD-78C3FBE4D7C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35-40B4-B1FD-78C3FBE4D7C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35-40B4-B1FD-78C3FBE4D7C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4C35-40B4-B1FD-78C3FBE4D7C3}"/>
            </c:ext>
          </c:extLst>
        </c:ser>
        <c:dLbls>
          <c:showLegendKey val="0"/>
          <c:showVal val="0"/>
          <c:showCatName val="0"/>
          <c:showSerName val="0"/>
          <c:showPercent val="0"/>
          <c:showBubbleSize val="0"/>
        </c:dLbls>
        <c:gapWidth val="150"/>
        <c:shape val="box"/>
        <c:axId val="788214831"/>
        <c:axId val="1"/>
        <c:axId val="0"/>
      </c:bar3DChart>
      <c:catAx>
        <c:axId val="7882148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82148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F1F-44A3-9856-D5869355D0E3}"/>
              </c:ext>
            </c:extLst>
          </c:dPt>
          <c:dPt>
            <c:idx val="1"/>
            <c:invertIfNegative val="0"/>
            <c:bubble3D val="0"/>
            <c:spPr>
              <a:solidFill>
                <a:srgbClr val="C00000"/>
              </a:solidFill>
            </c:spPr>
            <c:extLst>
              <c:ext xmlns:c16="http://schemas.microsoft.com/office/drawing/2014/chart" uri="{C3380CC4-5D6E-409C-BE32-E72D297353CC}">
                <c16:uniqueId val="{00000001-3F1F-44A3-9856-D5869355D0E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F1F-44A3-9856-D5869355D0E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F1F-44A3-9856-D5869355D0E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3F1F-44A3-9856-D5869355D0E3}"/>
            </c:ext>
          </c:extLst>
        </c:ser>
        <c:dLbls>
          <c:showLegendKey val="0"/>
          <c:showVal val="0"/>
          <c:showCatName val="0"/>
          <c:showSerName val="0"/>
          <c:showPercent val="0"/>
          <c:showBubbleSize val="0"/>
        </c:dLbls>
        <c:gapWidth val="150"/>
        <c:shape val="box"/>
        <c:axId val="788225391"/>
        <c:axId val="1"/>
        <c:axId val="0"/>
      </c:bar3DChart>
      <c:catAx>
        <c:axId val="788225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8225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168-4622-A9D9-0D8257C6641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168-4622-A9D9-0D8257C6641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8168-4622-A9D9-0D8257C66415}"/>
            </c:ext>
          </c:extLst>
        </c:ser>
        <c:dLbls>
          <c:showLegendKey val="0"/>
          <c:showVal val="0"/>
          <c:showCatName val="0"/>
          <c:showSerName val="0"/>
          <c:showPercent val="0"/>
          <c:showBubbleSize val="0"/>
        </c:dLbls>
        <c:gapWidth val="150"/>
        <c:shape val="box"/>
        <c:axId val="788228271"/>
        <c:axId val="1"/>
        <c:axId val="0"/>
      </c:bar3DChart>
      <c:catAx>
        <c:axId val="78822827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822827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A6C-4100-800C-7E0B513E6D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A6C-4100-800C-7E0B513E6D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3A6C-4100-800C-7E0B513E6DAE}"/>
            </c:ext>
          </c:extLst>
        </c:ser>
        <c:dLbls>
          <c:showLegendKey val="0"/>
          <c:showVal val="0"/>
          <c:showCatName val="0"/>
          <c:showSerName val="0"/>
          <c:showPercent val="0"/>
          <c:showBubbleSize val="0"/>
        </c:dLbls>
        <c:gapWidth val="150"/>
        <c:shape val="box"/>
        <c:axId val="788218671"/>
        <c:axId val="1"/>
        <c:axId val="0"/>
      </c:bar3DChart>
      <c:catAx>
        <c:axId val="78821867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821867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3C7-42E3-9630-3930B1853820}"/>
              </c:ext>
            </c:extLst>
          </c:dPt>
          <c:dPt>
            <c:idx val="1"/>
            <c:invertIfNegative val="0"/>
            <c:bubble3D val="0"/>
            <c:spPr>
              <a:solidFill>
                <a:srgbClr val="C00000"/>
              </a:solidFill>
            </c:spPr>
            <c:extLst>
              <c:ext xmlns:c16="http://schemas.microsoft.com/office/drawing/2014/chart" uri="{C3380CC4-5D6E-409C-BE32-E72D297353CC}">
                <c16:uniqueId val="{00000001-53C7-42E3-9630-3930B185382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3C7-42E3-9630-3930B185382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3C7-42E3-9630-3930B185382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53C7-42E3-9630-3930B1853820}"/>
            </c:ext>
          </c:extLst>
        </c:ser>
        <c:dLbls>
          <c:showLegendKey val="0"/>
          <c:showVal val="0"/>
          <c:showCatName val="0"/>
          <c:showSerName val="0"/>
          <c:showPercent val="0"/>
          <c:showBubbleSize val="0"/>
        </c:dLbls>
        <c:gapWidth val="150"/>
        <c:shape val="box"/>
        <c:axId val="788228751"/>
        <c:axId val="1"/>
        <c:axId val="0"/>
      </c:bar3DChart>
      <c:catAx>
        <c:axId val="7882287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82287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774-434B-8484-D030DDB28EA7}"/>
              </c:ext>
            </c:extLst>
          </c:dPt>
          <c:dPt>
            <c:idx val="1"/>
            <c:invertIfNegative val="0"/>
            <c:bubble3D val="0"/>
            <c:spPr>
              <a:solidFill>
                <a:srgbClr val="C00000"/>
              </a:solidFill>
            </c:spPr>
            <c:extLst>
              <c:ext xmlns:c16="http://schemas.microsoft.com/office/drawing/2014/chart" uri="{C3380CC4-5D6E-409C-BE32-E72D297353CC}">
                <c16:uniqueId val="{00000001-C774-434B-8484-D030DDB28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774-434B-8484-D030DDB28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774-434B-8484-D030DDB28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C774-434B-8484-D030DDB28EA7}"/>
            </c:ext>
          </c:extLst>
        </c:ser>
        <c:dLbls>
          <c:showLegendKey val="0"/>
          <c:showVal val="0"/>
          <c:showCatName val="0"/>
          <c:showSerName val="0"/>
          <c:showPercent val="0"/>
          <c:showBubbleSize val="0"/>
        </c:dLbls>
        <c:gapWidth val="150"/>
        <c:shape val="box"/>
        <c:axId val="788213871"/>
        <c:axId val="1"/>
        <c:axId val="0"/>
      </c:bar3DChart>
      <c:catAx>
        <c:axId val="788213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8213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344-4B02-8E52-639E8A02020E}"/>
              </c:ext>
            </c:extLst>
          </c:dPt>
          <c:dPt>
            <c:idx val="1"/>
            <c:invertIfNegative val="0"/>
            <c:bubble3D val="0"/>
            <c:spPr>
              <a:solidFill>
                <a:srgbClr val="C00000"/>
              </a:solidFill>
            </c:spPr>
            <c:extLst>
              <c:ext xmlns:c16="http://schemas.microsoft.com/office/drawing/2014/chart" uri="{C3380CC4-5D6E-409C-BE32-E72D297353CC}">
                <c16:uniqueId val="{00000001-A344-4B02-8E52-639E8A0202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344-4B02-8E52-639E8A0202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344-4B02-8E52-639E8A0202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A344-4B02-8E52-639E8A02020E}"/>
            </c:ext>
          </c:extLst>
        </c:ser>
        <c:dLbls>
          <c:showLegendKey val="0"/>
          <c:showVal val="0"/>
          <c:showCatName val="0"/>
          <c:showSerName val="0"/>
          <c:showPercent val="0"/>
          <c:showBubbleSize val="0"/>
        </c:dLbls>
        <c:gapWidth val="150"/>
        <c:shape val="box"/>
        <c:axId val="788223471"/>
        <c:axId val="1"/>
        <c:axId val="0"/>
      </c:bar3DChart>
      <c:catAx>
        <c:axId val="7882234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82234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07F-413B-BD78-8E320C2FB9F3}"/>
              </c:ext>
            </c:extLst>
          </c:dPt>
          <c:dPt>
            <c:idx val="1"/>
            <c:invertIfNegative val="0"/>
            <c:bubble3D val="0"/>
            <c:spPr>
              <a:solidFill>
                <a:srgbClr val="C00000"/>
              </a:solidFill>
            </c:spPr>
            <c:extLst>
              <c:ext xmlns:c16="http://schemas.microsoft.com/office/drawing/2014/chart" uri="{C3380CC4-5D6E-409C-BE32-E72D297353CC}">
                <c16:uniqueId val="{00000001-407F-413B-BD78-8E320C2FB9F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07F-413B-BD78-8E320C2FB9F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07F-413B-BD78-8E320C2FB9F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407F-413B-BD78-8E320C2FB9F3}"/>
            </c:ext>
          </c:extLst>
        </c:ser>
        <c:dLbls>
          <c:showLegendKey val="0"/>
          <c:showVal val="0"/>
          <c:showCatName val="0"/>
          <c:showSerName val="0"/>
          <c:showPercent val="0"/>
          <c:showBubbleSize val="0"/>
        </c:dLbls>
        <c:gapWidth val="150"/>
        <c:shape val="box"/>
        <c:axId val="814235215"/>
        <c:axId val="1"/>
        <c:axId val="0"/>
      </c:bar3DChart>
      <c:catAx>
        <c:axId val="81423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2352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886-4213-89DC-F21C8A99D172}"/>
              </c:ext>
            </c:extLst>
          </c:dPt>
          <c:dPt>
            <c:idx val="1"/>
            <c:invertIfNegative val="0"/>
            <c:bubble3D val="0"/>
            <c:spPr>
              <a:solidFill>
                <a:srgbClr val="C00000"/>
              </a:solidFill>
            </c:spPr>
            <c:extLst>
              <c:ext xmlns:c16="http://schemas.microsoft.com/office/drawing/2014/chart" uri="{C3380CC4-5D6E-409C-BE32-E72D297353CC}">
                <c16:uniqueId val="{00000001-4886-4213-89DC-F21C8A99D1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886-4213-89DC-F21C8A99D1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886-4213-89DC-F21C8A99D1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4886-4213-89DC-F21C8A99D172}"/>
            </c:ext>
          </c:extLst>
        </c:ser>
        <c:dLbls>
          <c:showLegendKey val="0"/>
          <c:showVal val="0"/>
          <c:showCatName val="0"/>
          <c:showSerName val="0"/>
          <c:showPercent val="0"/>
          <c:showBubbleSize val="0"/>
        </c:dLbls>
        <c:gapWidth val="150"/>
        <c:shape val="box"/>
        <c:axId val="814242415"/>
        <c:axId val="1"/>
        <c:axId val="0"/>
      </c:bar3DChart>
      <c:catAx>
        <c:axId val="8142424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24241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164-4D7B-9129-7DC487E3A8B8}"/>
              </c:ext>
            </c:extLst>
          </c:dPt>
          <c:dPt>
            <c:idx val="1"/>
            <c:invertIfNegative val="0"/>
            <c:bubble3D val="0"/>
            <c:spPr>
              <a:solidFill>
                <a:srgbClr val="C00000"/>
              </a:solidFill>
            </c:spPr>
            <c:extLst>
              <c:ext xmlns:c16="http://schemas.microsoft.com/office/drawing/2014/chart" uri="{C3380CC4-5D6E-409C-BE32-E72D297353CC}">
                <c16:uniqueId val="{00000001-F164-4D7B-9129-7DC487E3A8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164-4D7B-9129-7DC487E3A8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164-4D7B-9129-7DC487E3A8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F164-4D7B-9129-7DC487E3A8B8}"/>
            </c:ext>
          </c:extLst>
        </c:ser>
        <c:dLbls>
          <c:showLegendKey val="0"/>
          <c:showVal val="0"/>
          <c:showCatName val="0"/>
          <c:showSerName val="0"/>
          <c:showPercent val="0"/>
          <c:showBubbleSize val="0"/>
        </c:dLbls>
        <c:gapWidth val="150"/>
        <c:shape val="box"/>
        <c:axId val="814448479"/>
        <c:axId val="1"/>
        <c:axId val="0"/>
      </c:bar3DChart>
      <c:catAx>
        <c:axId val="8144484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44847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755-4BBC-A260-0345BEA55C75}"/>
              </c:ext>
            </c:extLst>
          </c:dPt>
          <c:dPt>
            <c:idx val="1"/>
            <c:invertIfNegative val="0"/>
            <c:bubble3D val="0"/>
            <c:spPr>
              <a:solidFill>
                <a:srgbClr val="C00000"/>
              </a:solidFill>
            </c:spPr>
            <c:extLst>
              <c:ext xmlns:c16="http://schemas.microsoft.com/office/drawing/2014/chart" uri="{C3380CC4-5D6E-409C-BE32-E72D297353CC}">
                <c16:uniqueId val="{00000001-0755-4BBC-A260-0345BEA55C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755-4BBC-A260-0345BEA55C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755-4BBC-A260-0345BEA55C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0755-4BBC-A260-0345BEA55C75}"/>
            </c:ext>
          </c:extLst>
        </c:ser>
        <c:dLbls>
          <c:showLegendKey val="0"/>
          <c:showVal val="0"/>
          <c:showCatName val="0"/>
          <c:showSerName val="0"/>
          <c:showPercent val="0"/>
          <c:showBubbleSize val="0"/>
        </c:dLbls>
        <c:gapWidth val="150"/>
        <c:shape val="box"/>
        <c:axId val="814228975"/>
        <c:axId val="1"/>
        <c:axId val="0"/>
      </c:bar3DChart>
      <c:catAx>
        <c:axId val="814228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22897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2F3-4734-BC5D-971855C32A53}"/>
              </c:ext>
            </c:extLst>
          </c:dPt>
          <c:dPt>
            <c:idx val="1"/>
            <c:invertIfNegative val="0"/>
            <c:bubble3D val="0"/>
            <c:spPr>
              <a:solidFill>
                <a:srgbClr val="C00000"/>
              </a:solidFill>
            </c:spPr>
            <c:extLst>
              <c:ext xmlns:c16="http://schemas.microsoft.com/office/drawing/2014/chart" uri="{C3380CC4-5D6E-409C-BE32-E72D297353CC}">
                <c16:uniqueId val="{00000001-12F3-4734-BC5D-971855C32A5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2F3-4734-BC5D-971855C32A5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2F3-4734-BC5D-971855C32A5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2F3-4734-BC5D-971855C32A53}"/>
            </c:ext>
          </c:extLst>
        </c:ser>
        <c:dLbls>
          <c:showLegendKey val="0"/>
          <c:showVal val="0"/>
          <c:showCatName val="0"/>
          <c:showSerName val="0"/>
          <c:showPercent val="0"/>
          <c:showBubbleSize val="0"/>
        </c:dLbls>
        <c:gapWidth val="150"/>
        <c:shape val="box"/>
        <c:axId val="814234735"/>
        <c:axId val="1"/>
        <c:axId val="0"/>
      </c:bar3DChart>
      <c:catAx>
        <c:axId val="8142347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2347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4E3-441C-9E07-DC30C85E3D2F}"/>
              </c:ext>
            </c:extLst>
          </c:dPt>
          <c:dPt>
            <c:idx val="1"/>
            <c:invertIfNegative val="0"/>
            <c:bubble3D val="0"/>
            <c:spPr>
              <a:solidFill>
                <a:srgbClr val="C00000"/>
              </a:solidFill>
            </c:spPr>
            <c:extLst>
              <c:ext xmlns:c16="http://schemas.microsoft.com/office/drawing/2014/chart" uri="{C3380CC4-5D6E-409C-BE32-E72D297353CC}">
                <c16:uniqueId val="{00000001-B4E3-441C-9E07-DC30C85E3D2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4E3-441C-9E07-DC30C85E3D2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4E3-441C-9E07-DC30C85E3D2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B4E3-441C-9E07-DC30C85E3D2F}"/>
            </c:ext>
          </c:extLst>
        </c:ser>
        <c:dLbls>
          <c:showLegendKey val="0"/>
          <c:showVal val="0"/>
          <c:showCatName val="0"/>
          <c:showSerName val="0"/>
          <c:showPercent val="0"/>
          <c:showBubbleSize val="0"/>
        </c:dLbls>
        <c:gapWidth val="150"/>
        <c:shape val="box"/>
        <c:axId val="814230415"/>
        <c:axId val="1"/>
        <c:axId val="0"/>
      </c:bar3DChart>
      <c:catAx>
        <c:axId val="8142304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23041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C3-489A-B8CF-2E591BAC2173}"/>
              </c:ext>
            </c:extLst>
          </c:dPt>
          <c:dPt>
            <c:idx val="1"/>
            <c:invertIfNegative val="0"/>
            <c:bubble3D val="0"/>
            <c:spPr>
              <a:solidFill>
                <a:srgbClr val="C00000"/>
              </a:solidFill>
            </c:spPr>
            <c:extLst>
              <c:ext xmlns:c16="http://schemas.microsoft.com/office/drawing/2014/chart" uri="{C3380CC4-5D6E-409C-BE32-E72D297353CC}">
                <c16:uniqueId val="{00000001-CDC3-489A-B8CF-2E591BAC217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C3-489A-B8CF-2E591BAC217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C3-489A-B8CF-2E591BAC217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CDC3-489A-B8CF-2E591BAC2173}"/>
            </c:ext>
          </c:extLst>
        </c:ser>
        <c:dLbls>
          <c:showLegendKey val="0"/>
          <c:showVal val="0"/>
          <c:showCatName val="0"/>
          <c:showSerName val="0"/>
          <c:showPercent val="0"/>
          <c:showBubbleSize val="0"/>
        </c:dLbls>
        <c:gapWidth val="150"/>
        <c:shape val="box"/>
        <c:axId val="814240495"/>
        <c:axId val="1"/>
        <c:axId val="0"/>
      </c:bar3DChart>
      <c:catAx>
        <c:axId val="814240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240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C34-4F01-B6FF-DE766509C328}"/>
              </c:ext>
            </c:extLst>
          </c:dPt>
          <c:dPt>
            <c:idx val="1"/>
            <c:invertIfNegative val="0"/>
            <c:bubble3D val="0"/>
            <c:spPr>
              <a:solidFill>
                <a:srgbClr val="C00000"/>
              </a:solidFill>
            </c:spPr>
            <c:extLst>
              <c:ext xmlns:c16="http://schemas.microsoft.com/office/drawing/2014/chart" uri="{C3380CC4-5D6E-409C-BE32-E72D297353CC}">
                <c16:uniqueId val="{00000001-AC34-4F01-B6FF-DE766509C3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C34-4F01-B6FF-DE766509C3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C34-4F01-B6FF-DE766509C32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AC34-4F01-B6FF-DE766509C328}"/>
            </c:ext>
          </c:extLst>
        </c:ser>
        <c:dLbls>
          <c:showLegendKey val="0"/>
          <c:showVal val="0"/>
          <c:showCatName val="0"/>
          <c:showSerName val="0"/>
          <c:showPercent val="0"/>
          <c:showBubbleSize val="0"/>
        </c:dLbls>
        <c:gapWidth val="150"/>
        <c:shape val="box"/>
        <c:axId val="814226575"/>
        <c:axId val="1"/>
        <c:axId val="0"/>
      </c:bar3DChart>
      <c:catAx>
        <c:axId val="814226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2265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356-4C5E-BFA5-85C4BC6FB05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356-4C5E-BFA5-85C4BC6FB05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356-4C5E-BFA5-85C4BC6FB053}"/>
            </c:ext>
          </c:extLst>
        </c:ser>
        <c:ser>
          <c:idx val="0"/>
          <c:order val="1"/>
          <c:tx>
            <c:strRef>
              <c:f>Comunidad!$H$2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356-4C5E-BFA5-85C4BC6FB05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356-4C5E-BFA5-85C4BC6FB05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356-4C5E-BFA5-85C4BC6FB05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356-4C5E-BFA5-85C4BC6FB05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356-4C5E-BFA5-85C4BC6FB053}"/>
            </c:ext>
          </c:extLst>
        </c:ser>
        <c:ser>
          <c:idx val="1"/>
          <c:order val="2"/>
          <c:tx>
            <c:strRef>
              <c:f>Comunidad!$M$2</c:f>
              <c:strCache>
                <c:ptCount val="1"/>
                <c:pt idx="0">
                  <c:v>AÑO 2027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356-4C5E-BFA5-85C4BC6FB05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356-4C5E-BFA5-85C4BC6FB05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356-4C5E-BFA5-85C4BC6FB05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356-4C5E-BFA5-85C4BC6FB05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356-4C5E-BFA5-85C4BC6FB053}"/>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356-4C5E-BFA5-85C4BC6FB053}"/>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356-4C5E-BFA5-85C4BC6FB053}"/>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356-4C5E-BFA5-85C4BC6FB053}"/>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356-4C5E-BFA5-85C4BC6FB05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356-4C5E-BFA5-85C4BC6FB053}"/>
            </c:ext>
          </c:extLst>
        </c:ser>
        <c:dLbls>
          <c:showLegendKey val="0"/>
          <c:showVal val="0"/>
          <c:showCatName val="0"/>
          <c:showSerName val="0"/>
          <c:showPercent val="0"/>
          <c:showBubbleSize val="0"/>
        </c:dLbls>
        <c:smooth val="0"/>
        <c:axId val="814221775"/>
        <c:axId val="1"/>
      </c:lineChart>
      <c:catAx>
        <c:axId val="81422177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221775"/>
        <c:crosses val="autoZero"/>
        <c:crossBetween val="between"/>
      </c:valAx>
    </c:plotArea>
    <c:legend>
      <c:legendPos val="r"/>
      <c:layout>
        <c:manualLayout>
          <c:xMode val="edge"/>
          <c:yMode val="edge"/>
          <c:x val="9.9513924395814149E-2"/>
          <c:y val="0.86928621727162148"/>
          <c:w val="0.80426781879537779"/>
          <c:h val="9.8942997978911151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F46-4CB0-B33B-4B0329AC725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F46-4CB0-B33B-4B0329AC725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1F46-4CB0-B33B-4B0329AC7259}"/>
            </c:ext>
          </c:extLst>
        </c:ser>
        <c:ser>
          <c:idx val="0"/>
          <c:order val="1"/>
          <c:tx>
            <c:strRef>
              <c:f>Comunidad!$H$2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F46-4CB0-B33B-4B0329AC725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F46-4CB0-B33B-4B0329AC725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F46-4CB0-B33B-4B0329AC725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F46-4CB0-B33B-4B0329AC725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F46-4CB0-B33B-4B0329AC7259}"/>
            </c:ext>
          </c:extLst>
        </c:ser>
        <c:ser>
          <c:idx val="1"/>
          <c:order val="2"/>
          <c:tx>
            <c:strRef>
              <c:f>Comunidad!$M$2</c:f>
              <c:strCache>
                <c:ptCount val="1"/>
                <c:pt idx="0">
                  <c:v>AÑO 2027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F46-4CB0-B33B-4B0329AC725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F46-4CB0-B33B-4B0329AC725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1F46-4CB0-B33B-4B0329AC725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1F46-4CB0-B33B-4B0329AC725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F46-4CB0-B33B-4B0329AC7259}"/>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F46-4CB0-B33B-4B0329AC7259}"/>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F46-4CB0-B33B-4B0329AC7259}"/>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F46-4CB0-B33B-4B0329AC7259}"/>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F46-4CB0-B33B-4B0329AC725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F46-4CB0-B33B-4B0329AC7259}"/>
            </c:ext>
          </c:extLst>
        </c:ser>
        <c:dLbls>
          <c:showLegendKey val="0"/>
          <c:showVal val="0"/>
          <c:showCatName val="0"/>
          <c:showSerName val="0"/>
          <c:showPercent val="0"/>
          <c:showBubbleSize val="0"/>
        </c:dLbls>
        <c:smooth val="0"/>
        <c:axId val="814228495"/>
        <c:axId val="1"/>
      </c:lineChart>
      <c:catAx>
        <c:axId val="81422849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228495"/>
        <c:crosses val="autoZero"/>
        <c:crossBetween val="between"/>
      </c:valAx>
    </c:plotArea>
    <c:legend>
      <c:legendPos val="r"/>
      <c:layout>
        <c:manualLayout>
          <c:xMode val="edge"/>
          <c:yMode val="edge"/>
          <c:x val="9.9513924395814149E-2"/>
          <c:y val="0.87244488636872608"/>
          <c:w val="0.80426781879537779"/>
          <c:h val="9.6555319663540362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B84-4667-809D-C2466B766F4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B84-4667-809D-C2466B766F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3B84-4667-809D-C2466B766F4B}"/>
            </c:ext>
          </c:extLst>
        </c:ser>
        <c:ser>
          <c:idx val="0"/>
          <c:order val="1"/>
          <c:tx>
            <c:strRef>
              <c:f>Comunidad!$H$2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B84-4667-809D-C2466B766F4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B84-4667-809D-C2466B766F4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B84-4667-809D-C2466B766F4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B84-4667-809D-C2466B766F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3B84-4667-809D-C2466B766F4B}"/>
            </c:ext>
          </c:extLst>
        </c:ser>
        <c:ser>
          <c:idx val="1"/>
          <c:order val="2"/>
          <c:tx>
            <c:strRef>
              <c:f>Comunidad!$M$2</c:f>
              <c:strCache>
                <c:ptCount val="1"/>
                <c:pt idx="0">
                  <c:v>AÑO 2027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B84-4667-809D-C2466B766F4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B84-4667-809D-C2466B766F4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B84-4667-809D-C2466B766F4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B84-4667-809D-C2466B766F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B84-4667-809D-C2466B766F4B}"/>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B84-4667-809D-C2466B766F4B}"/>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B84-4667-809D-C2466B766F4B}"/>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B84-4667-809D-C2466B766F4B}"/>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B84-4667-809D-C2466B766F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B84-4667-809D-C2466B766F4B}"/>
            </c:ext>
          </c:extLst>
        </c:ser>
        <c:dLbls>
          <c:showLegendKey val="0"/>
          <c:showVal val="0"/>
          <c:showCatName val="0"/>
          <c:showSerName val="0"/>
          <c:showPercent val="0"/>
          <c:showBubbleSize val="0"/>
        </c:dLbls>
        <c:smooth val="0"/>
        <c:axId val="814239535"/>
        <c:axId val="1"/>
      </c:lineChart>
      <c:catAx>
        <c:axId val="81423953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239535"/>
        <c:crosses val="autoZero"/>
        <c:crossBetween val="between"/>
      </c:valAx>
    </c:plotArea>
    <c:legend>
      <c:legendPos val="r"/>
      <c:layout>
        <c:manualLayout>
          <c:xMode val="edge"/>
          <c:yMode val="edge"/>
          <c:x val="9.9513924395814149E-2"/>
          <c:y val="0.86928616317326535"/>
          <c:w val="0.80426781879537779"/>
          <c:h val="9.8943107463679736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4F2-49A5-B3D3-C48AC3A42A26}"/>
              </c:ext>
            </c:extLst>
          </c:dPt>
          <c:dPt>
            <c:idx val="1"/>
            <c:invertIfNegative val="0"/>
            <c:bubble3D val="0"/>
            <c:spPr>
              <a:solidFill>
                <a:srgbClr val="C00000"/>
              </a:solidFill>
            </c:spPr>
            <c:extLst>
              <c:ext xmlns:c16="http://schemas.microsoft.com/office/drawing/2014/chart" uri="{C3380CC4-5D6E-409C-BE32-E72D297353CC}">
                <c16:uniqueId val="{00000001-24F2-49A5-B3D3-C48AC3A42A2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4F2-49A5-B3D3-C48AC3A42A2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4F2-49A5-B3D3-C48AC3A42A2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24F2-49A5-B3D3-C48AC3A42A26}"/>
            </c:ext>
          </c:extLst>
        </c:ser>
        <c:dLbls>
          <c:showLegendKey val="0"/>
          <c:showVal val="0"/>
          <c:showCatName val="0"/>
          <c:showSerName val="0"/>
          <c:showPercent val="0"/>
          <c:showBubbleSize val="0"/>
        </c:dLbls>
        <c:gapWidth val="150"/>
        <c:shape val="box"/>
        <c:axId val="814241935"/>
        <c:axId val="1"/>
        <c:axId val="0"/>
      </c:bar3DChart>
      <c:catAx>
        <c:axId val="8142419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24193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611-4671-8A80-F0C977C0F5A8}"/>
              </c:ext>
            </c:extLst>
          </c:dPt>
          <c:dPt>
            <c:idx val="1"/>
            <c:invertIfNegative val="0"/>
            <c:bubble3D val="0"/>
            <c:spPr>
              <a:solidFill>
                <a:srgbClr val="C00000"/>
              </a:solidFill>
            </c:spPr>
            <c:extLst>
              <c:ext xmlns:c16="http://schemas.microsoft.com/office/drawing/2014/chart" uri="{C3380CC4-5D6E-409C-BE32-E72D297353CC}">
                <c16:uniqueId val="{00000001-A611-4671-8A80-F0C977C0F5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611-4671-8A80-F0C977C0F5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611-4671-8A80-F0C977C0F5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A611-4671-8A80-F0C977C0F5A8}"/>
            </c:ext>
          </c:extLst>
        </c:ser>
        <c:dLbls>
          <c:showLegendKey val="0"/>
          <c:showVal val="0"/>
          <c:showCatName val="0"/>
          <c:showSerName val="0"/>
          <c:showPercent val="0"/>
          <c:showBubbleSize val="0"/>
        </c:dLbls>
        <c:gapWidth val="150"/>
        <c:shape val="box"/>
        <c:axId val="814253455"/>
        <c:axId val="1"/>
        <c:axId val="0"/>
      </c:bar3DChart>
      <c:catAx>
        <c:axId val="8142534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25345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80A-4456-AE70-ACC6020CB3AC}"/>
              </c:ext>
            </c:extLst>
          </c:dPt>
          <c:dPt>
            <c:idx val="1"/>
            <c:invertIfNegative val="0"/>
            <c:bubble3D val="0"/>
            <c:spPr>
              <a:solidFill>
                <a:srgbClr val="C00000"/>
              </a:solidFill>
            </c:spPr>
            <c:extLst>
              <c:ext xmlns:c16="http://schemas.microsoft.com/office/drawing/2014/chart" uri="{C3380CC4-5D6E-409C-BE32-E72D297353CC}">
                <c16:uniqueId val="{00000001-180A-4456-AE70-ACC6020CB3A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80A-4456-AE70-ACC6020CB3A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80A-4456-AE70-ACC6020CB3A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180A-4456-AE70-ACC6020CB3AC}"/>
            </c:ext>
          </c:extLst>
        </c:ser>
        <c:dLbls>
          <c:showLegendKey val="0"/>
          <c:showVal val="0"/>
          <c:showCatName val="0"/>
          <c:showSerName val="0"/>
          <c:showPercent val="0"/>
          <c:showBubbleSize val="0"/>
        </c:dLbls>
        <c:gapWidth val="150"/>
        <c:shape val="box"/>
        <c:axId val="814435519"/>
        <c:axId val="1"/>
        <c:axId val="0"/>
      </c:bar3DChart>
      <c:catAx>
        <c:axId val="8144355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81443551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2027.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DF2-4B81-9217-B095B3DC5C6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4DF2-4B81-9217-B095B3DC5C6D}"/>
            </c:ext>
          </c:extLst>
        </c:ser>
        <c:dLbls>
          <c:showLegendKey val="0"/>
          <c:showVal val="0"/>
          <c:showCatName val="0"/>
          <c:showSerName val="0"/>
          <c:showPercent val="0"/>
          <c:showBubbleSize val="0"/>
        </c:dLbls>
        <c:gapWidth val="150"/>
        <c:shape val="box"/>
        <c:axId val="789571247"/>
        <c:axId val="1"/>
        <c:axId val="0"/>
      </c:bar3DChart>
      <c:catAx>
        <c:axId val="7895712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5712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32A-43CB-AB3F-6AE222A0F15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32A-43CB-AB3F-6AE222A0F1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632A-43CB-AB3F-6AE222A0F156}"/>
            </c:ext>
          </c:extLst>
        </c:ser>
        <c:ser>
          <c:idx val="0"/>
          <c:order val="1"/>
          <c:tx>
            <c:strRef>
              <c:f>Comunidad!$H$2</c:f>
              <c:strCache>
                <c:ptCount val="1"/>
                <c:pt idx="0">
                  <c:v>AÑO 2026</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32A-43CB-AB3F-6AE222A0F15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32A-43CB-AB3F-6AE222A0F15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32A-43CB-AB3F-6AE222A0F15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32A-43CB-AB3F-6AE222A0F1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632A-43CB-AB3F-6AE222A0F156}"/>
            </c:ext>
          </c:extLst>
        </c:ser>
        <c:ser>
          <c:idx val="1"/>
          <c:order val="2"/>
          <c:tx>
            <c:strRef>
              <c:f>Comunidad!$M$2</c:f>
              <c:strCache>
                <c:ptCount val="1"/>
                <c:pt idx="0">
                  <c:v>AÑO 2027</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32A-43CB-AB3F-6AE222A0F15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32A-43CB-AB3F-6AE222A0F15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32A-43CB-AB3F-6AE222A0F15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32A-43CB-AB3F-6AE222A0F1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32A-43CB-AB3F-6AE222A0F156}"/>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32A-43CB-AB3F-6AE222A0F156}"/>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32A-43CB-AB3F-6AE222A0F156}"/>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32A-43CB-AB3F-6AE222A0F156}"/>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32A-43CB-AB3F-6AE222A0F1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32A-43CB-AB3F-6AE222A0F156}"/>
            </c:ext>
          </c:extLst>
        </c:ser>
        <c:dLbls>
          <c:showLegendKey val="0"/>
          <c:showVal val="0"/>
          <c:showCatName val="0"/>
          <c:showSerName val="0"/>
          <c:showPercent val="0"/>
          <c:showBubbleSize val="0"/>
        </c:dLbls>
        <c:smooth val="0"/>
        <c:axId val="789561167"/>
        <c:axId val="1"/>
      </c:lineChart>
      <c:catAx>
        <c:axId val="7895611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561167"/>
        <c:crosses val="autoZero"/>
        <c:crossBetween val="between"/>
      </c:valAx>
    </c:plotArea>
    <c:legend>
      <c:legendPos val="r"/>
      <c:layout>
        <c:manualLayout>
          <c:xMode val="edge"/>
          <c:yMode val="edge"/>
          <c:x val="9.9513924395814149E-2"/>
          <c:y val="0.8697450580915147"/>
          <c:w val="0.80426781879537779"/>
          <c:h val="9.8594423948754617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4AE-4EDB-AFB1-AEF33CDF95C8}"/>
              </c:ext>
            </c:extLst>
          </c:dPt>
          <c:dPt>
            <c:idx val="1"/>
            <c:invertIfNegative val="0"/>
            <c:bubble3D val="0"/>
            <c:spPr>
              <a:solidFill>
                <a:srgbClr val="C00000"/>
              </a:solidFill>
            </c:spPr>
            <c:extLst>
              <c:ext xmlns:c16="http://schemas.microsoft.com/office/drawing/2014/chart" uri="{C3380CC4-5D6E-409C-BE32-E72D297353CC}">
                <c16:uniqueId val="{00000001-04AE-4EDB-AFB1-AEF33CDF95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4AE-4EDB-AFB1-AEF33CDF95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4AE-4EDB-AFB1-AEF33CDF95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04AE-4EDB-AFB1-AEF33CDF95C8}"/>
            </c:ext>
          </c:extLst>
        </c:ser>
        <c:dLbls>
          <c:showLegendKey val="0"/>
          <c:showVal val="0"/>
          <c:showCatName val="0"/>
          <c:showSerName val="0"/>
          <c:showPercent val="0"/>
          <c:showBubbleSize val="0"/>
        </c:dLbls>
        <c:gapWidth val="150"/>
        <c:shape val="box"/>
        <c:axId val="789582287"/>
        <c:axId val="1"/>
        <c:axId val="0"/>
      </c:bar3DChart>
      <c:catAx>
        <c:axId val="7895822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5822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56B-4BB2-879A-E842575B6F3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56B-4BB2-879A-E842575B6F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B56B-4BB2-879A-E842575B6F3E}"/>
            </c:ext>
          </c:extLst>
        </c:ser>
        <c:dLbls>
          <c:showLegendKey val="0"/>
          <c:showVal val="0"/>
          <c:showCatName val="0"/>
          <c:showSerName val="0"/>
          <c:showPercent val="0"/>
          <c:showBubbleSize val="0"/>
        </c:dLbls>
        <c:gapWidth val="150"/>
        <c:shape val="box"/>
        <c:axId val="789584207"/>
        <c:axId val="1"/>
        <c:axId val="0"/>
      </c:bar3DChart>
      <c:catAx>
        <c:axId val="78958420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58420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746-46B9-A985-DB09FA38D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746-46B9-A985-DB09FA38D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0746-46B9-A985-DB09FA38D8F1}"/>
            </c:ext>
          </c:extLst>
        </c:ser>
        <c:dLbls>
          <c:showLegendKey val="0"/>
          <c:showVal val="0"/>
          <c:showCatName val="0"/>
          <c:showSerName val="0"/>
          <c:showPercent val="0"/>
          <c:showBubbleSize val="0"/>
        </c:dLbls>
        <c:gapWidth val="150"/>
        <c:shape val="box"/>
        <c:axId val="789585647"/>
        <c:axId val="1"/>
        <c:axId val="0"/>
      </c:bar3DChart>
      <c:catAx>
        <c:axId val="7895856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5856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2028. Prevención de riesgos</a:t>
            </a:r>
          </a:p>
        </c:rich>
      </c:tx>
      <c:layout>
        <c:manualLayout>
          <c:xMode val="edge"/>
          <c:yMode val="edge"/>
          <c:x val="0.19146297779775046"/>
          <c:y val="2.839692406870194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E235-4E28-8313-C17BD084294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E235-4E28-8313-C17BD084294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E235-4E28-8313-C17BD084294F}"/>
            </c:ext>
          </c:extLst>
        </c:ser>
        <c:dLbls>
          <c:showLegendKey val="0"/>
          <c:showVal val="0"/>
          <c:showCatName val="0"/>
          <c:showSerName val="0"/>
          <c:showPercent val="0"/>
          <c:showBubbleSize val="0"/>
        </c:dLbls>
        <c:gapWidth val="150"/>
        <c:shape val="box"/>
        <c:axId val="789574607"/>
        <c:axId val="1"/>
        <c:axId val="0"/>
      </c:bar3DChart>
      <c:catAx>
        <c:axId val="78957460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57460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45" name="1 Imagen" descr="Secretaría de Educación">
          <a:extLst>
            <a:ext uri="{FF2B5EF4-FFF2-40B4-BE49-F238E27FC236}">
              <a16:creationId xmlns:a16="http://schemas.microsoft.com/office/drawing/2014/main" id="{F972DC80-6305-80B6-365B-31CD1F1B3C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46" name="Picture 3995" descr="MB900431547">
          <a:hlinkClick xmlns:r="http://schemas.openxmlformats.org/officeDocument/2006/relationships" r:id="rId2" tooltip="Ir a revision identidad"/>
          <a:extLst>
            <a:ext uri="{FF2B5EF4-FFF2-40B4-BE49-F238E27FC236}">
              <a16:creationId xmlns:a16="http://schemas.microsoft.com/office/drawing/2014/main" id="{9F169A6A-51E4-FBA4-A2EA-7E9C0216C713}"/>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6396009" name="2 Imagen">
          <a:hlinkClick xmlns:r="http://schemas.openxmlformats.org/officeDocument/2006/relationships" r:id="rId1" tooltip="IR A RESUMEN"/>
          <a:extLst>
            <a:ext uri="{FF2B5EF4-FFF2-40B4-BE49-F238E27FC236}">
              <a16:creationId xmlns:a16="http://schemas.microsoft.com/office/drawing/2014/main" id="{137DA613-4C09-FF9C-78D8-2ABB891081A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6396010" name="3 Imagen">
          <a:hlinkClick xmlns:r="http://schemas.openxmlformats.org/officeDocument/2006/relationships" r:id="rId3" tooltip="IR A RESUMEN"/>
          <a:extLst>
            <a:ext uri="{FF2B5EF4-FFF2-40B4-BE49-F238E27FC236}">
              <a16:creationId xmlns:a16="http://schemas.microsoft.com/office/drawing/2014/main" id="{5BAF3AC2-B7AF-A1B1-30CC-03DAC1CD8A1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6396011" name="4 Imagen">
          <a:hlinkClick xmlns:r="http://schemas.openxmlformats.org/officeDocument/2006/relationships" r:id="rId5" tooltip="IR A RESUMEN"/>
          <a:extLst>
            <a:ext uri="{FF2B5EF4-FFF2-40B4-BE49-F238E27FC236}">
              <a16:creationId xmlns:a16="http://schemas.microsoft.com/office/drawing/2014/main" id="{8ADC6C7A-1B36-72E7-3764-A17CD3A0F11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6396012" name="5 Imagen">
          <a:hlinkClick xmlns:r="http://schemas.openxmlformats.org/officeDocument/2006/relationships" r:id="rId7" tooltip="IR A RESUMEN"/>
          <a:extLst>
            <a:ext uri="{FF2B5EF4-FFF2-40B4-BE49-F238E27FC236}">
              <a16:creationId xmlns:a16="http://schemas.microsoft.com/office/drawing/2014/main" id="{7DCF0E84-2A7A-C538-4494-81F60F99DC5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6396013" name="7 Imagen">
          <a:hlinkClick xmlns:r="http://schemas.openxmlformats.org/officeDocument/2006/relationships" r:id="rId8" tooltip="IR A RESUMEN"/>
          <a:extLst>
            <a:ext uri="{FF2B5EF4-FFF2-40B4-BE49-F238E27FC236}">
              <a16:creationId xmlns:a16="http://schemas.microsoft.com/office/drawing/2014/main" id="{F1351339-3BDB-580D-1AB0-418D2C4B0ED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6396014" name="8 Imagen">
          <a:hlinkClick xmlns:r="http://schemas.openxmlformats.org/officeDocument/2006/relationships" r:id="rId9" tooltip="IR A RESUMEN"/>
          <a:extLst>
            <a:ext uri="{FF2B5EF4-FFF2-40B4-BE49-F238E27FC236}">
              <a16:creationId xmlns:a16="http://schemas.microsoft.com/office/drawing/2014/main" id="{9BA85A85-8DD0-5422-4A59-0EC4D77CEAC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6396015" name="9 Imagen">
          <a:hlinkClick xmlns:r="http://schemas.openxmlformats.org/officeDocument/2006/relationships" r:id="rId10" tooltip="IR A RESUMEN"/>
          <a:extLst>
            <a:ext uri="{FF2B5EF4-FFF2-40B4-BE49-F238E27FC236}">
              <a16:creationId xmlns:a16="http://schemas.microsoft.com/office/drawing/2014/main" id="{67002E1F-06B0-06FF-8516-C48B8BF2D0A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6396016" name="10 Imagen">
          <a:hlinkClick xmlns:r="http://schemas.openxmlformats.org/officeDocument/2006/relationships" r:id="rId11" tooltip="IR A RESUMEN"/>
          <a:extLst>
            <a:ext uri="{FF2B5EF4-FFF2-40B4-BE49-F238E27FC236}">
              <a16:creationId xmlns:a16="http://schemas.microsoft.com/office/drawing/2014/main" id="{9D8DBA7C-965F-6EA7-84DA-947C2A09481A}"/>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6396017" name="11 Imagen">
          <a:hlinkClick xmlns:r="http://schemas.openxmlformats.org/officeDocument/2006/relationships" r:id="rId13" tooltip="IR A RESUMEN"/>
          <a:extLst>
            <a:ext uri="{FF2B5EF4-FFF2-40B4-BE49-F238E27FC236}">
              <a16:creationId xmlns:a16="http://schemas.microsoft.com/office/drawing/2014/main" id="{4B21BADF-1688-D081-8847-2391770CF79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6396018" name="12 Imagen">
          <a:hlinkClick xmlns:r="http://schemas.openxmlformats.org/officeDocument/2006/relationships" r:id="rId14" tooltip="IR A RESUMEN"/>
          <a:extLst>
            <a:ext uri="{FF2B5EF4-FFF2-40B4-BE49-F238E27FC236}">
              <a16:creationId xmlns:a16="http://schemas.microsoft.com/office/drawing/2014/main" id="{4F728DC1-2C2E-8AAA-C2BC-48FCCED2D7D1}"/>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6396019" name="13 Imagen">
          <a:hlinkClick xmlns:r="http://schemas.openxmlformats.org/officeDocument/2006/relationships" r:id="rId16" tooltip="IR A RESUMEN"/>
          <a:extLst>
            <a:ext uri="{FF2B5EF4-FFF2-40B4-BE49-F238E27FC236}">
              <a16:creationId xmlns:a16="http://schemas.microsoft.com/office/drawing/2014/main" id="{D60F46EA-47D1-3704-A225-BCE32D9E333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6396020" name="14 Imagen">
          <a:hlinkClick xmlns:r="http://schemas.openxmlformats.org/officeDocument/2006/relationships" r:id="rId17" tooltip="IR A RESUMEN"/>
          <a:extLst>
            <a:ext uri="{FF2B5EF4-FFF2-40B4-BE49-F238E27FC236}">
              <a16:creationId xmlns:a16="http://schemas.microsoft.com/office/drawing/2014/main" id="{6518458F-44B1-C85A-539A-B7175B35F38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6396021" name="15 Imagen">
          <a:hlinkClick xmlns:r="http://schemas.openxmlformats.org/officeDocument/2006/relationships" r:id="rId19" tooltip="IR A RESUMEN"/>
          <a:extLst>
            <a:ext uri="{FF2B5EF4-FFF2-40B4-BE49-F238E27FC236}">
              <a16:creationId xmlns:a16="http://schemas.microsoft.com/office/drawing/2014/main" id="{92C0434F-D763-073F-2F28-A5FC5102CC8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6396022" name="16 Imagen">
          <a:hlinkClick xmlns:r="http://schemas.openxmlformats.org/officeDocument/2006/relationships" r:id="rId21" tooltip="IR A RESUMEN"/>
          <a:extLst>
            <a:ext uri="{FF2B5EF4-FFF2-40B4-BE49-F238E27FC236}">
              <a16:creationId xmlns:a16="http://schemas.microsoft.com/office/drawing/2014/main" id="{A68C16C0-2AB4-F66C-AF68-FB61AF4B33D1}"/>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8566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6396023" name="17 Imagen">
          <a:hlinkClick xmlns:r="http://schemas.openxmlformats.org/officeDocument/2006/relationships" r:id="rId22" tooltip="IR A RESUMEN"/>
          <a:extLst>
            <a:ext uri="{FF2B5EF4-FFF2-40B4-BE49-F238E27FC236}">
              <a16:creationId xmlns:a16="http://schemas.microsoft.com/office/drawing/2014/main" id="{B9A45CB9-37C0-2031-D0D0-DC85BA2E096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681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6396024" name="18 Imagen">
          <a:hlinkClick xmlns:r="http://schemas.openxmlformats.org/officeDocument/2006/relationships" r:id="rId23" tooltip="IR A RESUMEN"/>
          <a:extLst>
            <a:ext uri="{FF2B5EF4-FFF2-40B4-BE49-F238E27FC236}">
              <a16:creationId xmlns:a16="http://schemas.microsoft.com/office/drawing/2014/main" id="{684BC400-59B7-11E8-7264-60B7FC64178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49294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6396025" name="19 Imagen">
          <a:hlinkClick xmlns:r="http://schemas.openxmlformats.org/officeDocument/2006/relationships" r:id="rId24" tooltip="IR A RESUMEN"/>
          <a:extLst>
            <a:ext uri="{FF2B5EF4-FFF2-40B4-BE49-F238E27FC236}">
              <a16:creationId xmlns:a16="http://schemas.microsoft.com/office/drawing/2014/main" id="{6955EE00-2BFC-E269-D046-265283EA928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901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6396026" name="20 Imagen">
          <a:hlinkClick xmlns:r="http://schemas.openxmlformats.org/officeDocument/2006/relationships" r:id="rId25" tooltip="IR A RESUMEN"/>
          <a:extLst>
            <a:ext uri="{FF2B5EF4-FFF2-40B4-BE49-F238E27FC236}">
              <a16:creationId xmlns:a16="http://schemas.microsoft.com/office/drawing/2014/main" id="{D41F137E-A09F-0C6F-DF86-2C6FDEBD039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8787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6396027" name="21 Imagen">
          <a:hlinkClick xmlns:r="http://schemas.openxmlformats.org/officeDocument/2006/relationships" r:id="rId26" tooltip="IR A RESUMEN"/>
          <a:extLst>
            <a:ext uri="{FF2B5EF4-FFF2-40B4-BE49-F238E27FC236}">
              <a16:creationId xmlns:a16="http://schemas.microsoft.com/office/drawing/2014/main" id="{214D8F9A-5AE1-6F3D-042E-2014F2BF8D8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502920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6396028" name="Picture 3995" descr="MB900431547">
          <a:hlinkClick xmlns:r="http://schemas.openxmlformats.org/officeDocument/2006/relationships" r:id="rId27" tooltip="Regresar"/>
          <a:extLst>
            <a:ext uri="{FF2B5EF4-FFF2-40B4-BE49-F238E27FC236}">
              <a16:creationId xmlns:a16="http://schemas.microsoft.com/office/drawing/2014/main" id="{751C9652-C59A-C0EF-1CA0-D9FF9500B536}"/>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6396029" name="Picture 3995" descr="MB900431547">
          <a:hlinkClick xmlns:r="http://schemas.openxmlformats.org/officeDocument/2006/relationships" r:id="rId29" tooltip="Ir a directiva"/>
          <a:extLst>
            <a:ext uri="{FF2B5EF4-FFF2-40B4-BE49-F238E27FC236}">
              <a16:creationId xmlns:a16="http://schemas.microsoft.com/office/drawing/2014/main" id="{D905711B-7E34-6E93-5385-AC931362BBF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179232" name="1 Gráfico">
          <a:extLst>
            <a:ext uri="{FF2B5EF4-FFF2-40B4-BE49-F238E27FC236}">
              <a16:creationId xmlns:a16="http://schemas.microsoft.com/office/drawing/2014/main" id="{F7E72435-2995-3FC0-CCCE-FF2FF4A7CE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179233" name="2 Gráfico">
          <a:extLst>
            <a:ext uri="{FF2B5EF4-FFF2-40B4-BE49-F238E27FC236}">
              <a16:creationId xmlns:a16="http://schemas.microsoft.com/office/drawing/2014/main" id="{D04DB74B-65B1-5A90-84AE-3478840F6D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179234" name="3 Gráfico">
          <a:extLst>
            <a:ext uri="{FF2B5EF4-FFF2-40B4-BE49-F238E27FC236}">
              <a16:creationId xmlns:a16="http://schemas.microsoft.com/office/drawing/2014/main" id="{73409059-DEE3-2F27-092F-E6BC727C75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179235" name="4 Gráfico">
          <a:extLst>
            <a:ext uri="{FF2B5EF4-FFF2-40B4-BE49-F238E27FC236}">
              <a16:creationId xmlns:a16="http://schemas.microsoft.com/office/drawing/2014/main" id="{61F131D9-8F7E-6BD7-2B8E-B80538A8B2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179236" name="5 Gráfico">
          <a:extLst>
            <a:ext uri="{FF2B5EF4-FFF2-40B4-BE49-F238E27FC236}">
              <a16:creationId xmlns:a16="http://schemas.microsoft.com/office/drawing/2014/main" id="{384898A3-49F4-C978-7205-14CD5DFCC0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179237" name="6 Gráfico">
          <a:extLst>
            <a:ext uri="{FF2B5EF4-FFF2-40B4-BE49-F238E27FC236}">
              <a16:creationId xmlns:a16="http://schemas.microsoft.com/office/drawing/2014/main" id="{3FB5918C-643C-215F-CA31-61EE955999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179238" name="7 Gráfico">
          <a:extLst>
            <a:ext uri="{FF2B5EF4-FFF2-40B4-BE49-F238E27FC236}">
              <a16:creationId xmlns:a16="http://schemas.microsoft.com/office/drawing/2014/main" id="{116E34D0-8BE6-D7D4-F2D6-1CB0765B07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179239" name="8 Gráfico">
          <a:extLst>
            <a:ext uri="{FF2B5EF4-FFF2-40B4-BE49-F238E27FC236}">
              <a16:creationId xmlns:a16="http://schemas.microsoft.com/office/drawing/2014/main" id="{B1EF4C89-CBED-1A8B-8C26-2071C868E1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179240" name="9 Gráfico">
          <a:extLst>
            <a:ext uri="{FF2B5EF4-FFF2-40B4-BE49-F238E27FC236}">
              <a16:creationId xmlns:a16="http://schemas.microsoft.com/office/drawing/2014/main" id="{52C13B0D-9AB0-F8DF-FA59-1BAE339A1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7179241" name="10 Gráfico">
          <a:extLst>
            <a:ext uri="{FF2B5EF4-FFF2-40B4-BE49-F238E27FC236}">
              <a16:creationId xmlns:a16="http://schemas.microsoft.com/office/drawing/2014/main" id="{C06CF8ED-DF19-9B02-B39C-D4176C57DD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7179242" name="11 Gráfico">
          <a:extLst>
            <a:ext uri="{FF2B5EF4-FFF2-40B4-BE49-F238E27FC236}">
              <a16:creationId xmlns:a16="http://schemas.microsoft.com/office/drawing/2014/main" id="{35B1C7FF-99A7-7F80-6ABF-92B4B37E9F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7179243" name="12 Gráfico">
          <a:extLst>
            <a:ext uri="{FF2B5EF4-FFF2-40B4-BE49-F238E27FC236}">
              <a16:creationId xmlns:a16="http://schemas.microsoft.com/office/drawing/2014/main" id="{A3802387-2AE0-C775-2BBF-66E88E5A62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179244" name="7 Gráfico">
          <a:extLst>
            <a:ext uri="{FF2B5EF4-FFF2-40B4-BE49-F238E27FC236}">
              <a16:creationId xmlns:a16="http://schemas.microsoft.com/office/drawing/2014/main" id="{BC71861C-6CA0-3518-4353-80E27081F8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179245" name="8 Gráfico">
          <a:extLst>
            <a:ext uri="{FF2B5EF4-FFF2-40B4-BE49-F238E27FC236}">
              <a16:creationId xmlns:a16="http://schemas.microsoft.com/office/drawing/2014/main" id="{8AB2760E-2515-38E2-C526-F9B60F4D8F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179246" name="9 Gráfico">
          <a:extLst>
            <a:ext uri="{FF2B5EF4-FFF2-40B4-BE49-F238E27FC236}">
              <a16:creationId xmlns:a16="http://schemas.microsoft.com/office/drawing/2014/main" id="{0F0CFF1D-91D3-46A1-96F1-4635F8F72C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7179247" name="16 Gráfico">
          <a:extLst>
            <a:ext uri="{FF2B5EF4-FFF2-40B4-BE49-F238E27FC236}">
              <a16:creationId xmlns:a16="http://schemas.microsoft.com/office/drawing/2014/main" id="{D9714EF2-6515-D8C4-E9F3-B198B68456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179248" name="7 Gráfico">
          <a:extLst>
            <a:ext uri="{FF2B5EF4-FFF2-40B4-BE49-F238E27FC236}">
              <a16:creationId xmlns:a16="http://schemas.microsoft.com/office/drawing/2014/main" id="{F08FB509-A9AD-CDC8-4243-D793A145E4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179249" name="8 Gráfico">
          <a:extLst>
            <a:ext uri="{FF2B5EF4-FFF2-40B4-BE49-F238E27FC236}">
              <a16:creationId xmlns:a16="http://schemas.microsoft.com/office/drawing/2014/main" id="{AA0F9963-AC0D-3384-7751-69BD64D1F9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7179250" name="9 Gráfico">
          <a:extLst>
            <a:ext uri="{FF2B5EF4-FFF2-40B4-BE49-F238E27FC236}">
              <a16:creationId xmlns:a16="http://schemas.microsoft.com/office/drawing/2014/main" id="{39307EC1-84B4-3D8B-3718-1360458D6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7179251" name="16 Gráfico">
          <a:extLst>
            <a:ext uri="{FF2B5EF4-FFF2-40B4-BE49-F238E27FC236}">
              <a16:creationId xmlns:a16="http://schemas.microsoft.com/office/drawing/2014/main" id="{F140B707-2436-F4D2-B352-567536536A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7179252" name="7 Gráfico">
          <a:extLst>
            <a:ext uri="{FF2B5EF4-FFF2-40B4-BE49-F238E27FC236}">
              <a16:creationId xmlns:a16="http://schemas.microsoft.com/office/drawing/2014/main" id="{9D53B1BE-A011-4940-7FDD-CD52DA666E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7179253" name="8 Gráfico">
          <a:extLst>
            <a:ext uri="{FF2B5EF4-FFF2-40B4-BE49-F238E27FC236}">
              <a16:creationId xmlns:a16="http://schemas.microsoft.com/office/drawing/2014/main" id="{1625418B-CD8A-5793-3A5C-BC9F7E387A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7179254" name="9 Gráfico">
          <a:extLst>
            <a:ext uri="{FF2B5EF4-FFF2-40B4-BE49-F238E27FC236}">
              <a16:creationId xmlns:a16="http://schemas.microsoft.com/office/drawing/2014/main" id="{6BA191EA-8E8A-46BC-E1A6-B784650D3B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7179255" name="16 Gráfico">
          <a:extLst>
            <a:ext uri="{FF2B5EF4-FFF2-40B4-BE49-F238E27FC236}">
              <a16:creationId xmlns:a16="http://schemas.microsoft.com/office/drawing/2014/main" id="{26DD4A56-C0AC-6BB5-3328-DA23BAC0E2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7179256" name="Picture 3995" descr="MB900431547">
          <a:hlinkClick xmlns:r="http://schemas.openxmlformats.org/officeDocument/2006/relationships" r:id="rId25" tooltip="Ir a factores criticos"/>
          <a:extLst>
            <a:ext uri="{FF2B5EF4-FFF2-40B4-BE49-F238E27FC236}">
              <a16:creationId xmlns:a16="http://schemas.microsoft.com/office/drawing/2014/main" id="{2F3767C5-8C9A-B862-EF67-8DAEA3D202AF}"/>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7179257" name="2 Imagen">
          <a:hlinkClick xmlns:r="http://schemas.openxmlformats.org/officeDocument/2006/relationships" r:id="rId25" tooltip="Ir a academica"/>
          <a:extLst>
            <a:ext uri="{FF2B5EF4-FFF2-40B4-BE49-F238E27FC236}">
              <a16:creationId xmlns:a16="http://schemas.microsoft.com/office/drawing/2014/main" id="{91FD5E20-EC42-CB4A-1EB9-DFBD5A1F4C1B}"/>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7179258" name="1 Gráfico">
          <a:extLst>
            <a:ext uri="{FF2B5EF4-FFF2-40B4-BE49-F238E27FC236}">
              <a16:creationId xmlns:a16="http://schemas.microsoft.com/office/drawing/2014/main" id="{460FFCDA-0398-8B14-9BE7-5D2201DEB9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7179259" name="4 Gráfico">
          <a:extLst>
            <a:ext uri="{FF2B5EF4-FFF2-40B4-BE49-F238E27FC236}">
              <a16:creationId xmlns:a16="http://schemas.microsoft.com/office/drawing/2014/main" id="{9180B50B-EFB6-AFC6-8BAB-A75669825C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7179260" name="5 Gráfico">
          <a:extLst>
            <a:ext uri="{FF2B5EF4-FFF2-40B4-BE49-F238E27FC236}">
              <a16:creationId xmlns:a16="http://schemas.microsoft.com/office/drawing/2014/main" id="{7FAB2049-F1C7-0198-8FFD-61BB13840F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7179261" name="6 Gráfico">
          <a:extLst>
            <a:ext uri="{FF2B5EF4-FFF2-40B4-BE49-F238E27FC236}">
              <a16:creationId xmlns:a16="http://schemas.microsoft.com/office/drawing/2014/main" id="{329D0888-C8A3-CB2B-C175-C27369388E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7179262" name="7 Gráfico">
          <a:extLst>
            <a:ext uri="{FF2B5EF4-FFF2-40B4-BE49-F238E27FC236}">
              <a16:creationId xmlns:a16="http://schemas.microsoft.com/office/drawing/2014/main" id="{CA63072A-CDDC-0AE9-AD4D-1FFBCB3191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7179263" name="8 Gráfico">
          <a:extLst>
            <a:ext uri="{FF2B5EF4-FFF2-40B4-BE49-F238E27FC236}">
              <a16:creationId xmlns:a16="http://schemas.microsoft.com/office/drawing/2014/main" id="{76A6C0AE-C821-8ABD-C3E3-98882A19AB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210946" name="1 Gráfico">
          <a:extLst>
            <a:ext uri="{FF2B5EF4-FFF2-40B4-BE49-F238E27FC236}">
              <a16:creationId xmlns:a16="http://schemas.microsoft.com/office/drawing/2014/main" id="{DED59F8D-8DAF-B8F7-1CF1-C943FEB7A1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210947" name="2 Gráfico">
          <a:extLst>
            <a:ext uri="{FF2B5EF4-FFF2-40B4-BE49-F238E27FC236}">
              <a16:creationId xmlns:a16="http://schemas.microsoft.com/office/drawing/2014/main" id="{AF67DD0D-E179-7358-157A-8EFFAC03CE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210948" name="3 Gráfico">
          <a:extLst>
            <a:ext uri="{FF2B5EF4-FFF2-40B4-BE49-F238E27FC236}">
              <a16:creationId xmlns:a16="http://schemas.microsoft.com/office/drawing/2014/main" id="{922954AF-4B1C-027D-083A-4EF16D53DA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210949" name="4 Gráfico">
          <a:extLst>
            <a:ext uri="{FF2B5EF4-FFF2-40B4-BE49-F238E27FC236}">
              <a16:creationId xmlns:a16="http://schemas.microsoft.com/office/drawing/2014/main" id="{96614488-FD60-ED3B-A7EB-87F3076EA6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210950" name="5 Gráfico">
          <a:extLst>
            <a:ext uri="{FF2B5EF4-FFF2-40B4-BE49-F238E27FC236}">
              <a16:creationId xmlns:a16="http://schemas.microsoft.com/office/drawing/2014/main" id="{9435B962-E790-3A83-2799-8DE16FCDFB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210951" name="6 Gráfico">
          <a:extLst>
            <a:ext uri="{FF2B5EF4-FFF2-40B4-BE49-F238E27FC236}">
              <a16:creationId xmlns:a16="http://schemas.microsoft.com/office/drawing/2014/main" id="{0311E438-7057-4CC4-FD30-1A63258529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210952" name="7 Gráfico">
          <a:extLst>
            <a:ext uri="{FF2B5EF4-FFF2-40B4-BE49-F238E27FC236}">
              <a16:creationId xmlns:a16="http://schemas.microsoft.com/office/drawing/2014/main" id="{046822E8-FF06-DB80-9465-0D6E41AD21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210953" name="8 Gráfico">
          <a:extLst>
            <a:ext uri="{FF2B5EF4-FFF2-40B4-BE49-F238E27FC236}">
              <a16:creationId xmlns:a16="http://schemas.microsoft.com/office/drawing/2014/main" id="{DE3AF52C-ECD4-8D1E-2ECE-B3329428C4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210954" name="9 Gráfico">
          <a:extLst>
            <a:ext uri="{FF2B5EF4-FFF2-40B4-BE49-F238E27FC236}">
              <a16:creationId xmlns:a16="http://schemas.microsoft.com/office/drawing/2014/main" id="{B368EFBD-DE3A-1C9F-220D-109B6325F2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7210955" name="10 Gráfico">
          <a:extLst>
            <a:ext uri="{FF2B5EF4-FFF2-40B4-BE49-F238E27FC236}">
              <a16:creationId xmlns:a16="http://schemas.microsoft.com/office/drawing/2014/main" id="{947908E4-14B8-7337-37E2-19CD8EB34E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7210956" name="11 Gráfico">
          <a:extLst>
            <a:ext uri="{FF2B5EF4-FFF2-40B4-BE49-F238E27FC236}">
              <a16:creationId xmlns:a16="http://schemas.microsoft.com/office/drawing/2014/main" id="{467C0007-CF03-99EA-99CD-BDF916C515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7210957" name="12 Gráfico">
          <a:extLst>
            <a:ext uri="{FF2B5EF4-FFF2-40B4-BE49-F238E27FC236}">
              <a16:creationId xmlns:a16="http://schemas.microsoft.com/office/drawing/2014/main" id="{79419C14-6713-0168-D0A8-B5EE3CBEA5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210958" name="7 Gráfico">
          <a:extLst>
            <a:ext uri="{FF2B5EF4-FFF2-40B4-BE49-F238E27FC236}">
              <a16:creationId xmlns:a16="http://schemas.microsoft.com/office/drawing/2014/main" id="{D3088815-51ED-FB4F-BED5-46F8120CA8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210959" name="8 Gráfico">
          <a:extLst>
            <a:ext uri="{FF2B5EF4-FFF2-40B4-BE49-F238E27FC236}">
              <a16:creationId xmlns:a16="http://schemas.microsoft.com/office/drawing/2014/main" id="{5B3928D7-5F0C-B4B6-C7C1-47BD1A9F9C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210960" name="9 Gráfico">
          <a:extLst>
            <a:ext uri="{FF2B5EF4-FFF2-40B4-BE49-F238E27FC236}">
              <a16:creationId xmlns:a16="http://schemas.microsoft.com/office/drawing/2014/main" id="{B4212E6C-9E8B-A925-F201-AE0EDFEEF2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7210961" name="16 Gráfico">
          <a:extLst>
            <a:ext uri="{FF2B5EF4-FFF2-40B4-BE49-F238E27FC236}">
              <a16:creationId xmlns:a16="http://schemas.microsoft.com/office/drawing/2014/main" id="{D9AD37B3-FB1D-60F8-B06B-9D1A03F7B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7210962" name="Picture 3995" descr="MB900431547">
          <a:hlinkClick xmlns:r="http://schemas.openxmlformats.org/officeDocument/2006/relationships" r:id="rId17" tooltip="Ir a factores criticos"/>
          <a:extLst>
            <a:ext uri="{FF2B5EF4-FFF2-40B4-BE49-F238E27FC236}">
              <a16:creationId xmlns:a16="http://schemas.microsoft.com/office/drawing/2014/main" id="{5236DB48-B65E-D3C7-EA18-0441DE4AD496}"/>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7210963" name="2 Imagen">
          <a:hlinkClick xmlns:r="http://schemas.openxmlformats.org/officeDocument/2006/relationships" r:id="rId17" tooltip="Ir a administrativa"/>
          <a:extLst>
            <a:ext uri="{FF2B5EF4-FFF2-40B4-BE49-F238E27FC236}">
              <a16:creationId xmlns:a16="http://schemas.microsoft.com/office/drawing/2014/main" id="{F0ECA3C5-8E18-E0F0-E551-F4FA8E37102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7210964" name="1 Gráfico">
          <a:extLst>
            <a:ext uri="{FF2B5EF4-FFF2-40B4-BE49-F238E27FC236}">
              <a16:creationId xmlns:a16="http://schemas.microsoft.com/office/drawing/2014/main" id="{ACB32515-436B-AD5D-36E5-7BE1EA4928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7210965" name="2 Gráfico">
          <a:extLst>
            <a:ext uri="{FF2B5EF4-FFF2-40B4-BE49-F238E27FC236}">
              <a16:creationId xmlns:a16="http://schemas.microsoft.com/office/drawing/2014/main" id="{2E34E938-0B52-DD27-26AC-46A334F52E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7210966" name="3 Gráfico">
          <a:extLst>
            <a:ext uri="{FF2B5EF4-FFF2-40B4-BE49-F238E27FC236}">
              <a16:creationId xmlns:a16="http://schemas.microsoft.com/office/drawing/2014/main" id="{BAC87C72-3ADB-7D0F-FFFF-E8F0C51511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7210967" name="4 Gráfico">
          <a:extLst>
            <a:ext uri="{FF2B5EF4-FFF2-40B4-BE49-F238E27FC236}">
              <a16:creationId xmlns:a16="http://schemas.microsoft.com/office/drawing/2014/main" id="{10C3DCB0-DE60-87DB-0046-F5B979A012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232465" name="1 Gráfico">
          <a:extLst>
            <a:ext uri="{FF2B5EF4-FFF2-40B4-BE49-F238E27FC236}">
              <a16:creationId xmlns:a16="http://schemas.microsoft.com/office/drawing/2014/main" id="{D7CF3EAB-449D-F308-CF66-7B7EE4CFA4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232466" name="2 Gráfico">
          <a:extLst>
            <a:ext uri="{FF2B5EF4-FFF2-40B4-BE49-F238E27FC236}">
              <a16:creationId xmlns:a16="http://schemas.microsoft.com/office/drawing/2014/main" id="{B7A20B0C-8BBA-E5BC-4AD6-830E12BE7B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232467" name="3 Gráfico">
          <a:extLst>
            <a:ext uri="{FF2B5EF4-FFF2-40B4-BE49-F238E27FC236}">
              <a16:creationId xmlns:a16="http://schemas.microsoft.com/office/drawing/2014/main" id="{B57C28DF-E540-A5A2-44A3-4E8F4A6C1F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232468" name="4 Gráfico">
          <a:extLst>
            <a:ext uri="{FF2B5EF4-FFF2-40B4-BE49-F238E27FC236}">
              <a16:creationId xmlns:a16="http://schemas.microsoft.com/office/drawing/2014/main" id="{1386752D-EAFE-539C-B525-6AA2B81E3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232469" name="5 Gráfico">
          <a:extLst>
            <a:ext uri="{FF2B5EF4-FFF2-40B4-BE49-F238E27FC236}">
              <a16:creationId xmlns:a16="http://schemas.microsoft.com/office/drawing/2014/main" id="{29A9F841-318B-056E-7CF8-903E957788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232470" name="6 Gráfico">
          <a:extLst>
            <a:ext uri="{FF2B5EF4-FFF2-40B4-BE49-F238E27FC236}">
              <a16:creationId xmlns:a16="http://schemas.microsoft.com/office/drawing/2014/main" id="{F2CF9CA8-AA6F-BA4F-8C58-A23C14A762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232471" name="7 Gráfico">
          <a:extLst>
            <a:ext uri="{FF2B5EF4-FFF2-40B4-BE49-F238E27FC236}">
              <a16:creationId xmlns:a16="http://schemas.microsoft.com/office/drawing/2014/main" id="{CDF5CEE2-3FF2-AD78-C7A1-6366971872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232472" name="8 Gráfico">
          <a:extLst>
            <a:ext uri="{FF2B5EF4-FFF2-40B4-BE49-F238E27FC236}">
              <a16:creationId xmlns:a16="http://schemas.microsoft.com/office/drawing/2014/main" id="{098D63A8-516A-0CD4-64B7-A58E0ABC0F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232473" name="9 Gráfico">
          <a:extLst>
            <a:ext uri="{FF2B5EF4-FFF2-40B4-BE49-F238E27FC236}">
              <a16:creationId xmlns:a16="http://schemas.microsoft.com/office/drawing/2014/main" id="{E24FAE47-988E-A65C-58AC-2466A01EE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7232474" name="10 Gráfico">
          <a:extLst>
            <a:ext uri="{FF2B5EF4-FFF2-40B4-BE49-F238E27FC236}">
              <a16:creationId xmlns:a16="http://schemas.microsoft.com/office/drawing/2014/main" id="{A1D3200B-E72F-E091-0890-E60E22893F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7232475" name="11 Gráfico">
          <a:extLst>
            <a:ext uri="{FF2B5EF4-FFF2-40B4-BE49-F238E27FC236}">
              <a16:creationId xmlns:a16="http://schemas.microsoft.com/office/drawing/2014/main" id="{1FFE21DE-0A77-BBE3-D8B3-41400BD207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7232476" name="12 Gráfico">
          <a:extLst>
            <a:ext uri="{FF2B5EF4-FFF2-40B4-BE49-F238E27FC236}">
              <a16:creationId xmlns:a16="http://schemas.microsoft.com/office/drawing/2014/main" id="{20ECD050-1693-D7F6-9B66-254245F958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232477" name="7 Gráfico">
          <a:extLst>
            <a:ext uri="{FF2B5EF4-FFF2-40B4-BE49-F238E27FC236}">
              <a16:creationId xmlns:a16="http://schemas.microsoft.com/office/drawing/2014/main" id="{9F80697E-3FFF-E2F2-69AA-83C0E7E20C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232478" name="8 Gráfico">
          <a:extLst>
            <a:ext uri="{FF2B5EF4-FFF2-40B4-BE49-F238E27FC236}">
              <a16:creationId xmlns:a16="http://schemas.microsoft.com/office/drawing/2014/main" id="{71F73DCE-D49E-057B-3F85-2CA2100CB0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232479" name="9 Gráfico">
          <a:extLst>
            <a:ext uri="{FF2B5EF4-FFF2-40B4-BE49-F238E27FC236}">
              <a16:creationId xmlns:a16="http://schemas.microsoft.com/office/drawing/2014/main" id="{033AC2D3-6B53-32C5-8228-951035F2EF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7232480" name="16 Gráfico">
          <a:extLst>
            <a:ext uri="{FF2B5EF4-FFF2-40B4-BE49-F238E27FC236}">
              <a16:creationId xmlns:a16="http://schemas.microsoft.com/office/drawing/2014/main" id="{5CC145EA-84BD-EFDB-56C0-7256D8C951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232481" name="7 Gráfico">
          <a:extLst>
            <a:ext uri="{FF2B5EF4-FFF2-40B4-BE49-F238E27FC236}">
              <a16:creationId xmlns:a16="http://schemas.microsoft.com/office/drawing/2014/main" id="{67EDA549-C641-C93F-0C9B-B2F5D30326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232482" name="8 Gráfico">
          <a:extLst>
            <a:ext uri="{FF2B5EF4-FFF2-40B4-BE49-F238E27FC236}">
              <a16:creationId xmlns:a16="http://schemas.microsoft.com/office/drawing/2014/main" id="{772039F3-3574-4799-1934-02D293A41B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7232483" name="9 Gráfico">
          <a:extLst>
            <a:ext uri="{FF2B5EF4-FFF2-40B4-BE49-F238E27FC236}">
              <a16:creationId xmlns:a16="http://schemas.microsoft.com/office/drawing/2014/main" id="{796D80DB-EEB6-7FA3-BC5D-53F2D3AB2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7232484" name="16 Gráfico">
          <a:extLst>
            <a:ext uri="{FF2B5EF4-FFF2-40B4-BE49-F238E27FC236}">
              <a16:creationId xmlns:a16="http://schemas.microsoft.com/office/drawing/2014/main" id="{B13022EF-FB98-5DF1-A79D-0592043054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7232485" name="Picture 3995" descr="MB900431547">
          <a:hlinkClick xmlns:r="http://schemas.openxmlformats.org/officeDocument/2006/relationships" r:id="rId21" tooltip="Ir a factores criticos"/>
          <a:extLst>
            <a:ext uri="{FF2B5EF4-FFF2-40B4-BE49-F238E27FC236}">
              <a16:creationId xmlns:a16="http://schemas.microsoft.com/office/drawing/2014/main" id="{2D6D0DBC-AF18-8A90-00EE-C06BC1569806}"/>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7232486" name="2 Imagen">
          <a:hlinkClick xmlns:r="http://schemas.openxmlformats.org/officeDocument/2006/relationships" r:id="rId23" tooltip="Ir a comunidad"/>
          <a:extLst>
            <a:ext uri="{FF2B5EF4-FFF2-40B4-BE49-F238E27FC236}">
              <a16:creationId xmlns:a16="http://schemas.microsoft.com/office/drawing/2014/main" id="{E4FE33F7-0EA9-8C76-3E5C-CFCE329BDC4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7232487" name="3 Gráfico">
          <a:extLst>
            <a:ext uri="{FF2B5EF4-FFF2-40B4-BE49-F238E27FC236}">
              <a16:creationId xmlns:a16="http://schemas.microsoft.com/office/drawing/2014/main" id="{F8E66610-1DCE-41D1-A602-E07DF5A246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7232488" name="4 Gráfico">
          <a:extLst>
            <a:ext uri="{FF2B5EF4-FFF2-40B4-BE49-F238E27FC236}">
              <a16:creationId xmlns:a16="http://schemas.microsoft.com/office/drawing/2014/main" id="{61F9B674-C528-D766-3041-FE4A0DD433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7232489" name="5 Gráfico">
          <a:extLst>
            <a:ext uri="{FF2B5EF4-FFF2-40B4-BE49-F238E27FC236}">
              <a16:creationId xmlns:a16="http://schemas.microsoft.com/office/drawing/2014/main" id="{4F66FEF4-0BED-3093-88B6-138BFE5F8C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7232490" name="6 Gráfico">
          <a:extLst>
            <a:ext uri="{FF2B5EF4-FFF2-40B4-BE49-F238E27FC236}">
              <a16:creationId xmlns:a16="http://schemas.microsoft.com/office/drawing/2014/main" id="{2B6B0A78-E816-F23D-49D8-5A4522C2D8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7232491" name="1 Gráfico">
          <a:extLst>
            <a:ext uri="{FF2B5EF4-FFF2-40B4-BE49-F238E27FC236}">
              <a16:creationId xmlns:a16="http://schemas.microsoft.com/office/drawing/2014/main" id="{658D64FA-E4B0-6C64-7020-D80FB59245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259071" name="1 Gráfico">
          <a:extLst>
            <a:ext uri="{FF2B5EF4-FFF2-40B4-BE49-F238E27FC236}">
              <a16:creationId xmlns:a16="http://schemas.microsoft.com/office/drawing/2014/main" id="{DFE0F37D-A32B-A575-EA97-B7C5CBFCD6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259072" name="2 Gráfico">
          <a:extLst>
            <a:ext uri="{FF2B5EF4-FFF2-40B4-BE49-F238E27FC236}">
              <a16:creationId xmlns:a16="http://schemas.microsoft.com/office/drawing/2014/main" id="{50DACB48-7C8A-34CB-9ACE-EF9EB0F115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259073" name="3 Gráfico">
          <a:extLst>
            <a:ext uri="{FF2B5EF4-FFF2-40B4-BE49-F238E27FC236}">
              <a16:creationId xmlns:a16="http://schemas.microsoft.com/office/drawing/2014/main" id="{A1E294A3-E994-F566-25F4-DCAE2ABC24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259074" name="4 Gráfico">
          <a:extLst>
            <a:ext uri="{FF2B5EF4-FFF2-40B4-BE49-F238E27FC236}">
              <a16:creationId xmlns:a16="http://schemas.microsoft.com/office/drawing/2014/main" id="{F665CEC0-ADD3-FAD0-A659-5230BDB2AA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259075" name="5 Gráfico">
          <a:extLst>
            <a:ext uri="{FF2B5EF4-FFF2-40B4-BE49-F238E27FC236}">
              <a16:creationId xmlns:a16="http://schemas.microsoft.com/office/drawing/2014/main" id="{3936350F-3E55-572D-D749-1217195446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259076" name="6 Gráfico">
          <a:extLst>
            <a:ext uri="{FF2B5EF4-FFF2-40B4-BE49-F238E27FC236}">
              <a16:creationId xmlns:a16="http://schemas.microsoft.com/office/drawing/2014/main" id="{2E960FD3-562A-FA66-0B2D-ABE53833A1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259077" name="7 Gráfico">
          <a:extLst>
            <a:ext uri="{FF2B5EF4-FFF2-40B4-BE49-F238E27FC236}">
              <a16:creationId xmlns:a16="http://schemas.microsoft.com/office/drawing/2014/main" id="{6C82855F-9B93-2398-DBEB-EF94ECEDBE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259078" name="8 Gráfico">
          <a:extLst>
            <a:ext uri="{FF2B5EF4-FFF2-40B4-BE49-F238E27FC236}">
              <a16:creationId xmlns:a16="http://schemas.microsoft.com/office/drawing/2014/main" id="{B664DB17-29AE-D183-D5FA-396F5A4EEC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259079" name="9 Gráfico">
          <a:extLst>
            <a:ext uri="{FF2B5EF4-FFF2-40B4-BE49-F238E27FC236}">
              <a16:creationId xmlns:a16="http://schemas.microsoft.com/office/drawing/2014/main" id="{8AD08CAD-A5E9-E6A7-44CD-FB5E11368C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7259080" name="10 Gráfico">
          <a:extLst>
            <a:ext uri="{FF2B5EF4-FFF2-40B4-BE49-F238E27FC236}">
              <a16:creationId xmlns:a16="http://schemas.microsoft.com/office/drawing/2014/main" id="{F041255B-F787-9D18-F406-A96F8B3BD0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7259081" name="11 Gráfico">
          <a:extLst>
            <a:ext uri="{FF2B5EF4-FFF2-40B4-BE49-F238E27FC236}">
              <a16:creationId xmlns:a16="http://schemas.microsoft.com/office/drawing/2014/main" id="{3BFD2012-B6E8-23CE-79AC-35A4A009C2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7259082" name="12 Gráfico">
          <a:extLst>
            <a:ext uri="{FF2B5EF4-FFF2-40B4-BE49-F238E27FC236}">
              <a16:creationId xmlns:a16="http://schemas.microsoft.com/office/drawing/2014/main" id="{F5A5F77E-BF45-6DE6-71AE-E3AA09CBB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259083" name="7 Gráfico">
          <a:extLst>
            <a:ext uri="{FF2B5EF4-FFF2-40B4-BE49-F238E27FC236}">
              <a16:creationId xmlns:a16="http://schemas.microsoft.com/office/drawing/2014/main" id="{7C8B3E68-823A-5D66-8143-2ABB707AF8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259084" name="8 Gráfico">
          <a:extLst>
            <a:ext uri="{FF2B5EF4-FFF2-40B4-BE49-F238E27FC236}">
              <a16:creationId xmlns:a16="http://schemas.microsoft.com/office/drawing/2014/main" id="{19F5DC34-110B-0BAF-2406-8475F9CCD5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259085" name="9 Gráfico">
          <a:extLst>
            <a:ext uri="{FF2B5EF4-FFF2-40B4-BE49-F238E27FC236}">
              <a16:creationId xmlns:a16="http://schemas.microsoft.com/office/drawing/2014/main" id="{57CF75D9-2D8C-4136-EFFF-B605B7A9D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7259086" name="16 Gráfico">
          <a:extLst>
            <a:ext uri="{FF2B5EF4-FFF2-40B4-BE49-F238E27FC236}">
              <a16:creationId xmlns:a16="http://schemas.microsoft.com/office/drawing/2014/main" id="{77F197F7-1C75-898C-CE07-44E60D3FE5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7259087" name="Picture 3995" descr="MB900431547">
          <a:hlinkClick xmlns:r="http://schemas.openxmlformats.org/officeDocument/2006/relationships" r:id="rId17" tooltip="Ir a factores criticos"/>
          <a:extLst>
            <a:ext uri="{FF2B5EF4-FFF2-40B4-BE49-F238E27FC236}">
              <a16:creationId xmlns:a16="http://schemas.microsoft.com/office/drawing/2014/main" id="{30814A0F-5AC5-4F48-0CE3-DAE0C0E07176}"/>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7259088" name="1 Gráfico">
          <a:extLst>
            <a:ext uri="{FF2B5EF4-FFF2-40B4-BE49-F238E27FC236}">
              <a16:creationId xmlns:a16="http://schemas.microsoft.com/office/drawing/2014/main" id="{696F106C-5CB7-20C4-0682-147309824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7259089" name="2 Gráfico">
          <a:extLst>
            <a:ext uri="{FF2B5EF4-FFF2-40B4-BE49-F238E27FC236}">
              <a16:creationId xmlns:a16="http://schemas.microsoft.com/office/drawing/2014/main" id="{8ECDADB2-1A57-29A6-580E-D5EF41BCB5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7259090" name="3 Gráfico">
          <a:extLst>
            <a:ext uri="{FF2B5EF4-FFF2-40B4-BE49-F238E27FC236}">
              <a16:creationId xmlns:a16="http://schemas.microsoft.com/office/drawing/2014/main" id="{5D2326AE-066F-7743-E875-850190BBAB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7259091" name="4 Gráfico">
          <a:extLst>
            <a:ext uri="{FF2B5EF4-FFF2-40B4-BE49-F238E27FC236}">
              <a16:creationId xmlns:a16="http://schemas.microsoft.com/office/drawing/2014/main" id="{693C8271-B80C-8979-F009-471FF213F7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80580-AE4C-4AC8-BEB9-5A5D6929E950}">
  <sheetPr codeName="Hoja14"/>
  <dimension ref="A1:M65529"/>
  <sheetViews>
    <sheetView showGridLines="0" tabSelected="1" topLeftCell="A4" zoomScale="80" zoomScaleNormal="80" workbookViewId="0">
      <selection activeCell="G19" sqref="G19:I19"/>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42578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42578125" style="18" customWidth="1"/>
    <col min="14" max="16384" width="11.42578125" style="18"/>
  </cols>
  <sheetData>
    <row r="1" spans="1:13" ht="27" customHeight="1" x14ac:dyDescent="0.25">
      <c r="A1" s="144"/>
      <c r="B1" s="145"/>
      <c r="C1" s="152" t="s">
        <v>169</v>
      </c>
      <c r="D1" s="153"/>
      <c r="E1" s="153"/>
      <c r="F1" s="153"/>
      <c r="G1" s="153"/>
      <c r="H1" s="150" t="s">
        <v>170</v>
      </c>
      <c r="I1" s="151"/>
    </row>
    <row r="2" spans="1:13" ht="18.75" customHeight="1" x14ac:dyDescent="0.25">
      <c r="A2" s="146"/>
      <c r="B2" s="147"/>
      <c r="C2" s="152" t="s">
        <v>171</v>
      </c>
      <c r="D2" s="153"/>
      <c r="E2" s="153"/>
      <c r="F2" s="153"/>
      <c r="G2" s="153"/>
      <c r="H2" s="90">
        <v>41241</v>
      </c>
      <c r="I2" s="91" t="s">
        <v>175</v>
      </c>
    </row>
    <row r="3" spans="1:13" ht="21" customHeight="1" x14ac:dyDescent="0.25">
      <c r="A3" s="148"/>
      <c r="B3" s="149"/>
      <c r="C3" s="152" t="s">
        <v>172</v>
      </c>
      <c r="D3" s="153"/>
      <c r="E3" s="153"/>
      <c r="F3" s="153"/>
      <c r="G3" s="153"/>
      <c r="H3" s="150" t="s">
        <v>173</v>
      </c>
      <c r="I3" s="151"/>
    </row>
    <row r="4" spans="1:13" ht="5.25" customHeight="1" x14ac:dyDescent="0.2"/>
    <row r="5" spans="1:13" ht="34.5" customHeight="1" x14ac:dyDescent="0.2">
      <c r="A5" s="179" t="s">
        <v>164</v>
      </c>
      <c r="B5" s="179"/>
      <c r="C5" s="179"/>
      <c r="D5" s="179"/>
      <c r="E5" s="179"/>
      <c r="F5" s="179"/>
      <c r="G5" s="179"/>
      <c r="H5" s="179"/>
      <c r="I5" s="179"/>
      <c r="K5" s="180" t="s">
        <v>140</v>
      </c>
      <c r="L5" s="180"/>
      <c r="M5" s="180"/>
    </row>
    <row r="6" spans="1:13" ht="23.25" customHeight="1" x14ac:dyDescent="0.2">
      <c r="A6" s="181" t="s">
        <v>162</v>
      </c>
      <c r="B6" s="182"/>
      <c r="C6" s="182"/>
      <c r="D6" s="182"/>
      <c r="E6" s="182"/>
      <c r="F6" s="157" t="s">
        <v>141</v>
      </c>
      <c r="G6" s="158"/>
      <c r="H6" s="158"/>
      <c r="I6" s="158"/>
      <c r="K6" s="93" t="s">
        <v>142</v>
      </c>
      <c r="L6" s="94" t="s">
        <v>143</v>
      </c>
      <c r="M6" s="95" t="s">
        <v>144</v>
      </c>
    </row>
    <row r="7" spans="1:13" ht="20.100000000000001" customHeight="1" x14ac:dyDescent="0.2">
      <c r="A7" s="183" t="s">
        <v>182</v>
      </c>
      <c r="B7" s="184"/>
      <c r="C7" s="184"/>
      <c r="D7" s="184"/>
      <c r="E7" s="184"/>
      <c r="F7" s="159"/>
      <c r="G7" s="159"/>
      <c r="H7" s="159"/>
      <c r="I7" s="159"/>
      <c r="K7" s="185" t="s">
        <v>166</v>
      </c>
      <c r="L7" s="108" t="s">
        <v>145</v>
      </c>
      <c r="M7" s="186" t="s">
        <v>146</v>
      </c>
    </row>
    <row r="8" spans="1:13" ht="33.75" customHeight="1" x14ac:dyDescent="0.2">
      <c r="A8" s="183"/>
      <c r="B8" s="184"/>
      <c r="C8" s="184"/>
      <c r="D8" s="184"/>
      <c r="E8" s="184"/>
      <c r="F8" s="187" t="s">
        <v>160</v>
      </c>
      <c r="G8" s="188"/>
      <c r="H8" s="189">
        <v>254261000484</v>
      </c>
      <c r="I8" s="190"/>
      <c r="K8" s="186"/>
      <c r="L8" s="108" t="s">
        <v>159</v>
      </c>
      <c r="M8" s="186"/>
    </row>
    <row r="9" spans="1:13" ht="20.100000000000001" customHeight="1" x14ac:dyDescent="0.2">
      <c r="A9" s="88" t="s">
        <v>147</v>
      </c>
      <c r="B9" s="89"/>
      <c r="C9" s="163" t="s">
        <v>183</v>
      </c>
      <c r="D9" s="163"/>
      <c r="E9" s="164"/>
      <c r="F9" s="165" t="s">
        <v>163</v>
      </c>
      <c r="G9" s="166"/>
      <c r="H9" s="193" t="s">
        <v>388</v>
      </c>
      <c r="I9" s="194"/>
      <c r="K9" s="186"/>
      <c r="L9" s="108" t="s">
        <v>148</v>
      </c>
      <c r="M9" s="186" t="s">
        <v>149</v>
      </c>
    </row>
    <row r="10" spans="1:13" ht="20.100000000000001" customHeight="1" x14ac:dyDescent="0.2">
      <c r="A10" s="161" t="s">
        <v>168</v>
      </c>
      <c r="B10" s="162"/>
      <c r="C10" s="163" t="s">
        <v>184</v>
      </c>
      <c r="D10" s="163"/>
      <c r="E10" s="163"/>
      <c r="F10" s="164"/>
      <c r="G10" s="92" t="s">
        <v>150</v>
      </c>
      <c r="H10" s="191"/>
      <c r="I10" s="192"/>
      <c r="K10" s="186"/>
      <c r="L10" s="108" t="s">
        <v>151</v>
      </c>
      <c r="M10" s="186"/>
    </row>
    <row r="11" spans="1:13" ht="20.100000000000001" customHeight="1" x14ac:dyDescent="0.2">
      <c r="A11" s="161" t="s">
        <v>165</v>
      </c>
      <c r="B11" s="162"/>
      <c r="C11" s="163" t="s">
        <v>185</v>
      </c>
      <c r="D11" s="163"/>
      <c r="E11" s="163"/>
      <c r="F11" s="164"/>
      <c r="G11" s="92" t="s">
        <v>174</v>
      </c>
      <c r="H11" s="173" t="s">
        <v>181</v>
      </c>
      <c r="I11" s="174"/>
      <c r="K11" s="175"/>
      <c r="L11" s="109"/>
      <c r="M11" s="109"/>
    </row>
    <row r="12" spans="1:13" ht="19.5" customHeight="1" x14ac:dyDescent="0.2">
      <c r="A12" s="176" t="s">
        <v>152</v>
      </c>
      <c r="B12" s="177"/>
      <c r="C12" s="177"/>
      <c r="D12" s="177"/>
      <c r="E12" s="177"/>
      <c r="F12" s="177"/>
      <c r="G12" s="177"/>
      <c r="H12" s="177"/>
      <c r="I12" s="178"/>
      <c r="K12" s="172"/>
      <c r="L12" s="109"/>
      <c r="M12" s="172"/>
    </row>
    <row r="13" spans="1:13" ht="20.100000000000001" customHeight="1" x14ac:dyDescent="0.2">
      <c r="A13" s="169" t="s">
        <v>153</v>
      </c>
      <c r="B13" s="169"/>
      <c r="C13" s="169"/>
      <c r="D13" s="169" t="s">
        <v>154</v>
      </c>
      <c r="E13" s="169"/>
      <c r="F13" s="169"/>
      <c r="G13" s="169" t="s">
        <v>161</v>
      </c>
      <c r="H13" s="169"/>
      <c r="I13" s="169"/>
      <c r="K13" s="172"/>
      <c r="L13" s="109"/>
      <c r="M13" s="172"/>
    </row>
    <row r="14" spans="1:13" ht="20.100000000000001" customHeight="1" x14ac:dyDescent="0.2">
      <c r="A14" s="160" t="s">
        <v>390</v>
      </c>
      <c r="B14" s="160"/>
      <c r="C14" s="160"/>
      <c r="D14" s="160" t="s">
        <v>391</v>
      </c>
      <c r="E14" s="160"/>
      <c r="F14" s="160"/>
      <c r="G14" s="160" t="s">
        <v>410</v>
      </c>
      <c r="H14" s="160"/>
      <c r="I14" s="160"/>
      <c r="K14" s="172"/>
      <c r="L14" s="109"/>
      <c r="M14" s="172"/>
    </row>
    <row r="15" spans="1:13" ht="20.100000000000001" customHeight="1" x14ac:dyDescent="0.2">
      <c r="A15" s="160" t="s">
        <v>392</v>
      </c>
      <c r="B15" s="160"/>
      <c r="C15" s="160"/>
      <c r="D15" s="160" t="s">
        <v>393</v>
      </c>
      <c r="E15" s="160"/>
      <c r="F15" s="160"/>
      <c r="G15" s="160" t="s">
        <v>394</v>
      </c>
      <c r="H15" s="160"/>
      <c r="I15" s="160"/>
      <c r="K15" s="172"/>
      <c r="L15" s="109"/>
      <c r="M15" s="109"/>
    </row>
    <row r="16" spans="1:13" ht="20.100000000000001" customHeight="1" x14ac:dyDescent="0.2">
      <c r="A16" s="160" t="s">
        <v>395</v>
      </c>
      <c r="B16" s="160"/>
      <c r="C16" s="160"/>
      <c r="D16" s="160" t="s">
        <v>393</v>
      </c>
      <c r="E16" s="160"/>
      <c r="F16" s="160"/>
      <c r="G16" s="160" t="s">
        <v>396</v>
      </c>
      <c r="H16" s="160"/>
      <c r="I16" s="160"/>
      <c r="K16" s="172"/>
      <c r="L16" s="109"/>
      <c r="M16" s="109"/>
    </row>
    <row r="17" spans="1:13" ht="20.100000000000001" customHeight="1" x14ac:dyDescent="0.2">
      <c r="A17" s="160" t="s">
        <v>397</v>
      </c>
      <c r="B17" s="160"/>
      <c r="C17" s="160"/>
      <c r="D17" s="160" t="s">
        <v>393</v>
      </c>
      <c r="E17" s="160"/>
      <c r="F17" s="160"/>
      <c r="G17" s="160" t="s">
        <v>398</v>
      </c>
      <c r="H17" s="160"/>
      <c r="I17" s="160"/>
      <c r="K17" s="172"/>
      <c r="L17" s="109"/>
      <c r="M17" s="109"/>
    </row>
    <row r="18" spans="1:13" ht="20.100000000000001" customHeight="1" x14ac:dyDescent="0.2">
      <c r="A18" s="160" t="s">
        <v>399</v>
      </c>
      <c r="B18" s="160"/>
      <c r="C18" s="160"/>
      <c r="D18" s="160" t="s">
        <v>393</v>
      </c>
      <c r="E18" s="160"/>
      <c r="F18" s="160"/>
      <c r="G18" s="160" t="s">
        <v>400</v>
      </c>
      <c r="H18" s="160"/>
      <c r="I18" s="160"/>
      <c r="K18" s="171"/>
      <c r="L18" s="109"/>
      <c r="M18" s="109"/>
    </row>
    <row r="19" spans="1:13" ht="20.100000000000001" customHeight="1" x14ac:dyDescent="0.2">
      <c r="A19" s="160" t="s">
        <v>397</v>
      </c>
      <c r="B19" s="160"/>
      <c r="C19" s="160"/>
      <c r="D19" s="160" t="s">
        <v>401</v>
      </c>
      <c r="E19" s="160"/>
      <c r="F19" s="160"/>
      <c r="G19" s="160" t="s">
        <v>402</v>
      </c>
      <c r="H19" s="160"/>
      <c r="I19" s="160"/>
      <c r="K19" s="172"/>
      <c r="L19" s="109"/>
      <c r="M19" s="109"/>
    </row>
    <row r="20" spans="1:13" ht="20.100000000000001" customHeight="1" x14ac:dyDescent="0.2">
      <c r="A20" s="160"/>
      <c r="B20" s="160"/>
      <c r="C20" s="160"/>
      <c r="D20" s="160"/>
      <c r="E20" s="160"/>
      <c r="F20" s="160"/>
      <c r="G20" s="160"/>
      <c r="H20" s="160"/>
      <c r="I20" s="160"/>
      <c r="K20" s="172"/>
      <c r="L20" s="109"/>
      <c r="M20" s="109"/>
    </row>
    <row r="21" spans="1:13" ht="20.100000000000001" customHeight="1" x14ac:dyDescent="0.2">
      <c r="A21" s="160"/>
      <c r="B21" s="160"/>
      <c r="C21" s="160"/>
      <c r="D21" s="160"/>
      <c r="E21" s="160"/>
      <c r="F21" s="160"/>
      <c r="G21" s="160"/>
      <c r="H21" s="160"/>
      <c r="I21" s="160"/>
      <c r="K21" s="172"/>
      <c r="L21" s="109"/>
      <c r="M21" s="110"/>
    </row>
    <row r="22" spans="1:13" ht="20.100000000000001" customHeight="1" x14ac:dyDescent="0.2">
      <c r="A22" s="160"/>
      <c r="B22" s="160"/>
      <c r="C22" s="160"/>
      <c r="D22" s="160"/>
      <c r="E22" s="160"/>
      <c r="F22" s="160"/>
      <c r="G22" s="160"/>
      <c r="H22" s="160"/>
      <c r="I22" s="160"/>
    </row>
    <row r="23" spans="1:13" s="19" customFormat="1" ht="20.25" x14ac:dyDescent="0.3">
      <c r="A23" s="170"/>
      <c r="B23" s="170"/>
      <c r="C23" s="170"/>
      <c r="D23" s="170"/>
      <c r="E23" s="170"/>
      <c r="F23" s="170"/>
      <c r="G23" s="170"/>
      <c r="H23" s="170"/>
      <c r="I23" s="170"/>
      <c r="K23" s="167"/>
      <c r="L23" s="167"/>
    </row>
    <row r="24" spans="1:13" ht="30" customHeight="1" x14ac:dyDescent="0.2">
      <c r="A24" s="168" t="s">
        <v>155</v>
      </c>
      <c r="B24" s="168"/>
      <c r="C24" s="168"/>
      <c r="D24" s="168"/>
      <c r="E24" s="168"/>
      <c r="F24" s="168"/>
      <c r="G24" s="168"/>
      <c r="H24" s="168"/>
      <c r="I24" s="168"/>
      <c r="K24" s="20"/>
      <c r="L24" s="20"/>
    </row>
    <row r="25" spans="1:13" ht="33.75" customHeight="1" x14ac:dyDescent="0.2">
      <c r="A25" s="169" t="s">
        <v>153</v>
      </c>
      <c r="B25" s="169"/>
      <c r="C25" s="169"/>
      <c r="D25" s="169" t="s">
        <v>154</v>
      </c>
      <c r="E25" s="169"/>
      <c r="F25" s="169"/>
      <c r="G25" s="169" t="s">
        <v>23</v>
      </c>
      <c r="H25" s="169"/>
      <c r="I25" s="169"/>
      <c r="K25" s="21"/>
      <c r="L25" s="22"/>
      <c r="M25" s="18" t="s">
        <v>156</v>
      </c>
    </row>
    <row r="26" spans="1:13" ht="20.100000000000001" customHeight="1" x14ac:dyDescent="0.2">
      <c r="A26" s="160" t="s">
        <v>390</v>
      </c>
      <c r="B26" s="160"/>
      <c r="C26" s="160"/>
      <c r="D26" s="160" t="s">
        <v>403</v>
      </c>
      <c r="E26" s="160"/>
      <c r="F26" s="160"/>
      <c r="G26" s="160" t="s">
        <v>404</v>
      </c>
      <c r="H26" s="160"/>
      <c r="I26" s="160"/>
      <c r="K26" s="21"/>
      <c r="L26" s="22"/>
    </row>
    <row r="27" spans="1:13" ht="20.100000000000001" customHeight="1" x14ac:dyDescent="0.2">
      <c r="A27" s="160" t="s">
        <v>405</v>
      </c>
      <c r="B27" s="160"/>
      <c r="C27" s="160"/>
      <c r="D27" s="160" t="s">
        <v>393</v>
      </c>
      <c r="E27" s="160"/>
      <c r="F27" s="160"/>
      <c r="G27" s="160" t="s">
        <v>406</v>
      </c>
      <c r="H27" s="160"/>
      <c r="I27" s="160"/>
      <c r="K27" s="21"/>
      <c r="L27" s="23"/>
    </row>
    <row r="28" spans="1:13" ht="20.100000000000001" customHeight="1" x14ac:dyDescent="0.2">
      <c r="A28" s="160" t="s">
        <v>392</v>
      </c>
      <c r="B28" s="160"/>
      <c r="C28" s="160"/>
      <c r="D28" s="160" t="s">
        <v>393</v>
      </c>
      <c r="E28" s="160"/>
      <c r="F28" s="160"/>
      <c r="G28" s="160" t="s">
        <v>407</v>
      </c>
      <c r="H28" s="160"/>
      <c r="I28" s="160"/>
      <c r="K28" s="21"/>
      <c r="L28" s="23"/>
    </row>
    <row r="29" spans="1:13" ht="20.100000000000001" customHeight="1" x14ac:dyDescent="0.2">
      <c r="A29" s="160" t="s">
        <v>408</v>
      </c>
      <c r="B29" s="160"/>
      <c r="C29" s="160"/>
      <c r="D29" s="160" t="s">
        <v>393</v>
      </c>
      <c r="E29" s="160"/>
      <c r="F29" s="160"/>
      <c r="G29" s="160" t="s">
        <v>404</v>
      </c>
      <c r="H29" s="160"/>
      <c r="I29" s="160"/>
      <c r="K29" s="21"/>
      <c r="L29" s="22"/>
    </row>
    <row r="30" spans="1:13" ht="20.100000000000001" customHeight="1" x14ac:dyDescent="0.2">
      <c r="A30" s="160" t="s">
        <v>409</v>
      </c>
      <c r="B30" s="160"/>
      <c r="C30" s="160"/>
      <c r="D30" s="160" t="s">
        <v>393</v>
      </c>
      <c r="E30" s="160"/>
      <c r="F30" s="160"/>
      <c r="G30" s="160" t="s">
        <v>407</v>
      </c>
      <c r="H30" s="160"/>
      <c r="I30" s="160"/>
      <c r="K30" s="21"/>
      <c r="L30" s="23"/>
    </row>
    <row r="31" spans="1:13" ht="20.100000000000001" customHeight="1" x14ac:dyDescent="0.2">
      <c r="A31" s="160"/>
      <c r="B31" s="160"/>
      <c r="C31" s="160"/>
      <c r="D31" s="160"/>
      <c r="E31" s="160"/>
      <c r="F31" s="160"/>
      <c r="G31" s="160"/>
      <c r="H31" s="160"/>
      <c r="I31" s="160"/>
      <c r="K31" s="21"/>
      <c r="L31" s="24"/>
    </row>
    <row r="32" spans="1:13" ht="20.100000000000001" customHeight="1" x14ac:dyDescent="0.2">
      <c r="A32" s="160"/>
      <c r="B32" s="160"/>
      <c r="C32" s="160"/>
      <c r="D32" s="160"/>
      <c r="E32" s="160"/>
      <c r="F32" s="160"/>
      <c r="G32" s="160"/>
      <c r="H32" s="160"/>
      <c r="I32" s="160"/>
      <c r="K32" s="154"/>
      <c r="L32" s="22"/>
    </row>
    <row r="33" spans="11:12" ht="15" x14ac:dyDescent="0.2">
      <c r="K33" s="154"/>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55" t="s">
        <v>29</v>
      </c>
      <c r="B65526" s="155"/>
      <c r="C65526" s="155"/>
      <c r="D65526" s="155"/>
      <c r="E65526" s="155"/>
    </row>
    <row r="65527" spans="1:5" x14ac:dyDescent="0.2">
      <c r="A65527" s="156" t="s">
        <v>30</v>
      </c>
      <c r="B65527" s="156"/>
      <c r="C65527" s="156"/>
      <c r="D65527" s="156"/>
      <c r="E65527" s="156"/>
    </row>
    <row r="65528" spans="1:5" x14ac:dyDescent="0.2">
      <c r="A65528" s="156" t="s">
        <v>31</v>
      </c>
      <c r="B65528" s="156"/>
      <c r="C65528" s="156"/>
      <c r="D65528" s="156"/>
      <c r="E65528" s="156"/>
    </row>
    <row r="65529" spans="1:5" x14ac:dyDescent="0.2">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4E97E65A-FBBB-45E4-8549-EA8B35D4FFCC}"/>
    <hyperlink ref="A65527" r:id="rId2" xr:uid="{5FBB00DF-BECA-4BDA-AE72-75490A26DB6D}"/>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EC69C-D72B-4F1E-B39A-4D7564D68DE7}">
  <sheetPr codeName="Hoja21"/>
  <dimension ref="A1:U65532"/>
  <sheetViews>
    <sheetView showGridLines="0" zoomScale="80" zoomScaleNormal="80" workbookViewId="0"/>
  </sheetViews>
  <sheetFormatPr baseColWidth="10" defaultColWidth="11.42578125" defaultRowHeight="14.25" x14ac:dyDescent="0.2"/>
  <cols>
    <col min="1" max="1" width="0.42578125" style="18" customWidth="1"/>
    <col min="2" max="2" width="1.42578125" style="18" customWidth="1"/>
    <col min="3" max="3" width="44.7109375" style="18" customWidth="1"/>
    <col min="4" max="4" width="11.7109375" style="24" customWidth="1"/>
    <col min="5" max="6" width="33.7109375" style="57" customWidth="1"/>
    <col min="7" max="7" width="11.7109375" style="24" customWidth="1"/>
    <col min="8" max="9" width="33.7109375" style="57" customWidth="1"/>
    <col min="10" max="10" width="11.7109375" style="24" customWidth="1"/>
    <col min="11" max="12" width="33.7109375" style="57" customWidth="1"/>
    <col min="13" max="13" width="11.7109375" style="24" customWidth="1"/>
    <col min="14" max="15" width="33.7109375" style="57" customWidth="1"/>
    <col min="16" max="16" width="3.28515625" style="18" customWidth="1"/>
    <col min="17" max="17" width="2.42578125" style="18" customWidth="1"/>
    <col min="18" max="18" width="7.42578125" style="18" hidden="1" customWidth="1"/>
    <col min="19" max="20" width="7.140625" style="18" hidden="1" customWidth="1"/>
    <col min="21" max="21" width="7" style="18" hidden="1" customWidth="1"/>
    <col min="22" max="22" width="11.42578125" style="18"/>
    <col min="23" max="23" width="13" style="18" customWidth="1"/>
    <col min="24" max="24" width="15.85546875" style="18" customWidth="1"/>
    <col min="25" max="25" width="13" style="18" customWidth="1"/>
    <col min="26" max="27" width="11.42578125" style="18" customWidth="1"/>
    <col min="28" max="16384" width="11.42578125" style="18"/>
  </cols>
  <sheetData>
    <row r="1" spans="1:21" ht="33" customHeight="1" x14ac:dyDescent="0.2">
      <c r="B1" s="219" t="s">
        <v>124</v>
      </c>
      <c r="C1" s="219"/>
      <c r="D1" s="219"/>
      <c r="E1" s="219"/>
      <c r="F1" s="219"/>
      <c r="G1" s="219"/>
      <c r="H1" s="219"/>
      <c r="I1" s="219"/>
      <c r="J1" s="220"/>
      <c r="K1" s="220"/>
      <c r="L1" s="26"/>
      <c r="M1" s="26"/>
      <c r="N1" s="26"/>
      <c r="O1" s="26"/>
    </row>
    <row r="2" spans="1:21" ht="15.75" x14ac:dyDescent="0.2">
      <c r="B2" s="221" t="s">
        <v>27</v>
      </c>
      <c r="C2" s="221"/>
      <c r="D2" s="254" t="s">
        <v>176</v>
      </c>
      <c r="E2" s="254"/>
      <c r="F2" s="254"/>
      <c r="G2" s="255" t="s">
        <v>177</v>
      </c>
      <c r="H2" s="255"/>
      <c r="I2" s="255"/>
      <c r="J2" s="256" t="s">
        <v>178</v>
      </c>
      <c r="K2" s="256"/>
      <c r="L2" s="256"/>
      <c r="M2" s="202" t="s">
        <v>179</v>
      </c>
      <c r="N2" s="202"/>
      <c r="O2" s="202"/>
      <c r="Q2" s="18">
        <v>1</v>
      </c>
    </row>
    <row r="3" spans="1:21" ht="15" customHeight="1" x14ac:dyDescent="0.2">
      <c r="B3" s="221"/>
      <c r="C3" s="221"/>
      <c r="D3" s="257" t="s">
        <v>34</v>
      </c>
      <c r="E3" s="253" t="s">
        <v>122</v>
      </c>
      <c r="F3" s="253" t="s">
        <v>125</v>
      </c>
      <c r="G3" s="213" t="s">
        <v>34</v>
      </c>
      <c r="H3" s="253" t="s">
        <v>122</v>
      </c>
      <c r="I3" s="253" t="s">
        <v>125</v>
      </c>
      <c r="J3" s="213" t="s">
        <v>34</v>
      </c>
      <c r="K3" s="215" t="s">
        <v>122</v>
      </c>
      <c r="L3" s="217" t="s">
        <v>125</v>
      </c>
      <c r="M3" s="213" t="s">
        <v>34</v>
      </c>
      <c r="N3" s="215" t="s">
        <v>122</v>
      </c>
      <c r="O3" s="217" t="s">
        <v>125</v>
      </c>
      <c r="Q3" s="18">
        <v>2</v>
      </c>
    </row>
    <row r="4" spans="1:21" ht="15.75" customHeight="1" x14ac:dyDescent="0.2">
      <c r="B4" s="221"/>
      <c r="C4" s="221"/>
      <c r="D4" s="258"/>
      <c r="E4" s="217"/>
      <c r="F4" s="217"/>
      <c r="G4" s="214"/>
      <c r="H4" s="217"/>
      <c r="I4" s="217"/>
      <c r="J4" s="214"/>
      <c r="K4" s="216"/>
      <c r="L4" s="218"/>
      <c r="M4" s="214"/>
      <c r="N4" s="216"/>
      <c r="O4" s="218"/>
      <c r="Q4" s="18">
        <v>3</v>
      </c>
    </row>
    <row r="5" spans="1:21" ht="15.75" x14ac:dyDescent="0.2">
      <c r="B5" s="221"/>
      <c r="C5" s="221"/>
      <c r="D5" s="27"/>
      <c r="E5" s="28"/>
      <c r="F5" s="28"/>
      <c r="G5" s="29"/>
      <c r="H5" s="30"/>
      <c r="I5" s="30"/>
      <c r="J5" s="29"/>
      <c r="K5" s="31"/>
      <c r="L5" s="30"/>
      <c r="M5" s="29"/>
      <c r="N5" s="31"/>
      <c r="O5" s="30"/>
      <c r="Q5" s="18">
        <v>4</v>
      </c>
    </row>
    <row r="6" spans="1:21" ht="18.75" x14ac:dyDescent="0.2">
      <c r="A6" s="259"/>
      <c r="B6" s="240"/>
      <c r="C6" s="32" t="s">
        <v>73</v>
      </c>
      <c r="D6" s="33"/>
      <c r="E6" s="33"/>
      <c r="F6" s="33"/>
      <c r="G6" s="33"/>
      <c r="H6" s="33"/>
      <c r="I6" s="33"/>
      <c r="J6" s="33"/>
      <c r="K6" s="33"/>
      <c r="L6" s="34"/>
      <c r="M6" s="33"/>
      <c r="N6" s="33"/>
      <c r="O6" s="34"/>
    </row>
    <row r="7" spans="1:21" ht="39.950000000000003" customHeight="1" x14ac:dyDescent="0.2">
      <c r="A7" s="259"/>
      <c r="B7" s="241"/>
      <c r="C7" s="35" t="s">
        <v>33</v>
      </c>
      <c r="D7" s="73">
        <v>3</v>
      </c>
      <c r="E7" s="119" t="s">
        <v>241</v>
      </c>
      <c r="F7" s="119" t="s">
        <v>242</v>
      </c>
      <c r="G7" s="128"/>
      <c r="H7" s="111"/>
      <c r="I7" s="111"/>
      <c r="J7" s="132"/>
      <c r="K7" s="112"/>
      <c r="L7" s="113"/>
      <c r="M7" s="134"/>
      <c r="N7" s="114"/>
      <c r="O7" s="115"/>
      <c r="R7" s="18">
        <f>COUNTIF(D7:D10,"1")</f>
        <v>0</v>
      </c>
      <c r="S7" s="18">
        <f>COUNTIF(G7:G10,"1")</f>
        <v>0</v>
      </c>
      <c r="T7" s="18">
        <f>COUNTIF(J7:J10,"1")</f>
        <v>0</v>
      </c>
      <c r="U7" s="18">
        <f>COUNTIF(M7:M10,"1")</f>
        <v>0</v>
      </c>
    </row>
    <row r="8" spans="1:21" ht="39.950000000000003" customHeight="1" x14ac:dyDescent="0.2">
      <c r="A8" s="259"/>
      <c r="B8" s="241"/>
      <c r="C8" s="36" t="s">
        <v>35</v>
      </c>
      <c r="D8" s="73">
        <v>3</v>
      </c>
      <c r="E8" s="119" t="s">
        <v>243</v>
      </c>
      <c r="F8" s="119" t="s">
        <v>244</v>
      </c>
      <c r="G8" s="128"/>
      <c r="H8" s="116"/>
      <c r="I8" s="111"/>
      <c r="J8" s="132"/>
      <c r="K8" s="117"/>
      <c r="L8" s="113"/>
      <c r="M8" s="134"/>
      <c r="N8" s="118"/>
      <c r="O8" s="115"/>
      <c r="R8" s="18">
        <f>COUNTIF(D7:D10,"2")</f>
        <v>0</v>
      </c>
      <c r="S8" s="18">
        <f>COUNTIF(G7:G10,"2")</f>
        <v>0</v>
      </c>
      <c r="T8" s="18">
        <f>COUNTIF(J7:J10,"2")</f>
        <v>0</v>
      </c>
      <c r="U8" s="18">
        <f>COUNTIF(M7:M10,"2")</f>
        <v>0</v>
      </c>
    </row>
    <row r="9" spans="1:21" ht="39.950000000000003" customHeight="1" x14ac:dyDescent="0.2">
      <c r="A9" s="259"/>
      <c r="B9" s="241"/>
      <c r="C9" s="37" t="s">
        <v>36</v>
      </c>
      <c r="D9" s="73">
        <v>3</v>
      </c>
      <c r="E9" s="119" t="s">
        <v>245</v>
      </c>
      <c r="F9" s="137" t="s">
        <v>246</v>
      </c>
      <c r="G9" s="128"/>
      <c r="H9" s="116"/>
      <c r="I9" s="111"/>
      <c r="J9" s="132"/>
      <c r="K9" s="117"/>
      <c r="L9" s="113"/>
      <c r="M9" s="134"/>
      <c r="N9" s="118"/>
      <c r="O9" s="115"/>
      <c r="R9" s="18">
        <f>COUNTIF(D7:D10,"3")</f>
        <v>4</v>
      </c>
      <c r="S9" s="18">
        <f>COUNTIF(G7:G10,"3")</f>
        <v>0</v>
      </c>
      <c r="T9" s="18">
        <f>COUNTIF(J7:J10,"3")</f>
        <v>0</v>
      </c>
      <c r="U9" s="18">
        <f>COUNTIF(M7:M10,"3")</f>
        <v>0</v>
      </c>
    </row>
    <row r="10" spans="1:21" ht="39.950000000000003" customHeight="1" x14ac:dyDescent="0.2">
      <c r="A10" s="259"/>
      <c r="B10" s="242"/>
      <c r="C10" s="37" t="s">
        <v>37</v>
      </c>
      <c r="D10" s="73">
        <v>3</v>
      </c>
      <c r="E10" s="119" t="s">
        <v>247</v>
      </c>
      <c r="F10" s="119" t="s">
        <v>248</v>
      </c>
      <c r="G10" s="128"/>
      <c r="H10" s="116"/>
      <c r="I10" s="111"/>
      <c r="J10" s="132"/>
      <c r="K10" s="117"/>
      <c r="L10" s="113"/>
      <c r="M10" s="134"/>
      <c r="N10" s="118"/>
      <c r="O10" s="115"/>
      <c r="R10" s="18">
        <f>COUNTIF(D7:D10,"4")</f>
        <v>0</v>
      </c>
      <c r="S10" s="18">
        <f>COUNTIF(G7:G10,"4")</f>
        <v>0</v>
      </c>
      <c r="T10" s="18">
        <f>COUNTIF(J7:J10,"4")</f>
        <v>0</v>
      </c>
      <c r="U10" s="18">
        <f>COUNTIF(M7:M10,"4")</f>
        <v>0</v>
      </c>
    </row>
    <row r="11" spans="1:21" ht="6" customHeight="1" x14ac:dyDescent="0.25">
      <c r="B11" s="210"/>
      <c r="C11" s="211"/>
      <c r="D11" s="211"/>
      <c r="E11" s="211"/>
      <c r="F11" s="211"/>
      <c r="G11" s="211"/>
      <c r="H11" s="211"/>
      <c r="I11" s="211"/>
      <c r="J11" s="211"/>
      <c r="K11" s="233"/>
      <c r="L11" s="38"/>
      <c r="M11" s="135"/>
      <c r="N11" s="38"/>
      <c r="O11" s="38"/>
      <c r="Q11" s="18">
        <f>COUNTIF(D7:D10,"1")</f>
        <v>0</v>
      </c>
      <c r="R11" s="18">
        <f>COUNTIF(D7:D10,"1")</f>
        <v>0</v>
      </c>
      <c r="S11" s="18">
        <f>COUNTIF(D7:D10,"3")</f>
        <v>4</v>
      </c>
    </row>
    <row r="12" spans="1:21" ht="18.75" x14ac:dyDescent="0.2">
      <c r="A12" s="259"/>
      <c r="B12" s="230"/>
      <c r="C12" s="39" t="s">
        <v>72</v>
      </c>
      <c r="D12" s="40"/>
      <c r="E12" s="40"/>
      <c r="F12" s="40"/>
      <c r="G12" s="40"/>
      <c r="H12" s="40"/>
      <c r="I12" s="40"/>
      <c r="J12" s="40"/>
      <c r="K12" s="41"/>
      <c r="L12" s="42"/>
      <c r="M12" s="40"/>
      <c r="N12" s="41"/>
      <c r="O12" s="42"/>
    </row>
    <row r="13" spans="1:21" ht="39.950000000000003" customHeight="1" x14ac:dyDescent="0.2">
      <c r="A13" s="259"/>
      <c r="B13" s="231"/>
      <c r="C13" s="43" t="s">
        <v>38</v>
      </c>
      <c r="D13" s="74">
        <v>3</v>
      </c>
      <c r="E13" s="119" t="s">
        <v>249</v>
      </c>
      <c r="F13" s="119" t="s">
        <v>250</v>
      </c>
      <c r="G13" s="129"/>
      <c r="H13" s="111"/>
      <c r="I13" s="111"/>
      <c r="J13" s="133"/>
      <c r="K13" s="120"/>
      <c r="L13" s="121"/>
      <c r="M13" s="136"/>
      <c r="N13" s="122"/>
      <c r="O13" s="123"/>
      <c r="R13" s="18">
        <f>COUNTIF(D13:D17,"1")</f>
        <v>0</v>
      </c>
      <c r="S13" s="18">
        <f>COUNTIF(G13:G17,"1")</f>
        <v>0</v>
      </c>
      <c r="T13" s="18">
        <f>COUNTIF(J13:J17,"1")</f>
        <v>0</v>
      </c>
      <c r="U13" s="18">
        <f>COUNTIF(M13:M17,"1")</f>
        <v>0</v>
      </c>
    </row>
    <row r="14" spans="1:21" ht="39.950000000000003" customHeight="1" x14ac:dyDescent="0.2">
      <c r="A14" s="259"/>
      <c r="B14" s="231"/>
      <c r="C14" s="36" t="s">
        <v>39</v>
      </c>
      <c r="D14" s="74">
        <v>3</v>
      </c>
      <c r="E14" s="130" t="s">
        <v>251</v>
      </c>
      <c r="F14" s="119" t="s">
        <v>252</v>
      </c>
      <c r="G14" s="129"/>
      <c r="H14" s="116"/>
      <c r="I14" s="111"/>
      <c r="J14" s="133"/>
      <c r="K14" s="121"/>
      <c r="L14" s="121"/>
      <c r="M14" s="136"/>
      <c r="N14" s="123"/>
      <c r="O14" s="123"/>
      <c r="R14" s="18">
        <f>COUNTIF(D13:D17,"2")</f>
        <v>0</v>
      </c>
      <c r="S14" s="18">
        <f>COUNTIF(G13:G17,"2")</f>
        <v>0</v>
      </c>
      <c r="T14" s="18">
        <f>COUNTIF(J13:J17,"2")</f>
        <v>0</v>
      </c>
      <c r="U14" s="18">
        <f>COUNTIF(M13:M17,"2")</f>
        <v>0</v>
      </c>
    </row>
    <row r="15" spans="1:21" ht="39.950000000000003" customHeight="1" x14ac:dyDescent="0.2">
      <c r="A15" s="259"/>
      <c r="B15" s="231"/>
      <c r="C15" s="36" t="s">
        <v>40</v>
      </c>
      <c r="D15" s="74">
        <v>3</v>
      </c>
      <c r="E15" s="130" t="s">
        <v>253</v>
      </c>
      <c r="F15" s="130" t="s">
        <v>254</v>
      </c>
      <c r="G15" s="129"/>
      <c r="H15" s="116"/>
      <c r="I15" s="111"/>
      <c r="J15" s="133"/>
      <c r="K15" s="121"/>
      <c r="L15" s="121"/>
      <c r="M15" s="136"/>
      <c r="N15" s="123"/>
      <c r="O15" s="123"/>
      <c r="R15" s="18">
        <f>COUNTIF(D13:D17,"3")</f>
        <v>5</v>
      </c>
      <c r="S15" s="18">
        <f>COUNTIF(G13:G17,"3")</f>
        <v>0</v>
      </c>
      <c r="T15" s="18">
        <f>COUNTIF(J13:J17,"3")</f>
        <v>0</v>
      </c>
      <c r="U15" s="18">
        <f>COUNTIF(M13:M17,"3")</f>
        <v>0</v>
      </c>
    </row>
    <row r="16" spans="1:21" ht="39.950000000000003" customHeight="1" x14ac:dyDescent="0.2">
      <c r="A16" s="259"/>
      <c r="B16" s="231"/>
      <c r="C16" s="37" t="s">
        <v>41</v>
      </c>
      <c r="D16" s="74">
        <v>3</v>
      </c>
      <c r="E16" s="130" t="s">
        <v>255</v>
      </c>
      <c r="F16" s="119" t="s">
        <v>256</v>
      </c>
      <c r="G16" s="129"/>
      <c r="H16" s="116"/>
      <c r="I16" s="111"/>
      <c r="J16" s="133"/>
      <c r="K16" s="121"/>
      <c r="L16" s="121"/>
      <c r="M16" s="136"/>
      <c r="N16" s="123"/>
      <c r="O16" s="123"/>
      <c r="R16" s="18">
        <f>COUNTIF(D13:D17,"4")</f>
        <v>0</v>
      </c>
      <c r="S16" s="18">
        <f>COUNTIF(G13:G17,"4")</f>
        <v>0</v>
      </c>
      <c r="T16" s="18">
        <f>COUNTIF(J13:J17,"4")</f>
        <v>0</v>
      </c>
      <c r="U16" s="18">
        <f>COUNTIF(M13:M17,"4")</f>
        <v>0</v>
      </c>
    </row>
    <row r="17" spans="1:21" ht="39.950000000000003" customHeight="1" x14ac:dyDescent="0.2">
      <c r="A17" s="259"/>
      <c r="B17" s="232"/>
      <c r="C17" s="36" t="s">
        <v>42</v>
      </c>
      <c r="D17" s="74">
        <v>3</v>
      </c>
      <c r="E17" s="130" t="s">
        <v>257</v>
      </c>
      <c r="F17" s="119" t="s">
        <v>258</v>
      </c>
      <c r="G17" s="129"/>
      <c r="H17" s="116"/>
      <c r="I17" s="111"/>
      <c r="J17" s="133"/>
      <c r="K17" s="121"/>
      <c r="L17" s="121"/>
      <c r="M17" s="136"/>
      <c r="N17" s="123"/>
      <c r="O17" s="123"/>
    </row>
    <row r="18" spans="1:21" ht="7.5" customHeight="1" x14ac:dyDescent="0.25">
      <c r="B18" s="243"/>
      <c r="C18" s="244"/>
      <c r="D18" s="244"/>
      <c r="E18" s="244"/>
      <c r="F18" s="244"/>
      <c r="G18" s="244"/>
      <c r="H18" s="244"/>
      <c r="I18" s="244"/>
      <c r="J18" s="244"/>
      <c r="K18" s="245"/>
      <c r="L18" s="38"/>
      <c r="M18" s="135"/>
      <c r="N18" s="38"/>
      <c r="O18" s="38"/>
    </row>
    <row r="19" spans="1:21" ht="18.75" x14ac:dyDescent="0.2">
      <c r="A19" s="259"/>
      <c r="B19" s="230"/>
      <c r="C19" s="39" t="s">
        <v>43</v>
      </c>
      <c r="D19" s="40"/>
      <c r="E19" s="40"/>
      <c r="F19" s="40"/>
      <c r="G19" s="40"/>
      <c r="H19" s="40"/>
      <c r="I19" s="40"/>
      <c r="J19" s="40"/>
      <c r="K19" s="41"/>
      <c r="L19" s="42"/>
      <c r="M19" s="40"/>
      <c r="N19" s="41"/>
      <c r="O19" s="42"/>
    </row>
    <row r="20" spans="1:21" ht="39.950000000000003" customHeight="1" x14ac:dyDescent="0.2">
      <c r="A20" s="259"/>
      <c r="B20" s="246"/>
      <c r="C20" s="44" t="s">
        <v>44</v>
      </c>
      <c r="D20" s="74">
        <v>3</v>
      </c>
      <c r="E20" s="119" t="s">
        <v>259</v>
      </c>
      <c r="F20" s="119" t="s">
        <v>260</v>
      </c>
      <c r="G20" s="129"/>
      <c r="H20" s="111"/>
      <c r="I20" s="111"/>
      <c r="J20" s="133"/>
      <c r="K20" s="124"/>
      <c r="L20" s="125"/>
      <c r="M20" s="136"/>
      <c r="N20" s="126"/>
      <c r="O20" s="127"/>
      <c r="R20" s="18">
        <f>COUNTIF(D20:D27,"1")</f>
        <v>0</v>
      </c>
      <c r="S20" s="18">
        <f>COUNTIF(G20:G27,"1")</f>
        <v>0</v>
      </c>
      <c r="T20" s="18">
        <f>COUNTIF(J20:J27,"1")</f>
        <v>0</v>
      </c>
      <c r="U20" s="18">
        <f>COUNTIF(M20:M27,"1")</f>
        <v>0</v>
      </c>
    </row>
    <row r="21" spans="1:21" ht="39.950000000000003" customHeight="1" x14ac:dyDescent="0.2">
      <c r="A21" s="259"/>
      <c r="B21" s="246"/>
      <c r="C21" s="45" t="s">
        <v>45</v>
      </c>
      <c r="D21" s="74">
        <v>3</v>
      </c>
      <c r="E21" s="130" t="s">
        <v>261</v>
      </c>
      <c r="F21" s="130" t="s">
        <v>262</v>
      </c>
      <c r="G21" s="129"/>
      <c r="H21" s="116"/>
      <c r="I21" s="111"/>
      <c r="J21" s="133"/>
      <c r="K21" s="125"/>
      <c r="L21" s="125"/>
      <c r="M21" s="136"/>
      <c r="N21" s="127"/>
      <c r="O21" s="127"/>
      <c r="R21" s="18">
        <f>COUNTIF(D20:D27,"2")</f>
        <v>0</v>
      </c>
      <c r="S21" s="18">
        <f>COUNTIF(G20:G27,"2")</f>
        <v>0</v>
      </c>
      <c r="T21" s="18">
        <f>COUNTIF(J20:J27,"2")</f>
        <v>0</v>
      </c>
      <c r="U21" s="18">
        <f>COUNTIF(M20:M27,"2")</f>
        <v>0</v>
      </c>
    </row>
    <row r="22" spans="1:21" ht="39.950000000000003" customHeight="1" x14ac:dyDescent="0.2">
      <c r="A22" s="259"/>
      <c r="B22" s="246"/>
      <c r="C22" s="45" t="s">
        <v>46</v>
      </c>
      <c r="D22" s="74">
        <v>3</v>
      </c>
      <c r="E22" s="130" t="s">
        <v>263</v>
      </c>
      <c r="F22" s="119" t="s">
        <v>264</v>
      </c>
      <c r="G22" s="129"/>
      <c r="H22" s="116"/>
      <c r="I22" s="111"/>
      <c r="J22" s="133"/>
      <c r="K22" s="125"/>
      <c r="L22" s="125"/>
      <c r="M22" s="136"/>
      <c r="N22" s="127"/>
      <c r="O22" s="127"/>
      <c r="R22" s="18">
        <f>COUNTIF(D20:D27,"3")</f>
        <v>8</v>
      </c>
      <c r="S22" s="18">
        <f>COUNTIF(G20:G27,"3")</f>
        <v>0</v>
      </c>
      <c r="T22" s="18">
        <f>COUNTIF(J20:J27,"3")</f>
        <v>0</v>
      </c>
      <c r="U22" s="18">
        <f>COUNTIF(M20:M27,"3")</f>
        <v>0</v>
      </c>
    </row>
    <row r="23" spans="1:21" ht="39.950000000000003" customHeight="1" x14ac:dyDescent="0.2">
      <c r="A23" s="259"/>
      <c r="B23" s="246"/>
      <c r="C23" s="45" t="s">
        <v>47</v>
      </c>
      <c r="D23" s="74">
        <v>3</v>
      </c>
      <c r="E23" s="130" t="s">
        <v>265</v>
      </c>
      <c r="F23" s="119" t="s">
        <v>266</v>
      </c>
      <c r="G23" s="129"/>
      <c r="H23" s="116"/>
      <c r="I23" s="111"/>
      <c r="J23" s="133"/>
      <c r="K23" s="125"/>
      <c r="L23" s="125"/>
      <c r="M23" s="136"/>
      <c r="N23" s="127"/>
      <c r="O23" s="127"/>
      <c r="R23" s="18">
        <f>COUNTIF(D20:D27,"4")</f>
        <v>0</v>
      </c>
      <c r="S23" s="18">
        <f>COUNTIF(G20:G27,"4")</f>
        <v>0</v>
      </c>
      <c r="T23" s="18">
        <f>COUNTIF(J20:J27,"4")</f>
        <v>0</v>
      </c>
      <c r="U23" s="18">
        <f>COUNTIF(M20:M27,"4")</f>
        <v>0</v>
      </c>
    </row>
    <row r="24" spans="1:21" ht="39.950000000000003" customHeight="1" x14ac:dyDescent="0.2">
      <c r="A24" s="259"/>
      <c r="B24" s="246"/>
      <c r="C24" s="45" t="s">
        <v>48</v>
      </c>
      <c r="D24" s="74">
        <v>3</v>
      </c>
      <c r="E24" s="130" t="s">
        <v>267</v>
      </c>
      <c r="F24" s="119" t="s">
        <v>268</v>
      </c>
      <c r="G24" s="129"/>
      <c r="H24" s="116"/>
      <c r="I24" s="111"/>
      <c r="J24" s="133"/>
      <c r="K24" s="125"/>
      <c r="L24" s="125"/>
      <c r="M24" s="136"/>
      <c r="N24" s="127"/>
      <c r="O24" s="127"/>
    </row>
    <row r="25" spans="1:21" ht="39.950000000000003" customHeight="1" x14ac:dyDescent="0.2">
      <c r="A25" s="259"/>
      <c r="B25" s="246"/>
      <c r="C25" s="45" t="s">
        <v>49</v>
      </c>
      <c r="D25" s="74">
        <v>3</v>
      </c>
      <c r="E25" s="130" t="s">
        <v>269</v>
      </c>
      <c r="F25" s="130" t="s">
        <v>270</v>
      </c>
      <c r="G25" s="129"/>
      <c r="H25" s="116"/>
      <c r="I25" s="111"/>
      <c r="J25" s="133"/>
      <c r="K25" s="125"/>
      <c r="L25" s="125"/>
      <c r="M25" s="136"/>
      <c r="N25" s="127"/>
      <c r="O25" s="127"/>
    </row>
    <row r="26" spans="1:21" ht="39.950000000000003" customHeight="1" x14ac:dyDescent="0.2">
      <c r="A26" s="259"/>
      <c r="B26" s="246"/>
      <c r="C26" s="45" t="s">
        <v>50</v>
      </c>
      <c r="D26" s="74">
        <v>3</v>
      </c>
      <c r="E26" s="130" t="s">
        <v>271</v>
      </c>
      <c r="F26" s="119" t="s">
        <v>272</v>
      </c>
      <c r="G26" s="129"/>
      <c r="H26" s="116"/>
      <c r="I26" s="111"/>
      <c r="J26" s="133"/>
      <c r="K26" s="125"/>
      <c r="L26" s="125"/>
      <c r="M26" s="136"/>
      <c r="N26" s="127"/>
      <c r="O26" s="127"/>
    </row>
    <row r="27" spans="1:21" ht="39.950000000000003" customHeight="1" x14ac:dyDescent="0.2">
      <c r="A27" s="259"/>
      <c r="B27" s="247"/>
      <c r="C27" s="45" t="s">
        <v>51</v>
      </c>
      <c r="D27" s="74">
        <v>3</v>
      </c>
      <c r="E27" s="130" t="s">
        <v>273</v>
      </c>
      <c r="F27" s="119" t="s">
        <v>272</v>
      </c>
      <c r="G27" s="129"/>
      <c r="H27" s="116"/>
      <c r="I27" s="111"/>
      <c r="J27" s="133"/>
      <c r="K27" s="125"/>
      <c r="L27" s="125"/>
      <c r="M27" s="136"/>
      <c r="N27" s="127"/>
      <c r="O27" s="127"/>
    </row>
    <row r="28" spans="1:21" ht="7.5" customHeight="1" x14ac:dyDescent="0.25">
      <c r="B28" s="210"/>
      <c r="C28" s="211"/>
      <c r="D28" s="211"/>
      <c r="E28" s="211"/>
      <c r="F28" s="211"/>
      <c r="G28" s="211"/>
      <c r="H28" s="211"/>
      <c r="I28" s="211"/>
      <c r="J28" s="211"/>
      <c r="K28" s="233"/>
      <c r="L28" s="38"/>
      <c r="M28" s="135"/>
      <c r="N28" s="38"/>
      <c r="O28" s="38"/>
    </row>
    <row r="29" spans="1:21" ht="18.75" x14ac:dyDescent="0.2">
      <c r="A29" s="259"/>
      <c r="B29" s="230"/>
      <c r="C29" s="39" t="s">
        <v>52</v>
      </c>
      <c r="D29" s="40"/>
      <c r="E29" s="40"/>
      <c r="F29" s="40"/>
      <c r="G29" s="40"/>
      <c r="H29" s="40"/>
      <c r="I29" s="40"/>
      <c r="J29" s="40"/>
      <c r="K29" s="41"/>
      <c r="L29" s="42"/>
      <c r="M29" s="40"/>
      <c r="N29" s="41"/>
      <c r="O29" s="42"/>
    </row>
    <row r="30" spans="1:21" ht="39.950000000000003" customHeight="1" x14ac:dyDescent="0.2">
      <c r="A30" s="259"/>
      <c r="B30" s="231"/>
      <c r="C30" s="43" t="s">
        <v>53</v>
      </c>
      <c r="D30" s="74">
        <v>3</v>
      </c>
      <c r="E30" s="119" t="s">
        <v>274</v>
      </c>
      <c r="F30" s="119" t="s">
        <v>275</v>
      </c>
      <c r="G30" s="129"/>
      <c r="H30" s="111"/>
      <c r="I30" s="111"/>
      <c r="J30" s="133"/>
      <c r="K30" s="124"/>
      <c r="L30" s="125"/>
      <c r="M30" s="136"/>
      <c r="N30" s="126"/>
      <c r="O30" s="127"/>
      <c r="R30" s="18">
        <f>COUNTIF(D30:D33,"1")</f>
        <v>0</v>
      </c>
      <c r="S30" s="18">
        <f>COUNTIF(G30:G33,"1")</f>
        <v>0</v>
      </c>
      <c r="T30" s="18">
        <f>COUNTIF(J30:J33,"1")</f>
        <v>0</v>
      </c>
      <c r="U30" s="18">
        <f>COUNTIF(M30:M33,"1")</f>
        <v>0</v>
      </c>
    </row>
    <row r="31" spans="1:21" ht="39.950000000000003" customHeight="1" x14ac:dyDescent="0.2">
      <c r="A31" s="259"/>
      <c r="B31" s="231"/>
      <c r="C31" s="36" t="s">
        <v>54</v>
      </c>
      <c r="D31" s="74">
        <v>3</v>
      </c>
      <c r="E31" s="130" t="s">
        <v>276</v>
      </c>
      <c r="F31" s="119" t="s">
        <v>277</v>
      </c>
      <c r="G31" s="129"/>
      <c r="H31" s="116"/>
      <c r="I31" s="111"/>
      <c r="J31" s="133"/>
      <c r="K31" s="125"/>
      <c r="L31" s="125"/>
      <c r="M31" s="136"/>
      <c r="N31" s="127"/>
      <c r="O31" s="127"/>
      <c r="R31" s="18">
        <f>COUNTIF(D30:D33,"2")</f>
        <v>0</v>
      </c>
      <c r="S31" s="18">
        <f>COUNTIF(G30:G33,"2")</f>
        <v>0</v>
      </c>
      <c r="T31" s="18">
        <f>COUNTIF(J30:J33,"2")</f>
        <v>0</v>
      </c>
      <c r="U31" s="18">
        <f>COUNTIF(M30:M33,"2")</f>
        <v>0</v>
      </c>
    </row>
    <row r="32" spans="1:21" ht="39.950000000000003" customHeight="1" x14ac:dyDescent="0.2">
      <c r="A32" s="259"/>
      <c r="B32" s="231"/>
      <c r="C32" s="36" t="s">
        <v>55</v>
      </c>
      <c r="D32" s="74">
        <v>3</v>
      </c>
      <c r="E32" s="130" t="s">
        <v>278</v>
      </c>
      <c r="F32" s="130" t="s">
        <v>279</v>
      </c>
      <c r="G32" s="129"/>
      <c r="H32" s="116"/>
      <c r="I32" s="111"/>
      <c r="J32" s="133"/>
      <c r="K32" s="125"/>
      <c r="L32" s="125"/>
      <c r="M32" s="136"/>
      <c r="N32" s="127"/>
      <c r="O32" s="127"/>
      <c r="R32" s="18">
        <f>COUNTIF(D30:D33,"3")</f>
        <v>4</v>
      </c>
      <c r="S32" s="18">
        <f>COUNTIF(G30:G33,"3")</f>
        <v>0</v>
      </c>
      <c r="T32" s="18">
        <f>COUNTIF(J30:J33,"31")</f>
        <v>0</v>
      </c>
      <c r="U32" s="18">
        <f>COUNTIF(M30:M33,"3")</f>
        <v>0</v>
      </c>
    </row>
    <row r="33" spans="1:21" ht="39.950000000000003" customHeight="1" x14ac:dyDescent="0.2">
      <c r="A33" s="259"/>
      <c r="B33" s="232"/>
      <c r="C33" s="36" t="s">
        <v>56</v>
      </c>
      <c r="D33" s="74">
        <v>3</v>
      </c>
      <c r="E33" s="130" t="s">
        <v>280</v>
      </c>
      <c r="F33" s="130" t="s">
        <v>281</v>
      </c>
      <c r="G33" s="129"/>
      <c r="H33" s="116"/>
      <c r="I33" s="111"/>
      <c r="J33" s="133"/>
      <c r="K33" s="125"/>
      <c r="L33" s="125"/>
      <c r="M33" s="136"/>
      <c r="N33" s="127"/>
      <c r="O33" s="127"/>
      <c r="R33" s="18">
        <f>COUNTIF(D30:D33,"4")</f>
        <v>0</v>
      </c>
      <c r="S33" s="18">
        <f>COUNTIF(G30:G33,"4")</f>
        <v>0</v>
      </c>
      <c r="T33" s="18">
        <f>COUNTIF(J30:J33,"4")</f>
        <v>0</v>
      </c>
      <c r="U33" s="18">
        <f>COUNTIF(M30:M33,"4")</f>
        <v>0</v>
      </c>
    </row>
    <row r="34" spans="1:21" ht="9" customHeight="1" x14ac:dyDescent="0.25">
      <c r="B34" s="243"/>
      <c r="C34" s="244"/>
      <c r="D34" s="244"/>
      <c r="E34" s="244"/>
      <c r="F34" s="244"/>
      <c r="G34" s="244"/>
      <c r="H34" s="244"/>
      <c r="I34" s="244"/>
      <c r="J34" s="244"/>
      <c r="K34" s="245"/>
      <c r="L34" s="38"/>
      <c r="M34" s="135"/>
      <c r="N34" s="38"/>
      <c r="O34" s="38"/>
    </row>
    <row r="35" spans="1:21" ht="18.75" x14ac:dyDescent="0.2">
      <c r="A35" s="259"/>
      <c r="B35" s="230"/>
      <c r="C35" s="46" t="s">
        <v>57</v>
      </c>
      <c r="D35" s="248"/>
      <c r="E35" s="248"/>
      <c r="F35" s="248"/>
      <c r="G35" s="248"/>
      <c r="H35" s="248"/>
      <c r="I35" s="248"/>
      <c r="J35" s="248"/>
      <c r="K35" s="248"/>
      <c r="L35" s="47"/>
      <c r="M35" s="96"/>
      <c r="N35" s="96"/>
      <c r="O35" s="47"/>
    </row>
    <row r="36" spans="1:21" ht="39.950000000000003" customHeight="1" x14ac:dyDescent="0.2">
      <c r="A36" s="259"/>
      <c r="B36" s="231"/>
      <c r="C36" s="43" t="s">
        <v>58</v>
      </c>
      <c r="D36" s="74">
        <v>3</v>
      </c>
      <c r="E36" s="119" t="s">
        <v>282</v>
      </c>
      <c r="F36" s="119" t="s">
        <v>283</v>
      </c>
      <c r="G36" s="129"/>
      <c r="H36" s="111"/>
      <c r="I36" s="111"/>
      <c r="J36" s="133"/>
      <c r="K36" s="124"/>
      <c r="L36" s="125"/>
      <c r="M36" s="136"/>
      <c r="N36" s="126"/>
      <c r="O36" s="127"/>
      <c r="R36" s="18">
        <f>COUNTIF(D36:D44,"1")</f>
        <v>0</v>
      </c>
      <c r="S36" s="18">
        <f>COUNTIF(G36:G44,"1")</f>
        <v>0</v>
      </c>
      <c r="T36" s="18">
        <f>COUNTIF(J36:J44,"1")</f>
        <v>0</v>
      </c>
      <c r="U36" s="18">
        <f>COUNTIF(M36:M44,"1")</f>
        <v>0</v>
      </c>
    </row>
    <row r="37" spans="1:21" ht="39.950000000000003" customHeight="1" x14ac:dyDescent="0.2">
      <c r="A37" s="259"/>
      <c r="B37" s="231"/>
      <c r="C37" s="36" t="s">
        <v>59</v>
      </c>
      <c r="D37" s="74">
        <v>3</v>
      </c>
      <c r="E37" s="130" t="s">
        <v>284</v>
      </c>
      <c r="F37" s="119" t="s">
        <v>285</v>
      </c>
      <c r="G37" s="129"/>
      <c r="H37" s="116"/>
      <c r="I37" s="111"/>
      <c r="J37" s="133"/>
      <c r="K37" s="125"/>
      <c r="L37" s="125"/>
      <c r="M37" s="136"/>
      <c r="N37" s="127"/>
      <c r="O37" s="127"/>
      <c r="R37" s="18">
        <f>COUNTIF(D36:D44,"2")</f>
        <v>0</v>
      </c>
      <c r="S37" s="18">
        <f>COUNTIF(G36:G44,"2")</f>
        <v>0</v>
      </c>
      <c r="T37" s="18">
        <f>COUNTIF(J36:J44,"2")</f>
        <v>0</v>
      </c>
      <c r="U37" s="18">
        <f>COUNTIF(M36:M44,"2")</f>
        <v>0</v>
      </c>
    </row>
    <row r="38" spans="1:21" ht="39.950000000000003" customHeight="1" x14ac:dyDescent="0.2">
      <c r="A38" s="259"/>
      <c r="B38" s="231"/>
      <c r="C38" s="36" t="s">
        <v>60</v>
      </c>
      <c r="D38" s="74">
        <v>3</v>
      </c>
      <c r="E38" s="130" t="s">
        <v>286</v>
      </c>
      <c r="F38" s="119" t="s">
        <v>287</v>
      </c>
      <c r="G38" s="129"/>
      <c r="H38" s="116"/>
      <c r="I38" s="111"/>
      <c r="J38" s="133"/>
      <c r="K38" s="125"/>
      <c r="L38" s="125"/>
      <c r="M38" s="136"/>
      <c r="N38" s="127"/>
      <c r="O38" s="127"/>
      <c r="R38" s="18">
        <f>COUNTIF(D36:D44,"3")</f>
        <v>9</v>
      </c>
      <c r="S38" s="18">
        <f>COUNTIF(G36:G44,"3")</f>
        <v>0</v>
      </c>
      <c r="T38" s="18">
        <f>COUNTIF(J36:J44,"3")</f>
        <v>0</v>
      </c>
      <c r="U38" s="18">
        <f>COUNTIF(M36:M44,"3")</f>
        <v>0</v>
      </c>
    </row>
    <row r="39" spans="1:21" ht="39.950000000000003" customHeight="1" x14ac:dyDescent="0.2">
      <c r="A39" s="259"/>
      <c r="B39" s="231"/>
      <c r="C39" s="36" t="s">
        <v>61</v>
      </c>
      <c r="D39" s="74">
        <v>3</v>
      </c>
      <c r="E39" s="130" t="s">
        <v>288</v>
      </c>
      <c r="F39" s="119" t="s">
        <v>289</v>
      </c>
      <c r="G39" s="129"/>
      <c r="H39" s="116"/>
      <c r="I39" s="111"/>
      <c r="J39" s="133"/>
      <c r="K39" s="125"/>
      <c r="L39" s="125"/>
      <c r="M39" s="136"/>
      <c r="N39" s="127"/>
      <c r="O39" s="127"/>
      <c r="R39" s="18">
        <f>COUNTIF(D36:D44,"4")</f>
        <v>0</v>
      </c>
      <c r="S39" s="18">
        <f>COUNTIF(G36:G44,"4")</f>
        <v>0</v>
      </c>
      <c r="T39" s="18">
        <f>COUNTIF(J36:J44,"4")</f>
        <v>0</v>
      </c>
      <c r="U39" s="18">
        <f>COUNTIF(M36:M44,"4")</f>
        <v>0</v>
      </c>
    </row>
    <row r="40" spans="1:21" ht="39.950000000000003" customHeight="1" x14ac:dyDescent="0.2">
      <c r="A40" s="259"/>
      <c r="B40" s="231"/>
      <c r="C40" s="36" t="s">
        <v>62</v>
      </c>
      <c r="D40" s="74">
        <v>3</v>
      </c>
      <c r="E40" s="130" t="s">
        <v>290</v>
      </c>
      <c r="F40" s="119" t="s">
        <v>291</v>
      </c>
      <c r="G40" s="129"/>
      <c r="H40" s="116"/>
      <c r="I40" s="111"/>
      <c r="J40" s="133"/>
      <c r="K40" s="125"/>
      <c r="L40" s="125"/>
      <c r="M40" s="136"/>
      <c r="N40" s="127"/>
      <c r="O40" s="127"/>
    </row>
    <row r="41" spans="1:21" ht="39.950000000000003" customHeight="1" x14ac:dyDescent="0.2">
      <c r="A41" s="259"/>
      <c r="B41" s="231"/>
      <c r="C41" s="36" t="s">
        <v>63</v>
      </c>
      <c r="D41" s="74">
        <v>3</v>
      </c>
      <c r="E41" s="130" t="s">
        <v>292</v>
      </c>
      <c r="F41" s="119" t="s">
        <v>293</v>
      </c>
      <c r="G41" s="129"/>
      <c r="H41" s="116"/>
      <c r="I41" s="111"/>
      <c r="J41" s="133"/>
      <c r="K41" s="125"/>
      <c r="L41" s="125"/>
      <c r="M41" s="136"/>
      <c r="N41" s="127"/>
      <c r="O41" s="127"/>
    </row>
    <row r="42" spans="1:21" ht="39.950000000000003" customHeight="1" x14ac:dyDescent="0.2">
      <c r="A42" s="259"/>
      <c r="B42" s="231"/>
      <c r="C42" s="36" t="s">
        <v>64</v>
      </c>
      <c r="D42" s="74">
        <v>3</v>
      </c>
      <c r="E42" s="130" t="s">
        <v>294</v>
      </c>
      <c r="F42" s="119" t="s">
        <v>295</v>
      </c>
      <c r="G42" s="129"/>
      <c r="H42" s="116"/>
      <c r="I42" s="111"/>
      <c r="J42" s="133"/>
      <c r="K42" s="125"/>
      <c r="L42" s="125"/>
      <c r="M42" s="136"/>
      <c r="N42" s="127"/>
      <c r="O42" s="127"/>
    </row>
    <row r="43" spans="1:21" ht="39.950000000000003" customHeight="1" x14ac:dyDescent="0.2">
      <c r="A43" s="259"/>
      <c r="B43" s="231"/>
      <c r="C43" s="36" t="s">
        <v>65</v>
      </c>
      <c r="D43" s="74">
        <v>3</v>
      </c>
      <c r="E43" s="130" t="s">
        <v>296</v>
      </c>
      <c r="F43" s="119" t="s">
        <v>297</v>
      </c>
      <c r="G43" s="129"/>
      <c r="H43" s="116"/>
      <c r="I43" s="111"/>
      <c r="J43" s="133"/>
      <c r="K43" s="125"/>
      <c r="L43" s="125"/>
      <c r="M43" s="136"/>
      <c r="N43" s="127"/>
      <c r="O43" s="127"/>
    </row>
    <row r="44" spans="1:21" ht="39.950000000000003" customHeight="1" x14ac:dyDescent="0.2">
      <c r="A44" s="259"/>
      <c r="B44" s="232"/>
      <c r="C44" s="36" t="s">
        <v>66</v>
      </c>
      <c r="D44" s="74">
        <v>3</v>
      </c>
      <c r="E44" s="130" t="s">
        <v>298</v>
      </c>
      <c r="F44" s="119" t="s">
        <v>299</v>
      </c>
      <c r="G44" s="129"/>
      <c r="H44" s="116"/>
      <c r="I44" s="111"/>
      <c r="J44" s="133"/>
      <c r="K44" s="125"/>
      <c r="L44" s="125"/>
      <c r="M44" s="136"/>
      <c r="N44" s="127"/>
      <c r="O44" s="127"/>
    </row>
    <row r="45" spans="1:21" ht="6.75" customHeight="1" x14ac:dyDescent="0.25">
      <c r="B45" s="243"/>
      <c r="C45" s="244"/>
      <c r="D45" s="244"/>
      <c r="E45" s="244"/>
      <c r="F45" s="244"/>
      <c r="G45" s="244"/>
      <c r="H45" s="244"/>
      <c r="I45" s="244"/>
      <c r="J45" s="244"/>
      <c r="K45" s="245"/>
      <c r="L45" s="38"/>
      <c r="M45" s="135"/>
      <c r="N45" s="38"/>
      <c r="O45" s="38"/>
    </row>
    <row r="46" spans="1:21" ht="18.75" x14ac:dyDescent="0.2">
      <c r="A46" s="259"/>
      <c r="B46" s="230"/>
      <c r="C46" s="39" t="s">
        <v>67</v>
      </c>
      <c r="D46" s="40"/>
      <c r="E46" s="40"/>
      <c r="F46" s="40"/>
      <c r="G46" s="40"/>
      <c r="H46" s="40"/>
      <c r="I46" s="40"/>
      <c r="J46" s="40"/>
      <c r="K46" s="41"/>
      <c r="L46" s="42"/>
      <c r="M46" s="40"/>
      <c r="N46" s="41"/>
      <c r="O46" s="42"/>
    </row>
    <row r="47" spans="1:21" ht="39.950000000000003" customHeight="1" x14ac:dyDescent="0.2">
      <c r="A47" s="259"/>
      <c r="B47" s="231"/>
      <c r="C47" s="43" t="s">
        <v>68</v>
      </c>
      <c r="D47" s="74">
        <v>3</v>
      </c>
      <c r="E47" s="138" t="s">
        <v>300</v>
      </c>
      <c r="F47" s="138" t="s">
        <v>301</v>
      </c>
      <c r="G47" s="75"/>
      <c r="H47" s="77"/>
      <c r="I47" s="77"/>
      <c r="J47" s="76"/>
      <c r="K47" s="79"/>
      <c r="L47" s="80"/>
      <c r="M47" s="101"/>
      <c r="N47" s="99"/>
      <c r="O47" s="100"/>
      <c r="R47" s="18">
        <f>COUNTIF(D47:D50,"1")</f>
        <v>0</v>
      </c>
      <c r="S47" s="18">
        <f>COUNTIF(G47:G50,"1")</f>
        <v>0</v>
      </c>
      <c r="T47" s="18">
        <f>COUNTIF(J47:J50,"1")</f>
        <v>0</v>
      </c>
      <c r="U47" s="18">
        <f>COUNTIF(M47:M50,"1")</f>
        <v>0</v>
      </c>
    </row>
    <row r="48" spans="1:21" ht="39.950000000000003" customHeight="1" x14ac:dyDescent="0.2">
      <c r="A48" s="259"/>
      <c r="B48" s="231"/>
      <c r="C48" s="36" t="s">
        <v>69</v>
      </c>
      <c r="D48" s="74">
        <v>3</v>
      </c>
      <c r="E48" s="139" t="s">
        <v>302</v>
      </c>
      <c r="F48" s="138" t="s">
        <v>303</v>
      </c>
      <c r="G48" s="75"/>
      <c r="H48" s="78"/>
      <c r="I48" s="77"/>
      <c r="J48" s="76"/>
      <c r="K48" s="80"/>
      <c r="L48" s="80"/>
      <c r="M48" s="101"/>
      <c r="N48" s="100"/>
      <c r="O48" s="100"/>
      <c r="R48" s="18">
        <f>COUNTIF(D47:D50,"2")</f>
        <v>0</v>
      </c>
      <c r="S48" s="18">
        <f>COUNTIF(G47:G50,"2")</f>
        <v>0</v>
      </c>
      <c r="T48" s="18">
        <f>COUNTIF(J47:J50,"2")</f>
        <v>0</v>
      </c>
      <c r="U48" s="18">
        <f>COUNTIF(M47:M50,"2")</f>
        <v>0</v>
      </c>
    </row>
    <row r="49" spans="1:21" ht="39.950000000000003" customHeight="1" x14ac:dyDescent="0.2">
      <c r="A49" s="259"/>
      <c r="B49" s="231"/>
      <c r="C49" s="36" t="s">
        <v>70</v>
      </c>
      <c r="D49" s="74">
        <v>3</v>
      </c>
      <c r="E49" s="139" t="s">
        <v>304</v>
      </c>
      <c r="F49" s="138" t="s">
        <v>305</v>
      </c>
      <c r="G49" s="75"/>
      <c r="H49" s="78"/>
      <c r="I49" s="77"/>
      <c r="J49" s="76"/>
      <c r="K49" s="80"/>
      <c r="L49" s="80"/>
      <c r="M49" s="101"/>
      <c r="N49" s="100"/>
      <c r="O49" s="100"/>
      <c r="R49" s="18">
        <f>COUNTIF(D47:D50,"3")</f>
        <v>4</v>
      </c>
      <c r="S49" s="18">
        <f>COUNTIF(G47:G50,"3")</f>
        <v>0</v>
      </c>
      <c r="T49" s="18">
        <f>COUNTIF(J47:J50,"3")</f>
        <v>0</v>
      </c>
      <c r="U49" s="18">
        <f>COUNTIF(M47:M50,"3")</f>
        <v>0</v>
      </c>
    </row>
    <row r="50" spans="1:21" ht="39.950000000000003" customHeight="1" x14ac:dyDescent="0.2">
      <c r="A50" s="259"/>
      <c r="B50" s="232"/>
      <c r="C50" s="36" t="s">
        <v>71</v>
      </c>
      <c r="D50" s="74">
        <v>3</v>
      </c>
      <c r="E50" s="139" t="s">
        <v>306</v>
      </c>
      <c r="F50" s="138" t="s">
        <v>307</v>
      </c>
      <c r="G50" s="75"/>
      <c r="H50" s="78"/>
      <c r="I50" s="77"/>
      <c r="J50" s="76"/>
      <c r="K50" s="80"/>
      <c r="L50" s="80"/>
      <c r="M50" s="101"/>
      <c r="N50" s="100"/>
      <c r="O50" s="100"/>
      <c r="R50" s="18">
        <f>COUNTIF(D47:D50,"4")</f>
        <v>0</v>
      </c>
      <c r="S50" s="18">
        <f>COUNTIF(G47:G50,"4")</f>
        <v>0</v>
      </c>
      <c r="T50" s="18">
        <f>COUNTIF(J47:J50,"4")</f>
        <v>0</v>
      </c>
      <c r="U50" s="18">
        <f>COUNTIF(M47:M50,"4")</f>
        <v>0</v>
      </c>
    </row>
    <row r="51" spans="1:21" ht="8.25" customHeight="1" x14ac:dyDescent="0.25">
      <c r="B51" s="243"/>
      <c r="C51" s="244"/>
      <c r="D51" s="244"/>
      <c r="E51" s="244"/>
      <c r="F51" s="244"/>
      <c r="G51" s="244"/>
      <c r="H51" s="244"/>
      <c r="I51" s="244"/>
      <c r="J51" s="244"/>
      <c r="K51" s="245"/>
      <c r="L51" s="38"/>
      <c r="M51" s="135"/>
      <c r="N51" s="38"/>
      <c r="O51" s="38"/>
    </row>
    <row r="52" spans="1:21" ht="24" customHeight="1" x14ac:dyDescent="0.2">
      <c r="B52" s="222" t="s">
        <v>26</v>
      </c>
      <c r="C52" s="223"/>
      <c r="D52" s="199">
        <v>2025</v>
      </c>
      <c r="E52" s="200"/>
      <c r="F52" s="201"/>
      <c r="G52" s="234">
        <v>2026</v>
      </c>
      <c r="H52" s="235"/>
      <c r="I52" s="236"/>
      <c r="J52" s="237">
        <v>2027</v>
      </c>
      <c r="K52" s="238"/>
      <c r="L52" s="239"/>
      <c r="M52" s="203">
        <v>2028</v>
      </c>
      <c r="N52" s="204"/>
      <c r="O52" s="205"/>
    </row>
    <row r="53" spans="1:21" ht="33" customHeight="1" x14ac:dyDescent="0.2">
      <c r="B53" s="224"/>
      <c r="C53" s="225"/>
      <c r="D53" s="48" t="s">
        <v>34</v>
      </c>
      <c r="E53" s="49" t="s">
        <v>122</v>
      </c>
      <c r="F53" s="49" t="s">
        <v>125</v>
      </c>
      <c r="G53" s="48" t="s">
        <v>34</v>
      </c>
      <c r="H53" s="49" t="s">
        <v>122</v>
      </c>
      <c r="I53" s="49" t="s">
        <v>125</v>
      </c>
      <c r="J53" s="48" t="s">
        <v>34</v>
      </c>
      <c r="K53" s="49" t="s">
        <v>122</v>
      </c>
      <c r="L53" s="50" t="s">
        <v>125</v>
      </c>
      <c r="M53" s="48"/>
      <c r="N53" s="49"/>
      <c r="O53" s="50"/>
    </row>
    <row r="54" spans="1:21" ht="18.75" x14ac:dyDescent="0.2">
      <c r="A54" s="259"/>
      <c r="B54" s="51"/>
      <c r="C54" s="198" t="s">
        <v>74</v>
      </c>
      <c r="D54" s="197"/>
      <c r="E54" s="197"/>
      <c r="F54" s="197"/>
      <c r="G54" s="197"/>
      <c r="H54" s="197"/>
      <c r="I54" s="197"/>
      <c r="J54" s="197"/>
      <c r="K54" s="197"/>
      <c r="L54" s="52"/>
      <c r="M54" s="58"/>
      <c r="N54" s="58"/>
      <c r="O54" s="52"/>
    </row>
    <row r="55" spans="1:21" ht="30" customHeight="1" x14ac:dyDescent="0.2">
      <c r="A55" s="259"/>
      <c r="B55" s="53"/>
      <c r="C55" s="43" t="s">
        <v>75</v>
      </c>
      <c r="D55" s="74">
        <v>3</v>
      </c>
      <c r="E55" s="142" t="s">
        <v>312</v>
      </c>
      <c r="F55" s="140" t="s">
        <v>313</v>
      </c>
      <c r="G55" s="129"/>
      <c r="H55" s="111"/>
      <c r="I55" s="111"/>
      <c r="J55" s="133"/>
      <c r="K55" s="124"/>
      <c r="L55" s="125"/>
      <c r="M55" s="136"/>
      <c r="N55" s="126"/>
      <c r="O55" s="127"/>
      <c r="R55" s="18">
        <f>COUNTIF(D55:D59,"1")</f>
        <v>0</v>
      </c>
      <c r="S55" s="18">
        <f>COUNTIF(G55:G59,"1")</f>
        <v>0</v>
      </c>
      <c r="T55" s="18">
        <f>COUNTIF(J55:J59,"1")</f>
        <v>0</v>
      </c>
      <c r="U55" s="18">
        <f>COUNTIF(M55:M59,"1")</f>
        <v>0</v>
      </c>
    </row>
    <row r="56" spans="1:21" ht="30" customHeight="1" x14ac:dyDescent="0.2">
      <c r="A56" s="259"/>
      <c r="B56" s="53"/>
      <c r="C56" s="36" t="s">
        <v>76</v>
      </c>
      <c r="D56" s="74">
        <v>3</v>
      </c>
      <c r="E56" s="142" t="s">
        <v>314</v>
      </c>
      <c r="F56" s="140" t="s">
        <v>315</v>
      </c>
      <c r="G56" s="129"/>
      <c r="H56" s="116"/>
      <c r="I56" s="111"/>
      <c r="J56" s="133"/>
      <c r="K56" s="125"/>
      <c r="L56" s="125"/>
      <c r="M56" s="136"/>
      <c r="N56" s="127"/>
      <c r="O56" s="127"/>
      <c r="R56" s="18">
        <f>COUNTIF(D55:D59,"2")</f>
        <v>0</v>
      </c>
      <c r="S56" s="18">
        <f>COUNTIF(G55:G59,"2")</f>
        <v>0</v>
      </c>
      <c r="T56" s="18">
        <f>COUNTIF(J55:J59,"2")</f>
        <v>0</v>
      </c>
      <c r="U56" s="18">
        <f>COUNTIF(M55:M59,"2")</f>
        <v>0</v>
      </c>
    </row>
    <row r="57" spans="1:21" ht="30" customHeight="1" x14ac:dyDescent="0.2">
      <c r="A57" s="259"/>
      <c r="B57" s="53"/>
      <c r="C57" s="36" t="s">
        <v>77</v>
      </c>
      <c r="D57" s="74">
        <v>3</v>
      </c>
      <c r="E57" s="141" t="s">
        <v>316</v>
      </c>
      <c r="F57" s="140" t="s">
        <v>317</v>
      </c>
      <c r="G57" s="129"/>
      <c r="H57" s="116"/>
      <c r="I57" s="111"/>
      <c r="J57" s="133"/>
      <c r="K57" s="125"/>
      <c r="L57" s="125"/>
      <c r="M57" s="136"/>
      <c r="N57" s="127"/>
      <c r="O57" s="127"/>
      <c r="R57" s="18">
        <f>COUNTIF(D55:D59,"3")</f>
        <v>5</v>
      </c>
      <c r="S57" s="18">
        <f>COUNTIF(G55:G59,"3")</f>
        <v>0</v>
      </c>
      <c r="T57" s="18">
        <f>COUNTIF(J55:J59,"3")</f>
        <v>0</v>
      </c>
      <c r="U57" s="18">
        <f>COUNTIF(M55:M59,"3")</f>
        <v>0</v>
      </c>
    </row>
    <row r="58" spans="1:21" ht="30" customHeight="1" x14ac:dyDescent="0.2">
      <c r="A58" s="259"/>
      <c r="B58" s="53"/>
      <c r="C58" s="36" t="s">
        <v>78</v>
      </c>
      <c r="D58" s="74">
        <v>3</v>
      </c>
      <c r="E58" s="142" t="s">
        <v>318</v>
      </c>
      <c r="F58" s="140" t="s">
        <v>319</v>
      </c>
      <c r="G58" s="129"/>
      <c r="H58" s="116"/>
      <c r="I58" s="111"/>
      <c r="J58" s="133"/>
      <c r="K58" s="125"/>
      <c r="L58" s="125"/>
      <c r="M58" s="136"/>
      <c r="N58" s="127"/>
      <c r="O58" s="127"/>
      <c r="R58" s="18">
        <f>COUNTIF(D55:D59,"4")</f>
        <v>0</v>
      </c>
      <c r="S58" s="18">
        <f>COUNTIF(G55:G59,"4")</f>
        <v>0</v>
      </c>
      <c r="T58" s="18">
        <f>COUNTIF(J55:J59,"4")</f>
        <v>0</v>
      </c>
      <c r="U58" s="18">
        <f>COUNTIF(M55:M59,"4")</f>
        <v>0</v>
      </c>
    </row>
    <row r="59" spans="1:21" ht="30" customHeight="1" x14ac:dyDescent="0.2">
      <c r="A59" s="259"/>
      <c r="B59" s="54"/>
      <c r="C59" s="36" t="s">
        <v>79</v>
      </c>
      <c r="D59" s="74">
        <v>3</v>
      </c>
      <c r="E59" s="142" t="s">
        <v>320</v>
      </c>
      <c r="F59" s="140" t="s">
        <v>321</v>
      </c>
      <c r="G59" s="129"/>
      <c r="H59" s="116"/>
      <c r="I59" s="111"/>
      <c r="J59" s="133"/>
      <c r="K59" s="125"/>
      <c r="L59" s="125"/>
      <c r="M59" s="136"/>
      <c r="N59" s="127"/>
      <c r="O59" s="127"/>
    </row>
    <row r="60" spans="1:21" ht="6.75" customHeight="1" x14ac:dyDescent="0.25">
      <c r="B60" s="195"/>
      <c r="C60" s="196"/>
      <c r="D60" s="55"/>
      <c r="E60" s="56"/>
      <c r="F60" s="56"/>
      <c r="G60" s="55"/>
      <c r="H60" s="56"/>
      <c r="I60" s="56"/>
      <c r="J60" s="55"/>
      <c r="K60" s="56"/>
      <c r="M60" s="55"/>
      <c r="N60" s="56"/>
    </row>
    <row r="61" spans="1:21" ht="18.75" x14ac:dyDescent="0.2">
      <c r="A61" s="259"/>
      <c r="B61" s="51"/>
      <c r="C61" s="198" t="s">
        <v>80</v>
      </c>
      <c r="D61" s="197"/>
      <c r="E61" s="197"/>
      <c r="F61" s="197"/>
      <c r="G61" s="197"/>
      <c r="H61" s="197"/>
      <c r="I61" s="197"/>
      <c r="J61" s="197"/>
      <c r="K61" s="206"/>
      <c r="L61" s="58"/>
      <c r="M61" s="58"/>
      <c r="N61" s="58"/>
      <c r="O61" s="58"/>
    </row>
    <row r="62" spans="1:21" ht="30" customHeight="1" x14ac:dyDescent="0.2">
      <c r="A62" s="259"/>
      <c r="B62" s="59"/>
      <c r="C62" s="35" t="s">
        <v>81</v>
      </c>
      <c r="D62" s="74">
        <v>3</v>
      </c>
      <c r="E62" s="142" t="s">
        <v>322</v>
      </c>
      <c r="F62" s="141" t="s">
        <v>323</v>
      </c>
      <c r="G62" s="129"/>
      <c r="H62" s="111"/>
      <c r="I62" s="111"/>
      <c r="J62" s="133"/>
      <c r="K62" s="125"/>
      <c r="L62" s="125"/>
      <c r="M62" s="136"/>
      <c r="N62" s="127"/>
      <c r="O62" s="127"/>
      <c r="R62" s="18">
        <f>COUNTIF(D62:D65,"1")</f>
        <v>0</v>
      </c>
      <c r="S62" s="18">
        <f>COUNTIF(G62:G65,"1")</f>
        <v>0</v>
      </c>
      <c r="T62" s="18">
        <f>COUNTIF(J62:J65,"1")</f>
        <v>0</v>
      </c>
      <c r="U62" s="18">
        <f>COUNTIF(M62:M65,"1")</f>
        <v>0</v>
      </c>
    </row>
    <row r="63" spans="1:21" ht="30" customHeight="1" x14ac:dyDescent="0.2">
      <c r="A63" s="259"/>
      <c r="B63" s="53"/>
      <c r="C63" s="36" t="s">
        <v>82</v>
      </c>
      <c r="D63" s="74">
        <v>3</v>
      </c>
      <c r="E63" s="143" t="s">
        <v>324</v>
      </c>
      <c r="F63" s="141" t="s">
        <v>325</v>
      </c>
      <c r="G63" s="129"/>
      <c r="H63" s="116"/>
      <c r="I63" s="111"/>
      <c r="J63" s="133"/>
      <c r="K63" s="125"/>
      <c r="L63" s="125"/>
      <c r="M63" s="136"/>
      <c r="N63" s="127"/>
      <c r="O63" s="127"/>
      <c r="R63" s="18">
        <f>COUNTIF(D62:D65,"2")</f>
        <v>0</v>
      </c>
      <c r="S63" s="18">
        <f>COUNTIF(G62:G65,"2")</f>
        <v>0</v>
      </c>
      <c r="T63" s="18">
        <f>COUNTIF(J62:J65,"2")</f>
        <v>0</v>
      </c>
      <c r="U63" s="18">
        <f>COUNTIF(M62:M65,"2")</f>
        <v>0</v>
      </c>
    </row>
    <row r="64" spans="1:21" ht="30" customHeight="1" x14ac:dyDescent="0.2">
      <c r="A64" s="259"/>
      <c r="B64" s="53"/>
      <c r="C64" s="36" t="s">
        <v>83</v>
      </c>
      <c r="D64" s="74">
        <v>3</v>
      </c>
      <c r="E64" s="143" t="s">
        <v>326</v>
      </c>
      <c r="F64" s="141" t="s">
        <v>327</v>
      </c>
      <c r="G64" s="129"/>
      <c r="H64" s="116"/>
      <c r="I64" s="111"/>
      <c r="J64" s="133"/>
      <c r="K64" s="125"/>
      <c r="L64" s="125"/>
      <c r="M64" s="136"/>
      <c r="N64" s="127"/>
      <c r="O64" s="127"/>
      <c r="R64" s="18">
        <f>COUNTIF(D62:D65,"3")</f>
        <v>4</v>
      </c>
      <c r="S64" s="18">
        <f>COUNTIF(G62:G65,"3")</f>
        <v>0</v>
      </c>
      <c r="T64" s="18">
        <f>COUNTIF(J62:J65,"3")</f>
        <v>0</v>
      </c>
      <c r="U64" s="18">
        <f>COUNTIF(M62:M65,"3")</f>
        <v>0</v>
      </c>
    </row>
    <row r="65" spans="1:21" ht="30" customHeight="1" x14ac:dyDescent="0.2">
      <c r="A65" s="259"/>
      <c r="B65" s="54"/>
      <c r="C65" s="36" t="s">
        <v>84</v>
      </c>
      <c r="D65" s="74">
        <v>3</v>
      </c>
      <c r="E65" s="142" t="s">
        <v>328</v>
      </c>
      <c r="F65" s="141" t="s">
        <v>329</v>
      </c>
      <c r="G65" s="129"/>
      <c r="H65" s="116"/>
      <c r="I65" s="111"/>
      <c r="J65" s="133"/>
      <c r="K65" s="125"/>
      <c r="L65" s="125"/>
      <c r="M65" s="136"/>
      <c r="N65" s="127"/>
      <c r="O65" s="127"/>
      <c r="R65" s="18">
        <f>COUNTIF(D62:D65,"4")</f>
        <v>0</v>
      </c>
      <c r="S65" s="18">
        <f>COUNTIF(G62:G65,"4")</f>
        <v>0</v>
      </c>
      <c r="T65" s="18">
        <f>COUNTIF(J62:J65,"4")</f>
        <v>0</v>
      </c>
      <c r="U65" s="18">
        <f>COUNTIF(M62:M65,"4")</f>
        <v>0</v>
      </c>
    </row>
    <row r="66" spans="1:21" ht="9" customHeight="1" x14ac:dyDescent="0.25">
      <c r="B66" s="210"/>
      <c r="C66" s="211"/>
      <c r="D66" s="211"/>
      <c r="E66" s="211"/>
      <c r="F66" s="211"/>
      <c r="G66" s="211"/>
      <c r="H66" s="211"/>
      <c r="I66" s="211"/>
      <c r="J66" s="211"/>
      <c r="K66" s="212"/>
      <c r="L66" s="38"/>
      <c r="M66" s="135"/>
      <c r="N66" s="38"/>
      <c r="O66" s="38"/>
    </row>
    <row r="67" spans="1:21" ht="18.75" x14ac:dyDescent="0.2">
      <c r="A67" s="259"/>
      <c r="B67" s="51"/>
      <c r="C67" s="198" t="s">
        <v>167</v>
      </c>
      <c r="D67" s="197"/>
      <c r="E67" s="197"/>
      <c r="F67" s="197"/>
      <c r="G67" s="197"/>
      <c r="H67" s="197"/>
      <c r="I67" s="197"/>
      <c r="J67" s="197"/>
      <c r="K67" s="206"/>
      <c r="L67" s="60"/>
      <c r="M67" s="60"/>
      <c r="N67" s="60"/>
      <c r="O67" s="60"/>
    </row>
    <row r="68" spans="1:21" ht="30" customHeight="1" x14ac:dyDescent="0.2">
      <c r="A68" s="259"/>
      <c r="B68" s="53"/>
      <c r="C68" s="43" t="s">
        <v>85</v>
      </c>
      <c r="D68" s="74">
        <v>3</v>
      </c>
      <c r="E68" s="142" t="s">
        <v>330</v>
      </c>
      <c r="F68" s="141" t="s">
        <v>331</v>
      </c>
      <c r="G68" s="129"/>
      <c r="H68" s="111"/>
      <c r="I68" s="111"/>
      <c r="J68" s="133"/>
      <c r="K68" s="125"/>
      <c r="L68" s="125"/>
      <c r="M68" s="136"/>
      <c r="N68" s="127"/>
      <c r="O68" s="127"/>
      <c r="R68" s="18">
        <f>COUNTIF(D68:D71,"1")</f>
        <v>0</v>
      </c>
      <c r="S68" s="18">
        <f>COUNTIF(G68:G71,"1")</f>
        <v>0</v>
      </c>
      <c r="T68" s="18">
        <f>COUNTIF(J68:J71,"1")</f>
        <v>0</v>
      </c>
      <c r="U68" s="18">
        <f>COUNTIF(M68:M71,"1")</f>
        <v>0</v>
      </c>
    </row>
    <row r="69" spans="1:21" ht="30" customHeight="1" x14ac:dyDescent="0.2">
      <c r="A69" s="259"/>
      <c r="B69" s="53"/>
      <c r="C69" s="36" t="s">
        <v>86</v>
      </c>
      <c r="D69" s="74">
        <v>3</v>
      </c>
      <c r="E69" s="142" t="s">
        <v>332</v>
      </c>
      <c r="F69" s="141" t="s">
        <v>333</v>
      </c>
      <c r="G69" s="129"/>
      <c r="H69" s="116"/>
      <c r="I69" s="111"/>
      <c r="J69" s="133"/>
      <c r="K69" s="125"/>
      <c r="L69" s="125"/>
      <c r="M69" s="136"/>
      <c r="N69" s="127"/>
      <c r="O69" s="127"/>
      <c r="R69" s="18">
        <f>COUNTIF(D68:D71,"2")</f>
        <v>1</v>
      </c>
      <c r="S69" s="18">
        <f>COUNTIF(G68:G71,"2")</f>
        <v>0</v>
      </c>
      <c r="T69" s="18">
        <f>COUNTIF(J68:J71,"2")</f>
        <v>0</v>
      </c>
      <c r="U69" s="18">
        <f>COUNTIF(M68:M71,"2")</f>
        <v>0</v>
      </c>
    </row>
    <row r="70" spans="1:21" ht="30" customHeight="1" x14ac:dyDescent="0.2">
      <c r="A70" s="259"/>
      <c r="B70" s="53"/>
      <c r="C70" s="36" t="s">
        <v>87</v>
      </c>
      <c r="D70" s="74">
        <v>2</v>
      </c>
      <c r="E70" s="143" t="s">
        <v>334</v>
      </c>
      <c r="F70" s="141" t="s">
        <v>335</v>
      </c>
      <c r="G70" s="129"/>
      <c r="H70" s="116"/>
      <c r="I70" s="111"/>
      <c r="J70" s="133"/>
      <c r="K70" s="125"/>
      <c r="L70" s="125"/>
      <c r="M70" s="136"/>
      <c r="N70" s="127"/>
      <c r="O70" s="127"/>
      <c r="R70" s="18">
        <f>COUNTIF(D68:D71,"3")</f>
        <v>2</v>
      </c>
      <c r="S70" s="18">
        <f>COUNTIF(G68:G71,"3")</f>
        <v>0</v>
      </c>
      <c r="T70" s="18">
        <f>COUNTIF(J68:J71,"3")</f>
        <v>0</v>
      </c>
      <c r="U70" s="18">
        <f>COUNTIF(M68:M71,"3")</f>
        <v>0</v>
      </c>
    </row>
    <row r="71" spans="1:21" ht="30" customHeight="1" x14ac:dyDescent="0.2">
      <c r="A71" s="259"/>
      <c r="B71" s="54"/>
      <c r="C71" s="36" t="s">
        <v>88</v>
      </c>
      <c r="D71" s="74">
        <v>4</v>
      </c>
      <c r="E71" s="142" t="s">
        <v>336</v>
      </c>
      <c r="F71" s="141" t="s">
        <v>337</v>
      </c>
      <c r="G71" s="129"/>
      <c r="H71" s="116"/>
      <c r="I71" s="111"/>
      <c r="J71" s="133"/>
      <c r="K71" s="125"/>
      <c r="L71" s="125"/>
      <c r="M71" s="136"/>
      <c r="N71" s="127"/>
      <c r="O71" s="127"/>
      <c r="R71" s="18">
        <f>COUNTIF(D68:D71,"4")</f>
        <v>1</v>
      </c>
      <c r="S71" s="18">
        <f>COUNTIF(G68:G71,"4")</f>
        <v>0</v>
      </c>
      <c r="T71" s="18">
        <f>COUNTIF(J68:J71,"4")</f>
        <v>0</v>
      </c>
      <c r="U71" s="18">
        <f>COUNTIF(M68:M71,"4")</f>
        <v>0</v>
      </c>
    </row>
    <row r="72" spans="1:21" ht="8.25" customHeight="1" x14ac:dyDescent="0.25">
      <c r="B72" s="210"/>
      <c r="C72" s="211"/>
      <c r="D72" s="211"/>
      <c r="E72" s="211"/>
      <c r="F72" s="211"/>
      <c r="G72" s="211"/>
      <c r="H72" s="211"/>
      <c r="I72" s="211"/>
      <c r="J72" s="211"/>
      <c r="K72" s="212"/>
      <c r="L72" s="38"/>
      <c r="M72" s="135"/>
      <c r="N72" s="38"/>
      <c r="O72" s="38"/>
    </row>
    <row r="73" spans="1:21" ht="18.75" x14ac:dyDescent="0.2">
      <c r="A73" s="259"/>
      <c r="B73" s="51"/>
      <c r="C73" s="198" t="s">
        <v>89</v>
      </c>
      <c r="D73" s="197"/>
      <c r="E73" s="197"/>
      <c r="F73" s="197"/>
      <c r="G73" s="197"/>
      <c r="H73" s="197"/>
      <c r="I73" s="197"/>
      <c r="J73" s="197"/>
      <c r="K73" s="206"/>
      <c r="L73" s="58"/>
      <c r="M73" s="58"/>
      <c r="N73" s="58"/>
      <c r="O73" s="58"/>
    </row>
    <row r="74" spans="1:21" ht="30" customHeight="1" x14ac:dyDescent="0.2">
      <c r="A74" s="259"/>
      <c r="B74" s="53"/>
      <c r="C74" s="43" t="s">
        <v>90</v>
      </c>
      <c r="D74" s="74">
        <v>3</v>
      </c>
      <c r="E74" s="143" t="s">
        <v>338</v>
      </c>
      <c r="F74" s="141" t="s">
        <v>339</v>
      </c>
      <c r="G74" s="129"/>
      <c r="H74" s="111"/>
      <c r="I74" s="111"/>
      <c r="J74" s="133"/>
      <c r="K74" s="125"/>
      <c r="L74" s="125"/>
      <c r="M74" s="136"/>
      <c r="N74" s="127"/>
      <c r="O74" s="127"/>
      <c r="R74" s="18">
        <f>COUNTIF(D74:D79,"1")</f>
        <v>1</v>
      </c>
      <c r="S74" s="18">
        <f>COUNTIF(G74:G79,"1")</f>
        <v>0</v>
      </c>
      <c r="T74" s="18">
        <f>COUNTIF(J74:J79,"1")</f>
        <v>0</v>
      </c>
      <c r="U74" s="18">
        <f>COUNTIF(M74:M79,"1")</f>
        <v>0</v>
      </c>
    </row>
    <row r="75" spans="1:21" ht="30" customHeight="1" x14ac:dyDescent="0.2">
      <c r="A75" s="259"/>
      <c r="B75" s="53"/>
      <c r="C75" s="36" t="s">
        <v>91</v>
      </c>
      <c r="D75" s="74">
        <v>3</v>
      </c>
      <c r="E75" s="142" t="s">
        <v>340</v>
      </c>
      <c r="F75" s="141" t="s">
        <v>341</v>
      </c>
      <c r="G75" s="129"/>
      <c r="H75" s="116"/>
      <c r="I75" s="111"/>
      <c r="J75" s="133"/>
      <c r="K75" s="125"/>
      <c r="L75" s="125"/>
      <c r="M75" s="136"/>
      <c r="N75" s="127"/>
      <c r="O75" s="127"/>
      <c r="R75" s="18">
        <f>COUNTIF(D74:D79,"2")</f>
        <v>0</v>
      </c>
      <c r="S75" s="18">
        <f>COUNTIF(G74:G79,"2")</f>
        <v>0</v>
      </c>
      <c r="T75" s="18">
        <f>COUNTIF(J74:J79,"2")</f>
        <v>0</v>
      </c>
      <c r="U75" s="18">
        <f>COUNTIF(M74:M79,"2")</f>
        <v>0</v>
      </c>
    </row>
    <row r="76" spans="1:21" ht="30" customHeight="1" x14ac:dyDescent="0.2">
      <c r="A76" s="259"/>
      <c r="B76" s="53"/>
      <c r="C76" s="36" t="s">
        <v>92</v>
      </c>
      <c r="D76" s="74">
        <v>4</v>
      </c>
      <c r="E76" s="143" t="s">
        <v>342</v>
      </c>
      <c r="F76" s="141" t="s">
        <v>343</v>
      </c>
      <c r="G76" s="129"/>
      <c r="H76" s="116"/>
      <c r="I76" s="111"/>
      <c r="J76" s="133"/>
      <c r="K76" s="125"/>
      <c r="L76" s="125"/>
      <c r="M76" s="136"/>
      <c r="N76" s="127"/>
      <c r="O76" s="127"/>
      <c r="R76" s="18">
        <f>COUNTIF(D74:D79,"2")</f>
        <v>0</v>
      </c>
      <c r="S76" s="18">
        <f>COUNTIF(G74:G79,"3")</f>
        <v>0</v>
      </c>
      <c r="T76" s="18">
        <f>COUNTIF(J74:J79,"3")</f>
        <v>0</v>
      </c>
      <c r="U76" s="18">
        <f>COUNTIF(M74:M79,"3")</f>
        <v>0</v>
      </c>
    </row>
    <row r="77" spans="1:21" ht="30" customHeight="1" x14ac:dyDescent="0.2">
      <c r="A77" s="259"/>
      <c r="B77" s="53"/>
      <c r="C77" s="36" t="s">
        <v>93</v>
      </c>
      <c r="D77" s="74">
        <v>3</v>
      </c>
      <c r="E77" s="143" t="s">
        <v>344</v>
      </c>
      <c r="F77" s="141" t="s">
        <v>345</v>
      </c>
      <c r="G77" s="129"/>
      <c r="H77" s="116"/>
      <c r="I77" s="111"/>
      <c r="J77" s="133"/>
      <c r="K77" s="125"/>
      <c r="L77" s="125"/>
      <c r="M77" s="136"/>
      <c r="N77" s="127"/>
      <c r="O77" s="127"/>
      <c r="R77" s="18">
        <f>COUNTIF(D74:D79,"4")</f>
        <v>1</v>
      </c>
      <c r="S77" s="18">
        <f>COUNTIF(G74:G79,"4")</f>
        <v>0</v>
      </c>
      <c r="T77" s="18">
        <f>COUNTIF(J74:J79,"4")</f>
        <v>0</v>
      </c>
      <c r="U77" s="18">
        <f>COUNTIF(M74:M79,"4")</f>
        <v>0</v>
      </c>
    </row>
    <row r="78" spans="1:21" ht="30" customHeight="1" x14ac:dyDescent="0.2">
      <c r="A78" s="259"/>
      <c r="B78" s="59"/>
      <c r="C78" s="37" t="s">
        <v>94</v>
      </c>
      <c r="D78" s="74">
        <v>3</v>
      </c>
      <c r="E78" s="130" t="s">
        <v>346</v>
      </c>
      <c r="F78" s="141" t="s">
        <v>347</v>
      </c>
      <c r="G78" s="129"/>
      <c r="H78" s="116"/>
      <c r="I78" s="111"/>
      <c r="J78" s="133"/>
      <c r="K78" s="125"/>
      <c r="L78" s="125"/>
      <c r="M78" s="136"/>
      <c r="N78" s="127"/>
      <c r="O78" s="127"/>
    </row>
    <row r="79" spans="1:21" ht="30" customHeight="1" x14ac:dyDescent="0.2">
      <c r="A79" s="259"/>
      <c r="B79" s="54"/>
      <c r="C79" s="36" t="s">
        <v>95</v>
      </c>
      <c r="D79" s="74">
        <v>1</v>
      </c>
      <c r="E79" s="143" t="s">
        <v>348</v>
      </c>
      <c r="F79" s="141" t="s">
        <v>349</v>
      </c>
      <c r="G79" s="129"/>
      <c r="H79" s="116"/>
      <c r="I79" s="111"/>
      <c r="J79" s="133"/>
      <c r="K79" s="125"/>
      <c r="L79" s="125"/>
      <c r="M79" s="136"/>
      <c r="N79" s="127"/>
      <c r="O79" s="127"/>
    </row>
    <row r="80" spans="1:21" ht="9" customHeight="1" x14ac:dyDescent="0.25">
      <c r="B80" s="195"/>
      <c r="C80" s="196"/>
      <c r="D80" s="55"/>
      <c r="E80" s="56"/>
      <c r="F80" s="56"/>
      <c r="G80" s="55"/>
      <c r="H80" s="56"/>
      <c r="I80" s="56"/>
      <c r="J80" s="55"/>
      <c r="K80" s="61"/>
      <c r="M80" s="55"/>
      <c r="N80" s="61"/>
    </row>
    <row r="81" spans="1:21" ht="18.75" customHeight="1" x14ac:dyDescent="0.2">
      <c r="B81" s="226" t="s">
        <v>96</v>
      </c>
      <c r="C81" s="227"/>
      <c r="D81" s="199" t="s">
        <v>180</v>
      </c>
      <c r="E81" s="200"/>
      <c r="F81" s="201"/>
      <c r="G81" s="234">
        <v>2026</v>
      </c>
      <c r="H81" s="235"/>
      <c r="I81" s="236"/>
      <c r="J81" s="237">
        <v>2027</v>
      </c>
      <c r="K81" s="238"/>
      <c r="L81" s="239"/>
      <c r="M81" s="203">
        <v>2028</v>
      </c>
      <c r="N81" s="204"/>
      <c r="O81" s="205"/>
    </row>
    <row r="82" spans="1:21" ht="34.5" customHeight="1" x14ac:dyDescent="0.2">
      <c r="B82" s="228"/>
      <c r="C82" s="229"/>
      <c r="D82" s="48" t="s">
        <v>34</v>
      </c>
      <c r="E82" s="49" t="s">
        <v>122</v>
      </c>
      <c r="F82" s="49"/>
      <c r="G82" s="48" t="s">
        <v>34</v>
      </c>
      <c r="H82" s="49" t="s">
        <v>122</v>
      </c>
      <c r="I82" s="49" t="s">
        <v>125</v>
      </c>
      <c r="J82" s="48" t="s">
        <v>34</v>
      </c>
      <c r="K82" s="49" t="s">
        <v>122</v>
      </c>
      <c r="L82" s="50" t="s">
        <v>125</v>
      </c>
      <c r="M82" s="48" t="s">
        <v>34</v>
      </c>
      <c r="N82" s="49" t="s">
        <v>122</v>
      </c>
      <c r="O82" s="50" t="s">
        <v>125</v>
      </c>
    </row>
    <row r="83" spans="1:21" ht="18.75" x14ac:dyDescent="0.2">
      <c r="A83" s="259"/>
      <c r="B83" s="62"/>
      <c r="C83" s="197" t="s">
        <v>97</v>
      </c>
      <c r="D83" s="197"/>
      <c r="E83" s="197"/>
      <c r="F83" s="197"/>
      <c r="G83" s="197"/>
      <c r="H83" s="197"/>
      <c r="I83" s="197"/>
      <c r="J83" s="197"/>
      <c r="K83" s="197"/>
      <c r="L83" s="63"/>
      <c r="M83" s="97"/>
      <c r="N83" s="97"/>
      <c r="O83" s="63"/>
    </row>
    <row r="84" spans="1:21" ht="30" customHeight="1" x14ac:dyDescent="0.2">
      <c r="A84" s="259"/>
      <c r="B84" s="54"/>
      <c r="C84" s="43" t="s">
        <v>98</v>
      </c>
      <c r="D84" s="74">
        <v>3</v>
      </c>
      <c r="E84" s="130" t="s">
        <v>186</v>
      </c>
      <c r="F84" s="119" t="s">
        <v>187</v>
      </c>
      <c r="G84" s="129"/>
      <c r="H84" s="116"/>
      <c r="I84" s="111"/>
      <c r="J84" s="133"/>
      <c r="K84" s="125"/>
      <c r="L84" s="125"/>
      <c r="M84" s="136"/>
      <c r="N84" s="127"/>
      <c r="O84" s="127"/>
      <c r="R84" s="18">
        <f>COUNTIF(D84:D86,"1")</f>
        <v>0</v>
      </c>
      <c r="S84" s="18">
        <f>COUNTIF(G84:G86,"1")</f>
        <v>0</v>
      </c>
      <c r="T84" s="18">
        <f>COUNTIF(J84:J86,"1")</f>
        <v>0</v>
      </c>
      <c r="U84" s="18">
        <f>COUNTIF(M84:M86,"1")</f>
        <v>0</v>
      </c>
    </row>
    <row r="85" spans="1:21" ht="30" customHeight="1" x14ac:dyDescent="0.2">
      <c r="A85" s="259"/>
      <c r="B85" s="62"/>
      <c r="C85" s="36" t="s">
        <v>99</v>
      </c>
      <c r="D85" s="74">
        <v>3</v>
      </c>
      <c r="E85" s="130" t="s">
        <v>188</v>
      </c>
      <c r="F85" s="119" t="s">
        <v>189</v>
      </c>
      <c r="G85" s="129"/>
      <c r="H85" s="116"/>
      <c r="I85" s="111"/>
      <c r="J85" s="133"/>
      <c r="K85" s="125"/>
      <c r="L85" s="125"/>
      <c r="M85" s="136"/>
      <c r="N85" s="127"/>
      <c r="O85" s="127"/>
      <c r="R85" s="18">
        <f>COUNTIF(D84:D86,"2")</f>
        <v>0</v>
      </c>
      <c r="S85" s="18">
        <f>COUNTIF(G84:G86,"2")</f>
        <v>0</v>
      </c>
      <c r="T85" s="18">
        <f>COUNTIF(J84:J86,"2")</f>
        <v>0</v>
      </c>
      <c r="U85" s="18">
        <f>COUNTIF(M84:M86,"2")</f>
        <v>0</v>
      </c>
    </row>
    <row r="86" spans="1:21" ht="30" customHeight="1" x14ac:dyDescent="0.2">
      <c r="A86" s="259"/>
      <c r="B86" s="62"/>
      <c r="C86" s="36" t="s">
        <v>100</v>
      </c>
      <c r="D86" s="74">
        <v>3</v>
      </c>
      <c r="E86" s="130" t="s">
        <v>233</v>
      </c>
      <c r="F86" s="119" t="s">
        <v>389</v>
      </c>
      <c r="G86" s="129"/>
      <c r="H86" s="116"/>
      <c r="I86" s="111"/>
      <c r="J86" s="133"/>
      <c r="K86" s="125"/>
      <c r="L86" s="125"/>
      <c r="M86" s="136"/>
      <c r="N86" s="127"/>
      <c r="O86" s="127"/>
      <c r="R86" s="18">
        <f>COUNTIF(D84:D86,"3")</f>
        <v>3</v>
      </c>
      <c r="S86" s="18">
        <f>COUNTIF(G84:G86,"3")</f>
        <v>0</v>
      </c>
      <c r="T86" s="18">
        <f>COUNTIF(J84:J86,"3")</f>
        <v>0</v>
      </c>
      <c r="U86" s="18">
        <f>COUNTIF(M84:M86,"3")</f>
        <v>0</v>
      </c>
    </row>
    <row r="87" spans="1:21" ht="21" customHeight="1" x14ac:dyDescent="0.25">
      <c r="B87" s="195"/>
      <c r="C87" s="196"/>
      <c r="D87" s="55"/>
      <c r="E87" s="56"/>
      <c r="F87" s="56"/>
      <c r="G87" s="55"/>
      <c r="H87" s="56"/>
      <c r="I87" s="56"/>
      <c r="J87" s="55"/>
      <c r="K87" s="56"/>
      <c r="M87" s="55"/>
      <c r="N87" s="56"/>
      <c r="R87" s="18">
        <f>COUNTIF(D84:D86,"4")</f>
        <v>0</v>
      </c>
      <c r="S87" s="18">
        <f>COUNTIF(G84:G86,"4")</f>
        <v>0</v>
      </c>
      <c r="T87" s="18">
        <f>COUNTIF(J84:J86,"4")</f>
        <v>0</v>
      </c>
      <c r="U87" s="18">
        <f>COUNTIF(M84:M86,"4")</f>
        <v>0</v>
      </c>
    </row>
    <row r="88" spans="1:21" ht="18.75" x14ac:dyDescent="0.2">
      <c r="A88" s="259"/>
      <c r="B88" s="64"/>
      <c r="C88" s="207" t="s">
        <v>101</v>
      </c>
      <c r="D88" s="208"/>
      <c r="E88" s="208"/>
      <c r="F88" s="208"/>
      <c r="G88" s="208"/>
      <c r="H88" s="208"/>
      <c r="I88" s="208"/>
      <c r="J88" s="208"/>
      <c r="K88" s="209"/>
      <c r="L88" s="58"/>
      <c r="M88" s="58"/>
      <c r="N88" s="58"/>
      <c r="O88" s="58"/>
    </row>
    <row r="89" spans="1:21" ht="30" customHeight="1" x14ac:dyDescent="0.2">
      <c r="A89" s="259"/>
      <c r="B89" s="54"/>
      <c r="C89" s="35" t="s">
        <v>102</v>
      </c>
      <c r="D89" s="74">
        <v>3</v>
      </c>
      <c r="E89" s="119" t="s">
        <v>190</v>
      </c>
      <c r="F89" s="119" t="s">
        <v>191</v>
      </c>
      <c r="G89" s="129"/>
      <c r="H89" s="111"/>
      <c r="I89" s="111"/>
      <c r="J89" s="133"/>
      <c r="K89" s="125"/>
      <c r="L89" s="125"/>
      <c r="M89" s="136"/>
      <c r="N89" s="127"/>
      <c r="O89" s="127"/>
      <c r="R89" s="18">
        <f>COUNTIF(D89:D95,"1")</f>
        <v>0</v>
      </c>
      <c r="S89" s="18">
        <f>COUNTIF(G89:G95,"1")</f>
        <v>0</v>
      </c>
      <c r="T89" s="18">
        <f>COUNTIF(J89:J95,"1")</f>
        <v>0</v>
      </c>
      <c r="U89" s="18">
        <f>COUNTIF(M89:M95,"1")</f>
        <v>0</v>
      </c>
    </row>
    <row r="90" spans="1:21" ht="30" customHeight="1" x14ac:dyDescent="0.2">
      <c r="A90" s="259"/>
      <c r="B90" s="65"/>
      <c r="C90" s="37" t="s">
        <v>103</v>
      </c>
      <c r="D90" s="74">
        <v>3</v>
      </c>
      <c r="E90" s="130" t="s">
        <v>192</v>
      </c>
      <c r="F90" s="119" t="s">
        <v>191</v>
      </c>
      <c r="G90" s="129"/>
      <c r="H90" s="116"/>
      <c r="I90" s="111"/>
      <c r="J90" s="133"/>
      <c r="K90" s="125"/>
      <c r="L90" s="125"/>
      <c r="M90" s="136"/>
      <c r="N90" s="127"/>
      <c r="O90" s="127"/>
      <c r="R90" s="18">
        <f>COUNTIF(D89:D95,"2")</f>
        <v>1</v>
      </c>
      <c r="S90" s="18">
        <f>COUNTIF(G89:G95,"2")</f>
        <v>0</v>
      </c>
      <c r="T90" s="18">
        <f>COUNTIF(J89:J95,"2")</f>
        <v>0</v>
      </c>
      <c r="U90" s="18">
        <f>COUNTIF(M89:M95,"2")</f>
        <v>0</v>
      </c>
    </row>
    <row r="91" spans="1:21" ht="30" customHeight="1" x14ac:dyDescent="0.2">
      <c r="A91" s="259"/>
      <c r="B91" s="62"/>
      <c r="C91" s="36" t="s">
        <v>104</v>
      </c>
      <c r="D91" s="74">
        <v>3</v>
      </c>
      <c r="E91" s="130" t="s">
        <v>193</v>
      </c>
      <c r="F91" s="119" t="s">
        <v>194</v>
      </c>
      <c r="G91" s="129"/>
      <c r="H91" s="116"/>
      <c r="I91" s="111"/>
      <c r="J91" s="133"/>
      <c r="K91" s="125"/>
      <c r="L91" s="125"/>
      <c r="M91" s="136"/>
      <c r="N91" s="127"/>
      <c r="O91" s="127"/>
      <c r="R91" s="18">
        <f>COUNTIF(D89:D95,"3")</f>
        <v>6</v>
      </c>
      <c r="S91" s="18">
        <f>COUNTIF(G89:G95,"3")</f>
        <v>0</v>
      </c>
      <c r="T91" s="18">
        <f>COUNTIF(J89:J95,"3")</f>
        <v>0</v>
      </c>
      <c r="U91" s="18">
        <f>COUNTIF(M89:M95,"3")</f>
        <v>0</v>
      </c>
    </row>
    <row r="92" spans="1:21" ht="30" customHeight="1" x14ac:dyDescent="0.2">
      <c r="A92" s="259"/>
      <c r="B92" s="62"/>
      <c r="C92" s="37" t="s">
        <v>105</v>
      </c>
      <c r="D92" s="74">
        <v>3</v>
      </c>
      <c r="E92" s="130" t="s">
        <v>196</v>
      </c>
      <c r="F92" s="119" t="s">
        <v>197</v>
      </c>
      <c r="G92" s="129"/>
      <c r="H92" s="116"/>
      <c r="I92" s="111"/>
      <c r="J92" s="133"/>
      <c r="K92" s="125"/>
      <c r="L92" s="125"/>
      <c r="M92" s="136"/>
      <c r="N92" s="127"/>
      <c r="O92" s="127"/>
      <c r="R92" s="18">
        <f>COUNTIF(D89:D95,"4")</f>
        <v>0</v>
      </c>
      <c r="S92" s="18">
        <f>COUNTIF(G89:G95,"4")</f>
        <v>0</v>
      </c>
      <c r="T92" s="18">
        <f>COUNTIF(J89:J95,"4")</f>
        <v>0</v>
      </c>
      <c r="U92" s="18">
        <f>COUNTIF(M89:M95,"4")</f>
        <v>0</v>
      </c>
    </row>
    <row r="93" spans="1:21" ht="30" customHeight="1" x14ac:dyDescent="0.2">
      <c r="A93" s="259"/>
      <c r="B93" s="62"/>
      <c r="C93" s="36" t="s">
        <v>106</v>
      </c>
      <c r="D93" s="74">
        <v>3</v>
      </c>
      <c r="E93" s="130" t="s">
        <v>198</v>
      </c>
      <c r="F93" s="119" t="s">
        <v>199</v>
      </c>
      <c r="G93" s="129"/>
      <c r="H93" s="116"/>
      <c r="I93" s="111"/>
      <c r="J93" s="133"/>
      <c r="K93" s="125"/>
      <c r="L93" s="125"/>
      <c r="M93" s="136"/>
      <c r="N93" s="127"/>
      <c r="O93" s="127"/>
    </row>
    <row r="94" spans="1:21" ht="30" customHeight="1" x14ac:dyDescent="0.2">
      <c r="A94" s="259"/>
      <c r="B94" s="65"/>
      <c r="C94" s="37" t="s">
        <v>107</v>
      </c>
      <c r="D94" s="74">
        <v>3</v>
      </c>
      <c r="E94" s="130" t="s">
        <v>200</v>
      </c>
      <c r="F94" s="119" t="s">
        <v>201</v>
      </c>
      <c r="G94" s="129"/>
      <c r="H94" s="116"/>
      <c r="I94" s="111"/>
      <c r="J94" s="133"/>
      <c r="K94" s="125"/>
      <c r="L94" s="125"/>
      <c r="M94" s="136"/>
      <c r="N94" s="127"/>
      <c r="O94" s="127"/>
    </row>
    <row r="95" spans="1:21" ht="30" customHeight="1" x14ac:dyDescent="0.2">
      <c r="A95" s="259"/>
      <c r="B95" s="62"/>
      <c r="C95" s="36" t="s">
        <v>108</v>
      </c>
      <c r="D95" s="74">
        <v>2</v>
      </c>
      <c r="E95" s="130" t="s">
        <v>202</v>
      </c>
      <c r="F95" s="119" t="s">
        <v>203</v>
      </c>
      <c r="G95" s="129"/>
      <c r="H95" s="116"/>
      <c r="I95" s="111"/>
      <c r="J95" s="133"/>
      <c r="K95" s="125"/>
      <c r="L95" s="125"/>
      <c r="M95" s="136"/>
      <c r="N95" s="127"/>
      <c r="O95" s="127"/>
    </row>
    <row r="96" spans="1:21" ht="5.25" customHeight="1" x14ac:dyDescent="0.25">
      <c r="B96" s="195"/>
      <c r="C96" s="196"/>
      <c r="D96" s="55"/>
      <c r="E96" s="56"/>
      <c r="F96" s="56"/>
      <c r="G96" s="55"/>
      <c r="H96" s="56"/>
      <c r="I96" s="56"/>
      <c r="J96" s="55"/>
      <c r="K96" s="61"/>
      <c r="M96" s="55"/>
      <c r="N96" s="61"/>
    </row>
    <row r="97" spans="1:21" ht="18.75" x14ac:dyDescent="0.2">
      <c r="A97" s="259"/>
      <c r="B97" s="51"/>
      <c r="C97" s="198" t="s">
        <v>25</v>
      </c>
      <c r="D97" s="197"/>
      <c r="E97" s="197"/>
      <c r="F97" s="197"/>
      <c r="G97" s="197"/>
      <c r="H97" s="197"/>
      <c r="I97" s="197"/>
      <c r="J97" s="197"/>
      <c r="K97" s="197"/>
      <c r="L97" s="197"/>
      <c r="M97" s="98"/>
      <c r="N97" s="98"/>
      <c r="O97" s="105"/>
    </row>
    <row r="98" spans="1:21" ht="60.75" customHeight="1" x14ac:dyDescent="0.2">
      <c r="A98" s="259"/>
      <c r="B98" s="59"/>
      <c r="C98" s="35" t="s">
        <v>109</v>
      </c>
      <c r="D98" s="74">
        <v>3</v>
      </c>
      <c r="E98" s="138" t="s">
        <v>204</v>
      </c>
      <c r="F98" s="138" t="s">
        <v>205</v>
      </c>
      <c r="G98" s="75"/>
      <c r="H98" s="77"/>
      <c r="I98" s="77"/>
      <c r="J98" s="76"/>
      <c r="K98" s="80"/>
      <c r="L98" s="80"/>
      <c r="M98" s="101"/>
      <c r="N98" s="100"/>
      <c r="O98" s="100"/>
      <c r="R98" s="18">
        <f>COUNTIF(D98:D99,"1")</f>
        <v>0</v>
      </c>
      <c r="S98" s="18">
        <f>COUNTIF(G98:G99,"1")</f>
        <v>0</v>
      </c>
      <c r="T98" s="18">
        <f>COUNTIF(J98:J99,"1")</f>
        <v>0</v>
      </c>
      <c r="U98" s="18">
        <f>COUNTIF(M98:M99,"1")</f>
        <v>0</v>
      </c>
    </row>
    <row r="99" spans="1:21" ht="51.75" customHeight="1" x14ac:dyDescent="0.2">
      <c r="A99" s="259"/>
      <c r="B99" s="66"/>
      <c r="C99" s="37" t="s">
        <v>110</v>
      </c>
      <c r="D99" s="74">
        <v>3</v>
      </c>
      <c r="E99" s="139" t="s">
        <v>234</v>
      </c>
      <c r="F99" s="138" t="s">
        <v>206</v>
      </c>
      <c r="G99" s="75"/>
      <c r="H99" s="78"/>
      <c r="I99" s="77"/>
      <c r="J99" s="76"/>
      <c r="K99" s="80"/>
      <c r="L99" s="80"/>
      <c r="M99" s="101"/>
      <c r="N99" s="100"/>
      <c r="O99" s="100"/>
      <c r="R99" s="18">
        <f>COUNTIF(D98:D99,"2")</f>
        <v>0</v>
      </c>
      <c r="S99" s="18">
        <f>COUNTIF(G98:G99,"2")</f>
        <v>0</v>
      </c>
      <c r="T99" s="18">
        <f>COUNTIF(J98:J99,"2")</f>
        <v>0</v>
      </c>
      <c r="U99" s="18">
        <f>COUNTIF(M98:M99,"2")</f>
        <v>0</v>
      </c>
    </row>
    <row r="100" spans="1:21" ht="8.25" customHeight="1" x14ac:dyDescent="0.25">
      <c r="B100" s="195"/>
      <c r="C100" s="196"/>
      <c r="D100" s="55"/>
      <c r="E100" s="56"/>
      <c r="F100" s="56"/>
      <c r="G100" s="55"/>
      <c r="H100" s="56"/>
      <c r="I100" s="56"/>
      <c r="J100" s="55"/>
      <c r="K100" s="61"/>
      <c r="M100" s="55"/>
      <c r="N100" s="61"/>
      <c r="R100" s="18">
        <f>COUNTIF(D98:D99,"3")</f>
        <v>2</v>
      </c>
      <c r="S100" s="18">
        <f>COUNTIF(G98:G99,"3")</f>
        <v>0</v>
      </c>
      <c r="T100" s="18">
        <f>COUNTIF(J98:J99,"3")</f>
        <v>0</v>
      </c>
      <c r="U100" s="18">
        <f>COUNTIF(M98:M99,"3")</f>
        <v>0</v>
      </c>
    </row>
    <row r="101" spans="1:21" ht="18.75" x14ac:dyDescent="0.2">
      <c r="A101" s="259"/>
      <c r="B101" s="62"/>
      <c r="C101" s="197" t="s">
        <v>111</v>
      </c>
      <c r="D101" s="197"/>
      <c r="E101" s="197"/>
      <c r="F101" s="197"/>
      <c r="G101" s="197"/>
      <c r="H101" s="197"/>
      <c r="I101" s="197"/>
      <c r="J101" s="197"/>
      <c r="K101" s="206"/>
      <c r="L101" s="58"/>
      <c r="M101" s="58"/>
      <c r="N101" s="58"/>
      <c r="O101" s="58"/>
      <c r="R101" s="18">
        <f>COUNTIF(D98:D99,"4")</f>
        <v>0</v>
      </c>
      <c r="S101" s="18">
        <f>COUNTIF(G98:G99,"4")</f>
        <v>0</v>
      </c>
      <c r="T101" s="18">
        <f>COUNTIF(J98:J99,"4")</f>
        <v>0</v>
      </c>
      <c r="U101" s="18">
        <f>COUNTIF(M98:M99,"4")</f>
        <v>0</v>
      </c>
    </row>
    <row r="102" spans="1:21" ht="30" customHeight="1" x14ac:dyDescent="0.2">
      <c r="A102" s="259"/>
      <c r="B102" s="54"/>
      <c r="C102" s="43" t="s">
        <v>112</v>
      </c>
      <c r="D102" s="74">
        <v>3</v>
      </c>
      <c r="E102" s="119" t="s">
        <v>235</v>
      </c>
      <c r="F102" s="119" t="s">
        <v>207</v>
      </c>
      <c r="G102" s="129"/>
      <c r="H102" s="111"/>
      <c r="I102" s="111"/>
      <c r="J102" s="133"/>
      <c r="K102" s="125"/>
      <c r="L102" s="125"/>
      <c r="M102" s="136"/>
      <c r="N102" s="127"/>
      <c r="O102" s="127"/>
      <c r="R102" s="18">
        <f>COUNTIF(D102:D111,"1")</f>
        <v>0</v>
      </c>
      <c r="S102" s="18">
        <f>COUNTIF(G102:G111,"1")</f>
        <v>0</v>
      </c>
      <c r="T102" s="18">
        <f>COUNTIF(J102:J111,"1")</f>
        <v>0</v>
      </c>
      <c r="U102" s="18">
        <f>COUNTIF(M102:M111,"1")</f>
        <v>0</v>
      </c>
    </row>
    <row r="103" spans="1:21" ht="30" customHeight="1" x14ac:dyDescent="0.2">
      <c r="A103" s="259"/>
      <c r="B103" s="62"/>
      <c r="C103" s="36" t="s">
        <v>113</v>
      </c>
      <c r="D103" s="74">
        <v>3</v>
      </c>
      <c r="E103" s="130" t="s">
        <v>208</v>
      </c>
      <c r="F103" s="119" t="s">
        <v>209</v>
      </c>
      <c r="G103" s="129"/>
      <c r="H103" s="116"/>
      <c r="I103" s="111"/>
      <c r="J103" s="133"/>
      <c r="K103" s="125"/>
      <c r="L103" s="125"/>
      <c r="M103" s="136"/>
      <c r="N103" s="127"/>
      <c r="O103" s="127"/>
      <c r="R103" s="18">
        <f>COUNTIF(D102:D111,"2")</f>
        <v>1</v>
      </c>
      <c r="S103" s="18">
        <f>COUNTIF(G102:G111,"2")</f>
        <v>0</v>
      </c>
      <c r="T103" s="18">
        <f>COUNTIF(J102:J111,"2")</f>
        <v>0</v>
      </c>
      <c r="U103" s="18">
        <f>COUNTIF(M102:M111,"2")</f>
        <v>0</v>
      </c>
    </row>
    <row r="104" spans="1:21" ht="30" customHeight="1" x14ac:dyDescent="0.2">
      <c r="A104" s="259"/>
      <c r="B104" s="62"/>
      <c r="C104" s="36" t="s">
        <v>114</v>
      </c>
      <c r="D104" s="74">
        <v>2</v>
      </c>
      <c r="E104" s="130" t="s">
        <v>211</v>
      </c>
      <c r="F104" s="119" t="s">
        <v>210</v>
      </c>
      <c r="G104" s="129"/>
      <c r="H104" s="116"/>
      <c r="I104" s="111"/>
      <c r="J104" s="133"/>
      <c r="K104" s="125"/>
      <c r="L104" s="125"/>
      <c r="M104" s="136"/>
      <c r="N104" s="127"/>
      <c r="O104" s="127"/>
      <c r="R104" s="18">
        <f>COUNTIF(D102:D111,"3")</f>
        <v>9</v>
      </c>
      <c r="S104" s="18">
        <f>COUNTIF(G102:G111,"3")</f>
        <v>0</v>
      </c>
      <c r="T104" s="18">
        <f>COUNTIF(J102:J111,"3")</f>
        <v>0</v>
      </c>
      <c r="U104" s="18">
        <f>COUNTIF(M102:M111,"3")</f>
        <v>0</v>
      </c>
    </row>
    <row r="105" spans="1:21" ht="30" customHeight="1" x14ac:dyDescent="0.2">
      <c r="A105" s="259"/>
      <c r="B105" s="62"/>
      <c r="C105" s="36" t="s">
        <v>115</v>
      </c>
      <c r="D105" s="74">
        <v>3</v>
      </c>
      <c r="E105" s="130" t="s">
        <v>212</v>
      </c>
      <c r="F105" s="119" t="s">
        <v>213</v>
      </c>
      <c r="G105" s="129"/>
      <c r="H105" s="116"/>
      <c r="I105" s="111"/>
      <c r="J105" s="133"/>
      <c r="K105" s="125"/>
      <c r="L105" s="125"/>
      <c r="M105" s="136"/>
      <c r="N105" s="127"/>
      <c r="O105" s="127"/>
      <c r="R105" s="18">
        <f>COUNTIF(D102:D111,"4")</f>
        <v>0</v>
      </c>
      <c r="S105" s="18">
        <f>COUNTIF(G102:G111,"4")</f>
        <v>0</v>
      </c>
      <c r="T105" s="18">
        <f>COUNTIF(J102:J111,"4")</f>
        <v>0</v>
      </c>
      <c r="U105" s="18">
        <f>COUNTIF(M102:M111,"4")</f>
        <v>0</v>
      </c>
    </row>
    <row r="106" spans="1:21" ht="30" customHeight="1" x14ac:dyDescent="0.2">
      <c r="A106" s="259"/>
      <c r="B106" s="62"/>
      <c r="C106" s="36" t="s">
        <v>116</v>
      </c>
      <c r="D106" s="74">
        <v>3</v>
      </c>
      <c r="E106" s="130" t="s">
        <v>236</v>
      </c>
      <c r="F106" s="119" t="s">
        <v>214</v>
      </c>
      <c r="G106" s="129"/>
      <c r="H106" s="116"/>
      <c r="I106" s="111"/>
      <c r="J106" s="133"/>
      <c r="K106" s="125"/>
      <c r="L106" s="125"/>
      <c r="M106" s="136"/>
      <c r="N106" s="127"/>
      <c r="O106" s="127"/>
    </row>
    <row r="107" spans="1:21" ht="30" customHeight="1" x14ac:dyDescent="0.2">
      <c r="A107" s="259"/>
      <c r="B107" s="62"/>
      <c r="C107" s="36" t="s">
        <v>117</v>
      </c>
      <c r="D107" s="74">
        <v>3</v>
      </c>
      <c r="E107" s="130" t="s">
        <v>216</v>
      </c>
      <c r="F107" s="119" t="s">
        <v>215</v>
      </c>
      <c r="G107" s="129"/>
      <c r="H107" s="116"/>
      <c r="I107" s="111"/>
      <c r="J107" s="133"/>
      <c r="K107" s="125"/>
      <c r="L107" s="125"/>
      <c r="M107" s="136"/>
      <c r="N107" s="127"/>
      <c r="O107" s="127"/>
    </row>
    <row r="108" spans="1:21" ht="30" customHeight="1" x14ac:dyDescent="0.2">
      <c r="A108" s="259"/>
      <c r="B108" s="62"/>
      <c r="C108" s="36" t="s">
        <v>118</v>
      </c>
      <c r="D108" s="74">
        <v>3</v>
      </c>
      <c r="E108" s="130" t="s">
        <v>217</v>
      </c>
      <c r="F108" s="119" t="s">
        <v>218</v>
      </c>
      <c r="G108" s="129"/>
      <c r="H108" s="116"/>
      <c r="I108" s="111"/>
      <c r="J108" s="133"/>
      <c r="K108" s="125"/>
      <c r="L108" s="125"/>
      <c r="M108" s="136"/>
      <c r="N108" s="127"/>
      <c r="O108" s="127"/>
    </row>
    <row r="109" spans="1:21" ht="30" customHeight="1" x14ac:dyDescent="0.2">
      <c r="A109" s="259"/>
      <c r="B109" s="62"/>
      <c r="C109" s="36" t="s">
        <v>119</v>
      </c>
      <c r="D109" s="74">
        <v>3</v>
      </c>
      <c r="E109" s="130" t="s">
        <v>219</v>
      </c>
      <c r="F109" s="119" t="s">
        <v>220</v>
      </c>
      <c r="G109" s="129"/>
      <c r="H109" s="116"/>
      <c r="I109" s="111"/>
      <c r="J109" s="133"/>
      <c r="K109" s="125"/>
      <c r="L109" s="125"/>
      <c r="M109" s="136"/>
      <c r="N109" s="127"/>
      <c r="O109" s="127"/>
    </row>
    <row r="110" spans="1:21" ht="30" customHeight="1" x14ac:dyDescent="0.2">
      <c r="A110" s="259"/>
      <c r="B110" s="62"/>
      <c r="C110" s="36" t="s">
        <v>120</v>
      </c>
      <c r="D110" s="74">
        <v>3</v>
      </c>
      <c r="E110" s="130" t="s">
        <v>221</v>
      </c>
      <c r="F110" s="119" t="s">
        <v>222</v>
      </c>
      <c r="G110" s="129"/>
      <c r="H110" s="116"/>
      <c r="I110" s="111"/>
      <c r="J110" s="133"/>
      <c r="K110" s="125"/>
      <c r="L110" s="125"/>
      <c r="M110" s="136"/>
      <c r="N110" s="127"/>
      <c r="O110" s="127"/>
    </row>
    <row r="111" spans="1:21" ht="30" customHeight="1" x14ac:dyDescent="0.2">
      <c r="A111" s="259"/>
      <c r="B111" s="62"/>
      <c r="C111" s="36" t="s">
        <v>121</v>
      </c>
      <c r="D111" s="74">
        <v>3</v>
      </c>
      <c r="E111" s="130" t="s">
        <v>223</v>
      </c>
      <c r="F111" s="119" t="s">
        <v>224</v>
      </c>
      <c r="G111" s="129"/>
      <c r="H111" s="116"/>
      <c r="I111" s="111"/>
      <c r="J111" s="133"/>
      <c r="K111" s="125"/>
      <c r="L111" s="125"/>
      <c r="M111" s="136"/>
      <c r="N111" s="127"/>
      <c r="O111" s="127"/>
    </row>
    <row r="112" spans="1:21" ht="5.25" customHeight="1" x14ac:dyDescent="0.25">
      <c r="B112" s="250"/>
      <c r="C112" s="251"/>
      <c r="D112" s="67"/>
      <c r="E112" s="68"/>
      <c r="F112" s="68"/>
      <c r="G112" s="67"/>
      <c r="H112" s="68"/>
      <c r="I112" s="68"/>
      <c r="J112" s="67"/>
      <c r="K112" s="69"/>
      <c r="M112" s="67"/>
      <c r="N112" s="69"/>
    </row>
    <row r="113" spans="1:21" ht="18.75" x14ac:dyDescent="0.2">
      <c r="A113" s="259"/>
      <c r="B113" s="62"/>
      <c r="C113" s="197" t="s">
        <v>0</v>
      </c>
      <c r="D113" s="197"/>
      <c r="E113" s="197"/>
      <c r="F113" s="197"/>
      <c r="G113" s="197"/>
      <c r="H113" s="197"/>
      <c r="I113" s="197"/>
      <c r="J113" s="197"/>
      <c r="K113" s="206"/>
      <c r="L113" s="58"/>
      <c r="M113" s="58"/>
      <c r="N113" s="58"/>
      <c r="O113" s="58"/>
    </row>
    <row r="114" spans="1:21" ht="30" customHeight="1" x14ac:dyDescent="0.2">
      <c r="A114" s="259"/>
      <c r="B114" s="65"/>
      <c r="C114" s="37" t="s">
        <v>1</v>
      </c>
      <c r="D114" s="74">
        <v>3</v>
      </c>
      <c r="E114" s="130" t="s">
        <v>225</v>
      </c>
      <c r="F114" s="119" t="s">
        <v>226</v>
      </c>
      <c r="G114" s="129"/>
      <c r="H114" s="116"/>
      <c r="I114" s="111"/>
      <c r="J114" s="133"/>
      <c r="K114" s="125"/>
      <c r="L114" s="125"/>
      <c r="M114" s="136"/>
      <c r="N114" s="127"/>
      <c r="O114" s="127"/>
      <c r="R114" s="18">
        <f>COUNTIF(D114:D117,"1")</f>
        <v>0</v>
      </c>
      <c r="S114" s="18">
        <f>COUNTIF(G114:G117,"1")</f>
        <v>0</v>
      </c>
      <c r="T114" s="18">
        <f>COUNTIF(J114:J117,"1")</f>
        <v>0</v>
      </c>
      <c r="U114" s="18">
        <f>COUNTIF(M114:M117,"1")</f>
        <v>0</v>
      </c>
    </row>
    <row r="115" spans="1:21" ht="30" customHeight="1" x14ac:dyDescent="0.2">
      <c r="A115" s="259"/>
      <c r="B115" s="62"/>
      <c r="C115" s="36" t="s">
        <v>2</v>
      </c>
      <c r="D115" s="74">
        <v>3</v>
      </c>
      <c r="E115" s="130" t="s">
        <v>227</v>
      </c>
      <c r="F115" s="119" t="s">
        <v>228</v>
      </c>
      <c r="G115" s="129"/>
      <c r="H115" s="116"/>
      <c r="I115" s="111"/>
      <c r="J115" s="133"/>
      <c r="K115" s="125"/>
      <c r="L115" s="125"/>
      <c r="M115" s="136"/>
      <c r="N115" s="127"/>
      <c r="O115" s="127"/>
      <c r="R115" s="18">
        <f>COUNTIF(D114:D117,"2")</f>
        <v>0</v>
      </c>
      <c r="S115" s="18">
        <f>COUNTIF(G114:G117,"2")</f>
        <v>0</v>
      </c>
      <c r="T115" s="18">
        <f>COUNTIF(J114:J117,"2")</f>
        <v>0</v>
      </c>
      <c r="U115" s="18">
        <f>COUNTIF(M114:M117,"2")</f>
        <v>0</v>
      </c>
    </row>
    <row r="116" spans="1:21" ht="30" customHeight="1" x14ac:dyDescent="0.2">
      <c r="A116" s="259"/>
      <c r="B116" s="62"/>
      <c r="C116" s="36" t="s">
        <v>3</v>
      </c>
      <c r="D116" s="74">
        <v>3</v>
      </c>
      <c r="E116" s="130" t="s">
        <v>229</v>
      </c>
      <c r="F116" s="119" t="s">
        <v>230</v>
      </c>
      <c r="G116" s="129"/>
      <c r="H116" s="116"/>
      <c r="I116" s="111"/>
      <c r="J116" s="133"/>
      <c r="K116" s="125"/>
      <c r="L116" s="125"/>
      <c r="M116" s="136"/>
      <c r="N116" s="127"/>
      <c r="O116" s="127"/>
      <c r="R116" s="18">
        <f>COUNTIF(D114:D117,"3")</f>
        <v>4</v>
      </c>
      <c r="S116" s="18">
        <f>COUNTIF(G114:G117,"3")</f>
        <v>0</v>
      </c>
      <c r="T116" s="18">
        <f>COUNTIF(J114:J117,"3")</f>
        <v>0</v>
      </c>
      <c r="U116" s="18">
        <f>COUNTIF(M114:M117,"3")</f>
        <v>0</v>
      </c>
    </row>
    <row r="117" spans="1:21" ht="30" customHeight="1" x14ac:dyDescent="0.2">
      <c r="A117" s="259"/>
      <c r="B117" s="62"/>
      <c r="C117" s="36" t="s">
        <v>4</v>
      </c>
      <c r="D117" s="74">
        <v>3</v>
      </c>
      <c r="E117" s="130" t="s">
        <v>231</v>
      </c>
      <c r="F117" s="119" t="s">
        <v>232</v>
      </c>
      <c r="G117" s="129"/>
      <c r="H117" s="116"/>
      <c r="I117" s="111"/>
      <c r="J117" s="133"/>
      <c r="K117" s="125"/>
      <c r="L117" s="125"/>
      <c r="M117" s="136"/>
      <c r="N117" s="127"/>
      <c r="O117" s="127"/>
      <c r="R117" s="18">
        <f>COUNTIF(D114:D117,"4")</f>
        <v>0</v>
      </c>
      <c r="S117" s="18">
        <f>COUNTIF(G114:G117,"4")</f>
        <v>0</v>
      </c>
      <c r="T117" s="18">
        <f>COUNTIF(J114:J117,"4")</f>
        <v>0</v>
      </c>
      <c r="U117" s="18">
        <f>COUNTIF(M114:M117,"4")</f>
        <v>0</v>
      </c>
    </row>
    <row r="118" spans="1:21" ht="7.5" customHeight="1" x14ac:dyDescent="0.25">
      <c r="B118" s="195"/>
      <c r="C118" s="196"/>
      <c r="D118" s="67"/>
      <c r="E118" s="68"/>
      <c r="F118" s="68"/>
      <c r="G118" s="67"/>
      <c r="H118" s="68"/>
      <c r="I118" s="68"/>
      <c r="J118" s="55"/>
      <c r="K118" s="61"/>
      <c r="M118" s="55"/>
      <c r="N118" s="61"/>
    </row>
    <row r="119" spans="1:21" ht="15.75" customHeight="1" x14ac:dyDescent="0.2">
      <c r="B119" s="222" t="s">
        <v>24</v>
      </c>
      <c r="C119" s="223"/>
      <c r="D119" s="199" t="s">
        <v>180</v>
      </c>
      <c r="E119" s="200"/>
      <c r="F119" s="201"/>
      <c r="G119" s="234" t="s">
        <v>177</v>
      </c>
      <c r="H119" s="235"/>
      <c r="I119" s="236"/>
      <c r="J119" s="252" t="s">
        <v>178</v>
      </c>
      <c r="K119" s="252"/>
      <c r="L119" s="252"/>
      <c r="M119" s="202" t="s">
        <v>179</v>
      </c>
      <c r="N119" s="202"/>
      <c r="O119" s="202"/>
    </row>
    <row r="120" spans="1:21" ht="15.75" customHeight="1" x14ac:dyDescent="0.2">
      <c r="B120" s="224"/>
      <c r="C120" s="225"/>
      <c r="D120" s="48" t="s">
        <v>34</v>
      </c>
      <c r="E120" s="49" t="s">
        <v>122</v>
      </c>
      <c r="F120" s="49"/>
      <c r="G120" s="48" t="s">
        <v>34</v>
      </c>
      <c r="H120" s="49" t="s">
        <v>122</v>
      </c>
      <c r="I120" s="49"/>
      <c r="J120" s="48" t="s">
        <v>34</v>
      </c>
      <c r="K120" s="49" t="s">
        <v>122</v>
      </c>
      <c r="L120" s="70" t="s">
        <v>125</v>
      </c>
      <c r="M120" s="48" t="s">
        <v>34</v>
      </c>
      <c r="N120" s="49" t="s">
        <v>122</v>
      </c>
      <c r="O120" s="70"/>
    </row>
    <row r="121" spans="1:21" ht="18.75" x14ac:dyDescent="0.2">
      <c r="A121" s="259"/>
      <c r="B121" s="64"/>
      <c r="C121" s="197" t="s">
        <v>5</v>
      </c>
      <c r="D121" s="197"/>
      <c r="E121" s="197"/>
      <c r="F121" s="197"/>
      <c r="G121" s="197"/>
      <c r="H121" s="197"/>
      <c r="I121" s="197"/>
      <c r="J121" s="197"/>
      <c r="K121" s="206"/>
      <c r="L121" s="58"/>
      <c r="M121" s="58"/>
      <c r="N121" s="58"/>
      <c r="O121" s="58"/>
    </row>
    <row r="122" spans="1:21" ht="39" customHeight="1" x14ac:dyDescent="0.2">
      <c r="A122" s="259"/>
      <c r="B122" s="66"/>
      <c r="C122" s="71" t="s">
        <v>6</v>
      </c>
      <c r="D122" s="74">
        <v>3</v>
      </c>
      <c r="E122" s="119" t="s">
        <v>355</v>
      </c>
      <c r="F122" s="119" t="s">
        <v>356</v>
      </c>
      <c r="G122" s="129"/>
      <c r="H122" s="111"/>
      <c r="I122" s="111"/>
      <c r="J122" s="133"/>
      <c r="K122" s="125"/>
      <c r="L122" s="125"/>
      <c r="M122" s="136"/>
      <c r="N122" s="127"/>
      <c r="O122" s="127"/>
      <c r="R122" s="18">
        <f>COUNTIF(D122:D125,"1")</f>
        <v>0</v>
      </c>
      <c r="S122" s="18">
        <f>COUNTIF(G122:G125,"1")</f>
        <v>0</v>
      </c>
      <c r="T122" s="18">
        <f>COUNTIF(J122:J125,"1")</f>
        <v>0</v>
      </c>
      <c r="U122" s="18">
        <f>COUNTIF(M122:M125,"1")</f>
        <v>0</v>
      </c>
    </row>
    <row r="123" spans="1:21" ht="30" customHeight="1" x14ac:dyDescent="0.2">
      <c r="A123" s="259"/>
      <c r="B123" s="65"/>
      <c r="C123" s="37" t="s">
        <v>7</v>
      </c>
      <c r="D123" s="74">
        <v>3</v>
      </c>
      <c r="E123" s="130" t="s">
        <v>357</v>
      </c>
      <c r="F123" s="119" t="s">
        <v>358</v>
      </c>
      <c r="G123" s="129"/>
      <c r="H123" s="116"/>
      <c r="I123" s="111"/>
      <c r="J123" s="133"/>
      <c r="K123" s="125"/>
      <c r="L123" s="125"/>
      <c r="M123" s="136"/>
      <c r="N123" s="127"/>
      <c r="O123" s="127"/>
      <c r="R123" s="18">
        <f>COUNTIF(D122:D125,"2")</f>
        <v>0</v>
      </c>
      <c r="S123" s="18">
        <f>COUNTIF(G122:G125,"2")</f>
        <v>0</v>
      </c>
      <c r="T123" s="18">
        <f>COUNTIF(J122:J125,"2")</f>
        <v>0</v>
      </c>
      <c r="U123" s="18">
        <f>COUNTIF(M122:M125,"2")</f>
        <v>0</v>
      </c>
    </row>
    <row r="124" spans="1:21" ht="30" customHeight="1" x14ac:dyDescent="0.2">
      <c r="A124" s="259"/>
      <c r="B124" s="62"/>
      <c r="C124" s="37" t="s">
        <v>8</v>
      </c>
      <c r="D124" s="74">
        <v>3</v>
      </c>
      <c r="E124" s="130" t="s">
        <v>359</v>
      </c>
      <c r="F124" s="119" t="s">
        <v>360</v>
      </c>
      <c r="G124" s="129"/>
      <c r="H124" s="116"/>
      <c r="I124" s="111"/>
      <c r="J124" s="133"/>
      <c r="K124" s="125"/>
      <c r="L124" s="125"/>
      <c r="M124" s="136"/>
      <c r="N124" s="127"/>
      <c r="O124" s="127"/>
      <c r="R124" s="18">
        <f>COUNTIF(D122:D125,"3")</f>
        <v>4</v>
      </c>
      <c r="S124" s="18">
        <f>COUNTIF(G122:G125,"3")</f>
        <v>0</v>
      </c>
      <c r="T124" s="18">
        <f>COUNTIF(J122:J125,"3")</f>
        <v>0</v>
      </c>
      <c r="U124" s="18">
        <f>COUNTIF(M122:M125,"3")</f>
        <v>0</v>
      </c>
    </row>
    <row r="125" spans="1:21" ht="30" customHeight="1" x14ac:dyDescent="0.2">
      <c r="A125" s="259"/>
      <c r="B125" s="62"/>
      <c r="C125" s="36" t="s">
        <v>9</v>
      </c>
      <c r="D125" s="74">
        <v>3</v>
      </c>
      <c r="E125" s="130" t="s">
        <v>361</v>
      </c>
      <c r="F125" s="119" t="s">
        <v>362</v>
      </c>
      <c r="G125" s="129"/>
      <c r="H125" s="116"/>
      <c r="I125" s="111"/>
      <c r="J125" s="133"/>
      <c r="K125" s="125"/>
      <c r="L125" s="125"/>
      <c r="M125" s="136"/>
      <c r="N125" s="127"/>
      <c r="O125" s="127"/>
      <c r="R125" s="18">
        <f>COUNTIF(D122:D125,"4")</f>
        <v>0</v>
      </c>
      <c r="S125" s="18">
        <f>COUNTIF(G122:G125,"4")</f>
        <v>0</v>
      </c>
      <c r="T125" s="18">
        <f>COUNTIF(J122:J125,"4")</f>
        <v>0</v>
      </c>
      <c r="U125" s="18">
        <f>COUNTIF(M122:M125,"4")</f>
        <v>0</v>
      </c>
    </row>
    <row r="126" spans="1:21" ht="8.25" customHeight="1" x14ac:dyDescent="0.25">
      <c r="B126" s="195"/>
      <c r="C126" s="196"/>
      <c r="D126" s="55"/>
      <c r="E126" s="56"/>
      <c r="F126" s="56"/>
      <c r="G126" s="55"/>
      <c r="H126" s="56"/>
      <c r="I126" s="56"/>
      <c r="J126" s="55"/>
      <c r="K126" s="61"/>
      <c r="M126" s="55"/>
      <c r="N126" s="61"/>
    </row>
    <row r="127" spans="1:21" ht="18.75" x14ac:dyDescent="0.2">
      <c r="A127" s="259"/>
      <c r="B127" s="62"/>
      <c r="C127" s="197" t="s">
        <v>10</v>
      </c>
      <c r="D127" s="197"/>
      <c r="E127" s="197"/>
      <c r="F127" s="197"/>
      <c r="G127" s="197"/>
      <c r="H127" s="197"/>
      <c r="I127" s="197"/>
      <c r="J127" s="197"/>
      <c r="K127" s="206"/>
      <c r="L127" s="58"/>
      <c r="M127" s="58"/>
      <c r="N127" s="58"/>
      <c r="O127" s="58"/>
    </row>
    <row r="128" spans="1:21" ht="30" customHeight="1" x14ac:dyDescent="0.2">
      <c r="A128" s="259"/>
      <c r="B128" s="54"/>
      <c r="C128" s="43" t="s">
        <v>11</v>
      </c>
      <c r="D128" s="74">
        <v>3</v>
      </c>
      <c r="E128" s="119" t="s">
        <v>363</v>
      </c>
      <c r="F128" s="119" t="s">
        <v>364</v>
      </c>
      <c r="G128" s="129"/>
      <c r="H128" s="111"/>
      <c r="I128" s="111"/>
      <c r="J128" s="133"/>
      <c r="K128" s="125"/>
      <c r="L128" s="125"/>
      <c r="M128" s="136"/>
      <c r="N128" s="127"/>
      <c r="O128" s="127"/>
      <c r="R128" s="18">
        <f>COUNTIF(D128:D131,"1")</f>
        <v>0</v>
      </c>
      <c r="S128" s="18">
        <f>COUNTIF(G128:G131,"1")</f>
        <v>0</v>
      </c>
      <c r="T128" s="18">
        <f>COUNTIF(J128:J131,"1")</f>
        <v>0</v>
      </c>
      <c r="U128" s="18">
        <f>COUNTIF(M128:M131,"1")</f>
        <v>0</v>
      </c>
    </row>
    <row r="129" spans="1:21" ht="30" customHeight="1" x14ac:dyDescent="0.2">
      <c r="A129" s="259"/>
      <c r="B129" s="62"/>
      <c r="C129" s="36" t="s">
        <v>12</v>
      </c>
      <c r="D129" s="74">
        <v>3</v>
      </c>
      <c r="E129" s="130" t="s">
        <v>365</v>
      </c>
      <c r="F129" s="119" t="s">
        <v>366</v>
      </c>
      <c r="G129" s="129"/>
      <c r="H129" s="116"/>
      <c r="I129" s="111"/>
      <c r="J129" s="133"/>
      <c r="K129" s="125"/>
      <c r="L129" s="125"/>
      <c r="M129" s="136"/>
      <c r="N129" s="127"/>
      <c r="O129" s="127"/>
      <c r="R129" s="18">
        <f>COUNTIF(D128:D131,"2")</f>
        <v>0</v>
      </c>
      <c r="S129" s="18">
        <f>COUNTIF(G128:G131,"2")</f>
        <v>0</v>
      </c>
      <c r="T129" s="18">
        <f>COUNTIF(J128:J131,"2")</f>
        <v>0</v>
      </c>
      <c r="U129" s="18">
        <f>COUNTIF(M128:M131,"2")</f>
        <v>0</v>
      </c>
    </row>
    <row r="130" spans="1:21" ht="30" customHeight="1" x14ac:dyDescent="0.2">
      <c r="A130" s="259"/>
      <c r="B130" s="62"/>
      <c r="C130" s="36" t="s">
        <v>13</v>
      </c>
      <c r="D130" s="74">
        <v>3</v>
      </c>
      <c r="E130" s="130" t="s">
        <v>367</v>
      </c>
      <c r="F130" s="119" t="s">
        <v>368</v>
      </c>
      <c r="G130" s="129"/>
      <c r="H130" s="116"/>
      <c r="I130" s="111"/>
      <c r="J130" s="133"/>
      <c r="K130" s="125"/>
      <c r="L130" s="125"/>
      <c r="M130" s="136"/>
      <c r="N130" s="127"/>
      <c r="O130" s="127"/>
      <c r="R130" s="18">
        <f>COUNTIF(D128:D131,"3")</f>
        <v>4</v>
      </c>
      <c r="S130" s="18">
        <f>COUNTIF(G128:G131,"3")</f>
        <v>0</v>
      </c>
      <c r="T130" s="18">
        <f>COUNTIF(J128:J131,"3")</f>
        <v>0</v>
      </c>
      <c r="U130" s="18">
        <f>COUNTIF(M128:M131,"3")</f>
        <v>0</v>
      </c>
    </row>
    <row r="131" spans="1:21" ht="30" customHeight="1" x14ac:dyDescent="0.2">
      <c r="A131" s="259"/>
      <c r="B131" s="62"/>
      <c r="C131" s="36" t="s">
        <v>14</v>
      </c>
      <c r="D131" s="74">
        <v>3</v>
      </c>
      <c r="E131" s="130" t="s">
        <v>369</v>
      </c>
      <c r="F131" s="119" t="s">
        <v>370</v>
      </c>
      <c r="G131" s="129"/>
      <c r="H131" s="116"/>
      <c r="I131" s="111"/>
      <c r="J131" s="133"/>
      <c r="K131" s="125"/>
      <c r="L131" s="125"/>
      <c r="M131" s="136"/>
      <c r="N131" s="127"/>
      <c r="O131" s="127"/>
      <c r="R131" s="18">
        <f>COUNTIF(D128:D131,"4")</f>
        <v>0</v>
      </c>
      <c r="S131" s="18">
        <f>COUNTIF(G128:G131,"4")</f>
        <v>0</v>
      </c>
      <c r="T131" s="18">
        <f>COUNTIF(J128:J131,"4")</f>
        <v>0</v>
      </c>
      <c r="U131" s="18">
        <f>COUNTIF(M128:M131,"4")</f>
        <v>0</v>
      </c>
    </row>
    <row r="132" spans="1:21" ht="9" customHeight="1" x14ac:dyDescent="0.25">
      <c r="B132" s="195"/>
      <c r="C132" s="196"/>
      <c r="D132" s="55"/>
      <c r="E132" s="56"/>
      <c r="F132" s="56"/>
      <c r="G132" s="55"/>
      <c r="H132" s="56"/>
      <c r="I132" s="56"/>
      <c r="J132" s="55"/>
      <c r="K132" s="61"/>
      <c r="M132" s="55"/>
      <c r="N132" s="61"/>
    </row>
    <row r="133" spans="1:21" ht="18.75" x14ac:dyDescent="0.2">
      <c r="A133" s="259"/>
      <c r="B133" s="62"/>
      <c r="C133" s="197" t="s">
        <v>15</v>
      </c>
      <c r="D133" s="197"/>
      <c r="E133" s="197"/>
      <c r="F133" s="197"/>
      <c r="G133" s="197"/>
      <c r="H133" s="197"/>
      <c r="I133" s="197"/>
      <c r="J133" s="197"/>
      <c r="K133" s="206"/>
      <c r="L133" s="58"/>
      <c r="M133" s="58"/>
      <c r="N133" s="58"/>
      <c r="O133" s="58"/>
    </row>
    <row r="134" spans="1:21" ht="30" customHeight="1" x14ac:dyDescent="0.2">
      <c r="A134" s="259"/>
      <c r="B134" s="54"/>
      <c r="C134" s="43" t="s">
        <v>16</v>
      </c>
      <c r="D134" s="74">
        <v>3</v>
      </c>
      <c r="E134" s="119" t="s">
        <v>371</v>
      </c>
      <c r="F134" s="119" t="s">
        <v>372</v>
      </c>
      <c r="G134" s="129"/>
      <c r="H134" s="111"/>
      <c r="I134" s="111"/>
      <c r="J134" s="133"/>
      <c r="K134" s="125"/>
      <c r="L134" s="125"/>
      <c r="M134" s="136"/>
      <c r="N134" s="127"/>
      <c r="O134" s="127"/>
      <c r="R134" s="18">
        <f>COUNTIF(D134:D136,"1")</f>
        <v>0</v>
      </c>
      <c r="S134" s="18">
        <f>COUNTIF(G134:G136,"1")</f>
        <v>0</v>
      </c>
      <c r="T134" s="18">
        <f>COUNTIF(J134:J136,"1")</f>
        <v>0</v>
      </c>
      <c r="U134" s="18">
        <f>COUNTIF(M134:M136,"1")</f>
        <v>0</v>
      </c>
    </row>
    <row r="135" spans="1:21" ht="30" customHeight="1" x14ac:dyDescent="0.2">
      <c r="A135" s="259"/>
      <c r="B135" s="62"/>
      <c r="C135" s="36" t="s">
        <v>17</v>
      </c>
      <c r="D135" s="74">
        <v>3</v>
      </c>
      <c r="E135" s="119" t="s">
        <v>373</v>
      </c>
      <c r="F135" s="119" t="s">
        <v>374</v>
      </c>
      <c r="G135" s="129"/>
      <c r="H135" s="116"/>
      <c r="I135" s="111"/>
      <c r="J135" s="133"/>
      <c r="K135" s="125"/>
      <c r="L135" s="125"/>
      <c r="M135" s="136"/>
      <c r="N135" s="127"/>
      <c r="O135" s="127"/>
      <c r="R135" s="18">
        <f>COUNTIF(D134:D136,"2")</f>
        <v>0</v>
      </c>
      <c r="S135" s="18">
        <f>COUNTIF(G134:G136,"2")</f>
        <v>0</v>
      </c>
      <c r="T135" s="18">
        <f>COUNTIF(J134:J136,"2")</f>
        <v>0</v>
      </c>
      <c r="U135" s="18">
        <f>COUNTIF(M134:M136,"2")</f>
        <v>0</v>
      </c>
    </row>
    <row r="136" spans="1:21" ht="30" customHeight="1" x14ac:dyDescent="0.2">
      <c r="A136" s="259"/>
      <c r="B136" s="62"/>
      <c r="C136" s="36" t="s">
        <v>18</v>
      </c>
      <c r="D136" s="74">
        <v>3</v>
      </c>
      <c r="E136" s="130" t="s">
        <v>375</v>
      </c>
      <c r="F136" s="119" t="s">
        <v>376</v>
      </c>
      <c r="G136" s="129"/>
      <c r="H136" s="116"/>
      <c r="I136" s="111"/>
      <c r="J136" s="133"/>
      <c r="K136" s="125"/>
      <c r="L136" s="125"/>
      <c r="M136" s="136"/>
      <c r="N136" s="127"/>
      <c r="O136" s="127"/>
      <c r="R136" s="18">
        <f>COUNTIF(D134:D136,"3")</f>
        <v>3</v>
      </c>
      <c r="S136" s="18">
        <f>COUNTIF(G134:G136,"3")</f>
        <v>0</v>
      </c>
      <c r="T136" s="18">
        <f>COUNTIF(J134:J136,"3")</f>
        <v>0</v>
      </c>
      <c r="U136" s="18">
        <f>COUNTIF(M134:M136,"3")</f>
        <v>0</v>
      </c>
    </row>
    <row r="137" spans="1:21" ht="9" customHeight="1" x14ac:dyDescent="0.25">
      <c r="B137" s="195"/>
      <c r="C137" s="196"/>
      <c r="D137" s="55"/>
      <c r="E137" s="56"/>
      <c r="F137" s="56"/>
      <c r="G137" s="55"/>
      <c r="H137" s="56"/>
      <c r="I137" s="56"/>
      <c r="J137" s="55"/>
      <c r="K137" s="61"/>
      <c r="M137" s="55"/>
      <c r="N137" s="61"/>
      <c r="R137" s="18">
        <f>COUNTIF(D134:D136,"4")</f>
        <v>0</v>
      </c>
      <c r="S137" s="18">
        <f>COUNTIF(G134:G136,"4")</f>
        <v>0</v>
      </c>
      <c r="T137" s="18">
        <f>COUNTIF(J134:J136,"4")</f>
        <v>0</v>
      </c>
    </row>
    <row r="138" spans="1:21" ht="18.75" x14ac:dyDescent="0.2">
      <c r="A138" s="259"/>
      <c r="B138" s="62"/>
      <c r="C138" s="197" t="s">
        <v>19</v>
      </c>
      <c r="D138" s="197"/>
      <c r="E138" s="197"/>
      <c r="F138" s="197"/>
      <c r="G138" s="197"/>
      <c r="H138" s="197"/>
      <c r="I138" s="197"/>
      <c r="J138" s="197"/>
      <c r="K138" s="206"/>
      <c r="L138" s="58"/>
      <c r="M138" s="58"/>
      <c r="N138" s="58"/>
      <c r="O138" s="58"/>
    </row>
    <row r="139" spans="1:21" ht="30" customHeight="1" x14ac:dyDescent="0.2">
      <c r="A139" s="259"/>
      <c r="B139" s="54"/>
      <c r="C139" s="43" t="s">
        <v>20</v>
      </c>
      <c r="D139" s="74">
        <v>2</v>
      </c>
      <c r="E139" s="119" t="s">
        <v>377</v>
      </c>
      <c r="F139" s="119" t="s">
        <v>378</v>
      </c>
      <c r="G139" s="129"/>
      <c r="H139" s="111"/>
      <c r="I139" s="111"/>
      <c r="J139" s="133"/>
      <c r="K139" s="125"/>
      <c r="L139" s="125"/>
      <c r="M139" s="136"/>
      <c r="N139" s="127"/>
      <c r="O139" s="127"/>
      <c r="P139" s="131"/>
      <c r="Q139" s="131"/>
      <c r="R139" s="18">
        <f>COUNTIF(D139:D141,"1")</f>
        <v>1</v>
      </c>
      <c r="S139" s="18">
        <f>COUNTIF(G139:G141,"1")</f>
        <v>0</v>
      </c>
      <c r="T139" s="18">
        <f>COUNTIF(J139:J141,"1")</f>
        <v>0</v>
      </c>
      <c r="U139" s="18">
        <f>COUNTIF(M139:M141,"1")</f>
        <v>0</v>
      </c>
    </row>
    <row r="140" spans="1:21" ht="30" customHeight="1" x14ac:dyDescent="0.2">
      <c r="A140" s="259"/>
      <c r="B140" s="62"/>
      <c r="C140" s="36" t="s">
        <v>21</v>
      </c>
      <c r="D140" s="74">
        <v>3</v>
      </c>
      <c r="E140" s="130" t="s">
        <v>379</v>
      </c>
      <c r="F140" s="119" t="s">
        <v>380</v>
      </c>
      <c r="G140" s="129"/>
      <c r="H140" s="116"/>
      <c r="I140" s="111"/>
      <c r="J140" s="133"/>
      <c r="K140" s="125"/>
      <c r="L140" s="125"/>
      <c r="M140" s="136"/>
      <c r="N140" s="127"/>
      <c r="O140" s="127"/>
      <c r="P140" s="131"/>
      <c r="Q140" s="131"/>
      <c r="R140" s="18">
        <f>COUNTIF(D139:D141,"2")</f>
        <v>1</v>
      </c>
      <c r="S140" s="18">
        <f>COUNTIF(G139:G141,"2")</f>
        <v>0</v>
      </c>
      <c r="T140" s="18">
        <f>COUNTIF(J139:J141,"2")</f>
        <v>0</v>
      </c>
      <c r="U140" s="18">
        <f>COUNTIF(M139:M141,"2")</f>
        <v>0</v>
      </c>
    </row>
    <row r="141" spans="1:21" ht="30" customHeight="1" x14ac:dyDescent="0.2">
      <c r="A141" s="259"/>
      <c r="B141" s="62"/>
      <c r="C141" s="36" t="s">
        <v>22</v>
      </c>
      <c r="D141" s="74">
        <v>1</v>
      </c>
      <c r="E141" s="130" t="s">
        <v>381</v>
      </c>
      <c r="F141" s="119" t="s">
        <v>382</v>
      </c>
      <c r="G141" s="129"/>
      <c r="H141" s="116"/>
      <c r="I141" s="111"/>
      <c r="J141" s="133"/>
      <c r="K141" s="125"/>
      <c r="L141" s="125"/>
      <c r="M141" s="136"/>
      <c r="N141" s="127"/>
      <c r="O141" s="127"/>
      <c r="P141" s="131"/>
      <c r="Q141" s="131"/>
      <c r="R141" s="18">
        <f>COUNTIF(D139:D141,"3")</f>
        <v>1</v>
      </c>
      <c r="S141" s="18">
        <f>COUNTIF(G139:G141,"3")</f>
        <v>0</v>
      </c>
      <c r="T141" s="18">
        <f>COUNTIF(J139:J141,"3")</f>
        <v>0</v>
      </c>
      <c r="U141" s="18">
        <f>COUNTIF(M139:M141,"3")</f>
        <v>0</v>
      </c>
    </row>
    <row r="142" spans="1:21" x14ac:dyDescent="0.2">
      <c r="R142" s="18">
        <f>COUNTIF(D139:D141,"4")</f>
        <v>0</v>
      </c>
      <c r="S142" s="18">
        <f>COUNTIF(G139:G141,"4")</f>
        <v>0</v>
      </c>
      <c r="T142" s="18">
        <f>COUNTIF(J139:J141,"4")</f>
        <v>0</v>
      </c>
    </row>
    <row r="65530" spans="2:6" ht="15" x14ac:dyDescent="0.25">
      <c r="B65530" s="155" t="s">
        <v>29</v>
      </c>
      <c r="C65530" s="155"/>
      <c r="D65530" s="155"/>
      <c r="E65530" s="155"/>
      <c r="F65530" s="38"/>
    </row>
    <row r="65531" spans="2:6" x14ac:dyDescent="0.2">
      <c r="B65531" s="249" t="s">
        <v>30</v>
      </c>
      <c r="C65531" s="249"/>
      <c r="D65531" s="249"/>
      <c r="E65531" s="249"/>
      <c r="F65531" s="72"/>
    </row>
    <row r="65532" spans="2:6" x14ac:dyDescent="0.2">
      <c r="B65532" s="249" t="s">
        <v>31</v>
      </c>
      <c r="C65532" s="249"/>
      <c r="D65532" s="249"/>
      <c r="E65532" s="249"/>
      <c r="F65532" s="72"/>
    </row>
  </sheetData>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M128:M131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D7:D10" xr:uid="{17C89CCE-0A10-4437-9AD4-20B85AE98BA8}">
      <formula1>$Q$2:$Q$5</formula1>
    </dataValidation>
  </dataValidations>
  <hyperlinks>
    <hyperlink ref="B65532" r:id="rId1" xr:uid="{D09345CD-3806-4E42-AF5A-C5B00E1241A6}"/>
    <hyperlink ref="B65531" r:id="rId2" xr:uid="{41B3D054-0585-43C4-82FB-7FE43B6A52F8}"/>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3F7C7-BC60-4D64-AE72-324FE7CBEDFE}">
  <sheetPr codeName="Hoja3"/>
  <dimension ref="B1:V65497"/>
  <sheetViews>
    <sheetView showGridLines="0" topLeftCell="F4" zoomScale="60" zoomScaleNormal="60" workbookViewId="0">
      <selection activeCell="B17" sqref="B17:U18"/>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7109375" style="1" customWidth="1"/>
    <col min="35" max="16384" width="11.42578125" style="1"/>
  </cols>
  <sheetData>
    <row r="1" spans="2:22" ht="6" customHeight="1" x14ac:dyDescent="0.2"/>
    <row r="2" spans="2:22" ht="22.5" customHeight="1" x14ac:dyDescent="0.2">
      <c r="B2" s="280" t="s">
        <v>27</v>
      </c>
      <c r="C2" s="279" t="s">
        <v>176</v>
      </c>
      <c r="D2" s="279"/>
      <c r="E2" s="279"/>
      <c r="F2" s="279"/>
      <c r="G2" s="2"/>
      <c r="H2" s="277" t="s">
        <v>177</v>
      </c>
      <c r="I2" s="277"/>
      <c r="J2" s="277"/>
      <c r="K2" s="277"/>
      <c r="L2" s="2"/>
      <c r="M2" s="278" t="s">
        <v>178</v>
      </c>
      <c r="N2" s="278"/>
      <c r="O2" s="278"/>
      <c r="P2" s="278"/>
      <c r="Q2" s="104"/>
      <c r="R2" s="286" t="s">
        <v>179</v>
      </c>
      <c r="S2" s="286"/>
      <c r="T2" s="286"/>
      <c r="U2" s="286"/>
      <c r="V2" s="276"/>
    </row>
    <row r="3" spans="2:22" ht="24.75" customHeight="1" thickBot="1" x14ac:dyDescent="0.25">
      <c r="B3" s="281"/>
      <c r="C3" s="3">
        <v>1</v>
      </c>
      <c r="D3" s="3">
        <v>2</v>
      </c>
      <c r="E3" s="4">
        <v>3</v>
      </c>
      <c r="F3" s="5">
        <v>4</v>
      </c>
      <c r="G3" s="284"/>
      <c r="H3" s="3">
        <v>1</v>
      </c>
      <c r="I3" s="3">
        <v>2</v>
      </c>
      <c r="J3" s="4">
        <v>3</v>
      </c>
      <c r="K3" s="5">
        <v>4</v>
      </c>
      <c r="L3" s="282"/>
      <c r="M3" s="3">
        <v>1</v>
      </c>
      <c r="N3" s="3">
        <v>2</v>
      </c>
      <c r="O3" s="4">
        <v>3</v>
      </c>
      <c r="P3" s="5">
        <v>4</v>
      </c>
      <c r="Q3" s="104"/>
      <c r="R3" s="3">
        <v>1</v>
      </c>
      <c r="S3" s="3">
        <v>2</v>
      </c>
      <c r="T3" s="4">
        <v>3</v>
      </c>
      <c r="U3" s="5">
        <v>4</v>
      </c>
      <c r="V3" s="276"/>
    </row>
    <row r="4" spans="2:22" ht="38.1" customHeight="1" thickTop="1" thickBot="1" x14ac:dyDescent="0.25">
      <c r="B4" s="83" t="s">
        <v>73</v>
      </c>
      <c r="C4" s="81">
        <f>Autoevaluación!R7/SUM(Autoevaluación!R7:R10)</f>
        <v>0</v>
      </c>
      <c r="D4" s="7">
        <f>Autoevaluación!R8/SUM(Autoevaluación!R7:R10)</f>
        <v>0</v>
      </c>
      <c r="E4" s="7">
        <f>Autoevaluación!R9/SUM(Autoevaluación!R7:R10)</f>
        <v>1</v>
      </c>
      <c r="F4" s="7">
        <f>Autoevaluación!R10/SUM(Autoevaluación!R7:R10)</f>
        <v>0</v>
      </c>
      <c r="G4" s="285"/>
      <c r="H4" s="7" t="e">
        <f>Autoevaluación!S7/SUM(Autoevaluación!S7:S10)</f>
        <v>#DIV/0!</v>
      </c>
      <c r="I4" s="7" t="e">
        <f>Autoevaluación!S8/SUM(Autoevaluación!S7:S10)</f>
        <v>#DIV/0!</v>
      </c>
      <c r="J4" s="7" t="e">
        <f>Autoevaluación!S9/SUM(Autoevaluación!S7:S10)</f>
        <v>#DIV/0!</v>
      </c>
      <c r="K4" s="7" t="e">
        <f>Autoevaluación!S10/SUM(Autoevaluación!S7:S10)</f>
        <v>#DIV/0!</v>
      </c>
      <c r="L4" s="283"/>
      <c r="M4" s="7" t="e">
        <f>Autoevaluación!T7/SUM(Autoevaluación!T7:T10)</f>
        <v>#DIV/0!</v>
      </c>
      <c r="N4" s="7" t="e">
        <f>Autoevaluación!T8/SUM(Autoevaluación!T7:T10)</f>
        <v>#DIV/0!</v>
      </c>
      <c r="O4" s="7" t="e">
        <f>Autoevaluación!T9/SUM(Autoevaluación!T7:T10)</f>
        <v>#DIV/0!</v>
      </c>
      <c r="P4" s="7" t="e">
        <f>Autoevaluación!T10/SUM(Autoevaluación!T7:T10)</f>
        <v>#DIV/0!</v>
      </c>
      <c r="Q4" s="102"/>
      <c r="R4" s="7" t="e">
        <f>Autoevaluación!U7/SUM(Autoevaluación!U7:U10)</f>
        <v>#DIV/0!</v>
      </c>
      <c r="S4" s="7" t="e">
        <f>Autoevaluación!U8/SUM(Autoevaluación!U7:U10)</f>
        <v>#DIV/0!</v>
      </c>
      <c r="T4" s="7" t="e">
        <f>Autoevaluación!U9/SUM(Autoevaluación!U7:U10)</f>
        <v>#DIV/0!</v>
      </c>
      <c r="U4" s="7" t="e">
        <f>Autoevaluación!U10/SUM(Autoevaluación!U7:U10)</f>
        <v>#DIV/0!</v>
      </c>
    </row>
    <row r="5" spans="2:22" ht="38.1" customHeight="1" thickTop="1" thickBot="1" x14ac:dyDescent="0.25">
      <c r="B5" s="83" t="s">
        <v>72</v>
      </c>
      <c r="C5" s="81">
        <f>Autoevaluación!R13/SUM(Autoevaluación!R13:R16)</f>
        <v>0</v>
      </c>
      <c r="D5" s="7">
        <f>Autoevaluación!R14/SUM(Autoevaluación!R13:R16)</f>
        <v>0</v>
      </c>
      <c r="E5" s="7">
        <f>Autoevaluación!R15/SUM(Autoevaluación!R13:R16)</f>
        <v>1</v>
      </c>
      <c r="F5" s="7">
        <f>Autoevaluación!R16/SUM(Autoevaluación!R13:R16)</f>
        <v>0</v>
      </c>
      <c r="G5" s="285"/>
      <c r="H5" s="7" t="e">
        <f>Autoevaluación!S13/SUM(Autoevaluación!S13:S16)</f>
        <v>#DIV/0!</v>
      </c>
      <c r="I5" s="7" t="e">
        <f>Autoevaluación!S14/SUM(Autoevaluación!S13:S16)</f>
        <v>#DIV/0!</v>
      </c>
      <c r="J5" s="7" t="e">
        <f>Autoevaluación!S15/SUM(Autoevaluación!S13:S16)</f>
        <v>#DIV/0!</v>
      </c>
      <c r="K5" s="7" t="e">
        <f>Autoevaluación!S16/SUM(Autoevaluación!S13:S16)</f>
        <v>#DIV/0!</v>
      </c>
      <c r="L5" s="283"/>
      <c r="M5" s="7" t="e">
        <f>Autoevaluación!T13/SUM(Autoevaluación!T13:T16)</f>
        <v>#DIV/0!</v>
      </c>
      <c r="N5" s="7" t="e">
        <f>Autoevaluación!T14/SUM(Autoevaluación!T13:T16)</f>
        <v>#DIV/0!</v>
      </c>
      <c r="O5" s="7" t="e">
        <f>Autoevaluación!T15/SUM(Autoevaluación!T13:T16)</f>
        <v>#DIV/0!</v>
      </c>
      <c r="P5" s="7" t="e">
        <f>Autoevaluación!T16/SUM(Autoevaluación!T13:T16)</f>
        <v>#DIV/0!</v>
      </c>
      <c r="Q5" s="102"/>
      <c r="R5" s="7" t="e">
        <f>Autoevaluación!U13/SUM(Autoevaluación!U13:U16)</f>
        <v>#DIV/0!</v>
      </c>
      <c r="S5" s="7" t="e">
        <f>Autoevaluación!U14/SUM(Autoevaluación!U13:U16)</f>
        <v>#DIV/0!</v>
      </c>
      <c r="T5" s="7" t="e">
        <f>Autoevaluación!U15/SUM(Autoevaluación!U13:U16)</f>
        <v>#DIV/0!</v>
      </c>
      <c r="U5" s="7" t="e">
        <f>Autoevaluación!U16/SUM(Autoevaluación!U13:U16)</f>
        <v>#DIV/0!</v>
      </c>
    </row>
    <row r="6" spans="2:22" ht="38.1" customHeight="1" thickTop="1" thickBot="1" x14ac:dyDescent="0.25">
      <c r="B6" s="83" t="s">
        <v>43</v>
      </c>
      <c r="C6" s="81">
        <f>Autoevaluación!R20/SUM(Autoevaluación!R20:R23)</f>
        <v>0</v>
      </c>
      <c r="D6" s="7">
        <f>Autoevaluación!R21/SUM(Autoevaluación!R20:R23)</f>
        <v>0</v>
      </c>
      <c r="E6" s="7">
        <f>Autoevaluación!R22/SUM(Autoevaluación!R20:R23)</f>
        <v>1</v>
      </c>
      <c r="F6" s="7">
        <f>Autoevaluación!R23/SUM(Autoevaluación!R20:R23)</f>
        <v>0</v>
      </c>
      <c r="G6" s="285"/>
      <c r="H6" s="7" t="e">
        <f>Autoevaluación!S20/SUM(Autoevaluación!S20:S23)</f>
        <v>#DIV/0!</v>
      </c>
      <c r="I6" s="7" t="e">
        <f>Autoevaluación!S21/SUM(Autoevaluación!S20:S23)</f>
        <v>#DIV/0!</v>
      </c>
      <c r="J6" s="7" t="e">
        <f>Autoevaluación!S20/SUM(Autoevaluación!S20:S23)</f>
        <v>#DIV/0!</v>
      </c>
      <c r="K6" s="7" t="e">
        <f>Autoevaluación!S23/SUM(Autoevaluación!S20:S23)</f>
        <v>#DIV/0!</v>
      </c>
      <c r="L6" s="283"/>
      <c r="M6" s="7" t="e">
        <f>Autoevaluación!T20/SUM(Autoevaluación!T20:T23)</f>
        <v>#DIV/0!</v>
      </c>
      <c r="N6" s="7" t="e">
        <f>Autoevaluación!T21/SUM(Autoevaluación!T20:T23)</f>
        <v>#DIV/0!</v>
      </c>
      <c r="O6" s="7" t="e">
        <f>Autoevaluación!T22/SUM(Autoevaluación!T20:T23)</f>
        <v>#DIV/0!</v>
      </c>
      <c r="P6" s="7" t="e">
        <f>Autoevaluación!T23/SUM(Autoevaluación!T20:T23)</f>
        <v>#DIV/0!</v>
      </c>
      <c r="Q6" s="102"/>
      <c r="R6" s="7" t="e">
        <f>Autoevaluación!U20/SUM(Autoevaluación!U20:U23)</f>
        <v>#DIV/0!</v>
      </c>
      <c r="S6" s="7" t="e">
        <f>Autoevaluación!U21/SUM(Autoevaluación!U20:U23)</f>
        <v>#DIV/0!</v>
      </c>
      <c r="T6" s="7" t="e">
        <f>Autoevaluación!U22/SUM(Autoevaluación!U20:U23)</f>
        <v>#DIV/0!</v>
      </c>
      <c r="U6" s="7" t="e">
        <f>Autoevaluación!U23/SUM(Autoevaluación!U20:U23)</f>
        <v>#DIV/0!</v>
      </c>
      <c r="V6" s="16"/>
    </row>
    <row r="7" spans="2:22" ht="38.1" customHeight="1" thickTop="1" thickBot="1" x14ac:dyDescent="0.25">
      <c r="B7" s="83" t="s">
        <v>52</v>
      </c>
      <c r="C7" s="81">
        <f>Autoevaluación!R30/SUM(Autoevaluación!R30:R33)</f>
        <v>0</v>
      </c>
      <c r="D7" s="7">
        <f>Autoevaluación!R31/SUM(Autoevaluación!R30:R33)</f>
        <v>0</v>
      </c>
      <c r="E7" s="7">
        <f>Autoevaluación!R32/SUM(Autoevaluación!R30:R33)</f>
        <v>1</v>
      </c>
      <c r="F7" s="7">
        <f>Autoevaluación!R33/SUM(Autoevaluación!R30:R33)</f>
        <v>0</v>
      </c>
      <c r="G7" s="285"/>
      <c r="H7" s="7" t="e">
        <f>Autoevaluación!S30/SUM(Autoevaluación!S30:S33)</f>
        <v>#DIV/0!</v>
      </c>
      <c r="I7" s="7" t="e">
        <f>Autoevaluación!S31/SUM(Autoevaluación!S30:S33)</f>
        <v>#DIV/0!</v>
      </c>
      <c r="J7" s="7" t="e">
        <f>Autoevaluación!S32/SUM(Autoevaluación!S30:S33)</f>
        <v>#DIV/0!</v>
      </c>
      <c r="K7" s="7" t="e">
        <f>Autoevaluación!S33/SUM(Autoevaluación!S30:S33)</f>
        <v>#DIV/0!</v>
      </c>
      <c r="L7" s="283"/>
      <c r="M7" s="7" t="e">
        <f>Autoevaluación!T30/SUM(Autoevaluación!T30:T33)</f>
        <v>#DIV/0!</v>
      </c>
      <c r="N7" s="7" t="e">
        <f>Autoevaluación!T31/SUM(Autoevaluación!T30:T33)</f>
        <v>#DIV/0!</v>
      </c>
      <c r="O7" s="7" t="e">
        <f>Autoevaluación!T32/SUM(Autoevaluación!T30:T33)</f>
        <v>#DIV/0!</v>
      </c>
      <c r="P7" s="7" t="e">
        <f>Autoevaluación!T33/SUM(Autoevaluación!T30:T33)</f>
        <v>#DIV/0!</v>
      </c>
      <c r="Q7" s="102"/>
      <c r="R7" s="7" t="e">
        <f>Autoevaluación!U30/SUM(Autoevaluación!U30:U33)</f>
        <v>#DIV/0!</v>
      </c>
      <c r="S7" s="7" t="e">
        <f>Autoevaluación!U31/SUM(Autoevaluación!U30:U33)</f>
        <v>#DIV/0!</v>
      </c>
      <c r="T7" s="7" t="e">
        <f>Autoevaluación!U32/SUM(Autoevaluación!U30:U33)</f>
        <v>#DIV/0!</v>
      </c>
      <c r="U7" s="7" t="e">
        <f>Autoevaluación!U33/SUM(Autoevaluación!U30:U33)</f>
        <v>#DIV/0!</v>
      </c>
    </row>
    <row r="8" spans="2:22" ht="38.1" customHeight="1" thickTop="1" thickBot="1" x14ac:dyDescent="0.25">
      <c r="B8" s="83" t="s">
        <v>57</v>
      </c>
      <c r="C8" s="81">
        <f>Autoevaluación!R36/SUM(Autoevaluación!R36:R39)</f>
        <v>0</v>
      </c>
      <c r="D8" s="7">
        <f>Autoevaluación!R37/SUM(Autoevaluación!R36:R39)</f>
        <v>0</v>
      </c>
      <c r="E8" s="7">
        <f>Autoevaluación!R38/SUM(Autoevaluación!R36:R39)</f>
        <v>1</v>
      </c>
      <c r="F8" s="7">
        <f>Autoevaluación!R39/SUM(Autoevaluación!R36:R39)</f>
        <v>0</v>
      </c>
      <c r="G8" s="285"/>
      <c r="H8" s="7" t="e">
        <f>Autoevaluación!S36/SUM(Autoevaluación!S36:S39)</f>
        <v>#DIV/0!</v>
      </c>
      <c r="I8" s="7" t="e">
        <f>Autoevaluación!S37/SUM(Autoevaluación!S36:S39)</f>
        <v>#DIV/0!</v>
      </c>
      <c r="J8" s="7" t="e">
        <f>Autoevaluación!S38/SUM(Autoevaluación!S36:S39)</f>
        <v>#DIV/0!</v>
      </c>
      <c r="K8" s="7" t="e">
        <f>Autoevaluación!S39/SUM(Autoevaluación!S36:S39)</f>
        <v>#DIV/0!</v>
      </c>
      <c r="L8" s="283"/>
      <c r="M8" s="7" t="e">
        <f>Autoevaluación!T36/SUM(Autoevaluación!T36:T39)</f>
        <v>#DIV/0!</v>
      </c>
      <c r="N8" s="7" t="e">
        <f>Autoevaluación!T37/SUM(Autoevaluación!T36:T39)</f>
        <v>#DIV/0!</v>
      </c>
      <c r="O8" s="7" t="e">
        <f>Autoevaluación!T38/SUM(Autoevaluación!T36:T39)</f>
        <v>#DIV/0!</v>
      </c>
      <c r="P8" s="7" t="e">
        <f>Autoevaluación!T39/SUM(Autoevaluación!T36:T39)</f>
        <v>#DIV/0!</v>
      </c>
      <c r="Q8" s="102"/>
      <c r="R8" s="7" t="e">
        <f>Autoevaluación!U36/SUM(Autoevaluación!U36:U39)</f>
        <v>#DIV/0!</v>
      </c>
      <c r="S8" s="7" t="e">
        <f>Autoevaluación!U37/SUM(Autoevaluación!U36:U39)</f>
        <v>#DIV/0!</v>
      </c>
      <c r="T8" s="7" t="e">
        <f>Autoevaluación!U38/SUM(Autoevaluación!U36:U39)</f>
        <v>#DIV/0!</v>
      </c>
      <c r="U8" s="7" t="e">
        <f>Autoevaluación!U39/SUM(Autoevaluación!U36:U39)</f>
        <v>#DIV/0!</v>
      </c>
    </row>
    <row r="9" spans="2:22" ht="38.1" customHeight="1" thickTop="1" thickBot="1" x14ac:dyDescent="0.25">
      <c r="B9" s="83" t="s">
        <v>67</v>
      </c>
      <c r="C9" s="81">
        <f>Autoevaluación!R47/SUM(Autoevaluación!R47:R50)</f>
        <v>0</v>
      </c>
      <c r="D9" s="7">
        <f>Autoevaluación!R48/SUM(Autoevaluación!R47:R50)</f>
        <v>0</v>
      </c>
      <c r="E9" s="7">
        <f>Autoevaluación!R49/SUM(Autoevaluación!R47:R50)</f>
        <v>1</v>
      </c>
      <c r="F9" s="7">
        <f>Autoevaluación!R50/SUM(Autoevaluación!R47:R50)</f>
        <v>0</v>
      </c>
      <c r="G9" s="285"/>
      <c r="H9" s="7" t="e">
        <f>Autoevaluación!S47/SUM(Autoevaluación!S47:S50)</f>
        <v>#DIV/0!</v>
      </c>
      <c r="I9" s="7" t="e">
        <f>Autoevaluación!S48/SUM(Autoevaluación!S47:S50)</f>
        <v>#DIV/0!</v>
      </c>
      <c r="J9" s="7" t="e">
        <f>Autoevaluación!S49/SUM(Autoevaluación!S47:S50)</f>
        <v>#DIV/0!</v>
      </c>
      <c r="K9" s="7" t="e">
        <f>Autoevaluación!S50/SUM(Autoevaluación!S47:S50)</f>
        <v>#DIV/0!</v>
      </c>
      <c r="L9" s="283"/>
      <c r="M9" s="7" t="e">
        <f>Autoevaluación!T47/SUM(Autoevaluación!T47:T50)</f>
        <v>#DIV/0!</v>
      </c>
      <c r="N9" s="7" t="e">
        <f>Autoevaluación!T48/SUM(Autoevaluación!T47:T50)</f>
        <v>#DIV/0!</v>
      </c>
      <c r="O9" s="7" t="e">
        <f>Autoevaluación!T49/SUM(Autoevaluación!T47:T50)</f>
        <v>#DIV/0!</v>
      </c>
      <c r="P9" s="7" t="e">
        <f>Autoevaluación!T50/SUM(Autoevaluación!T47:T50)</f>
        <v>#DIV/0!</v>
      </c>
      <c r="Q9" s="102"/>
      <c r="R9" s="7" t="e">
        <f>Autoevaluación!U47/SUM(Autoevaluación!U47:U50)</f>
        <v>#DIV/0!</v>
      </c>
      <c r="S9" s="7" t="e">
        <f>Autoevaluación!U48/SUM(Autoevaluación!U47:U50)</f>
        <v>#DIV/0!</v>
      </c>
      <c r="T9" s="7" t="e">
        <f>Autoevaluación!U49/SUM(Autoevaluación!U47:U50)</f>
        <v>#DIV/0!</v>
      </c>
      <c r="U9" s="7" t="e">
        <f>Autoevaluación!U50/SUM(Autoevaluación!U47:U50)</f>
        <v>#DIV/0!</v>
      </c>
    </row>
    <row r="10" spans="2:22" ht="38.1" customHeight="1" thickTop="1" x14ac:dyDescent="0.2">
      <c r="B10" s="82" t="s">
        <v>126</v>
      </c>
      <c r="C10" s="12">
        <f>AVERAGE(C4:C9)</f>
        <v>0</v>
      </c>
      <c r="D10" s="12">
        <f>AVERAGE(D4:D9)</f>
        <v>0</v>
      </c>
      <c r="E10" s="12">
        <f>AVERAGE(E4:E9)</f>
        <v>1</v>
      </c>
      <c r="F10" s="12">
        <f>AVERAGE(F4:F9)</f>
        <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103"/>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71">
        <v>2025</v>
      </c>
      <c r="C12" s="272"/>
      <c r="D12" s="272"/>
      <c r="E12" s="272"/>
      <c r="F12" s="272"/>
      <c r="G12" s="272"/>
      <c r="H12" s="272"/>
      <c r="I12" s="272"/>
      <c r="J12" s="272"/>
      <c r="K12" s="272"/>
      <c r="L12" s="272"/>
      <c r="M12" s="272"/>
      <c r="N12" s="272"/>
      <c r="O12" s="272"/>
      <c r="P12" s="272"/>
      <c r="Q12" s="272"/>
      <c r="R12" s="272"/>
      <c r="S12" s="272"/>
      <c r="T12" s="272"/>
      <c r="U12" s="273"/>
    </row>
    <row r="13" spans="2:22" ht="24.95" customHeight="1" x14ac:dyDescent="0.2">
      <c r="B13" s="274" t="s">
        <v>28</v>
      </c>
      <c r="C13" s="275"/>
      <c r="D13" s="275"/>
      <c r="E13" s="275"/>
      <c r="F13" s="275"/>
      <c r="G13" s="275"/>
      <c r="H13" s="275"/>
      <c r="I13" s="275"/>
      <c r="J13" s="275"/>
      <c r="K13" s="275"/>
      <c r="L13" s="275"/>
      <c r="M13" s="275"/>
      <c r="N13" s="275"/>
      <c r="O13" s="275"/>
      <c r="P13" s="275"/>
      <c r="Q13" s="275"/>
      <c r="R13" s="275"/>
      <c r="S13" s="275"/>
      <c r="T13" s="275"/>
      <c r="U13" s="275"/>
    </row>
    <row r="14" spans="2:22" ht="60" customHeight="1" x14ac:dyDescent="0.2">
      <c r="B14" s="260" t="s">
        <v>308</v>
      </c>
      <c r="C14" s="260"/>
      <c r="D14" s="260"/>
      <c r="E14" s="260"/>
      <c r="F14" s="260"/>
      <c r="G14" s="260"/>
      <c r="H14" s="260"/>
      <c r="I14" s="260"/>
      <c r="J14" s="260"/>
      <c r="K14" s="260"/>
      <c r="L14" s="260"/>
      <c r="M14" s="260"/>
      <c r="N14" s="260"/>
      <c r="O14" s="260"/>
      <c r="P14" s="260"/>
      <c r="Q14" s="260"/>
      <c r="R14" s="260"/>
      <c r="S14" s="260"/>
      <c r="T14" s="260"/>
      <c r="U14" s="260"/>
    </row>
    <row r="15" spans="2:22" ht="60" customHeight="1" x14ac:dyDescent="0.2">
      <c r="B15" s="260" t="s">
        <v>309</v>
      </c>
      <c r="C15" s="260"/>
      <c r="D15" s="260"/>
      <c r="E15" s="260"/>
      <c r="F15" s="260"/>
      <c r="G15" s="260"/>
      <c r="H15" s="260"/>
      <c r="I15" s="260"/>
      <c r="J15" s="260"/>
      <c r="K15" s="260"/>
      <c r="L15" s="260"/>
      <c r="M15" s="260"/>
      <c r="N15" s="260"/>
      <c r="O15" s="260"/>
      <c r="P15" s="260"/>
      <c r="Q15" s="260"/>
      <c r="R15" s="260"/>
      <c r="S15" s="260"/>
      <c r="T15" s="260"/>
      <c r="U15" s="260"/>
    </row>
    <row r="16" spans="2:22" s="14" customFormat="1" ht="24.95" customHeight="1" x14ac:dyDescent="0.25">
      <c r="B16" s="265" t="s">
        <v>123</v>
      </c>
      <c r="C16" s="266"/>
      <c r="D16" s="266"/>
      <c r="E16" s="266"/>
      <c r="F16" s="266"/>
      <c r="G16" s="266"/>
      <c r="H16" s="266"/>
      <c r="I16" s="266"/>
      <c r="J16" s="266"/>
      <c r="K16" s="266"/>
      <c r="L16" s="266"/>
      <c r="M16" s="266"/>
      <c r="N16" s="266"/>
      <c r="O16" s="266"/>
      <c r="P16" s="266"/>
      <c r="Q16" s="266"/>
      <c r="R16" s="266"/>
      <c r="S16" s="266"/>
      <c r="T16" s="266"/>
      <c r="U16" s="266"/>
    </row>
    <row r="17" spans="2:21" ht="60" customHeight="1" x14ac:dyDescent="0.2">
      <c r="B17" s="260" t="s">
        <v>310</v>
      </c>
      <c r="C17" s="260"/>
      <c r="D17" s="260"/>
      <c r="E17" s="260"/>
      <c r="F17" s="260"/>
      <c r="G17" s="260"/>
      <c r="H17" s="260"/>
      <c r="I17" s="260"/>
      <c r="J17" s="260"/>
      <c r="K17" s="260"/>
      <c r="L17" s="260"/>
      <c r="M17" s="260"/>
      <c r="N17" s="260"/>
      <c r="O17" s="260"/>
      <c r="P17" s="260"/>
      <c r="Q17" s="260"/>
      <c r="R17" s="260"/>
      <c r="S17" s="260"/>
      <c r="T17" s="260"/>
      <c r="U17" s="260"/>
    </row>
    <row r="18" spans="2:21" ht="60" customHeight="1" x14ac:dyDescent="0.2">
      <c r="B18" s="260" t="s">
        <v>311</v>
      </c>
      <c r="C18" s="260"/>
      <c r="D18" s="260"/>
      <c r="E18" s="260"/>
      <c r="F18" s="260"/>
      <c r="G18" s="260"/>
      <c r="H18" s="260"/>
      <c r="I18" s="260"/>
      <c r="J18" s="260"/>
      <c r="K18" s="260"/>
      <c r="L18" s="260"/>
      <c r="M18" s="260"/>
      <c r="N18" s="260"/>
      <c r="O18" s="260"/>
      <c r="P18" s="260"/>
      <c r="Q18" s="260"/>
      <c r="R18" s="260"/>
      <c r="S18" s="260"/>
      <c r="T18" s="260"/>
      <c r="U18" s="260"/>
    </row>
    <row r="19" spans="2:21" ht="60" customHeight="1" x14ac:dyDescent="0.2">
      <c r="B19" s="260"/>
      <c r="C19" s="260"/>
      <c r="D19" s="260"/>
      <c r="E19" s="260"/>
      <c r="F19" s="260"/>
      <c r="G19" s="260"/>
      <c r="H19" s="260"/>
      <c r="I19" s="260"/>
      <c r="J19" s="260"/>
      <c r="K19" s="260"/>
      <c r="L19" s="260"/>
      <c r="M19" s="260"/>
      <c r="N19" s="260"/>
      <c r="O19" s="260"/>
      <c r="P19" s="260"/>
      <c r="Q19" s="260"/>
      <c r="R19" s="260"/>
      <c r="S19" s="260"/>
      <c r="T19" s="260"/>
      <c r="U19" s="260"/>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69">
        <v>2026</v>
      </c>
      <c r="C21" s="269"/>
      <c r="D21" s="269"/>
      <c r="E21" s="269"/>
      <c r="F21" s="269"/>
      <c r="G21" s="269"/>
      <c r="H21" s="269"/>
      <c r="I21" s="269"/>
      <c r="J21" s="269"/>
      <c r="K21" s="269"/>
      <c r="L21" s="269"/>
      <c r="M21" s="269"/>
      <c r="N21" s="269"/>
      <c r="O21" s="269"/>
      <c r="P21" s="269"/>
      <c r="Q21" s="269"/>
      <c r="R21" s="269"/>
      <c r="S21" s="269"/>
      <c r="T21" s="269"/>
      <c r="U21" s="269"/>
    </row>
    <row r="22" spans="2:21" ht="24.95" customHeight="1" x14ac:dyDescent="0.2">
      <c r="B22" s="270" t="s">
        <v>28</v>
      </c>
      <c r="C22" s="270"/>
      <c r="D22" s="270"/>
      <c r="E22" s="270"/>
      <c r="F22" s="270"/>
      <c r="G22" s="270"/>
      <c r="H22" s="270"/>
      <c r="I22" s="270"/>
      <c r="J22" s="270"/>
      <c r="K22" s="270"/>
      <c r="L22" s="270"/>
      <c r="M22" s="270"/>
      <c r="N22" s="270"/>
      <c r="O22" s="270"/>
      <c r="P22" s="270"/>
      <c r="Q22" s="270"/>
      <c r="R22" s="270"/>
      <c r="S22" s="270"/>
      <c r="T22" s="270"/>
      <c r="U22" s="270"/>
    </row>
    <row r="23" spans="2:21" ht="60" customHeight="1" x14ac:dyDescent="0.2">
      <c r="B23" s="260"/>
      <c r="C23" s="260"/>
      <c r="D23" s="260"/>
      <c r="E23" s="260"/>
      <c r="F23" s="260"/>
      <c r="G23" s="260"/>
      <c r="H23" s="260"/>
      <c r="I23" s="260"/>
      <c r="J23" s="260"/>
      <c r="K23" s="260"/>
      <c r="L23" s="260"/>
      <c r="M23" s="260"/>
      <c r="N23" s="260"/>
      <c r="O23" s="260"/>
      <c r="P23" s="260"/>
      <c r="Q23" s="260"/>
      <c r="R23" s="260"/>
      <c r="S23" s="260"/>
      <c r="T23" s="260"/>
      <c r="U23" s="260"/>
    </row>
    <row r="24" spans="2:21" ht="60" customHeight="1" x14ac:dyDescent="0.2">
      <c r="B24" s="260"/>
      <c r="C24" s="260"/>
      <c r="D24" s="260"/>
      <c r="E24" s="260"/>
      <c r="F24" s="260"/>
      <c r="G24" s="260"/>
      <c r="H24" s="260"/>
      <c r="I24" s="260"/>
      <c r="J24" s="260"/>
      <c r="K24" s="260"/>
      <c r="L24" s="260"/>
      <c r="M24" s="260"/>
      <c r="N24" s="260"/>
      <c r="O24" s="260"/>
      <c r="P24" s="260"/>
      <c r="Q24" s="260"/>
      <c r="R24" s="260"/>
      <c r="S24" s="260"/>
      <c r="T24" s="260"/>
      <c r="U24" s="260"/>
    </row>
    <row r="25" spans="2:21" s="14" customFormat="1" ht="24.95" customHeight="1" x14ac:dyDescent="0.25">
      <c r="B25" s="265" t="s">
        <v>123</v>
      </c>
      <c r="C25" s="266"/>
      <c r="D25" s="266"/>
      <c r="E25" s="266"/>
      <c r="F25" s="266"/>
      <c r="G25" s="266"/>
      <c r="H25" s="266"/>
      <c r="I25" s="266"/>
      <c r="J25" s="266"/>
      <c r="K25" s="266"/>
      <c r="L25" s="266"/>
      <c r="M25" s="266"/>
      <c r="N25" s="266"/>
      <c r="O25" s="266"/>
      <c r="P25" s="266"/>
      <c r="Q25" s="266"/>
      <c r="R25" s="266"/>
      <c r="S25" s="266"/>
      <c r="T25" s="266"/>
      <c r="U25" s="266"/>
    </row>
    <row r="26" spans="2:21" ht="60" customHeight="1" x14ac:dyDescent="0.2">
      <c r="B26" s="260"/>
      <c r="C26" s="260"/>
      <c r="D26" s="260"/>
      <c r="E26" s="260"/>
      <c r="F26" s="260"/>
      <c r="G26" s="260"/>
      <c r="H26" s="260"/>
      <c r="I26" s="260"/>
      <c r="J26" s="260"/>
      <c r="K26" s="260"/>
      <c r="L26" s="260"/>
      <c r="M26" s="260"/>
      <c r="N26" s="260"/>
      <c r="O26" s="260"/>
      <c r="P26" s="260"/>
      <c r="Q26" s="260"/>
      <c r="R26" s="260"/>
      <c r="S26" s="260"/>
      <c r="T26" s="260"/>
      <c r="U26" s="260"/>
    </row>
    <row r="27" spans="2:21" ht="60" customHeight="1" x14ac:dyDescent="0.2">
      <c r="B27" s="260"/>
      <c r="C27" s="260"/>
      <c r="D27" s="260"/>
      <c r="E27" s="260"/>
      <c r="F27" s="260"/>
      <c r="G27" s="260"/>
      <c r="H27" s="260"/>
      <c r="I27" s="260"/>
      <c r="J27" s="260"/>
      <c r="K27" s="260"/>
      <c r="L27" s="260"/>
      <c r="M27" s="260"/>
      <c r="N27" s="260"/>
      <c r="O27" s="260"/>
      <c r="P27" s="260"/>
      <c r="Q27" s="260"/>
      <c r="R27" s="260"/>
      <c r="S27" s="260"/>
      <c r="T27" s="260"/>
      <c r="U27" s="260"/>
    </row>
    <row r="28" spans="2:21" ht="60" customHeight="1" x14ac:dyDescent="0.2">
      <c r="B28" s="260"/>
      <c r="C28" s="260"/>
      <c r="D28" s="260"/>
      <c r="E28" s="260"/>
      <c r="F28" s="260"/>
      <c r="G28" s="260"/>
      <c r="H28" s="260"/>
      <c r="I28" s="260"/>
      <c r="J28" s="260"/>
      <c r="K28" s="260"/>
      <c r="L28" s="260"/>
      <c r="M28" s="260"/>
      <c r="N28" s="260"/>
      <c r="O28" s="260"/>
      <c r="P28" s="260"/>
      <c r="Q28" s="260"/>
      <c r="R28" s="260"/>
      <c r="S28" s="260"/>
      <c r="T28" s="260"/>
      <c r="U28" s="260"/>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67">
        <v>2027</v>
      </c>
      <c r="C30" s="268"/>
      <c r="D30" s="268"/>
      <c r="E30" s="268"/>
      <c r="F30" s="268"/>
      <c r="G30" s="268"/>
      <c r="H30" s="268"/>
      <c r="I30" s="268"/>
      <c r="J30" s="268"/>
      <c r="K30" s="268"/>
      <c r="L30" s="268"/>
      <c r="M30" s="268"/>
      <c r="N30" s="268"/>
      <c r="O30" s="268"/>
      <c r="P30" s="268"/>
      <c r="Q30" s="268"/>
      <c r="R30" s="268"/>
      <c r="S30" s="268"/>
      <c r="T30" s="268"/>
      <c r="U30" s="268"/>
    </row>
    <row r="31" spans="2:21" ht="24.95" customHeight="1" x14ac:dyDescent="0.2">
      <c r="B31" s="263" t="s">
        <v>28</v>
      </c>
      <c r="C31" s="264"/>
      <c r="D31" s="264"/>
      <c r="E31" s="264"/>
      <c r="F31" s="264"/>
      <c r="G31" s="264"/>
      <c r="H31" s="264"/>
      <c r="I31" s="264"/>
      <c r="J31" s="264"/>
      <c r="K31" s="264"/>
      <c r="L31" s="264"/>
      <c r="M31" s="264"/>
      <c r="N31" s="264"/>
      <c r="O31" s="264"/>
      <c r="P31" s="264"/>
      <c r="Q31" s="264"/>
      <c r="R31" s="264"/>
      <c r="S31" s="264"/>
      <c r="T31" s="264"/>
      <c r="U31" s="264"/>
    </row>
    <row r="32" spans="2:21" ht="60" customHeight="1" x14ac:dyDescent="0.2">
      <c r="B32" s="260"/>
      <c r="C32" s="260"/>
      <c r="D32" s="260"/>
      <c r="E32" s="260"/>
      <c r="F32" s="260"/>
      <c r="G32" s="260"/>
      <c r="H32" s="260"/>
      <c r="I32" s="260"/>
      <c r="J32" s="260"/>
      <c r="K32" s="260"/>
      <c r="L32" s="260"/>
      <c r="M32" s="260"/>
      <c r="N32" s="260"/>
      <c r="O32" s="260"/>
      <c r="P32" s="260"/>
      <c r="Q32" s="260"/>
      <c r="R32" s="260"/>
      <c r="S32" s="260"/>
      <c r="T32" s="260"/>
      <c r="U32" s="260"/>
    </row>
    <row r="33" spans="2:21" ht="60" customHeight="1" x14ac:dyDescent="0.2">
      <c r="B33" s="260"/>
      <c r="C33" s="260"/>
      <c r="D33" s="260"/>
      <c r="E33" s="260"/>
      <c r="F33" s="260"/>
      <c r="G33" s="260"/>
      <c r="H33" s="260"/>
      <c r="I33" s="260"/>
      <c r="J33" s="260"/>
      <c r="K33" s="260"/>
      <c r="L33" s="260"/>
      <c r="M33" s="260"/>
      <c r="N33" s="260"/>
      <c r="O33" s="260"/>
      <c r="P33" s="260"/>
      <c r="Q33" s="260"/>
      <c r="R33" s="260"/>
      <c r="S33" s="260"/>
      <c r="T33" s="260"/>
      <c r="U33" s="260"/>
    </row>
    <row r="34" spans="2:21" s="14" customFormat="1" ht="24.95" customHeight="1" x14ac:dyDescent="0.25">
      <c r="B34" s="265" t="s">
        <v>123</v>
      </c>
      <c r="C34" s="266"/>
      <c r="D34" s="266"/>
      <c r="E34" s="266"/>
      <c r="F34" s="266"/>
      <c r="G34" s="266"/>
      <c r="H34" s="266"/>
      <c r="I34" s="266"/>
      <c r="J34" s="266"/>
      <c r="K34" s="266"/>
      <c r="L34" s="266"/>
      <c r="M34" s="266"/>
      <c r="N34" s="266"/>
      <c r="O34" s="266"/>
      <c r="P34" s="266"/>
      <c r="Q34" s="266"/>
      <c r="R34" s="266"/>
      <c r="S34" s="266"/>
      <c r="T34" s="266"/>
      <c r="U34" s="266"/>
    </row>
    <row r="35" spans="2:21" ht="60" customHeight="1" x14ac:dyDescent="0.2">
      <c r="B35" s="260"/>
      <c r="C35" s="260"/>
      <c r="D35" s="260"/>
      <c r="E35" s="260"/>
      <c r="F35" s="260"/>
      <c r="G35" s="260"/>
      <c r="H35" s="260"/>
      <c r="I35" s="260"/>
      <c r="J35" s="260"/>
      <c r="K35" s="260"/>
      <c r="L35" s="260"/>
      <c r="M35" s="260"/>
      <c r="N35" s="260"/>
      <c r="O35" s="260"/>
      <c r="P35" s="260"/>
      <c r="Q35" s="260"/>
      <c r="R35" s="260"/>
      <c r="S35" s="260"/>
      <c r="T35" s="260"/>
      <c r="U35" s="260"/>
    </row>
    <row r="36" spans="2:21" ht="60" customHeight="1" x14ac:dyDescent="0.2">
      <c r="B36" s="260"/>
      <c r="C36" s="260"/>
      <c r="D36" s="260"/>
      <c r="E36" s="260"/>
      <c r="F36" s="260"/>
      <c r="G36" s="260"/>
      <c r="H36" s="260"/>
      <c r="I36" s="260"/>
      <c r="J36" s="260"/>
      <c r="K36" s="260"/>
      <c r="L36" s="260"/>
      <c r="M36" s="260"/>
      <c r="N36" s="260"/>
      <c r="O36" s="260"/>
      <c r="P36" s="260"/>
      <c r="Q36" s="260"/>
      <c r="R36" s="260"/>
      <c r="S36" s="260"/>
      <c r="T36" s="260"/>
      <c r="U36" s="260"/>
    </row>
    <row r="37" spans="2:21" ht="60" customHeight="1" x14ac:dyDescent="0.2">
      <c r="B37" s="260"/>
      <c r="C37" s="260"/>
      <c r="D37" s="260"/>
      <c r="E37" s="260"/>
      <c r="F37" s="260"/>
      <c r="G37" s="260"/>
      <c r="H37" s="260"/>
      <c r="I37" s="260"/>
      <c r="J37" s="260"/>
      <c r="K37" s="260"/>
      <c r="L37" s="260"/>
      <c r="M37" s="260"/>
      <c r="N37" s="260"/>
      <c r="O37" s="260"/>
      <c r="P37" s="260"/>
      <c r="Q37" s="260"/>
      <c r="R37" s="260"/>
      <c r="S37" s="260"/>
      <c r="T37" s="260"/>
      <c r="U37" s="260"/>
    </row>
    <row r="39" spans="2:21" x14ac:dyDescent="0.2">
      <c r="B39" s="261">
        <v>2028</v>
      </c>
      <c r="C39" s="262"/>
      <c r="D39" s="262"/>
      <c r="E39" s="262"/>
      <c r="F39" s="262"/>
      <c r="G39" s="262"/>
      <c r="H39" s="262"/>
      <c r="I39" s="262"/>
      <c r="J39" s="262"/>
      <c r="K39" s="262"/>
      <c r="L39" s="262"/>
      <c r="M39" s="262"/>
      <c r="N39" s="262"/>
      <c r="O39" s="262"/>
      <c r="P39" s="262"/>
      <c r="Q39" s="262"/>
      <c r="R39" s="262"/>
      <c r="S39" s="262"/>
      <c r="T39" s="262"/>
      <c r="U39" s="262"/>
    </row>
    <row r="40" spans="2:21" ht="19.5" x14ac:dyDescent="0.2">
      <c r="B40" s="263" t="s">
        <v>28</v>
      </c>
      <c r="C40" s="264"/>
      <c r="D40" s="264"/>
      <c r="E40" s="264"/>
      <c r="F40" s="264"/>
      <c r="G40" s="264"/>
      <c r="H40" s="264"/>
      <c r="I40" s="264"/>
      <c r="J40" s="264"/>
      <c r="K40" s="264"/>
      <c r="L40" s="264"/>
      <c r="M40" s="264"/>
      <c r="N40" s="264"/>
      <c r="O40" s="264"/>
      <c r="P40" s="264"/>
      <c r="Q40" s="264"/>
      <c r="R40" s="264"/>
      <c r="S40" s="264"/>
      <c r="T40" s="264"/>
      <c r="U40" s="264"/>
    </row>
    <row r="41" spans="2:21" ht="60.75" customHeight="1" x14ac:dyDescent="0.2">
      <c r="B41" s="260"/>
      <c r="C41" s="260"/>
      <c r="D41" s="260"/>
      <c r="E41" s="260"/>
      <c r="F41" s="260"/>
      <c r="G41" s="260"/>
      <c r="H41" s="260"/>
      <c r="I41" s="260"/>
      <c r="J41" s="260"/>
      <c r="K41" s="260"/>
      <c r="L41" s="260"/>
      <c r="M41" s="260"/>
      <c r="N41" s="260"/>
      <c r="O41" s="260"/>
      <c r="P41" s="260"/>
      <c r="Q41" s="260"/>
      <c r="R41" s="260"/>
      <c r="S41" s="260"/>
      <c r="T41" s="260"/>
      <c r="U41" s="260"/>
    </row>
    <row r="42" spans="2:21" ht="60" customHeight="1" x14ac:dyDescent="0.2">
      <c r="B42" s="260"/>
      <c r="C42" s="260"/>
      <c r="D42" s="260"/>
      <c r="E42" s="260"/>
      <c r="F42" s="260"/>
      <c r="G42" s="260"/>
      <c r="H42" s="260"/>
      <c r="I42" s="260"/>
      <c r="J42" s="260"/>
      <c r="K42" s="260"/>
      <c r="L42" s="260"/>
      <c r="M42" s="260"/>
      <c r="N42" s="260"/>
      <c r="O42" s="260"/>
      <c r="P42" s="260"/>
      <c r="Q42" s="260"/>
      <c r="R42" s="260"/>
      <c r="S42" s="260"/>
      <c r="T42" s="260"/>
      <c r="U42" s="260"/>
    </row>
    <row r="43" spans="2:21" ht="19.5" x14ac:dyDescent="0.2">
      <c r="B43" s="265" t="s">
        <v>123</v>
      </c>
      <c r="C43" s="266"/>
      <c r="D43" s="266"/>
      <c r="E43" s="266"/>
      <c r="F43" s="266"/>
      <c r="G43" s="266"/>
      <c r="H43" s="266"/>
      <c r="I43" s="266"/>
      <c r="J43" s="266"/>
      <c r="K43" s="266"/>
      <c r="L43" s="266"/>
      <c r="M43" s="266"/>
      <c r="N43" s="266"/>
      <c r="O43" s="266"/>
      <c r="P43" s="266"/>
      <c r="Q43" s="266"/>
      <c r="R43" s="266"/>
      <c r="S43" s="266"/>
      <c r="T43" s="266"/>
      <c r="U43" s="266"/>
    </row>
    <row r="44" spans="2:21" ht="45.75" customHeight="1" x14ac:dyDescent="0.2">
      <c r="B44" s="260"/>
      <c r="C44" s="260"/>
      <c r="D44" s="260"/>
      <c r="E44" s="260"/>
      <c r="F44" s="260"/>
      <c r="G44" s="260"/>
      <c r="H44" s="260"/>
      <c r="I44" s="260"/>
      <c r="J44" s="260"/>
      <c r="K44" s="260"/>
      <c r="L44" s="260"/>
      <c r="M44" s="260"/>
      <c r="N44" s="260"/>
      <c r="O44" s="260"/>
      <c r="P44" s="260"/>
      <c r="Q44" s="260"/>
      <c r="R44" s="260"/>
      <c r="S44" s="260"/>
      <c r="T44" s="260"/>
      <c r="U44" s="260"/>
    </row>
    <row r="45" spans="2:21" ht="48" customHeight="1" x14ac:dyDescent="0.2">
      <c r="B45" s="260"/>
      <c r="C45" s="260"/>
      <c r="D45" s="260"/>
      <c r="E45" s="260"/>
      <c r="F45" s="260"/>
      <c r="G45" s="260"/>
      <c r="H45" s="260"/>
      <c r="I45" s="260"/>
      <c r="J45" s="260"/>
      <c r="K45" s="260"/>
      <c r="L45" s="260"/>
      <c r="M45" s="260"/>
      <c r="N45" s="260"/>
      <c r="O45" s="260"/>
      <c r="P45" s="260"/>
      <c r="Q45" s="260"/>
      <c r="R45" s="260"/>
      <c r="S45" s="260"/>
      <c r="T45" s="260"/>
      <c r="U45" s="260"/>
    </row>
    <row r="46" spans="2:21" ht="56.25" customHeight="1" x14ac:dyDescent="0.2">
      <c r="B46" s="260"/>
      <c r="C46" s="260"/>
      <c r="D46" s="260"/>
      <c r="E46" s="260"/>
      <c r="F46" s="260"/>
      <c r="G46" s="260"/>
      <c r="H46" s="260"/>
      <c r="I46" s="260"/>
      <c r="J46" s="260"/>
      <c r="K46" s="260"/>
      <c r="L46" s="260"/>
      <c r="M46" s="260"/>
      <c r="N46" s="260"/>
      <c r="O46" s="260"/>
      <c r="P46" s="260"/>
      <c r="Q46" s="260"/>
      <c r="R46" s="260"/>
      <c r="S46" s="260"/>
      <c r="T46" s="260"/>
      <c r="U46" s="260"/>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AC11ACDF-68FF-4BE2-B6CE-CA3B6A635A4D}"/>
    <hyperlink ref="B65496" r:id="rId2" xr:uid="{A494A1AD-B354-4699-89BC-AC5CFAEFFFF5}"/>
    <hyperlink ref="B4" location="Autoevaluación!A6" tooltip="Ir a autoevaluación" display="Direccionamiento Estratégico" xr:uid="{A79D8CBA-7829-44B3-96F1-7CC47B62CC06}"/>
    <hyperlink ref="B5" location="Autoevaluación!A12" tooltip="|Ir a autoevaluacion" display="Gestión Estratégica" xr:uid="{C0A9F2F0-69F6-4906-8FD7-29FCC0B1CFA0}"/>
    <hyperlink ref="B6" location="Autoevaluación!A19" tooltip="Ir a autoevaluacion" display="Gobierno Escolar" xr:uid="{71599AF8-4702-448B-A0E5-FD0473D02D63}"/>
    <hyperlink ref="B7" location="Autoevaluación!A29" tooltip="Ir a autoevaluacion" display="Cultura Institucional" xr:uid="{3CB6E981-AD55-4E59-A126-C320A3C289BF}"/>
    <hyperlink ref="B8" location="Autoevaluación!A35" tooltip="Ir a autoevaluacion" display="Clima Escolar" xr:uid="{92117627-6C9F-438F-9BA1-EBF4CE83F759}"/>
    <hyperlink ref="B9" location="Autoevaluación!A46" tooltip="Ir a autoevaluacion" display="Relaciones Con El Entorno" xr:uid="{61A3F466-81B5-4B5D-AECF-4148A1E95A05}"/>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74393-A48A-4BDB-B715-58FE2AB9BCFB}">
  <sheetPr codeName="Hoja4"/>
  <dimension ref="B1:V65497"/>
  <sheetViews>
    <sheetView showGridLines="0" topLeftCell="E7" zoomScale="68" zoomScaleNormal="70" workbookViewId="0">
      <selection activeCell="B15" sqref="B15:U15"/>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7109375" style="1" customWidth="1"/>
    <col min="35" max="16384" width="11.42578125" style="1"/>
  </cols>
  <sheetData>
    <row r="1" spans="2:22" ht="6" customHeight="1" x14ac:dyDescent="0.2"/>
    <row r="2" spans="2:22" ht="22.5" customHeight="1" x14ac:dyDescent="0.2">
      <c r="B2" s="280" t="s">
        <v>127</v>
      </c>
      <c r="C2" s="279" t="s">
        <v>176</v>
      </c>
      <c r="D2" s="279"/>
      <c r="E2" s="279"/>
      <c r="F2" s="279"/>
      <c r="G2" s="2"/>
      <c r="H2" s="277" t="s">
        <v>177</v>
      </c>
      <c r="I2" s="277"/>
      <c r="J2" s="277"/>
      <c r="K2" s="277"/>
      <c r="L2" s="2"/>
      <c r="M2" s="278" t="s">
        <v>178</v>
      </c>
      <c r="N2" s="278"/>
      <c r="O2" s="278"/>
      <c r="P2" s="278"/>
      <c r="Q2" s="106"/>
      <c r="R2" s="286" t="s">
        <v>179</v>
      </c>
      <c r="S2" s="286"/>
      <c r="T2" s="286"/>
      <c r="U2" s="286"/>
      <c r="V2" s="276"/>
    </row>
    <row r="3" spans="2:22" ht="24.75" customHeight="1" thickBot="1" x14ac:dyDescent="0.25">
      <c r="B3" s="281"/>
      <c r="C3" s="3">
        <v>1</v>
      </c>
      <c r="D3" s="3">
        <v>2</v>
      </c>
      <c r="E3" s="4">
        <v>3</v>
      </c>
      <c r="F3" s="5">
        <v>4</v>
      </c>
      <c r="G3" s="284"/>
      <c r="H3" s="3">
        <v>1</v>
      </c>
      <c r="I3" s="3">
        <v>2</v>
      </c>
      <c r="J3" s="4">
        <v>3</v>
      </c>
      <c r="K3" s="5">
        <v>4</v>
      </c>
      <c r="L3" s="282"/>
      <c r="M3" s="3">
        <v>1</v>
      </c>
      <c r="N3" s="3">
        <v>2</v>
      </c>
      <c r="O3" s="4">
        <v>3</v>
      </c>
      <c r="P3" s="5">
        <v>4</v>
      </c>
      <c r="Q3" s="107"/>
      <c r="R3" s="3">
        <v>1</v>
      </c>
      <c r="S3" s="3">
        <v>2</v>
      </c>
      <c r="T3" s="4">
        <v>3</v>
      </c>
      <c r="U3" s="5">
        <v>4</v>
      </c>
      <c r="V3" s="276"/>
    </row>
    <row r="4" spans="2:22" ht="38.1" customHeight="1" thickTop="1" thickBot="1" x14ac:dyDescent="0.25">
      <c r="B4" s="83" t="s">
        <v>128</v>
      </c>
      <c r="C4" s="81">
        <f>Autoevaluación!R55/SUM(Autoevaluación!R55:R58)</f>
        <v>0</v>
      </c>
      <c r="D4" s="7">
        <f>Autoevaluación!R56/SUM(Autoevaluación!R55:R58)</f>
        <v>0</v>
      </c>
      <c r="E4" s="7">
        <f>Autoevaluación!R57/SUM(Autoevaluación!R55:R58)</f>
        <v>1</v>
      </c>
      <c r="F4" s="7">
        <f>Autoevaluación!R58/SUM(Autoevaluación!R55:R58)</f>
        <v>0</v>
      </c>
      <c r="G4" s="285"/>
      <c r="H4" s="7" t="e">
        <f>Autoevaluación!S55/SUM(Autoevaluación!S55:S59)</f>
        <v>#DIV/0!</v>
      </c>
      <c r="I4" s="7" t="e">
        <f>Autoevaluación!S56/SUM(Autoevaluación!S55:S58)</f>
        <v>#DIV/0!</v>
      </c>
      <c r="J4" s="7" t="e">
        <f>Autoevaluación!S57/SUM(Autoevaluación!S55:S58)</f>
        <v>#DIV/0!</v>
      </c>
      <c r="K4" s="7" t="e">
        <f>Autoevaluación!S58/SUM(Autoevaluación!S55:S58)</f>
        <v>#DIV/0!</v>
      </c>
      <c r="L4" s="283"/>
      <c r="M4" s="7" t="e">
        <f>Autoevaluación!T55/SUM(Autoevaluación!T55:T58)</f>
        <v>#DIV/0!</v>
      </c>
      <c r="N4" s="7" t="e">
        <f>Autoevaluación!T56/SUM(Autoevaluación!T55:T58)</f>
        <v>#DIV/0!</v>
      </c>
      <c r="O4" s="7" t="e">
        <f>Autoevaluación!T57/SUM(Autoevaluación!T55:T58)</f>
        <v>#DIV/0!</v>
      </c>
      <c r="P4" s="7" t="e">
        <f>Autoevaluación!T58/SUM(Autoevaluación!T55:T58)</f>
        <v>#DIV/0!</v>
      </c>
      <c r="Q4" s="102"/>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83" t="s">
        <v>129</v>
      </c>
      <c r="C5" s="81">
        <f>Autoevaluación!R62/SUM(Autoevaluación!R62:R65)</f>
        <v>0</v>
      </c>
      <c r="D5" s="7">
        <f>Autoevaluación!R63/SUM(Autoevaluación!R62:R65)</f>
        <v>0</v>
      </c>
      <c r="E5" s="7">
        <f>Autoevaluación!R64/SUM(Autoevaluación!R62:R65)</f>
        <v>1</v>
      </c>
      <c r="F5" s="7">
        <f>Autoevaluación!R65/SUM(Autoevaluación!R62:R65)</f>
        <v>0</v>
      </c>
      <c r="G5" s="285"/>
      <c r="H5" s="7" t="e">
        <f>Autoevaluación!S62/SUM(Autoevaluación!S62:S65)</f>
        <v>#DIV/0!</v>
      </c>
      <c r="I5" s="7" t="e">
        <f>Autoevaluación!S63/SUM(Autoevaluación!S62:S65)</f>
        <v>#DIV/0!</v>
      </c>
      <c r="J5" s="7" t="e">
        <f>Autoevaluación!S64/SUM(Autoevaluación!S62:S65)</f>
        <v>#DIV/0!</v>
      </c>
      <c r="K5" s="7" t="e">
        <f>Autoevaluación!S65/SUM(Autoevaluación!S62:S65)</f>
        <v>#DIV/0!</v>
      </c>
      <c r="L5" s="283"/>
      <c r="M5" s="7" t="e">
        <f>Autoevaluación!T62/SUM(Autoevaluación!T62:T65)</f>
        <v>#DIV/0!</v>
      </c>
      <c r="N5" s="7" t="e">
        <f>Autoevaluación!T63/SUM(Autoevaluación!T62:T65)</f>
        <v>#DIV/0!</v>
      </c>
      <c r="O5" s="7" t="e">
        <f>Autoevaluación!T64/SUM(Autoevaluación!T62:T65)</f>
        <v>#DIV/0!</v>
      </c>
      <c r="P5" s="7" t="e">
        <f>Autoevaluación!T65/SUM(Autoevaluación!T62:T65)</f>
        <v>#DIV/0!</v>
      </c>
      <c r="Q5" s="102"/>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83" t="s">
        <v>130</v>
      </c>
      <c r="C6" s="81">
        <f>Autoevaluación!R68/SUM(Autoevaluación!R68:R71)</f>
        <v>0</v>
      </c>
      <c r="D6" s="7">
        <f>Autoevaluación!R69/SUM(Autoevaluación!R68:R71)</f>
        <v>0.25</v>
      </c>
      <c r="E6" s="7">
        <f>Autoevaluación!R70/SUM(Autoevaluación!R68:R71)</f>
        <v>0.5</v>
      </c>
      <c r="F6" s="7">
        <f>Autoevaluación!R71/SUM(Autoevaluación!R68:R71)</f>
        <v>0.25</v>
      </c>
      <c r="G6" s="285"/>
      <c r="H6" s="7" t="e">
        <f>Autoevaluación!S68/SUM(Autoevaluación!S68:S71)</f>
        <v>#DIV/0!</v>
      </c>
      <c r="I6" s="7" t="e">
        <f>Autoevaluación!S69/SUM(Autoevaluación!S68:S71)</f>
        <v>#DIV/0!</v>
      </c>
      <c r="J6" s="7" t="e">
        <f>Autoevaluación!S70/SUM(Autoevaluación!S68:S71)</f>
        <v>#DIV/0!</v>
      </c>
      <c r="K6" s="7" t="e">
        <f>Autoevaluación!S71/SUM(Autoevaluación!S68:S71)</f>
        <v>#DIV/0!</v>
      </c>
      <c r="L6" s="283"/>
      <c r="M6" s="7" t="e">
        <f>Autoevaluación!T68/SUM(Autoevaluación!T68:T71)</f>
        <v>#DIV/0!</v>
      </c>
      <c r="N6" s="7" t="e">
        <f>Autoevaluación!T69/SUM(Autoevaluación!T68:T71)</f>
        <v>#DIV/0!</v>
      </c>
      <c r="O6" s="7" t="e">
        <f>Autoevaluación!T70/SUM(Autoevaluación!T68:T71)</f>
        <v>#DIV/0!</v>
      </c>
      <c r="P6" s="7" t="e">
        <f>Autoevaluación!T71/SUM(Autoevaluación!T68:T71)</f>
        <v>#DIV/0!</v>
      </c>
      <c r="Q6" s="102"/>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83" t="s">
        <v>131</v>
      </c>
      <c r="C7" s="81">
        <f>Autoevaluación!R74/SUM(Autoevaluación!R74:R77)</f>
        <v>0.5</v>
      </c>
      <c r="D7" s="7">
        <f>Autoevaluación!R75/SUM(Autoevaluación!R74:R77)</f>
        <v>0</v>
      </c>
      <c r="E7" s="7">
        <f>Autoevaluación!R76/SUM(Autoevaluación!R74:R77)</f>
        <v>0</v>
      </c>
      <c r="F7" s="7">
        <f>Autoevaluación!R77/SUM(Autoevaluación!R74:R77)</f>
        <v>0.5</v>
      </c>
      <c r="G7" s="285"/>
      <c r="H7" s="7" t="e">
        <f>Autoevaluación!S74/SUM(Autoevaluación!S74:S77)</f>
        <v>#DIV/0!</v>
      </c>
      <c r="I7" s="7" t="e">
        <f>Autoevaluación!S75/SUM(Autoevaluación!S74:S77)</f>
        <v>#DIV/0!</v>
      </c>
      <c r="J7" s="7" t="e">
        <f>Autoevaluación!S76/SUM(Autoevaluación!S74:S77)</f>
        <v>#DIV/0!</v>
      </c>
      <c r="K7" s="7" t="e">
        <f>Autoevaluación!S77/SUM(Autoevaluación!S74:S77)</f>
        <v>#DIV/0!</v>
      </c>
      <c r="L7" s="283"/>
      <c r="M7" s="7" t="e">
        <f>Autoevaluación!T74/SUM(Autoevaluación!T74:T77)</f>
        <v>#DIV/0!</v>
      </c>
      <c r="N7" s="7" t="e">
        <f>Autoevaluación!T75/SUM(Autoevaluación!T74:T77)</f>
        <v>#DIV/0!</v>
      </c>
      <c r="O7" s="7" t="e">
        <f>Autoevaluación!T76/SUM(Autoevaluación!T74:T77)</f>
        <v>#DIV/0!</v>
      </c>
      <c r="P7" s="7" t="e">
        <f>Autoevaluación!T77/SUM(Autoevaluación!T74:T77)</f>
        <v>#DIV/0!</v>
      </c>
      <c r="Q7" s="102"/>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84"/>
      <c r="C8" s="7"/>
      <c r="D8" s="7"/>
      <c r="E8" s="7"/>
      <c r="F8" s="7"/>
      <c r="G8" s="285"/>
      <c r="H8" s="7"/>
      <c r="I8" s="7"/>
      <c r="J8" s="7"/>
      <c r="K8" s="7"/>
      <c r="L8" s="283"/>
      <c r="M8" s="7"/>
      <c r="N8" s="7"/>
      <c r="O8" s="7"/>
      <c r="P8" s="7"/>
      <c r="Q8" s="102"/>
      <c r="R8" s="7"/>
      <c r="S8" s="7"/>
      <c r="T8" s="7"/>
      <c r="U8" s="7"/>
    </row>
    <row r="9" spans="2:22" ht="38.1" customHeight="1" x14ac:dyDescent="0.2">
      <c r="B9" s="6"/>
      <c r="C9" s="7"/>
      <c r="D9" s="7"/>
      <c r="E9" s="7"/>
      <c r="F9" s="7"/>
      <c r="G9" s="285"/>
      <c r="H9" s="7"/>
      <c r="I9" s="7"/>
      <c r="J9" s="7"/>
      <c r="K9" s="7"/>
      <c r="L9" s="283"/>
      <c r="M9" s="7"/>
      <c r="N9" s="7"/>
      <c r="O9" s="7"/>
      <c r="P9" s="7"/>
      <c r="Q9" s="102"/>
      <c r="R9" s="7"/>
      <c r="S9" s="7"/>
      <c r="T9" s="7"/>
      <c r="U9" s="7"/>
    </row>
    <row r="10" spans="2:22" ht="38.1" customHeight="1" x14ac:dyDescent="0.2">
      <c r="B10" s="15" t="s">
        <v>132</v>
      </c>
      <c r="C10" s="12">
        <f>AVERAGE(C4:C9)</f>
        <v>0.125</v>
      </c>
      <c r="D10" s="12">
        <f>AVERAGE(D4:D9)</f>
        <v>6.25E-2</v>
      </c>
      <c r="E10" s="12">
        <f>AVERAGE(E4:E9)</f>
        <v>0.625</v>
      </c>
      <c r="F10" s="12">
        <f>AVERAGE(F4:F9)</f>
        <v>0.1875</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103"/>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79" t="s">
        <v>176</v>
      </c>
      <c r="C12" s="279"/>
      <c r="D12" s="279"/>
      <c r="E12" s="279"/>
      <c r="F12" s="279"/>
      <c r="G12" s="279"/>
      <c r="H12" s="279"/>
      <c r="I12" s="279"/>
      <c r="J12" s="279"/>
      <c r="K12" s="279"/>
      <c r="L12" s="279"/>
      <c r="M12" s="279"/>
      <c r="N12" s="279"/>
      <c r="O12" s="279"/>
      <c r="P12" s="279"/>
      <c r="Q12" s="279"/>
      <c r="R12" s="279"/>
      <c r="S12" s="279"/>
      <c r="T12" s="279"/>
      <c r="U12" s="279"/>
    </row>
    <row r="13" spans="2:22" ht="24.95" customHeight="1" x14ac:dyDescent="0.2">
      <c r="B13" s="292" t="s">
        <v>28</v>
      </c>
      <c r="C13" s="292"/>
      <c r="D13" s="292"/>
      <c r="E13" s="292"/>
      <c r="F13" s="292"/>
      <c r="G13" s="292"/>
      <c r="H13" s="292"/>
      <c r="I13" s="292"/>
      <c r="J13" s="292"/>
      <c r="K13" s="292"/>
      <c r="L13" s="292"/>
      <c r="M13" s="292"/>
      <c r="N13" s="292"/>
      <c r="O13" s="292"/>
      <c r="P13" s="292"/>
      <c r="Q13" s="292"/>
      <c r="R13" s="292"/>
      <c r="S13" s="292"/>
      <c r="T13" s="292"/>
      <c r="U13" s="292"/>
    </row>
    <row r="14" spans="2:22" ht="60" customHeight="1" x14ac:dyDescent="0.2">
      <c r="B14" s="293" t="s">
        <v>350</v>
      </c>
      <c r="C14" s="293"/>
      <c r="D14" s="293"/>
      <c r="E14" s="293"/>
      <c r="F14" s="293"/>
      <c r="G14" s="293"/>
      <c r="H14" s="293"/>
      <c r="I14" s="293"/>
      <c r="J14" s="293"/>
      <c r="K14" s="293"/>
      <c r="L14" s="293"/>
      <c r="M14" s="293"/>
      <c r="N14" s="293"/>
      <c r="O14" s="293"/>
      <c r="P14" s="293"/>
      <c r="Q14" s="293"/>
      <c r="R14" s="293"/>
      <c r="S14" s="293"/>
      <c r="T14" s="293"/>
      <c r="U14" s="293"/>
    </row>
    <row r="15" spans="2:22" ht="60" customHeight="1" x14ac:dyDescent="0.2">
      <c r="B15" s="293" t="s">
        <v>351</v>
      </c>
      <c r="C15" s="293"/>
      <c r="D15" s="293"/>
      <c r="E15" s="293"/>
      <c r="F15" s="293"/>
      <c r="G15" s="293"/>
      <c r="H15" s="293"/>
      <c r="I15" s="293"/>
      <c r="J15" s="293"/>
      <c r="K15" s="293"/>
      <c r="L15" s="293"/>
      <c r="M15" s="293"/>
      <c r="N15" s="293"/>
      <c r="O15" s="293"/>
      <c r="P15" s="293"/>
      <c r="Q15" s="293"/>
      <c r="R15" s="293"/>
      <c r="S15" s="293"/>
      <c r="T15" s="293"/>
      <c r="U15" s="293"/>
    </row>
    <row r="16" spans="2:22" s="14" customFormat="1" ht="24.95" customHeight="1" x14ac:dyDescent="0.25">
      <c r="B16" s="290" t="s">
        <v>123</v>
      </c>
      <c r="C16" s="290"/>
      <c r="D16" s="290"/>
      <c r="E16" s="290"/>
      <c r="F16" s="290"/>
      <c r="G16" s="290"/>
      <c r="H16" s="290"/>
      <c r="I16" s="290"/>
      <c r="J16" s="290"/>
      <c r="K16" s="290"/>
      <c r="L16" s="290"/>
      <c r="M16" s="290"/>
      <c r="N16" s="290"/>
      <c r="O16" s="290"/>
      <c r="P16" s="290"/>
      <c r="Q16" s="290"/>
      <c r="R16" s="290"/>
      <c r="S16" s="290"/>
      <c r="T16" s="290"/>
      <c r="U16" s="290"/>
    </row>
    <row r="17" spans="2:21" ht="60" customHeight="1" x14ac:dyDescent="0.2">
      <c r="B17" s="293" t="s">
        <v>352</v>
      </c>
      <c r="C17" s="294"/>
      <c r="D17" s="294"/>
      <c r="E17" s="294"/>
      <c r="F17" s="294"/>
      <c r="G17" s="294"/>
      <c r="H17" s="294"/>
      <c r="I17" s="294"/>
      <c r="J17" s="294"/>
      <c r="K17" s="294"/>
      <c r="L17" s="294"/>
      <c r="M17" s="294"/>
      <c r="N17" s="294"/>
      <c r="O17" s="294"/>
      <c r="P17" s="294"/>
      <c r="Q17" s="294"/>
      <c r="R17" s="294"/>
      <c r="S17" s="294"/>
      <c r="T17" s="294"/>
      <c r="U17" s="294"/>
    </row>
    <row r="18" spans="2:21" ht="60" customHeight="1" x14ac:dyDescent="0.2">
      <c r="B18" s="293" t="s">
        <v>353</v>
      </c>
      <c r="C18" s="293"/>
      <c r="D18" s="293"/>
      <c r="E18" s="293"/>
      <c r="F18" s="293"/>
      <c r="G18" s="293"/>
      <c r="H18" s="293"/>
      <c r="I18" s="293"/>
      <c r="J18" s="293"/>
      <c r="K18" s="293"/>
      <c r="L18" s="293"/>
      <c r="M18" s="293"/>
      <c r="N18" s="293"/>
      <c r="O18" s="293"/>
      <c r="P18" s="293"/>
      <c r="Q18" s="293"/>
      <c r="R18" s="293"/>
      <c r="S18" s="293"/>
      <c r="T18" s="293"/>
      <c r="U18" s="293"/>
    </row>
    <row r="19" spans="2:21" ht="60" customHeight="1" x14ac:dyDescent="0.2">
      <c r="B19" s="293" t="s">
        <v>354</v>
      </c>
      <c r="C19" s="293"/>
      <c r="D19" s="293"/>
      <c r="E19" s="293"/>
      <c r="F19" s="293"/>
      <c r="G19" s="293"/>
      <c r="H19" s="293"/>
      <c r="I19" s="293"/>
      <c r="J19" s="293"/>
      <c r="K19" s="293"/>
      <c r="L19" s="293"/>
      <c r="M19" s="293"/>
      <c r="N19" s="293"/>
      <c r="O19" s="293"/>
      <c r="P19" s="293"/>
      <c r="Q19" s="293"/>
      <c r="R19" s="293"/>
      <c r="S19" s="293"/>
      <c r="T19" s="293"/>
      <c r="U19" s="29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69" t="s">
        <v>177</v>
      </c>
      <c r="C21" s="269"/>
      <c r="D21" s="269"/>
      <c r="E21" s="269"/>
      <c r="F21" s="269"/>
      <c r="G21" s="269"/>
      <c r="H21" s="269"/>
      <c r="I21" s="269"/>
      <c r="J21" s="269"/>
      <c r="K21" s="269"/>
      <c r="L21" s="269"/>
      <c r="M21" s="269"/>
      <c r="N21" s="269"/>
      <c r="O21" s="269"/>
      <c r="P21" s="269"/>
      <c r="Q21" s="269"/>
      <c r="R21" s="269"/>
      <c r="S21" s="269"/>
      <c r="T21" s="269"/>
      <c r="U21" s="269"/>
    </row>
    <row r="22" spans="2:21" ht="24.95" customHeight="1" x14ac:dyDescent="0.2">
      <c r="B22" s="270" t="s">
        <v>28</v>
      </c>
      <c r="C22" s="270"/>
      <c r="D22" s="270"/>
      <c r="E22" s="270"/>
      <c r="F22" s="270"/>
      <c r="G22" s="270"/>
      <c r="H22" s="270"/>
      <c r="I22" s="270"/>
      <c r="J22" s="270"/>
      <c r="K22" s="270"/>
      <c r="L22" s="270"/>
      <c r="M22" s="270"/>
      <c r="N22" s="270"/>
      <c r="O22" s="270"/>
      <c r="P22" s="270"/>
      <c r="Q22" s="270"/>
      <c r="R22" s="270"/>
      <c r="S22" s="270"/>
      <c r="T22" s="270"/>
      <c r="U22" s="270"/>
    </row>
    <row r="23" spans="2:21" ht="60" customHeight="1" x14ac:dyDescent="0.2">
      <c r="B23" s="287"/>
      <c r="C23" s="287"/>
      <c r="D23" s="287"/>
      <c r="E23" s="287"/>
      <c r="F23" s="287"/>
      <c r="G23" s="287"/>
      <c r="H23" s="287"/>
      <c r="I23" s="287"/>
      <c r="J23" s="287"/>
      <c r="K23" s="287"/>
      <c r="L23" s="287"/>
      <c r="M23" s="287"/>
      <c r="N23" s="287"/>
      <c r="O23" s="287"/>
      <c r="P23" s="287"/>
      <c r="Q23" s="287"/>
      <c r="R23" s="287"/>
      <c r="S23" s="287"/>
      <c r="T23" s="287"/>
      <c r="U23" s="287"/>
    </row>
    <row r="24" spans="2:21" ht="60" customHeight="1" x14ac:dyDescent="0.2">
      <c r="B24" s="287"/>
      <c r="C24" s="287"/>
      <c r="D24" s="287"/>
      <c r="E24" s="287"/>
      <c r="F24" s="287"/>
      <c r="G24" s="287"/>
      <c r="H24" s="287"/>
      <c r="I24" s="287"/>
      <c r="J24" s="287"/>
      <c r="K24" s="287"/>
      <c r="L24" s="287"/>
      <c r="M24" s="287"/>
      <c r="N24" s="287"/>
      <c r="O24" s="287"/>
      <c r="P24" s="287"/>
      <c r="Q24" s="287"/>
      <c r="R24" s="287"/>
      <c r="S24" s="287"/>
      <c r="T24" s="287"/>
      <c r="U24" s="287"/>
    </row>
    <row r="25" spans="2:21" s="14" customFormat="1" ht="24.95" customHeight="1" x14ac:dyDescent="0.25">
      <c r="B25" s="290" t="s">
        <v>123</v>
      </c>
      <c r="C25" s="290"/>
      <c r="D25" s="290"/>
      <c r="E25" s="290"/>
      <c r="F25" s="290"/>
      <c r="G25" s="290"/>
      <c r="H25" s="290"/>
      <c r="I25" s="290"/>
      <c r="J25" s="290"/>
      <c r="K25" s="290"/>
      <c r="L25" s="290"/>
      <c r="M25" s="290"/>
      <c r="N25" s="290"/>
      <c r="O25" s="290"/>
      <c r="P25" s="290"/>
      <c r="Q25" s="290"/>
      <c r="R25" s="290"/>
      <c r="S25" s="290"/>
      <c r="T25" s="290"/>
      <c r="U25" s="290"/>
    </row>
    <row r="26" spans="2:21" ht="60" customHeight="1" x14ac:dyDescent="0.2">
      <c r="B26" s="287"/>
      <c r="C26" s="287"/>
      <c r="D26" s="287"/>
      <c r="E26" s="287"/>
      <c r="F26" s="287"/>
      <c r="G26" s="287"/>
      <c r="H26" s="287"/>
      <c r="I26" s="287"/>
      <c r="J26" s="287"/>
      <c r="K26" s="287"/>
      <c r="L26" s="287"/>
      <c r="M26" s="287"/>
      <c r="N26" s="287"/>
      <c r="O26" s="287"/>
      <c r="P26" s="287"/>
      <c r="Q26" s="287"/>
      <c r="R26" s="287"/>
      <c r="S26" s="287"/>
      <c r="T26" s="287"/>
      <c r="U26" s="287"/>
    </row>
    <row r="27" spans="2:21" ht="60" customHeight="1" x14ac:dyDescent="0.2">
      <c r="B27" s="287"/>
      <c r="C27" s="287"/>
      <c r="D27" s="287"/>
      <c r="E27" s="287"/>
      <c r="F27" s="287"/>
      <c r="G27" s="287"/>
      <c r="H27" s="287"/>
      <c r="I27" s="287"/>
      <c r="J27" s="287"/>
      <c r="K27" s="287"/>
      <c r="L27" s="287"/>
      <c r="M27" s="287"/>
      <c r="N27" s="287"/>
      <c r="O27" s="287"/>
      <c r="P27" s="287"/>
      <c r="Q27" s="287"/>
      <c r="R27" s="287"/>
      <c r="S27" s="287"/>
      <c r="T27" s="287"/>
      <c r="U27" s="287"/>
    </row>
    <row r="28" spans="2:21" ht="60" customHeight="1" x14ac:dyDescent="0.2">
      <c r="B28" s="287"/>
      <c r="C28" s="287"/>
      <c r="D28" s="287"/>
      <c r="E28" s="287"/>
      <c r="F28" s="287"/>
      <c r="G28" s="287"/>
      <c r="H28" s="287"/>
      <c r="I28" s="287"/>
      <c r="J28" s="287"/>
      <c r="K28" s="287"/>
      <c r="L28" s="287"/>
      <c r="M28" s="287"/>
      <c r="N28" s="287"/>
      <c r="O28" s="287"/>
      <c r="P28" s="287"/>
      <c r="Q28" s="287"/>
      <c r="R28" s="287"/>
      <c r="S28" s="287"/>
      <c r="T28" s="287"/>
      <c r="U28" s="287"/>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91" t="s">
        <v>178</v>
      </c>
      <c r="C30" s="291"/>
      <c r="D30" s="291"/>
      <c r="E30" s="291"/>
      <c r="F30" s="291"/>
      <c r="G30" s="291"/>
      <c r="H30" s="291"/>
      <c r="I30" s="291"/>
      <c r="J30" s="291"/>
      <c r="K30" s="291"/>
      <c r="L30" s="291"/>
      <c r="M30" s="291"/>
      <c r="N30" s="291"/>
      <c r="O30" s="291"/>
      <c r="P30" s="291"/>
      <c r="Q30" s="291"/>
      <c r="R30" s="291"/>
      <c r="S30" s="291"/>
      <c r="T30" s="291"/>
      <c r="U30" s="291"/>
    </row>
    <row r="31" spans="2:21" ht="24.95" customHeight="1" x14ac:dyDescent="0.2">
      <c r="B31" s="288" t="s">
        <v>28</v>
      </c>
      <c r="C31" s="289"/>
      <c r="D31" s="289"/>
      <c r="E31" s="289"/>
      <c r="F31" s="289"/>
      <c r="G31" s="289"/>
      <c r="H31" s="289"/>
      <c r="I31" s="289"/>
      <c r="J31" s="289"/>
      <c r="K31" s="289"/>
      <c r="L31" s="289"/>
      <c r="M31" s="289"/>
      <c r="N31" s="289"/>
      <c r="O31" s="289"/>
      <c r="P31" s="289"/>
      <c r="Q31" s="289"/>
      <c r="R31" s="289"/>
      <c r="S31" s="289"/>
      <c r="T31" s="289"/>
      <c r="U31" s="289"/>
    </row>
    <row r="32" spans="2:21" ht="60" customHeight="1" x14ac:dyDescent="0.2">
      <c r="B32" s="287"/>
      <c r="C32" s="287"/>
      <c r="D32" s="287"/>
      <c r="E32" s="287"/>
      <c r="F32" s="287"/>
      <c r="G32" s="287"/>
      <c r="H32" s="287"/>
      <c r="I32" s="287"/>
      <c r="J32" s="287"/>
      <c r="K32" s="287"/>
      <c r="L32" s="287"/>
      <c r="M32" s="287"/>
      <c r="N32" s="287"/>
      <c r="O32" s="287"/>
      <c r="P32" s="287"/>
      <c r="Q32" s="287"/>
      <c r="R32" s="287"/>
      <c r="S32" s="287"/>
      <c r="T32" s="287"/>
      <c r="U32" s="287"/>
    </row>
    <row r="33" spans="2:21" ht="60" customHeight="1" x14ac:dyDescent="0.2">
      <c r="B33" s="287"/>
      <c r="C33" s="287"/>
      <c r="D33" s="287"/>
      <c r="E33" s="287"/>
      <c r="F33" s="287"/>
      <c r="G33" s="287"/>
      <c r="H33" s="287"/>
      <c r="I33" s="287"/>
      <c r="J33" s="287"/>
      <c r="K33" s="287"/>
      <c r="L33" s="287"/>
      <c r="M33" s="287"/>
      <c r="N33" s="287"/>
      <c r="O33" s="287"/>
      <c r="P33" s="287"/>
      <c r="Q33" s="287"/>
      <c r="R33" s="287"/>
      <c r="S33" s="287"/>
      <c r="T33" s="287"/>
      <c r="U33" s="287"/>
    </row>
    <row r="34" spans="2:21" s="14" customFormat="1" ht="24.95" customHeight="1" x14ac:dyDescent="0.25">
      <c r="B34" s="290" t="s">
        <v>123</v>
      </c>
      <c r="C34" s="290"/>
      <c r="D34" s="290"/>
      <c r="E34" s="290"/>
      <c r="F34" s="290"/>
      <c r="G34" s="290"/>
      <c r="H34" s="290"/>
      <c r="I34" s="290"/>
      <c r="J34" s="290"/>
      <c r="K34" s="290"/>
      <c r="L34" s="290"/>
      <c r="M34" s="290"/>
      <c r="N34" s="290"/>
      <c r="O34" s="290"/>
      <c r="P34" s="290"/>
      <c r="Q34" s="290"/>
      <c r="R34" s="290"/>
      <c r="S34" s="290"/>
      <c r="T34" s="290"/>
      <c r="U34" s="290"/>
    </row>
    <row r="35" spans="2:21" ht="60" customHeight="1" x14ac:dyDescent="0.2">
      <c r="B35" s="287"/>
      <c r="C35" s="287"/>
      <c r="D35" s="287"/>
      <c r="E35" s="287"/>
      <c r="F35" s="287"/>
      <c r="G35" s="287"/>
      <c r="H35" s="287"/>
      <c r="I35" s="287"/>
      <c r="J35" s="287"/>
      <c r="K35" s="287"/>
      <c r="L35" s="287"/>
      <c r="M35" s="287"/>
      <c r="N35" s="287"/>
      <c r="O35" s="287"/>
      <c r="P35" s="287"/>
      <c r="Q35" s="287"/>
      <c r="R35" s="287"/>
      <c r="S35" s="287"/>
      <c r="T35" s="287"/>
      <c r="U35" s="287"/>
    </row>
    <row r="36" spans="2:21" ht="60" customHeight="1" x14ac:dyDescent="0.2">
      <c r="B36" s="287"/>
      <c r="C36" s="287"/>
      <c r="D36" s="287"/>
      <c r="E36" s="287"/>
      <c r="F36" s="287"/>
      <c r="G36" s="287"/>
      <c r="H36" s="287"/>
      <c r="I36" s="287"/>
      <c r="J36" s="287"/>
      <c r="K36" s="287"/>
      <c r="L36" s="287"/>
      <c r="M36" s="287"/>
      <c r="N36" s="287"/>
      <c r="O36" s="287"/>
      <c r="P36" s="287"/>
      <c r="Q36" s="287"/>
      <c r="R36" s="287"/>
      <c r="S36" s="287"/>
      <c r="T36" s="287"/>
      <c r="U36" s="287"/>
    </row>
    <row r="37" spans="2:21" ht="60" customHeight="1" x14ac:dyDescent="0.2">
      <c r="B37" s="287"/>
      <c r="C37" s="287"/>
      <c r="D37" s="287"/>
      <c r="E37" s="287"/>
      <c r="F37" s="287"/>
      <c r="G37" s="287"/>
      <c r="H37" s="287"/>
      <c r="I37" s="287"/>
      <c r="J37" s="287"/>
      <c r="K37" s="287"/>
      <c r="L37" s="287"/>
      <c r="M37" s="287"/>
      <c r="N37" s="287"/>
      <c r="O37" s="287"/>
      <c r="P37" s="287"/>
      <c r="Q37" s="287"/>
      <c r="R37" s="287"/>
      <c r="S37" s="287"/>
      <c r="T37" s="287"/>
      <c r="U37" s="287"/>
    </row>
    <row r="39" spans="2:21" x14ac:dyDescent="0.2">
      <c r="B39" s="286" t="s">
        <v>179</v>
      </c>
      <c r="C39" s="286"/>
      <c r="D39" s="286"/>
      <c r="E39" s="286"/>
      <c r="F39" s="286"/>
      <c r="G39" s="286"/>
      <c r="H39" s="286"/>
      <c r="I39" s="286"/>
      <c r="J39" s="286"/>
      <c r="K39" s="286"/>
      <c r="L39" s="286"/>
      <c r="M39" s="286"/>
      <c r="N39" s="286"/>
      <c r="O39" s="286"/>
      <c r="P39" s="286"/>
      <c r="Q39" s="286"/>
      <c r="R39" s="286"/>
      <c r="S39" s="286"/>
      <c r="T39" s="286"/>
      <c r="U39" s="286"/>
    </row>
    <row r="40" spans="2:21" ht="19.5" x14ac:dyDescent="0.2">
      <c r="B40" s="288" t="s">
        <v>28</v>
      </c>
      <c r="C40" s="289"/>
      <c r="D40" s="289"/>
      <c r="E40" s="289"/>
      <c r="F40" s="289"/>
      <c r="G40" s="289"/>
      <c r="H40" s="289"/>
      <c r="I40" s="289"/>
      <c r="J40" s="289"/>
      <c r="K40" s="289"/>
      <c r="L40" s="289"/>
      <c r="M40" s="289"/>
      <c r="N40" s="289"/>
      <c r="O40" s="289"/>
      <c r="P40" s="289"/>
      <c r="Q40" s="289"/>
      <c r="R40" s="289"/>
      <c r="S40" s="289"/>
      <c r="T40" s="289"/>
      <c r="U40" s="289"/>
    </row>
    <row r="41" spans="2:21" ht="51.75" customHeight="1" x14ac:dyDescent="0.2">
      <c r="B41" s="287"/>
      <c r="C41" s="287"/>
      <c r="D41" s="287"/>
      <c r="E41" s="287"/>
      <c r="F41" s="287"/>
      <c r="G41" s="287"/>
      <c r="H41" s="287"/>
      <c r="I41" s="287"/>
      <c r="J41" s="287"/>
      <c r="K41" s="287"/>
      <c r="L41" s="287"/>
      <c r="M41" s="287"/>
      <c r="N41" s="287"/>
      <c r="O41" s="287"/>
      <c r="P41" s="287"/>
      <c r="Q41" s="287"/>
      <c r="R41" s="287"/>
      <c r="S41" s="287"/>
      <c r="T41" s="287"/>
      <c r="U41" s="287"/>
    </row>
    <row r="42" spans="2:21" ht="50.25" customHeight="1" x14ac:dyDescent="0.2">
      <c r="B42" s="287"/>
      <c r="C42" s="287"/>
      <c r="D42" s="287"/>
      <c r="E42" s="287"/>
      <c r="F42" s="287"/>
      <c r="G42" s="287"/>
      <c r="H42" s="287"/>
      <c r="I42" s="287"/>
      <c r="J42" s="287"/>
      <c r="K42" s="287"/>
      <c r="L42" s="287"/>
      <c r="M42" s="287"/>
      <c r="N42" s="287"/>
      <c r="O42" s="287"/>
      <c r="P42" s="287"/>
      <c r="Q42" s="287"/>
      <c r="R42" s="287"/>
      <c r="S42" s="287"/>
      <c r="T42" s="287"/>
      <c r="U42" s="287"/>
    </row>
    <row r="43" spans="2:21" ht="19.5" x14ac:dyDescent="0.2">
      <c r="B43" s="290" t="s">
        <v>123</v>
      </c>
      <c r="C43" s="290"/>
      <c r="D43" s="290"/>
      <c r="E43" s="290"/>
      <c r="F43" s="290"/>
      <c r="G43" s="290"/>
      <c r="H43" s="290"/>
      <c r="I43" s="290"/>
      <c r="J43" s="290"/>
      <c r="K43" s="290"/>
      <c r="L43" s="290"/>
      <c r="M43" s="290"/>
      <c r="N43" s="290"/>
      <c r="O43" s="290"/>
      <c r="P43" s="290"/>
      <c r="Q43" s="290"/>
      <c r="R43" s="290"/>
      <c r="S43" s="290"/>
      <c r="T43" s="290"/>
      <c r="U43" s="290"/>
    </row>
    <row r="44" spans="2:21" ht="69.75" customHeight="1" x14ac:dyDescent="0.2">
      <c r="B44" s="287"/>
      <c r="C44" s="287"/>
      <c r="D44" s="287"/>
      <c r="E44" s="287"/>
      <c r="F44" s="287"/>
      <c r="G44" s="287"/>
      <c r="H44" s="287"/>
      <c r="I44" s="287"/>
      <c r="J44" s="287"/>
      <c r="K44" s="287"/>
      <c r="L44" s="287"/>
      <c r="M44" s="287"/>
      <c r="N44" s="287"/>
      <c r="O44" s="287"/>
      <c r="P44" s="287"/>
      <c r="Q44" s="287"/>
      <c r="R44" s="287"/>
      <c r="S44" s="287"/>
      <c r="T44" s="287"/>
      <c r="U44" s="287"/>
    </row>
    <row r="45" spans="2:21" ht="60" customHeight="1" x14ac:dyDescent="0.2">
      <c r="B45" s="287"/>
      <c r="C45" s="287"/>
      <c r="D45" s="287"/>
      <c r="E45" s="287"/>
      <c r="F45" s="287"/>
      <c r="G45" s="287"/>
      <c r="H45" s="287"/>
      <c r="I45" s="287"/>
      <c r="J45" s="287"/>
      <c r="K45" s="287"/>
      <c r="L45" s="287"/>
      <c r="M45" s="287"/>
      <c r="N45" s="287"/>
      <c r="O45" s="287"/>
      <c r="P45" s="287"/>
      <c r="Q45" s="287"/>
      <c r="R45" s="287"/>
      <c r="S45" s="287"/>
      <c r="T45" s="287"/>
      <c r="U45" s="287"/>
    </row>
    <row r="46" spans="2:21" ht="59.25" customHeight="1" x14ac:dyDescent="0.2">
      <c r="B46" s="287"/>
      <c r="C46" s="287"/>
      <c r="D46" s="287"/>
      <c r="E46" s="287"/>
      <c r="F46" s="287"/>
      <c r="G46" s="287"/>
      <c r="H46" s="287"/>
      <c r="I46" s="287"/>
      <c r="J46" s="287"/>
      <c r="K46" s="287"/>
      <c r="L46" s="287"/>
      <c r="M46" s="287"/>
      <c r="N46" s="287"/>
      <c r="O46" s="287"/>
      <c r="P46" s="287"/>
      <c r="Q46" s="287"/>
      <c r="R46" s="287"/>
      <c r="S46" s="287"/>
      <c r="T46" s="287"/>
      <c r="U46" s="287"/>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60D1DAEB-6AFE-4B63-9C2B-A6156E5FC07D}"/>
    <hyperlink ref="B65496" r:id="rId2" xr:uid="{87586B59-603E-4FDF-85B6-C2AC629B24B8}"/>
    <hyperlink ref="B4" location="Autoevaluación!A54" tooltip="Ir a autoevaluacion" display="Diseño pedagogico" xr:uid="{6FAB37C3-CED1-4584-A792-8F4E8ABBCD3F}"/>
    <hyperlink ref="B5" location="Autoevaluación!A61" tooltip="Ir a autoevaluacion" display="Practicas pedagogicas" xr:uid="{F51FF406-28DE-4EA4-9581-08652DFDC88B}"/>
    <hyperlink ref="B6" location="Autoevaluación!A67" tooltip="Ir a autoevaluación" display="Gestion de aula" xr:uid="{289A64F2-1DD9-42A1-A54A-CD28F15336BC}"/>
    <hyperlink ref="B7" location="Autoevaluación!A73" tooltip="Ir a autoevaluación" display="Seguimiento academico" xr:uid="{B9B22755-A146-4DA9-8CAF-FA5998CC36A7}"/>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7146D-2F94-4A4C-A24D-4E533CCDE30E}">
  <sheetPr codeName="Hoja5"/>
  <dimension ref="B1:V65497"/>
  <sheetViews>
    <sheetView showGridLines="0" zoomScale="48" zoomScaleNormal="70" workbookViewId="0">
      <selection activeCell="A4" sqref="A4"/>
    </sheetView>
  </sheetViews>
  <sheetFormatPr baseColWidth="10" defaultColWidth="11.42578125" defaultRowHeight="15" x14ac:dyDescent="0.2"/>
  <cols>
    <col min="1" max="1" width="1.42578125" style="1" customWidth="1"/>
    <col min="2" max="2" width="38.140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7109375" style="1" customWidth="1"/>
    <col min="35" max="16384" width="11.42578125" style="1"/>
  </cols>
  <sheetData>
    <row r="1" spans="2:22" ht="6" customHeight="1" x14ac:dyDescent="0.2"/>
    <row r="2" spans="2:22" ht="22.5" customHeight="1" x14ac:dyDescent="0.2">
      <c r="B2" s="280" t="s">
        <v>137</v>
      </c>
      <c r="C2" s="279" t="s">
        <v>176</v>
      </c>
      <c r="D2" s="279"/>
      <c r="E2" s="279"/>
      <c r="F2" s="279"/>
      <c r="G2" s="2"/>
      <c r="H2" s="277" t="s">
        <v>177</v>
      </c>
      <c r="I2" s="277"/>
      <c r="J2" s="277"/>
      <c r="K2" s="277"/>
      <c r="L2" s="2"/>
      <c r="M2" s="278" t="s">
        <v>178</v>
      </c>
      <c r="N2" s="278"/>
      <c r="O2" s="278"/>
      <c r="P2" s="278"/>
      <c r="Q2" s="106"/>
      <c r="R2" s="286" t="s">
        <v>179</v>
      </c>
      <c r="S2" s="286"/>
      <c r="T2" s="286"/>
      <c r="U2" s="286"/>
      <c r="V2" s="276"/>
    </row>
    <row r="3" spans="2:22" ht="24.75" customHeight="1" thickBot="1" x14ac:dyDescent="0.25">
      <c r="B3" s="281"/>
      <c r="C3" s="3">
        <v>1</v>
      </c>
      <c r="D3" s="3">
        <v>2</v>
      </c>
      <c r="E3" s="4">
        <v>3</v>
      </c>
      <c r="F3" s="5">
        <v>4</v>
      </c>
      <c r="G3" s="284"/>
      <c r="H3" s="3">
        <v>1</v>
      </c>
      <c r="I3" s="3">
        <v>2</v>
      </c>
      <c r="J3" s="4">
        <v>3</v>
      </c>
      <c r="K3" s="5">
        <v>4</v>
      </c>
      <c r="L3" s="282"/>
      <c r="M3" s="3">
        <v>1</v>
      </c>
      <c r="N3" s="3">
        <v>2</v>
      </c>
      <c r="O3" s="4">
        <v>3</v>
      </c>
      <c r="P3" s="5">
        <v>4</v>
      </c>
      <c r="Q3" s="107"/>
      <c r="R3" s="3">
        <v>1</v>
      </c>
      <c r="S3" s="3">
        <v>2</v>
      </c>
      <c r="T3" s="4">
        <v>3</v>
      </c>
      <c r="U3" s="5">
        <v>4</v>
      </c>
      <c r="V3" s="276"/>
    </row>
    <row r="4" spans="2:22" ht="38.1" customHeight="1" thickTop="1" thickBot="1" x14ac:dyDescent="0.25">
      <c r="B4" s="83" t="s">
        <v>133</v>
      </c>
      <c r="C4" s="81">
        <f>Autoevaluación!R84/SUM(Autoevaluación!R84:R87)</f>
        <v>0</v>
      </c>
      <c r="D4" s="7">
        <f>Autoevaluación!R85/SUM(Autoevaluación!R84:R87)</f>
        <v>0</v>
      </c>
      <c r="E4" s="7">
        <f>Autoevaluación!R86/SUM(Autoevaluación!R84:R87)</f>
        <v>1</v>
      </c>
      <c r="F4" s="7">
        <f>Autoevaluación!R87/SUM(Autoevaluación!R84:R87)</f>
        <v>0</v>
      </c>
      <c r="G4" s="285"/>
      <c r="H4" s="17" t="e">
        <f>Autoevaluación!S84/SUM(Autoevaluación!S84:S87)</f>
        <v>#DIV/0!</v>
      </c>
      <c r="I4" s="7" t="e">
        <f>Autoevaluación!S85/SUM(Autoevaluación!S84:S87)</f>
        <v>#DIV/0!</v>
      </c>
      <c r="J4" s="7" t="e">
        <f>Autoevaluación!S86/SUM(Autoevaluación!S84:S87)</f>
        <v>#DIV/0!</v>
      </c>
      <c r="K4" s="7" t="e">
        <f>Autoevaluación!S87/SUM(Autoevaluación!S84:S87)</f>
        <v>#DIV/0!</v>
      </c>
      <c r="L4" s="283"/>
      <c r="M4" s="7" t="e">
        <f>Autoevaluación!T84/SUM(Autoevaluación!T84:T87)</f>
        <v>#DIV/0!</v>
      </c>
      <c r="N4" s="7" t="e">
        <f>Autoevaluación!T85/SUM(Autoevaluación!T84:T87)</f>
        <v>#DIV/0!</v>
      </c>
      <c r="O4" s="7" t="e">
        <f>Autoevaluación!T86/SUM(Autoevaluación!T84:T87)</f>
        <v>#DIV/0!</v>
      </c>
      <c r="P4" s="7" t="e">
        <f>Autoevaluación!T87/SUM(Autoevaluación!T84:T87)</f>
        <v>#DIV/0!</v>
      </c>
      <c r="Q4" s="102"/>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85" t="s">
        <v>134</v>
      </c>
      <c r="C5" s="81">
        <f>Autoevaluación!R89/SUM(Autoevaluación!R89:R92)</f>
        <v>0</v>
      </c>
      <c r="D5" s="7">
        <f>Autoevaluación!R90/SUM(Autoevaluación!R89:R92)</f>
        <v>0.14285714285714285</v>
      </c>
      <c r="E5" s="7">
        <f>Autoevaluación!R91/SUM(Autoevaluación!R89:R92)</f>
        <v>0.8571428571428571</v>
      </c>
      <c r="F5" s="7">
        <f>Autoevaluación!R92/SUM(Autoevaluación!R89:R92)</f>
        <v>0</v>
      </c>
      <c r="G5" s="285"/>
      <c r="H5" s="17" t="e">
        <f>Autoevaluación!S89/SUM(Autoevaluación!S89:S92)</f>
        <v>#DIV/0!</v>
      </c>
      <c r="I5" s="7" t="e">
        <f>Autoevaluación!S90/SUM(Autoevaluación!S89:S92)</f>
        <v>#DIV/0!</v>
      </c>
      <c r="J5" s="7" t="e">
        <f>Autoevaluación!S91/SUM(Autoevaluación!S89:Q92Q13:V16)</f>
        <v>#NAME?</v>
      </c>
      <c r="K5" s="7" t="e">
        <f>Autoevaluación!S92/SUM(Autoevaluación!S89:S92)</f>
        <v>#DIV/0!</v>
      </c>
      <c r="L5" s="283"/>
      <c r="M5" s="7" t="e">
        <f>Autoevaluación!T89/SUM(Autoevaluación!T89:T92)</f>
        <v>#DIV/0!</v>
      </c>
      <c r="N5" s="7" t="e">
        <f>Autoevaluación!T90/SUM(Autoevaluación!T89:T92)</f>
        <v>#DIV/0!</v>
      </c>
      <c r="O5" s="7" t="e">
        <f>Autoevaluación!T91/SUM(Autoevaluación!T89:T92)</f>
        <v>#DIV/0!</v>
      </c>
      <c r="P5" s="7" t="e">
        <f>Autoevaluación!T92/SUM(Autoevaluación!T89:T92)</f>
        <v>#DIV/0!</v>
      </c>
      <c r="Q5" s="102"/>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85" t="s">
        <v>32</v>
      </c>
      <c r="C6" s="81">
        <f>Autoevaluación!R98/SUM(Autoevaluación!R98:R101)</f>
        <v>0</v>
      </c>
      <c r="D6" s="7">
        <f>Autoevaluación!R99/SUM(Autoevaluación!R98:R101)</f>
        <v>0</v>
      </c>
      <c r="E6" s="7">
        <f>Autoevaluación!R100/SUM(Autoevaluación!R98:R101)</f>
        <v>1</v>
      </c>
      <c r="F6" s="7">
        <f>Autoevaluación!R101/SUM(Autoevaluación!R98:R101)</f>
        <v>0</v>
      </c>
      <c r="G6" s="285"/>
      <c r="H6" s="17" t="e">
        <f>Autoevaluación!S98/SUM(Autoevaluación!S98:S101)</f>
        <v>#DIV/0!</v>
      </c>
      <c r="I6" s="7" t="e">
        <f>Autoevaluación!S99/SUM(Autoevaluación!S98:S101)</f>
        <v>#DIV/0!</v>
      </c>
      <c r="J6" s="7" t="e">
        <f>Autoevaluación!S100/SUM(Autoevaluación!S98:S101)</f>
        <v>#DIV/0!</v>
      </c>
      <c r="K6" s="7" t="e">
        <f>Autoevaluación!S10/SUM(Autoevaluación!S98:S101)</f>
        <v>#DIV/0!</v>
      </c>
      <c r="L6" s="283"/>
      <c r="M6" s="7" t="e">
        <f>Autoevaluación!T98/SUM(Autoevaluación!T98:T101)</f>
        <v>#DIV/0!</v>
      </c>
      <c r="N6" s="7" t="e">
        <f>Autoevaluación!T99/SUM(Autoevaluación!T98:T101)</f>
        <v>#DIV/0!</v>
      </c>
      <c r="O6" s="7" t="e">
        <f>Autoevaluación!T100/SUM(Autoevaluación!T98:T101)</f>
        <v>#DIV/0!</v>
      </c>
      <c r="P6" s="7" t="e">
        <f>Autoevaluación!T101/SUM(Autoevaluación!T98:T101)</f>
        <v>#DIV/0!</v>
      </c>
      <c r="Q6" s="102"/>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83" t="s">
        <v>135</v>
      </c>
      <c r="C7" s="81">
        <f>Autoevaluación!R102/SUM(Autoevaluación!R102:R105)</f>
        <v>0</v>
      </c>
      <c r="D7" s="7">
        <f>Autoevaluación!R103/SUM(Autoevaluación!R102:R105)</f>
        <v>0.1</v>
      </c>
      <c r="E7" s="7">
        <f>Autoevaluación!R104/SUM(Autoevaluación!R102:R105)</f>
        <v>0.9</v>
      </c>
      <c r="F7" s="7">
        <f>Autoevaluación!R105/SUM(Autoevaluación!R102:R105)</f>
        <v>0</v>
      </c>
      <c r="G7" s="285"/>
      <c r="H7" s="17" t="e">
        <f>Autoevaluación!S102/SUM(Autoevaluación!S102:S105)</f>
        <v>#DIV/0!</v>
      </c>
      <c r="I7" s="7" t="e">
        <f>Autoevaluación!S103/SUM(Autoevaluación!S102:S105)</f>
        <v>#DIV/0!</v>
      </c>
      <c r="J7" s="7" t="e">
        <f>Autoevaluación!S104/SUM(Autoevaluación!S102:S105)</f>
        <v>#DIV/0!</v>
      </c>
      <c r="K7" s="7" t="e">
        <f>Autoevaluación!S105/SUM(Autoevaluación!S102:S105)</f>
        <v>#DIV/0!</v>
      </c>
      <c r="L7" s="283"/>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102"/>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83" t="s">
        <v>136</v>
      </c>
      <c r="C8" s="81">
        <f>Autoevaluación!R114/SUM(Autoevaluación!R114:R117)</f>
        <v>0</v>
      </c>
      <c r="D8" s="7">
        <f>Autoevaluación!R115/SUM(Autoevaluación!R114:R117)</f>
        <v>0</v>
      </c>
      <c r="E8" s="7">
        <f>Autoevaluación!R116/SUM(Autoevaluación!R114:R117)</f>
        <v>1</v>
      </c>
      <c r="F8" s="7">
        <f>Autoevaluación!R117/SUM(Autoevaluación!R114:R117)</f>
        <v>0</v>
      </c>
      <c r="G8" s="285"/>
      <c r="H8" s="17" t="e">
        <f>Autoevaluación!S114/SUM(Autoevaluación!S114:S117)</f>
        <v>#DIV/0!</v>
      </c>
      <c r="I8" s="7" t="e">
        <f>Autoevaluación!S115/SUM(Autoevaluación!S114:S117)</f>
        <v>#DIV/0!</v>
      </c>
      <c r="J8" s="7" t="e">
        <f>Autoevaluación!S116/SUM(Autoevaluación!S114:S117)</f>
        <v>#DIV/0!</v>
      </c>
      <c r="K8" s="7" t="e">
        <f>Autoevaluación!S117/SUM(Autoevaluación!S114:S117)</f>
        <v>#DIV/0!</v>
      </c>
      <c r="L8" s="283"/>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102"/>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84"/>
      <c r="C9" s="7"/>
      <c r="D9" s="7"/>
      <c r="E9" s="7"/>
      <c r="F9" s="7"/>
      <c r="G9" s="285"/>
      <c r="H9" s="7"/>
      <c r="I9" s="7"/>
      <c r="J9" s="7"/>
      <c r="K9" s="7"/>
      <c r="L9" s="283"/>
      <c r="M9" s="7"/>
      <c r="N9" s="7"/>
      <c r="O9" s="7"/>
      <c r="P9" s="7"/>
      <c r="Q9" s="102"/>
      <c r="R9" s="7"/>
      <c r="S9" s="7"/>
      <c r="T9" s="7"/>
      <c r="U9" s="7"/>
    </row>
    <row r="10" spans="2:22" ht="42" customHeight="1" x14ac:dyDescent="0.2">
      <c r="B10" s="15" t="s">
        <v>138</v>
      </c>
      <c r="C10" s="12">
        <f>AVERAGE(C4:C9)</f>
        <v>0</v>
      </c>
      <c r="D10" s="12">
        <f>AVERAGE(D4:D9)</f>
        <v>4.8571428571428571E-2</v>
      </c>
      <c r="E10" s="12">
        <f>AVERAGE(E4:E9)</f>
        <v>0.9514285714285714</v>
      </c>
      <c r="F10" s="12">
        <f>AVERAGE(F4:F9)</f>
        <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103"/>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79" t="s">
        <v>176</v>
      </c>
      <c r="C12" s="279"/>
      <c r="D12" s="279"/>
      <c r="E12" s="279"/>
      <c r="F12" s="279"/>
      <c r="G12" s="279"/>
      <c r="H12" s="279"/>
      <c r="I12" s="279"/>
      <c r="J12" s="279"/>
      <c r="K12" s="279"/>
      <c r="L12" s="279"/>
      <c r="M12" s="279"/>
      <c r="N12" s="279"/>
      <c r="O12" s="279"/>
      <c r="P12" s="279"/>
      <c r="Q12" s="279"/>
      <c r="R12" s="279"/>
      <c r="S12" s="279"/>
      <c r="T12" s="279"/>
      <c r="U12" s="279"/>
    </row>
    <row r="13" spans="2:22" ht="24.95" customHeight="1" x14ac:dyDescent="0.2">
      <c r="B13" s="292" t="s">
        <v>28</v>
      </c>
      <c r="C13" s="292"/>
      <c r="D13" s="292"/>
      <c r="E13" s="292"/>
      <c r="F13" s="292"/>
      <c r="G13" s="292"/>
      <c r="H13" s="292"/>
      <c r="I13" s="292"/>
      <c r="J13" s="292"/>
      <c r="K13" s="292"/>
      <c r="L13" s="292"/>
      <c r="M13" s="292"/>
      <c r="N13" s="292"/>
      <c r="O13" s="292"/>
      <c r="P13" s="292"/>
      <c r="Q13" s="292"/>
      <c r="R13" s="292"/>
      <c r="S13" s="292"/>
      <c r="T13" s="292"/>
      <c r="U13" s="292"/>
    </row>
    <row r="14" spans="2:22" ht="60" customHeight="1" x14ac:dyDescent="0.2">
      <c r="B14" s="295" t="s">
        <v>237</v>
      </c>
      <c r="C14" s="260"/>
      <c r="D14" s="260"/>
      <c r="E14" s="260"/>
      <c r="F14" s="260"/>
      <c r="G14" s="260"/>
      <c r="H14" s="260"/>
      <c r="I14" s="260"/>
      <c r="J14" s="260"/>
      <c r="K14" s="260"/>
      <c r="L14" s="260"/>
      <c r="M14" s="260"/>
      <c r="N14" s="260"/>
      <c r="O14" s="260"/>
      <c r="P14" s="260"/>
      <c r="Q14" s="260"/>
      <c r="R14" s="260"/>
      <c r="S14" s="260"/>
      <c r="T14" s="260"/>
      <c r="U14" s="260"/>
    </row>
    <row r="15" spans="2:22" ht="60" customHeight="1" x14ac:dyDescent="0.2">
      <c r="B15" s="295" t="s">
        <v>238</v>
      </c>
      <c r="C15" s="260"/>
      <c r="D15" s="260"/>
      <c r="E15" s="260"/>
      <c r="F15" s="260"/>
      <c r="G15" s="260"/>
      <c r="H15" s="260"/>
      <c r="I15" s="260"/>
      <c r="J15" s="260"/>
      <c r="K15" s="260"/>
      <c r="L15" s="260"/>
      <c r="M15" s="260"/>
      <c r="N15" s="260"/>
      <c r="O15" s="260"/>
      <c r="P15" s="260"/>
      <c r="Q15" s="260"/>
      <c r="R15" s="260"/>
      <c r="S15" s="260"/>
      <c r="T15" s="260"/>
      <c r="U15" s="260"/>
    </row>
    <row r="16" spans="2:22" s="14" customFormat="1" ht="24.95" customHeight="1" x14ac:dyDescent="0.25">
      <c r="B16" s="290" t="s">
        <v>123</v>
      </c>
      <c r="C16" s="290"/>
      <c r="D16" s="290"/>
      <c r="E16" s="290"/>
      <c r="F16" s="290"/>
      <c r="G16" s="290"/>
      <c r="H16" s="290"/>
      <c r="I16" s="290"/>
      <c r="J16" s="290"/>
      <c r="K16" s="290"/>
      <c r="L16" s="290"/>
      <c r="M16" s="290"/>
      <c r="N16" s="290"/>
      <c r="O16" s="290"/>
      <c r="P16" s="290"/>
      <c r="Q16" s="290"/>
      <c r="R16" s="290"/>
      <c r="S16" s="290"/>
      <c r="T16" s="290"/>
      <c r="U16" s="290"/>
    </row>
    <row r="17" spans="2:21" ht="60" customHeight="1" x14ac:dyDescent="0.2">
      <c r="B17" s="295" t="s">
        <v>239</v>
      </c>
      <c r="C17" s="260"/>
      <c r="D17" s="260"/>
      <c r="E17" s="260"/>
      <c r="F17" s="260"/>
      <c r="G17" s="260"/>
      <c r="H17" s="260"/>
      <c r="I17" s="260"/>
      <c r="J17" s="260"/>
      <c r="K17" s="260"/>
      <c r="L17" s="260"/>
      <c r="M17" s="260"/>
      <c r="N17" s="260"/>
      <c r="O17" s="260"/>
      <c r="P17" s="260"/>
      <c r="Q17" s="260"/>
      <c r="R17" s="260"/>
      <c r="S17" s="260"/>
      <c r="T17" s="260"/>
      <c r="U17" s="260"/>
    </row>
    <row r="18" spans="2:21" ht="60" customHeight="1" x14ac:dyDescent="0.2">
      <c r="B18" s="295" t="s">
        <v>240</v>
      </c>
      <c r="C18" s="260"/>
      <c r="D18" s="260"/>
      <c r="E18" s="260"/>
      <c r="F18" s="260"/>
      <c r="G18" s="260"/>
      <c r="H18" s="260"/>
      <c r="I18" s="260"/>
      <c r="J18" s="260"/>
      <c r="K18" s="260"/>
      <c r="L18" s="260"/>
      <c r="M18" s="260"/>
      <c r="N18" s="260"/>
      <c r="O18" s="260"/>
      <c r="P18" s="260"/>
      <c r="Q18" s="260"/>
      <c r="R18" s="260"/>
      <c r="S18" s="260"/>
      <c r="T18" s="260"/>
      <c r="U18" s="260"/>
    </row>
    <row r="19" spans="2:21" ht="60" customHeight="1" x14ac:dyDescent="0.2">
      <c r="B19" s="260"/>
      <c r="C19" s="260"/>
      <c r="D19" s="260"/>
      <c r="E19" s="260"/>
      <c r="F19" s="260"/>
      <c r="G19" s="260"/>
      <c r="H19" s="260"/>
      <c r="I19" s="260"/>
      <c r="J19" s="260"/>
      <c r="K19" s="260"/>
      <c r="L19" s="260"/>
      <c r="M19" s="260"/>
      <c r="N19" s="260"/>
      <c r="O19" s="260"/>
      <c r="P19" s="260"/>
      <c r="Q19" s="260"/>
      <c r="R19" s="260"/>
      <c r="S19" s="260"/>
      <c r="T19" s="260"/>
      <c r="U19" s="260"/>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69" t="s">
        <v>177</v>
      </c>
      <c r="C21" s="269"/>
      <c r="D21" s="269"/>
      <c r="E21" s="269"/>
      <c r="F21" s="269"/>
      <c r="G21" s="269"/>
      <c r="H21" s="269"/>
      <c r="I21" s="269"/>
      <c r="J21" s="269"/>
      <c r="K21" s="269"/>
      <c r="L21" s="269"/>
      <c r="M21" s="269"/>
      <c r="N21" s="269"/>
      <c r="O21" s="269"/>
      <c r="P21" s="269"/>
      <c r="Q21" s="269"/>
      <c r="R21" s="269"/>
      <c r="S21" s="269"/>
      <c r="T21" s="269"/>
      <c r="U21" s="269"/>
    </row>
    <row r="22" spans="2:21" ht="24.95" customHeight="1" x14ac:dyDescent="0.2">
      <c r="B22" s="288" t="s">
        <v>28</v>
      </c>
      <c r="C22" s="289"/>
      <c r="D22" s="289"/>
      <c r="E22" s="289"/>
      <c r="F22" s="289"/>
      <c r="G22" s="289"/>
      <c r="H22" s="289"/>
      <c r="I22" s="289"/>
      <c r="J22" s="289"/>
      <c r="K22" s="289"/>
      <c r="L22" s="289"/>
      <c r="M22" s="289"/>
      <c r="N22" s="289"/>
      <c r="O22" s="289"/>
      <c r="P22" s="289"/>
      <c r="Q22" s="289"/>
      <c r="R22" s="289"/>
      <c r="S22" s="289"/>
      <c r="T22" s="289"/>
      <c r="U22" s="289"/>
    </row>
    <row r="23" spans="2:21" ht="60" customHeight="1" x14ac:dyDescent="0.2">
      <c r="B23" s="260"/>
      <c r="C23" s="260"/>
      <c r="D23" s="260"/>
      <c r="E23" s="260"/>
      <c r="F23" s="260"/>
      <c r="G23" s="260"/>
      <c r="H23" s="260"/>
      <c r="I23" s="260"/>
      <c r="J23" s="260"/>
      <c r="K23" s="260"/>
      <c r="L23" s="260"/>
      <c r="M23" s="260"/>
      <c r="N23" s="260"/>
      <c r="O23" s="260"/>
      <c r="P23" s="260"/>
      <c r="Q23" s="260"/>
      <c r="R23" s="260"/>
      <c r="S23" s="260"/>
      <c r="T23" s="260"/>
      <c r="U23" s="260"/>
    </row>
    <row r="24" spans="2:21" ht="60" customHeight="1" x14ac:dyDescent="0.2">
      <c r="B24" s="260"/>
      <c r="C24" s="260"/>
      <c r="D24" s="260"/>
      <c r="E24" s="260"/>
      <c r="F24" s="260"/>
      <c r="G24" s="260"/>
      <c r="H24" s="260"/>
      <c r="I24" s="260"/>
      <c r="J24" s="260"/>
      <c r="K24" s="260"/>
      <c r="L24" s="260"/>
      <c r="M24" s="260"/>
      <c r="N24" s="260"/>
      <c r="O24" s="260"/>
      <c r="P24" s="260"/>
      <c r="Q24" s="260"/>
      <c r="R24" s="260"/>
      <c r="S24" s="260"/>
      <c r="T24" s="260"/>
      <c r="U24" s="260"/>
    </row>
    <row r="25" spans="2:21" s="14" customFormat="1" ht="24.95" customHeight="1" x14ac:dyDescent="0.25">
      <c r="B25" s="290" t="s">
        <v>123</v>
      </c>
      <c r="C25" s="290"/>
      <c r="D25" s="290"/>
      <c r="E25" s="290"/>
      <c r="F25" s="290"/>
      <c r="G25" s="290"/>
      <c r="H25" s="290"/>
      <c r="I25" s="290"/>
      <c r="J25" s="290"/>
      <c r="K25" s="290"/>
      <c r="L25" s="290"/>
      <c r="M25" s="290"/>
      <c r="N25" s="290"/>
      <c r="O25" s="290"/>
      <c r="P25" s="290"/>
      <c r="Q25" s="290"/>
      <c r="R25" s="290"/>
      <c r="S25" s="290"/>
      <c r="T25" s="290"/>
      <c r="U25" s="290"/>
    </row>
    <row r="26" spans="2:21" ht="60" customHeight="1" x14ac:dyDescent="0.2">
      <c r="B26" s="260"/>
      <c r="C26" s="260"/>
      <c r="D26" s="260"/>
      <c r="E26" s="260"/>
      <c r="F26" s="260"/>
      <c r="G26" s="260"/>
      <c r="H26" s="260"/>
      <c r="I26" s="260"/>
      <c r="J26" s="260"/>
      <c r="K26" s="260"/>
      <c r="L26" s="260"/>
      <c r="M26" s="260"/>
      <c r="N26" s="260"/>
      <c r="O26" s="260"/>
      <c r="P26" s="260"/>
      <c r="Q26" s="260"/>
      <c r="R26" s="260"/>
      <c r="S26" s="260"/>
      <c r="T26" s="260"/>
      <c r="U26" s="260"/>
    </row>
    <row r="27" spans="2:21" ht="60" customHeight="1" x14ac:dyDescent="0.2">
      <c r="B27" s="260"/>
      <c r="C27" s="260"/>
      <c r="D27" s="260"/>
      <c r="E27" s="260"/>
      <c r="F27" s="260"/>
      <c r="G27" s="260"/>
      <c r="H27" s="260"/>
      <c r="I27" s="260"/>
      <c r="J27" s="260"/>
      <c r="K27" s="260"/>
      <c r="L27" s="260"/>
      <c r="M27" s="260"/>
      <c r="N27" s="260"/>
      <c r="O27" s="260"/>
      <c r="P27" s="260"/>
      <c r="Q27" s="260"/>
      <c r="R27" s="260"/>
      <c r="S27" s="260"/>
      <c r="T27" s="260"/>
      <c r="U27" s="260"/>
    </row>
    <row r="28" spans="2:21" ht="60" customHeight="1" x14ac:dyDescent="0.2">
      <c r="B28" s="260"/>
      <c r="C28" s="260"/>
      <c r="D28" s="260"/>
      <c r="E28" s="260"/>
      <c r="F28" s="260"/>
      <c r="G28" s="260"/>
      <c r="H28" s="260"/>
      <c r="I28" s="260"/>
      <c r="J28" s="260"/>
      <c r="K28" s="260"/>
      <c r="L28" s="260"/>
      <c r="M28" s="260"/>
      <c r="N28" s="260"/>
      <c r="O28" s="260"/>
      <c r="P28" s="260"/>
      <c r="Q28" s="260"/>
      <c r="R28" s="260"/>
      <c r="S28" s="260"/>
      <c r="T28" s="260"/>
      <c r="U28" s="260"/>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91" t="s">
        <v>178</v>
      </c>
      <c r="C30" s="291"/>
      <c r="D30" s="291"/>
      <c r="E30" s="291"/>
      <c r="F30" s="291"/>
      <c r="G30" s="291"/>
      <c r="H30" s="291"/>
      <c r="I30" s="291"/>
      <c r="J30" s="291"/>
      <c r="K30" s="291"/>
      <c r="L30" s="291"/>
      <c r="M30" s="291"/>
      <c r="N30" s="291"/>
      <c r="O30" s="291"/>
      <c r="P30" s="291"/>
      <c r="Q30" s="291"/>
      <c r="R30" s="291"/>
      <c r="S30" s="291"/>
      <c r="T30" s="291"/>
      <c r="U30" s="291"/>
    </row>
    <row r="31" spans="2:21" ht="24.95" customHeight="1" x14ac:dyDescent="0.2">
      <c r="B31" s="270" t="s">
        <v>28</v>
      </c>
      <c r="C31" s="270"/>
      <c r="D31" s="270"/>
      <c r="E31" s="270"/>
      <c r="F31" s="270"/>
      <c r="G31" s="270"/>
      <c r="H31" s="270"/>
      <c r="I31" s="270"/>
      <c r="J31" s="270"/>
      <c r="K31" s="270"/>
      <c r="L31" s="270"/>
      <c r="M31" s="270"/>
      <c r="N31" s="270"/>
      <c r="O31" s="270"/>
      <c r="P31" s="270"/>
      <c r="Q31" s="270"/>
      <c r="R31" s="270"/>
      <c r="S31" s="270"/>
      <c r="T31" s="270"/>
      <c r="U31" s="270"/>
    </row>
    <row r="32" spans="2:21" ht="60" customHeight="1" x14ac:dyDescent="0.2">
      <c r="B32" s="260"/>
      <c r="C32" s="260"/>
      <c r="D32" s="260"/>
      <c r="E32" s="260"/>
      <c r="F32" s="260"/>
      <c r="G32" s="260"/>
      <c r="H32" s="260"/>
      <c r="I32" s="260"/>
      <c r="J32" s="260"/>
      <c r="K32" s="260"/>
      <c r="L32" s="260"/>
      <c r="M32" s="260"/>
      <c r="N32" s="260"/>
      <c r="O32" s="260"/>
      <c r="P32" s="260"/>
      <c r="Q32" s="260"/>
      <c r="R32" s="260"/>
      <c r="S32" s="260"/>
      <c r="T32" s="260"/>
      <c r="U32" s="260"/>
    </row>
    <row r="33" spans="2:21" ht="60" customHeight="1" x14ac:dyDescent="0.2">
      <c r="B33" s="260"/>
      <c r="C33" s="260"/>
      <c r="D33" s="260"/>
      <c r="E33" s="260"/>
      <c r="F33" s="260"/>
      <c r="G33" s="260"/>
      <c r="H33" s="260"/>
      <c r="I33" s="260"/>
      <c r="J33" s="260"/>
      <c r="K33" s="260"/>
      <c r="L33" s="260"/>
      <c r="M33" s="260"/>
      <c r="N33" s="260"/>
      <c r="O33" s="260"/>
      <c r="P33" s="260"/>
      <c r="Q33" s="260"/>
      <c r="R33" s="260"/>
      <c r="S33" s="260"/>
      <c r="T33" s="260"/>
      <c r="U33" s="260"/>
    </row>
    <row r="34" spans="2:21" s="14" customFormat="1" ht="24.95" customHeight="1" x14ac:dyDescent="0.25">
      <c r="B34" s="290" t="s">
        <v>123</v>
      </c>
      <c r="C34" s="290"/>
      <c r="D34" s="290"/>
      <c r="E34" s="290"/>
      <c r="F34" s="290"/>
      <c r="G34" s="290"/>
      <c r="H34" s="290"/>
      <c r="I34" s="290"/>
      <c r="J34" s="290"/>
      <c r="K34" s="290"/>
      <c r="L34" s="290"/>
      <c r="M34" s="290"/>
      <c r="N34" s="290"/>
      <c r="O34" s="290"/>
      <c r="P34" s="290"/>
      <c r="Q34" s="290"/>
      <c r="R34" s="290"/>
      <c r="S34" s="290"/>
      <c r="T34" s="290"/>
      <c r="U34" s="290"/>
    </row>
    <row r="35" spans="2:21" ht="60" customHeight="1" x14ac:dyDescent="0.2">
      <c r="B35" s="260"/>
      <c r="C35" s="260"/>
      <c r="D35" s="260"/>
      <c r="E35" s="260"/>
      <c r="F35" s="260"/>
      <c r="G35" s="260"/>
      <c r="H35" s="260"/>
      <c r="I35" s="260"/>
      <c r="J35" s="260"/>
      <c r="K35" s="260"/>
      <c r="L35" s="260"/>
      <c r="M35" s="260"/>
      <c r="N35" s="260"/>
      <c r="O35" s="260"/>
      <c r="P35" s="260"/>
      <c r="Q35" s="260"/>
      <c r="R35" s="260"/>
      <c r="S35" s="260"/>
      <c r="T35" s="260"/>
      <c r="U35" s="260"/>
    </row>
    <row r="36" spans="2:21" ht="60" customHeight="1" x14ac:dyDescent="0.2">
      <c r="B36" s="260"/>
      <c r="C36" s="260"/>
      <c r="D36" s="260"/>
      <c r="E36" s="260"/>
      <c r="F36" s="260"/>
      <c r="G36" s="260"/>
      <c r="H36" s="260"/>
      <c r="I36" s="260"/>
      <c r="J36" s="260"/>
      <c r="K36" s="260"/>
      <c r="L36" s="260"/>
      <c r="M36" s="260"/>
      <c r="N36" s="260"/>
      <c r="O36" s="260"/>
      <c r="P36" s="260"/>
      <c r="Q36" s="260"/>
      <c r="R36" s="260"/>
      <c r="S36" s="260"/>
      <c r="T36" s="260"/>
      <c r="U36" s="260"/>
    </row>
    <row r="37" spans="2:21" ht="60" customHeight="1" x14ac:dyDescent="0.2">
      <c r="B37" s="260"/>
      <c r="C37" s="260"/>
      <c r="D37" s="260"/>
      <c r="E37" s="260"/>
      <c r="F37" s="260"/>
      <c r="G37" s="260"/>
      <c r="H37" s="260"/>
      <c r="I37" s="260"/>
      <c r="J37" s="260"/>
      <c r="K37" s="260"/>
      <c r="L37" s="260"/>
      <c r="M37" s="260"/>
      <c r="N37" s="260"/>
      <c r="O37" s="260"/>
      <c r="P37" s="260"/>
      <c r="Q37" s="260"/>
      <c r="R37" s="260"/>
      <c r="S37" s="260"/>
      <c r="T37" s="260"/>
      <c r="U37" s="260"/>
    </row>
    <row r="39" spans="2:21" x14ac:dyDescent="0.2">
      <c r="B39" s="286" t="s">
        <v>179</v>
      </c>
      <c r="C39" s="286"/>
      <c r="D39" s="286"/>
      <c r="E39" s="286"/>
      <c r="F39" s="286"/>
      <c r="G39" s="286"/>
      <c r="H39" s="286"/>
      <c r="I39" s="286"/>
      <c r="J39" s="286"/>
      <c r="K39" s="286"/>
      <c r="L39" s="286"/>
      <c r="M39" s="286"/>
      <c r="N39" s="286"/>
      <c r="O39" s="286"/>
      <c r="P39" s="286"/>
      <c r="Q39" s="286"/>
      <c r="R39" s="286"/>
      <c r="S39" s="286"/>
      <c r="T39" s="286"/>
      <c r="U39" s="286"/>
    </row>
    <row r="40" spans="2:21" ht="19.5" x14ac:dyDescent="0.2">
      <c r="B40" s="270" t="s">
        <v>28</v>
      </c>
      <c r="C40" s="270"/>
      <c r="D40" s="270"/>
      <c r="E40" s="270"/>
      <c r="F40" s="270"/>
      <c r="G40" s="270"/>
      <c r="H40" s="270"/>
      <c r="I40" s="270"/>
      <c r="J40" s="270"/>
      <c r="K40" s="270"/>
      <c r="L40" s="270"/>
      <c r="M40" s="270"/>
      <c r="N40" s="270"/>
      <c r="O40" s="270"/>
      <c r="P40" s="270"/>
      <c r="Q40" s="270"/>
      <c r="R40" s="270"/>
      <c r="S40" s="270"/>
      <c r="T40" s="270"/>
      <c r="U40" s="270"/>
    </row>
    <row r="41" spans="2:21" ht="50.25" customHeight="1" x14ac:dyDescent="0.2">
      <c r="B41" s="260"/>
      <c r="C41" s="260"/>
      <c r="D41" s="260"/>
      <c r="E41" s="260"/>
      <c r="F41" s="260"/>
      <c r="G41" s="260"/>
      <c r="H41" s="260"/>
      <c r="I41" s="260"/>
      <c r="J41" s="260"/>
      <c r="K41" s="260"/>
      <c r="L41" s="260"/>
      <c r="M41" s="260"/>
      <c r="N41" s="260"/>
      <c r="O41" s="260"/>
      <c r="P41" s="260"/>
      <c r="Q41" s="260"/>
      <c r="R41" s="260"/>
      <c r="S41" s="260"/>
      <c r="T41" s="260"/>
      <c r="U41" s="260"/>
    </row>
    <row r="42" spans="2:21" ht="51.75" customHeight="1" x14ac:dyDescent="0.2">
      <c r="B42" s="260"/>
      <c r="C42" s="260"/>
      <c r="D42" s="260"/>
      <c r="E42" s="260"/>
      <c r="F42" s="260"/>
      <c r="G42" s="260"/>
      <c r="H42" s="260"/>
      <c r="I42" s="260"/>
      <c r="J42" s="260"/>
      <c r="K42" s="260"/>
      <c r="L42" s="260"/>
      <c r="M42" s="260"/>
      <c r="N42" s="260"/>
      <c r="O42" s="260"/>
      <c r="P42" s="260"/>
      <c r="Q42" s="260"/>
      <c r="R42" s="260"/>
      <c r="S42" s="260"/>
      <c r="T42" s="260"/>
      <c r="U42" s="260"/>
    </row>
    <row r="43" spans="2:21" ht="19.5" x14ac:dyDescent="0.2">
      <c r="B43" s="290" t="s">
        <v>123</v>
      </c>
      <c r="C43" s="290"/>
      <c r="D43" s="290"/>
      <c r="E43" s="290"/>
      <c r="F43" s="290"/>
      <c r="G43" s="290"/>
      <c r="H43" s="290"/>
      <c r="I43" s="290"/>
      <c r="J43" s="290"/>
      <c r="K43" s="290"/>
      <c r="L43" s="290"/>
      <c r="M43" s="290"/>
      <c r="N43" s="290"/>
      <c r="O43" s="290"/>
      <c r="P43" s="290"/>
      <c r="Q43" s="290"/>
      <c r="R43" s="290"/>
      <c r="S43" s="290"/>
      <c r="T43" s="290"/>
      <c r="U43" s="290"/>
    </row>
    <row r="44" spans="2:21" ht="45" customHeight="1" x14ac:dyDescent="0.2">
      <c r="B44" s="260"/>
      <c r="C44" s="260"/>
      <c r="D44" s="260"/>
      <c r="E44" s="260"/>
      <c r="F44" s="260"/>
      <c r="G44" s="260"/>
      <c r="H44" s="260"/>
      <c r="I44" s="260"/>
      <c r="J44" s="260"/>
      <c r="K44" s="260"/>
      <c r="L44" s="260"/>
      <c r="M44" s="260"/>
      <c r="N44" s="260"/>
      <c r="O44" s="260"/>
      <c r="P44" s="260"/>
      <c r="Q44" s="260"/>
      <c r="R44" s="260"/>
      <c r="S44" s="260"/>
      <c r="T44" s="260"/>
      <c r="U44" s="260"/>
    </row>
    <row r="45" spans="2:21" ht="52.5" customHeight="1" x14ac:dyDescent="0.2">
      <c r="B45" s="260"/>
      <c r="C45" s="260"/>
      <c r="D45" s="260"/>
      <c r="E45" s="260"/>
      <c r="F45" s="260"/>
      <c r="G45" s="260"/>
      <c r="H45" s="260"/>
      <c r="I45" s="260"/>
      <c r="J45" s="260"/>
      <c r="K45" s="260"/>
      <c r="L45" s="260"/>
      <c r="M45" s="260"/>
      <c r="N45" s="260"/>
      <c r="O45" s="260"/>
      <c r="P45" s="260"/>
      <c r="Q45" s="260"/>
      <c r="R45" s="260"/>
      <c r="S45" s="260"/>
      <c r="T45" s="260"/>
      <c r="U45" s="260"/>
    </row>
    <row r="46" spans="2:21" ht="55.5" customHeight="1" x14ac:dyDescent="0.2">
      <c r="B46" s="260"/>
      <c r="C46" s="260"/>
      <c r="D46" s="260"/>
      <c r="E46" s="260"/>
      <c r="F46" s="260"/>
      <c r="G46" s="260"/>
      <c r="H46" s="260"/>
      <c r="I46" s="260"/>
      <c r="J46" s="260"/>
      <c r="K46" s="260"/>
      <c r="L46" s="260"/>
      <c r="M46" s="260"/>
      <c r="N46" s="260"/>
      <c r="O46" s="260"/>
      <c r="P46" s="260"/>
      <c r="Q46" s="260"/>
      <c r="R46" s="260"/>
      <c r="S46" s="260"/>
      <c r="T46" s="260"/>
      <c r="U46" s="260"/>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C5F536F3-4F40-476A-A1A9-23C86226C00C}"/>
    <hyperlink ref="B65496" r:id="rId2" xr:uid="{8F95085D-176E-4BD0-A5CC-2DDCCBBAED8B}"/>
    <hyperlink ref="B8" location="Autoevaluación!A113" tooltip="Ir a autoevaluación" display="Apoyo Financiero y Contable" xr:uid="{331BD3DB-FDE6-4C4F-94B7-49EE0B9C53C6}"/>
    <hyperlink ref="B7" location="Autoevaluación!A101" tooltip="Ir a autoevaluación" display="Talento Humano" xr:uid="{0FBA1F28-86BB-4BE4-B59D-0F74A93FA1B0}"/>
    <hyperlink ref="B6" location="Autoevaluación!A97" tooltip="Ir a autoevaluación" display="Administración de servicios complementarios" xr:uid="{4970C274-1ACC-4F6F-BFD0-D82490C9AED5}"/>
    <hyperlink ref="B5" location="Autoevaluación!A88" tooltip="Ir a autoevaluación" display="Administración de la planta fisica y de los recursos" xr:uid="{A1836C25-F5DF-4D92-A831-EDE1B1C959EA}"/>
    <hyperlink ref="B4" location="Autoevaluación!A83" tooltip="Ir a autoevaluación" display="Apoyo a la gestion académica" xr:uid="{5F4EB96C-B82B-4720-A84B-B84A0FB6959B}"/>
  </hyperlinks>
  <pageMargins left="0.7" right="0.7" top="0.75" bottom="0.75" header="0.3" footer="0.3"/>
  <pageSetup paperSize="9"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897C9-55B7-433B-BA73-1DB3A4C997A7}">
  <sheetPr codeName="Hoja6"/>
  <dimension ref="B1:AQ65497"/>
  <sheetViews>
    <sheetView showGridLines="0" topLeftCell="E1" zoomScale="51" zoomScaleNormal="70" workbookViewId="0">
      <selection activeCell="B17" sqref="B17:U17"/>
    </sheetView>
  </sheetViews>
  <sheetFormatPr baseColWidth="10" defaultColWidth="11.42578125" defaultRowHeight="15" x14ac:dyDescent="0.2"/>
  <cols>
    <col min="1" max="1" width="1.42578125" style="1" customWidth="1"/>
    <col min="2" max="2" width="38.140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7109375" style="1" customWidth="1"/>
    <col min="35" max="16384" width="11.42578125" style="1"/>
  </cols>
  <sheetData>
    <row r="1" spans="2:22" ht="6" customHeight="1" x14ac:dyDescent="0.2"/>
    <row r="2" spans="2:22" ht="22.5" customHeight="1" x14ac:dyDescent="0.2">
      <c r="B2" s="280" t="s">
        <v>24</v>
      </c>
      <c r="C2" s="279" t="s">
        <v>176</v>
      </c>
      <c r="D2" s="279"/>
      <c r="E2" s="279"/>
      <c r="F2" s="279"/>
      <c r="G2" s="2"/>
      <c r="H2" s="277" t="s">
        <v>177</v>
      </c>
      <c r="I2" s="277"/>
      <c r="J2" s="277"/>
      <c r="K2" s="277"/>
      <c r="L2" s="2"/>
      <c r="M2" s="278" t="s">
        <v>178</v>
      </c>
      <c r="N2" s="278"/>
      <c r="O2" s="278"/>
      <c r="P2" s="278"/>
      <c r="Q2" s="106"/>
      <c r="R2" s="286" t="s">
        <v>179</v>
      </c>
      <c r="S2" s="286"/>
      <c r="T2" s="286"/>
      <c r="U2" s="286"/>
      <c r="V2" s="276"/>
    </row>
    <row r="3" spans="2:22" ht="24.75" customHeight="1" thickBot="1" x14ac:dyDescent="0.25">
      <c r="B3" s="281"/>
      <c r="C3" s="3">
        <v>1</v>
      </c>
      <c r="D3" s="3">
        <v>2</v>
      </c>
      <c r="E3" s="4">
        <v>3</v>
      </c>
      <c r="F3" s="5">
        <v>4</v>
      </c>
      <c r="G3" s="284"/>
      <c r="H3" s="3">
        <v>1</v>
      </c>
      <c r="I3" s="3">
        <v>2</v>
      </c>
      <c r="J3" s="4">
        <v>3</v>
      </c>
      <c r="K3" s="5">
        <v>4</v>
      </c>
      <c r="L3" s="282"/>
      <c r="M3" s="3">
        <v>1</v>
      </c>
      <c r="N3" s="3">
        <v>2</v>
      </c>
      <c r="O3" s="4">
        <v>3</v>
      </c>
      <c r="P3" s="5">
        <v>4</v>
      </c>
      <c r="Q3" s="107"/>
      <c r="R3" s="3">
        <v>1</v>
      </c>
      <c r="S3" s="3">
        <v>2</v>
      </c>
      <c r="T3" s="4">
        <v>3</v>
      </c>
      <c r="U3" s="5">
        <v>4</v>
      </c>
      <c r="V3" s="276"/>
    </row>
    <row r="4" spans="2:22" ht="38.1" customHeight="1" thickTop="1" thickBot="1" x14ac:dyDescent="0.25">
      <c r="B4" s="86" t="s">
        <v>5</v>
      </c>
      <c r="C4" s="81">
        <f>Autoevaluación!R122/SUM(Autoevaluación!R122:R125)</f>
        <v>0</v>
      </c>
      <c r="D4" s="7">
        <f>Autoevaluación!R123/SUM(Autoevaluación!R122:R125)</f>
        <v>0</v>
      </c>
      <c r="E4" s="7">
        <f>Autoevaluación!R124/SUM(Autoevaluación!R122:R125)</f>
        <v>1</v>
      </c>
      <c r="F4" s="7">
        <f>Autoevaluación!R125/SUM(Autoevaluación!R122:R125)</f>
        <v>0</v>
      </c>
      <c r="G4" s="285"/>
      <c r="H4" s="7" t="e">
        <f>Autoevaluación!S122/SUM(Autoevaluación!S122:S125)</f>
        <v>#DIV/0!</v>
      </c>
      <c r="I4" s="7" t="e">
        <f>Autoevaluación!S123/SUM(Autoevaluación!S122:S125)</f>
        <v>#DIV/0!</v>
      </c>
      <c r="J4" s="7" t="e">
        <f>Autoevaluación!S124/SUM(Autoevaluación!S122:S125)</f>
        <v>#DIV/0!</v>
      </c>
      <c r="K4" s="7" t="e">
        <f>Autoevaluación!S125/SUM(Autoevaluación!S122:S125)</f>
        <v>#DIV/0!</v>
      </c>
      <c r="L4" s="283"/>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102"/>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87" t="s">
        <v>10</v>
      </c>
      <c r="C5" s="81">
        <f>Autoevaluación!R128/SUM(Autoevaluación!R128:R131)</f>
        <v>0</v>
      </c>
      <c r="D5" s="7">
        <f>Autoevaluación!R129/SUM(Autoevaluación!R128:R131)</f>
        <v>0</v>
      </c>
      <c r="E5" s="7">
        <f>Autoevaluación!R130/SUM(Autoevaluación!R128:R131)</f>
        <v>1</v>
      </c>
      <c r="F5" s="7">
        <f>Autoevaluación!R131/SUM(Autoevaluación!R128:R131)</f>
        <v>0</v>
      </c>
      <c r="G5" s="285"/>
      <c r="H5" s="7" t="e">
        <f>Autoevaluación!S128/SUM(Autoevaluación!S128:S131)</f>
        <v>#DIV/0!</v>
      </c>
      <c r="I5" s="7" t="e">
        <f>Autoevaluación!S129/SUM(Autoevaluación!S128:S131)</f>
        <v>#DIV/0!</v>
      </c>
      <c r="J5" s="7" t="e">
        <f>Autoevaluación!S130/SUM(Autoevaluación!S128:S131)</f>
        <v>#DIV/0!</v>
      </c>
      <c r="K5" s="7" t="e">
        <f>Autoevaluación!S131/SUM(Autoevaluación!S128:S131)</f>
        <v>#DIV/0!</v>
      </c>
      <c r="L5" s="283"/>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102"/>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87" t="s">
        <v>15</v>
      </c>
      <c r="C6" s="81">
        <f>Autoevaluación!R134/SUM(Autoevaluación!R134:R137)</f>
        <v>0</v>
      </c>
      <c r="D6" s="7">
        <f>Autoevaluación!R135/SUM(Autoevaluación!R134:R137)</f>
        <v>0</v>
      </c>
      <c r="E6" s="7">
        <f>Autoevaluación!R136/SUM(Autoevaluación!R134:R137)</f>
        <v>1</v>
      </c>
      <c r="F6" s="7">
        <f>Autoevaluación!R137/SUM(Autoevaluación!R134:R137)</f>
        <v>0</v>
      </c>
      <c r="G6" s="285"/>
      <c r="H6" s="7" t="e">
        <f>Autoevaluación!S134/SUM(Autoevaluación!S134:S137)</f>
        <v>#DIV/0!</v>
      </c>
      <c r="I6" s="7" t="e">
        <f>Autoevaluación!S135/SUM(Autoevaluación!S134:S137)</f>
        <v>#DIV/0!</v>
      </c>
      <c r="J6" s="7" t="e">
        <f>Autoevaluación!S136/SUM(Autoevaluación!S134:S137)</f>
        <v>#DIV/0!</v>
      </c>
      <c r="K6" s="7" t="e">
        <f>Autoevaluación!S137/SUM(Autoevaluación!S134:S137)</f>
        <v>#DIV/0!</v>
      </c>
      <c r="L6" s="283"/>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102"/>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86" t="s">
        <v>19</v>
      </c>
      <c r="C7" s="81">
        <f>Autoevaluación!R139/SUM(Autoevaluación!R139:R142)</f>
        <v>0.33333333333333331</v>
      </c>
      <c r="D7" s="7">
        <f>Autoevaluación!R140/SUM(Autoevaluación!R139:R142)</f>
        <v>0.33333333333333331</v>
      </c>
      <c r="E7" s="7">
        <f>Autoevaluación!R141/SUM(Autoevaluación!R139:R142)</f>
        <v>0.33333333333333331</v>
      </c>
      <c r="F7" s="7">
        <f>Autoevaluación!R142/SUM(Autoevaluación!R139:R142)</f>
        <v>0</v>
      </c>
      <c r="G7" s="285"/>
      <c r="H7" s="7" t="e">
        <f>Autoevaluación!S139/SUM(Autoevaluación!S139:S142)</f>
        <v>#DIV/0!</v>
      </c>
      <c r="I7" s="7" t="e">
        <f>Autoevaluación!S140/SUM(Autoevaluación!S139:S142)</f>
        <v>#DIV/0!</v>
      </c>
      <c r="J7" s="7" t="e">
        <f>Autoevaluación!S141/SUM(Autoevaluación!S139:S142)</f>
        <v>#DIV/0!</v>
      </c>
      <c r="K7" s="7" t="e">
        <f>Autoevaluación!S142/SUM(Autoevaluación!S139:S142)</f>
        <v>#DIV/0!</v>
      </c>
      <c r="L7" s="283"/>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102"/>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84"/>
      <c r="C8" s="7"/>
      <c r="D8" s="7"/>
      <c r="E8" s="7"/>
      <c r="F8" s="7"/>
      <c r="G8" s="285"/>
      <c r="H8" s="7"/>
      <c r="I8" s="7"/>
      <c r="J8" s="7"/>
      <c r="K8" s="7"/>
      <c r="L8" s="283"/>
      <c r="M8" s="7"/>
      <c r="N8" s="7"/>
      <c r="O8" s="7"/>
      <c r="P8" s="7"/>
      <c r="Q8" s="102"/>
      <c r="R8" s="7"/>
      <c r="S8" s="7"/>
      <c r="T8" s="7"/>
      <c r="U8" s="7"/>
    </row>
    <row r="9" spans="2:22" ht="38.1" customHeight="1" x14ac:dyDescent="0.2">
      <c r="B9" s="6"/>
      <c r="C9" s="7"/>
      <c r="D9" s="7"/>
      <c r="E9" s="7"/>
      <c r="F9" s="7"/>
      <c r="G9" s="285"/>
      <c r="H9" s="7"/>
      <c r="I9" s="7"/>
      <c r="J9" s="7"/>
      <c r="K9" s="7"/>
      <c r="L9" s="283"/>
      <c r="M9" s="7"/>
      <c r="N9" s="7"/>
      <c r="O9" s="7"/>
      <c r="P9" s="7"/>
      <c r="Q9" s="102"/>
      <c r="R9" s="7"/>
      <c r="S9" s="7"/>
      <c r="T9" s="7"/>
      <c r="U9" s="7"/>
    </row>
    <row r="10" spans="2:22" ht="42" customHeight="1" x14ac:dyDescent="0.2">
      <c r="B10" s="15" t="s">
        <v>139</v>
      </c>
      <c r="C10" s="12">
        <f>AVERAGE(C4:C9)</f>
        <v>8.3333333333333329E-2</v>
      </c>
      <c r="D10" s="12">
        <f>AVERAGE(D4:D9)</f>
        <v>8.3333333333333329E-2</v>
      </c>
      <c r="E10" s="12">
        <f>AVERAGE(E4:E9)</f>
        <v>0.83333333333333337</v>
      </c>
      <c r="F10" s="12">
        <f>AVERAGE(F4:F9)</f>
        <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103"/>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79" t="s">
        <v>176</v>
      </c>
      <c r="C12" s="279"/>
      <c r="D12" s="279"/>
      <c r="E12" s="279"/>
      <c r="F12" s="279"/>
      <c r="G12" s="279"/>
      <c r="H12" s="279"/>
      <c r="I12" s="279"/>
      <c r="J12" s="279"/>
      <c r="K12" s="279"/>
      <c r="L12" s="279"/>
      <c r="M12" s="279"/>
      <c r="N12" s="279"/>
      <c r="O12" s="279"/>
      <c r="P12" s="279"/>
      <c r="Q12" s="279"/>
      <c r="R12" s="279"/>
      <c r="S12" s="279"/>
      <c r="T12" s="279"/>
      <c r="U12" s="279"/>
    </row>
    <row r="13" spans="2:22" ht="24.95" customHeight="1" x14ac:dyDescent="0.2">
      <c r="B13" s="292" t="s">
        <v>28</v>
      </c>
      <c r="C13" s="292"/>
      <c r="D13" s="292"/>
      <c r="E13" s="292"/>
      <c r="F13" s="292"/>
      <c r="G13" s="292"/>
      <c r="H13" s="292"/>
      <c r="I13" s="292"/>
      <c r="J13" s="292"/>
      <c r="K13" s="292"/>
      <c r="L13" s="292"/>
      <c r="M13" s="292"/>
      <c r="N13" s="292"/>
      <c r="O13" s="292"/>
      <c r="P13" s="292"/>
      <c r="Q13" s="292"/>
      <c r="R13" s="292"/>
      <c r="S13" s="292"/>
      <c r="T13" s="292"/>
      <c r="U13" s="292"/>
    </row>
    <row r="14" spans="2:22" ht="60" customHeight="1" x14ac:dyDescent="0.2">
      <c r="B14" s="293" t="s">
        <v>383</v>
      </c>
      <c r="C14" s="293"/>
      <c r="D14" s="293"/>
      <c r="E14" s="293"/>
      <c r="F14" s="293"/>
      <c r="G14" s="293"/>
      <c r="H14" s="293"/>
      <c r="I14" s="293"/>
      <c r="J14" s="293"/>
      <c r="K14" s="293"/>
      <c r="L14" s="293"/>
      <c r="M14" s="293"/>
      <c r="N14" s="293"/>
      <c r="O14" s="293"/>
      <c r="P14" s="293"/>
      <c r="Q14" s="293"/>
      <c r="R14" s="293"/>
      <c r="S14" s="293"/>
      <c r="T14" s="293"/>
      <c r="U14" s="293"/>
    </row>
    <row r="15" spans="2:22" ht="60" customHeight="1" x14ac:dyDescent="0.2">
      <c r="B15" s="293" t="s">
        <v>384</v>
      </c>
      <c r="C15" s="293"/>
      <c r="D15" s="293"/>
      <c r="E15" s="293"/>
      <c r="F15" s="293"/>
      <c r="G15" s="293"/>
      <c r="H15" s="293"/>
      <c r="I15" s="293"/>
      <c r="J15" s="293"/>
      <c r="K15" s="293"/>
      <c r="L15" s="293"/>
      <c r="M15" s="293"/>
      <c r="N15" s="293"/>
      <c r="O15" s="293"/>
      <c r="P15" s="293"/>
      <c r="Q15" s="293"/>
      <c r="R15" s="293"/>
      <c r="S15" s="293"/>
      <c r="T15" s="293"/>
      <c r="U15" s="293"/>
    </row>
    <row r="16" spans="2:22" s="14" customFormat="1" ht="24.95" customHeight="1" x14ac:dyDescent="0.25">
      <c r="B16" s="290" t="s">
        <v>123</v>
      </c>
      <c r="C16" s="290"/>
      <c r="D16" s="290"/>
      <c r="E16" s="290"/>
      <c r="F16" s="290"/>
      <c r="G16" s="290"/>
      <c r="H16" s="290"/>
      <c r="I16" s="290"/>
      <c r="J16" s="290"/>
      <c r="K16" s="290"/>
      <c r="L16" s="290"/>
      <c r="M16" s="290"/>
      <c r="N16" s="290"/>
      <c r="O16" s="290"/>
      <c r="P16" s="290"/>
      <c r="Q16" s="290"/>
      <c r="R16" s="290"/>
      <c r="S16" s="290"/>
      <c r="T16" s="290"/>
      <c r="U16" s="290"/>
    </row>
    <row r="17" spans="2:43" ht="60" customHeight="1" x14ac:dyDescent="0.2">
      <c r="B17" s="293" t="s">
        <v>385</v>
      </c>
      <c r="C17" s="293"/>
      <c r="D17" s="293"/>
      <c r="E17" s="293"/>
      <c r="F17" s="293"/>
      <c r="G17" s="293"/>
      <c r="H17" s="293"/>
      <c r="I17" s="293"/>
      <c r="J17" s="293"/>
      <c r="K17" s="293"/>
      <c r="L17" s="293"/>
      <c r="M17" s="293"/>
      <c r="N17" s="293"/>
      <c r="O17" s="293"/>
      <c r="P17" s="293"/>
      <c r="Q17" s="293"/>
      <c r="R17" s="293"/>
      <c r="S17" s="293"/>
      <c r="T17" s="293"/>
      <c r="U17" s="293"/>
    </row>
    <row r="18" spans="2:43" ht="60" customHeight="1" x14ac:dyDescent="0.2">
      <c r="B18" s="293" t="s">
        <v>386</v>
      </c>
      <c r="C18" s="293"/>
      <c r="D18" s="293"/>
      <c r="E18" s="293"/>
      <c r="F18" s="293"/>
      <c r="G18" s="293"/>
      <c r="H18" s="293"/>
      <c r="I18" s="293"/>
      <c r="J18" s="293"/>
      <c r="K18" s="293"/>
      <c r="L18" s="293"/>
      <c r="M18" s="293"/>
      <c r="N18" s="293"/>
      <c r="O18" s="293"/>
      <c r="P18" s="293"/>
      <c r="Q18" s="293"/>
      <c r="R18" s="293"/>
      <c r="S18" s="293"/>
      <c r="T18" s="293"/>
      <c r="U18" s="293"/>
    </row>
    <row r="19" spans="2:43" ht="60" customHeight="1" x14ac:dyDescent="0.2">
      <c r="B19" s="293" t="s">
        <v>387</v>
      </c>
      <c r="C19" s="293"/>
      <c r="D19" s="293"/>
      <c r="E19" s="293"/>
      <c r="F19" s="293"/>
      <c r="G19" s="293"/>
      <c r="H19" s="293"/>
      <c r="I19" s="293"/>
      <c r="J19" s="293"/>
      <c r="K19" s="293"/>
      <c r="L19" s="293"/>
      <c r="M19" s="293"/>
      <c r="N19" s="293"/>
      <c r="O19" s="293"/>
      <c r="P19" s="293"/>
      <c r="Q19" s="293"/>
      <c r="R19" s="293"/>
      <c r="S19" s="293"/>
      <c r="T19" s="293"/>
      <c r="U19" s="293"/>
    </row>
    <row r="20" spans="2:43" ht="16.5" customHeight="1" x14ac:dyDescent="0.2">
      <c r="B20" s="13"/>
      <c r="C20" s="13"/>
      <c r="D20" s="13"/>
      <c r="E20" s="13"/>
      <c r="F20" s="13"/>
      <c r="G20" s="13"/>
      <c r="H20" s="13"/>
      <c r="I20" s="13"/>
      <c r="J20" s="13"/>
      <c r="K20" s="13"/>
      <c r="L20" s="13"/>
      <c r="M20" s="13"/>
      <c r="N20" s="13"/>
      <c r="O20" s="13"/>
      <c r="P20" s="13"/>
      <c r="Q20" s="13"/>
      <c r="R20" s="13"/>
      <c r="S20" s="13"/>
      <c r="T20" s="13"/>
      <c r="U20" s="13"/>
    </row>
    <row r="21" spans="2:43" ht="21.95" customHeight="1" x14ac:dyDescent="0.2">
      <c r="B21" s="269" t="s">
        <v>177</v>
      </c>
      <c r="C21" s="269"/>
      <c r="D21" s="269"/>
      <c r="E21" s="269"/>
      <c r="F21" s="269"/>
      <c r="G21" s="269"/>
      <c r="H21" s="269"/>
      <c r="I21" s="269"/>
      <c r="J21" s="269"/>
      <c r="K21" s="269"/>
      <c r="L21" s="269"/>
      <c r="M21" s="269"/>
      <c r="N21" s="269"/>
      <c r="O21" s="269"/>
      <c r="P21" s="269"/>
      <c r="Q21" s="269"/>
      <c r="R21" s="269"/>
      <c r="S21" s="269"/>
      <c r="T21" s="269"/>
      <c r="U21" s="269"/>
    </row>
    <row r="22" spans="2:43" ht="24.95" customHeight="1" x14ac:dyDescent="0.2">
      <c r="B22" s="270" t="s">
        <v>28</v>
      </c>
      <c r="C22" s="270"/>
      <c r="D22" s="270"/>
      <c r="E22" s="270"/>
      <c r="F22" s="270"/>
      <c r="G22" s="270"/>
      <c r="H22" s="270"/>
      <c r="I22" s="270"/>
      <c r="J22" s="270"/>
      <c r="K22" s="270"/>
      <c r="L22" s="270"/>
      <c r="M22" s="270"/>
      <c r="N22" s="270"/>
      <c r="O22" s="270"/>
      <c r="P22" s="270"/>
      <c r="Q22" s="270"/>
      <c r="R22" s="270"/>
      <c r="S22" s="270"/>
      <c r="T22" s="270"/>
      <c r="U22" s="270"/>
    </row>
    <row r="23" spans="2:43" ht="60" customHeight="1" x14ac:dyDescent="0.2">
      <c r="B23" s="260"/>
      <c r="C23" s="260"/>
      <c r="D23" s="260"/>
      <c r="E23" s="260"/>
      <c r="F23" s="260"/>
      <c r="G23" s="260"/>
      <c r="H23" s="260"/>
      <c r="I23" s="260"/>
      <c r="J23" s="260"/>
      <c r="K23" s="260"/>
      <c r="L23" s="260"/>
      <c r="M23" s="260"/>
      <c r="N23" s="260"/>
      <c r="O23" s="260"/>
      <c r="P23" s="260"/>
      <c r="Q23" s="260"/>
      <c r="R23" s="260"/>
      <c r="S23" s="260"/>
      <c r="T23" s="260"/>
      <c r="U23" s="260"/>
    </row>
    <row r="24" spans="2:43" ht="60" customHeight="1" x14ac:dyDescent="0.2">
      <c r="B24" s="260"/>
      <c r="C24" s="260"/>
      <c r="D24" s="260"/>
      <c r="E24" s="260"/>
      <c r="F24" s="260"/>
      <c r="G24" s="260"/>
      <c r="H24" s="260"/>
      <c r="I24" s="260"/>
      <c r="J24" s="260"/>
      <c r="K24" s="260"/>
      <c r="L24" s="260"/>
      <c r="M24" s="260"/>
      <c r="N24" s="260"/>
      <c r="O24" s="260"/>
      <c r="P24" s="260"/>
      <c r="Q24" s="260"/>
      <c r="R24" s="260"/>
      <c r="S24" s="260"/>
      <c r="T24" s="260"/>
      <c r="U24" s="260"/>
    </row>
    <row r="25" spans="2:43" s="14" customFormat="1" ht="24.95" customHeight="1" x14ac:dyDescent="0.25">
      <c r="B25" s="290" t="s">
        <v>123</v>
      </c>
      <c r="C25" s="290"/>
      <c r="D25" s="290"/>
      <c r="E25" s="290"/>
      <c r="F25" s="290"/>
      <c r="G25" s="290"/>
      <c r="H25" s="290"/>
      <c r="I25" s="290"/>
      <c r="J25" s="290"/>
      <c r="K25" s="290"/>
      <c r="L25" s="290"/>
      <c r="M25" s="290"/>
      <c r="N25" s="290"/>
      <c r="O25" s="290"/>
      <c r="P25" s="290"/>
      <c r="Q25" s="290"/>
      <c r="R25" s="290"/>
      <c r="S25" s="290"/>
      <c r="T25" s="290"/>
      <c r="U25" s="290"/>
    </row>
    <row r="26" spans="2:43" ht="60" customHeight="1" x14ac:dyDescent="0.2">
      <c r="B26" s="260"/>
      <c r="C26" s="260"/>
      <c r="D26" s="260"/>
      <c r="E26" s="260"/>
      <c r="F26" s="260"/>
      <c r="G26" s="260"/>
      <c r="H26" s="260"/>
      <c r="I26" s="260"/>
      <c r="J26" s="260"/>
      <c r="K26" s="260"/>
      <c r="L26" s="260"/>
      <c r="M26" s="260"/>
      <c r="N26" s="260"/>
      <c r="O26" s="260"/>
      <c r="P26" s="260"/>
      <c r="Q26" s="260"/>
      <c r="R26" s="260"/>
      <c r="S26" s="260"/>
      <c r="T26" s="260"/>
      <c r="U26" s="260"/>
    </row>
    <row r="27" spans="2:43" ht="60" customHeight="1" x14ac:dyDescent="0.2">
      <c r="B27" s="260"/>
      <c r="C27" s="260"/>
      <c r="D27" s="260"/>
      <c r="E27" s="260"/>
      <c r="F27" s="260"/>
      <c r="G27" s="260"/>
      <c r="H27" s="260"/>
      <c r="I27" s="260"/>
      <c r="J27" s="260"/>
      <c r="K27" s="260"/>
      <c r="L27" s="260"/>
      <c r="M27" s="260"/>
      <c r="N27" s="260"/>
      <c r="O27" s="260"/>
      <c r="P27" s="260"/>
      <c r="Q27" s="260"/>
      <c r="R27" s="260"/>
      <c r="S27" s="260"/>
      <c r="T27" s="260"/>
      <c r="U27" s="260"/>
      <c r="AQ27" s="1" t="s">
        <v>195</v>
      </c>
    </row>
    <row r="28" spans="2:43" ht="60" customHeight="1" x14ac:dyDescent="0.2">
      <c r="B28" s="260"/>
      <c r="C28" s="260"/>
      <c r="D28" s="260"/>
      <c r="E28" s="260"/>
      <c r="F28" s="260"/>
      <c r="G28" s="260"/>
      <c r="H28" s="260"/>
      <c r="I28" s="260"/>
      <c r="J28" s="260"/>
      <c r="K28" s="260"/>
      <c r="L28" s="260"/>
      <c r="M28" s="260"/>
      <c r="N28" s="260"/>
      <c r="O28" s="260"/>
      <c r="P28" s="260"/>
      <c r="Q28" s="260"/>
      <c r="R28" s="260"/>
      <c r="S28" s="260"/>
      <c r="T28" s="260"/>
      <c r="U28" s="260"/>
    </row>
    <row r="29" spans="2:43" ht="16.5" customHeight="1" x14ac:dyDescent="0.2">
      <c r="B29" s="13"/>
      <c r="C29" s="13"/>
      <c r="D29" s="13"/>
      <c r="E29" s="13"/>
      <c r="F29" s="13"/>
      <c r="G29" s="13"/>
      <c r="H29" s="13"/>
      <c r="I29" s="13"/>
      <c r="J29" s="13"/>
      <c r="K29" s="13"/>
      <c r="L29" s="13"/>
      <c r="M29" s="13"/>
      <c r="N29" s="13"/>
      <c r="O29" s="13"/>
      <c r="P29" s="13"/>
      <c r="Q29" s="13"/>
      <c r="R29" s="13"/>
      <c r="S29" s="13"/>
      <c r="T29" s="13"/>
      <c r="U29" s="13"/>
    </row>
    <row r="30" spans="2:43" ht="21.95" customHeight="1" x14ac:dyDescent="0.2">
      <c r="B30" s="291" t="s">
        <v>178</v>
      </c>
      <c r="C30" s="291"/>
      <c r="D30" s="291"/>
      <c r="E30" s="291"/>
      <c r="F30" s="291"/>
      <c r="G30" s="291"/>
      <c r="H30" s="291"/>
      <c r="I30" s="291"/>
      <c r="J30" s="291"/>
      <c r="K30" s="291"/>
      <c r="L30" s="291"/>
      <c r="M30" s="291"/>
      <c r="N30" s="291"/>
      <c r="O30" s="291"/>
      <c r="P30" s="291"/>
      <c r="Q30" s="291"/>
      <c r="R30" s="291"/>
      <c r="S30" s="291"/>
      <c r="T30" s="291"/>
      <c r="U30" s="291"/>
    </row>
    <row r="31" spans="2:43" ht="24.95" customHeight="1" x14ac:dyDescent="0.2">
      <c r="B31" s="288" t="s">
        <v>28</v>
      </c>
      <c r="C31" s="289"/>
      <c r="D31" s="289"/>
      <c r="E31" s="289"/>
      <c r="F31" s="289"/>
      <c r="G31" s="289"/>
      <c r="H31" s="289"/>
      <c r="I31" s="289"/>
      <c r="J31" s="289"/>
      <c r="K31" s="289"/>
      <c r="L31" s="289"/>
      <c r="M31" s="289"/>
      <c r="N31" s="289"/>
      <c r="O31" s="289"/>
      <c r="P31" s="289"/>
      <c r="Q31" s="289"/>
      <c r="R31" s="289"/>
      <c r="S31" s="289"/>
      <c r="T31" s="289"/>
      <c r="U31" s="289"/>
    </row>
    <row r="32" spans="2:43" ht="60" customHeight="1" x14ac:dyDescent="0.2">
      <c r="B32" s="260"/>
      <c r="C32" s="260"/>
      <c r="D32" s="260"/>
      <c r="E32" s="260"/>
      <c r="F32" s="260"/>
      <c r="G32" s="260"/>
      <c r="H32" s="260"/>
      <c r="I32" s="260"/>
      <c r="J32" s="260"/>
      <c r="K32" s="260"/>
      <c r="L32" s="260"/>
      <c r="M32" s="260"/>
      <c r="N32" s="260"/>
      <c r="O32" s="260"/>
      <c r="P32" s="260"/>
      <c r="Q32" s="260"/>
      <c r="R32" s="260"/>
      <c r="S32" s="260"/>
      <c r="T32" s="260"/>
      <c r="U32" s="260"/>
    </row>
    <row r="33" spans="2:21" ht="60" customHeight="1" x14ac:dyDescent="0.2">
      <c r="B33" s="260"/>
      <c r="C33" s="260"/>
      <c r="D33" s="260"/>
      <c r="E33" s="260"/>
      <c r="F33" s="260"/>
      <c r="G33" s="260"/>
      <c r="H33" s="260"/>
      <c r="I33" s="260"/>
      <c r="J33" s="260"/>
      <c r="K33" s="260"/>
      <c r="L33" s="260"/>
      <c r="M33" s="260"/>
      <c r="N33" s="260"/>
      <c r="O33" s="260"/>
      <c r="P33" s="260"/>
      <c r="Q33" s="260"/>
      <c r="R33" s="260"/>
      <c r="S33" s="260"/>
      <c r="T33" s="260"/>
      <c r="U33" s="260"/>
    </row>
    <row r="34" spans="2:21" s="14" customFormat="1" ht="24.95" customHeight="1" x14ac:dyDescent="0.25">
      <c r="B34" s="290" t="s">
        <v>123</v>
      </c>
      <c r="C34" s="290"/>
      <c r="D34" s="290"/>
      <c r="E34" s="290"/>
      <c r="F34" s="290"/>
      <c r="G34" s="290"/>
      <c r="H34" s="290"/>
      <c r="I34" s="290"/>
      <c r="J34" s="290"/>
      <c r="K34" s="290"/>
      <c r="L34" s="290"/>
      <c r="M34" s="290"/>
      <c r="N34" s="290"/>
      <c r="O34" s="290"/>
      <c r="P34" s="290"/>
      <c r="Q34" s="290"/>
      <c r="R34" s="290"/>
      <c r="S34" s="290"/>
      <c r="T34" s="290"/>
      <c r="U34" s="290"/>
    </row>
    <row r="35" spans="2:21" ht="60" customHeight="1" x14ac:dyDescent="0.2">
      <c r="B35" s="260"/>
      <c r="C35" s="260"/>
      <c r="D35" s="260"/>
      <c r="E35" s="260"/>
      <c r="F35" s="260"/>
      <c r="G35" s="260"/>
      <c r="H35" s="260"/>
      <c r="I35" s="260"/>
      <c r="J35" s="260"/>
      <c r="K35" s="260"/>
      <c r="L35" s="260"/>
      <c r="M35" s="260"/>
      <c r="N35" s="260"/>
      <c r="O35" s="260"/>
      <c r="P35" s="260"/>
      <c r="Q35" s="260"/>
      <c r="R35" s="260"/>
      <c r="S35" s="260"/>
      <c r="T35" s="260"/>
      <c r="U35" s="260"/>
    </row>
    <row r="36" spans="2:21" ht="60" customHeight="1" x14ac:dyDescent="0.2">
      <c r="B36" s="260"/>
      <c r="C36" s="260"/>
      <c r="D36" s="260"/>
      <c r="E36" s="260"/>
      <c r="F36" s="260"/>
      <c r="G36" s="260"/>
      <c r="H36" s="260"/>
      <c r="I36" s="260"/>
      <c r="J36" s="260"/>
      <c r="K36" s="260"/>
      <c r="L36" s="260"/>
      <c r="M36" s="260"/>
      <c r="N36" s="260"/>
      <c r="O36" s="260"/>
      <c r="P36" s="260"/>
      <c r="Q36" s="260"/>
      <c r="R36" s="260"/>
      <c r="S36" s="260"/>
      <c r="T36" s="260"/>
      <c r="U36" s="260"/>
    </row>
    <row r="37" spans="2:21" ht="60" customHeight="1" x14ac:dyDescent="0.2">
      <c r="B37" s="260"/>
      <c r="C37" s="260"/>
      <c r="D37" s="260"/>
      <c r="E37" s="260"/>
      <c r="F37" s="260"/>
      <c r="G37" s="260"/>
      <c r="H37" s="260"/>
      <c r="I37" s="260"/>
      <c r="J37" s="260"/>
      <c r="K37" s="260"/>
      <c r="L37" s="260"/>
      <c r="M37" s="260"/>
      <c r="N37" s="260"/>
      <c r="O37" s="260"/>
      <c r="P37" s="260"/>
      <c r="Q37" s="260"/>
      <c r="R37" s="260"/>
      <c r="S37" s="260"/>
      <c r="T37" s="260"/>
      <c r="U37" s="260"/>
    </row>
    <row r="40" spans="2:21" x14ac:dyDescent="0.2">
      <c r="B40" s="286" t="s">
        <v>179</v>
      </c>
      <c r="C40" s="286"/>
      <c r="D40" s="286"/>
      <c r="E40" s="286"/>
      <c r="F40" s="286"/>
      <c r="G40" s="286"/>
      <c r="H40" s="286"/>
      <c r="I40" s="286"/>
      <c r="J40" s="286"/>
      <c r="K40" s="286"/>
      <c r="L40" s="286"/>
      <c r="M40" s="286"/>
      <c r="N40" s="286"/>
      <c r="O40" s="286"/>
      <c r="P40" s="286"/>
      <c r="Q40" s="286"/>
      <c r="R40" s="286"/>
      <c r="S40" s="286"/>
      <c r="T40" s="286"/>
      <c r="U40" s="286"/>
    </row>
    <row r="41" spans="2:21" ht="19.5" x14ac:dyDescent="0.2">
      <c r="B41" s="288" t="s">
        <v>28</v>
      </c>
      <c r="C41" s="289"/>
      <c r="D41" s="289"/>
      <c r="E41" s="289"/>
      <c r="F41" s="289"/>
      <c r="G41" s="289"/>
      <c r="H41" s="289"/>
      <c r="I41" s="289"/>
      <c r="J41" s="289"/>
      <c r="K41" s="289"/>
      <c r="L41" s="289"/>
      <c r="M41" s="289"/>
      <c r="N41" s="289"/>
      <c r="O41" s="289"/>
      <c r="P41" s="289"/>
      <c r="Q41" s="289"/>
      <c r="R41" s="289"/>
      <c r="S41" s="289"/>
      <c r="T41" s="289"/>
      <c r="U41" s="289"/>
    </row>
    <row r="42" spans="2:21" ht="62.25" customHeight="1" x14ac:dyDescent="0.2">
      <c r="B42" s="260"/>
      <c r="C42" s="260"/>
      <c r="D42" s="260"/>
      <c r="E42" s="260"/>
      <c r="F42" s="260"/>
      <c r="G42" s="260"/>
      <c r="H42" s="260"/>
      <c r="I42" s="260"/>
      <c r="J42" s="260"/>
      <c r="K42" s="260"/>
      <c r="L42" s="260"/>
      <c r="M42" s="260"/>
      <c r="N42" s="260"/>
      <c r="O42" s="260"/>
      <c r="P42" s="260"/>
      <c r="Q42" s="260"/>
      <c r="R42" s="260"/>
      <c r="S42" s="260"/>
      <c r="T42" s="260"/>
      <c r="U42" s="260"/>
    </row>
    <row r="43" spans="2:21" ht="64.5" customHeight="1" x14ac:dyDescent="0.2">
      <c r="B43" s="260"/>
      <c r="C43" s="260"/>
      <c r="D43" s="260"/>
      <c r="E43" s="260"/>
      <c r="F43" s="260"/>
      <c r="G43" s="260"/>
      <c r="H43" s="260"/>
      <c r="I43" s="260"/>
      <c r="J43" s="260"/>
      <c r="K43" s="260"/>
      <c r="L43" s="260"/>
      <c r="M43" s="260"/>
      <c r="N43" s="260"/>
      <c r="O43" s="260"/>
      <c r="P43" s="260"/>
      <c r="Q43" s="260"/>
      <c r="R43" s="260"/>
      <c r="S43" s="260"/>
      <c r="T43" s="260"/>
      <c r="U43" s="260"/>
    </row>
    <row r="44" spans="2:21" ht="19.5" x14ac:dyDescent="0.2">
      <c r="B44" s="290" t="s">
        <v>123</v>
      </c>
      <c r="C44" s="290"/>
      <c r="D44" s="290"/>
      <c r="E44" s="290"/>
      <c r="F44" s="290"/>
      <c r="G44" s="290"/>
      <c r="H44" s="290"/>
      <c r="I44" s="290"/>
      <c r="J44" s="290"/>
      <c r="K44" s="290"/>
      <c r="L44" s="290"/>
      <c r="M44" s="290"/>
      <c r="N44" s="290"/>
      <c r="O44" s="290"/>
      <c r="P44" s="290"/>
      <c r="Q44" s="290"/>
      <c r="R44" s="290"/>
      <c r="S44" s="290"/>
      <c r="T44" s="290"/>
      <c r="U44" s="290"/>
    </row>
    <row r="45" spans="2:21" ht="54.75" customHeight="1" x14ac:dyDescent="0.2">
      <c r="B45" s="260"/>
      <c r="C45" s="260"/>
      <c r="D45" s="260"/>
      <c r="E45" s="260"/>
      <c r="F45" s="260"/>
      <c r="G45" s="260"/>
      <c r="H45" s="260"/>
      <c r="I45" s="260"/>
      <c r="J45" s="260"/>
      <c r="K45" s="260"/>
      <c r="L45" s="260"/>
      <c r="M45" s="260"/>
      <c r="N45" s="260"/>
      <c r="O45" s="260"/>
      <c r="P45" s="260"/>
      <c r="Q45" s="260"/>
      <c r="R45" s="260"/>
      <c r="S45" s="260"/>
      <c r="T45" s="260"/>
      <c r="U45" s="260"/>
    </row>
    <row r="46" spans="2:21" ht="61.5" customHeight="1" x14ac:dyDescent="0.2">
      <c r="B46" s="260"/>
      <c r="C46" s="260"/>
      <c r="D46" s="260"/>
      <c r="E46" s="260"/>
      <c r="F46" s="260"/>
      <c r="G46" s="260"/>
      <c r="H46" s="260"/>
      <c r="I46" s="260"/>
      <c r="J46" s="260"/>
      <c r="K46" s="260"/>
      <c r="L46" s="260"/>
      <c r="M46" s="260"/>
      <c r="N46" s="260"/>
      <c r="O46" s="260"/>
      <c r="P46" s="260"/>
      <c r="Q46" s="260"/>
      <c r="R46" s="260"/>
      <c r="S46" s="260"/>
      <c r="T46" s="260"/>
      <c r="U46" s="260"/>
    </row>
    <row r="47" spans="2:21" ht="64.5" customHeight="1" x14ac:dyDescent="0.2">
      <c r="B47" s="260"/>
      <c r="C47" s="260"/>
      <c r="D47" s="260"/>
      <c r="E47" s="260"/>
      <c r="F47" s="260"/>
      <c r="G47" s="260"/>
      <c r="H47" s="260"/>
      <c r="I47" s="260"/>
      <c r="J47" s="260"/>
      <c r="K47" s="260"/>
      <c r="L47" s="260"/>
      <c r="M47" s="260"/>
      <c r="N47" s="260"/>
      <c r="O47" s="260"/>
      <c r="P47" s="260"/>
      <c r="Q47" s="260"/>
      <c r="R47" s="260"/>
      <c r="S47" s="260"/>
      <c r="T47" s="260"/>
      <c r="U47" s="260"/>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21FFF9FB-2600-4410-A3E6-EE1DB519393A}"/>
    <hyperlink ref="B65496" r:id="rId2" xr:uid="{CEF5E2CE-4CEC-4FA0-BDFB-CCCB4A20A026}"/>
    <hyperlink ref="B7" location="Autoevaluación!A138" tooltip="Ir a autoevaluación" display="Prevención de riesgos" xr:uid="{6741B758-793A-4491-A7C0-4AE900311B20}"/>
    <hyperlink ref="B6" location="Autoevaluación!A133" tooltip="Ir a autoevaluación" display="Participación y convivencia" xr:uid="{34CA1783-060E-455D-A127-8B0B672C8BF1}"/>
    <hyperlink ref="B5" location="Autoevaluación!A127" tooltip="Ir a autoevaluación" display="Proyección a la comunidad" xr:uid="{24B432B8-209E-4A52-BB66-432F0B0F9255}"/>
    <hyperlink ref="B4" location="Autoevaluación!A121" tooltip="Ir a autoevaluación" display="Accesibilidad" xr:uid="{0E95EA87-8393-43BE-A12C-5060D8559DA9}"/>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Alonso Cuadros</cp:lastModifiedBy>
  <cp:lastPrinted>2011-10-07T14:16:27Z</cp:lastPrinted>
  <dcterms:created xsi:type="dcterms:W3CDTF">2010-02-23T19:10:51Z</dcterms:created>
  <dcterms:modified xsi:type="dcterms:W3CDTF">2025-10-12T15:56:54Z</dcterms:modified>
</cp:coreProperties>
</file>