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ectoria\Documents\PMI GUICOBA\2025\"/>
    </mc:Choice>
  </mc:AlternateContent>
  <xr:revisionPtr revIDLastSave="0" documentId="13_ncr:1_{0500473E-9986-4170-8384-78BDD136C9CC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U100" i="1" l="1"/>
  <c r="T6" i="6" s="1"/>
  <c r="U98" i="1"/>
  <c r="U99" i="1"/>
  <c r="U101" i="1"/>
  <c r="U87" i="1"/>
  <c r="U92" i="1"/>
  <c r="U89" i="1"/>
  <c r="U90" i="1"/>
  <c r="U91" i="1"/>
  <c r="U5" i="6" s="1"/>
  <c r="R7" i="1"/>
  <c r="R8" i="1"/>
  <c r="R9" i="1"/>
  <c r="E4" i="2" s="1"/>
  <c r="R10" i="1"/>
  <c r="S7" i="1"/>
  <c r="T7" i="1"/>
  <c r="M4" i="2" s="1"/>
  <c r="M10" i="2" s="1"/>
  <c r="T8" i="1"/>
  <c r="T9" i="1"/>
  <c r="P4" i="2" s="1"/>
  <c r="P10" i="2" s="1"/>
  <c r="T10" i="1"/>
  <c r="U7" i="1"/>
  <c r="S8" i="1"/>
  <c r="U8" i="1"/>
  <c r="U9" i="1"/>
  <c r="T4" i="2" s="1"/>
  <c r="U10" i="1"/>
  <c r="S4" i="2"/>
  <c r="S9" i="1"/>
  <c r="S10" i="1"/>
  <c r="S98" i="1"/>
  <c r="J6" i="6" s="1"/>
  <c r="S99" i="1"/>
  <c r="S100" i="1"/>
  <c r="S101" i="1"/>
  <c r="U4" i="2"/>
  <c r="Q11" i="1"/>
  <c r="R11" i="1"/>
  <c r="S11" i="1"/>
  <c r="R13" i="1"/>
  <c r="S13" i="1"/>
  <c r="T13" i="1"/>
  <c r="U13" i="1"/>
  <c r="R14" i="1"/>
  <c r="S14" i="1"/>
  <c r="T14" i="1"/>
  <c r="T15" i="1"/>
  <c r="T16" i="1"/>
  <c r="N5" i="2" s="1"/>
  <c r="U14" i="1"/>
  <c r="U15" i="1"/>
  <c r="U16" i="1"/>
  <c r="U5" i="2" s="1"/>
  <c r="U10" i="2" s="1"/>
  <c r="R15" i="1"/>
  <c r="S15" i="1"/>
  <c r="S16" i="1"/>
  <c r="R16" i="1"/>
  <c r="R20" i="1"/>
  <c r="S20" i="1"/>
  <c r="T20" i="1"/>
  <c r="O6" i="2" s="1"/>
  <c r="U20" i="1"/>
  <c r="R21" i="1"/>
  <c r="S21" i="1"/>
  <c r="S22" i="1"/>
  <c r="S23" i="1"/>
  <c r="T21" i="1"/>
  <c r="T22" i="1"/>
  <c r="T23" i="1"/>
  <c r="U21" i="1"/>
  <c r="R22" i="1"/>
  <c r="R23" i="1"/>
  <c r="E6" i="2" s="1"/>
  <c r="U22" i="1"/>
  <c r="U23" i="1"/>
  <c r="T6" i="2"/>
  <c r="R30" i="1"/>
  <c r="R31" i="1"/>
  <c r="R32" i="1"/>
  <c r="R33" i="1"/>
  <c r="F7" i="2" s="1"/>
  <c r="S30" i="1"/>
  <c r="T30" i="1"/>
  <c r="M7" i="2" s="1"/>
  <c r="T31" i="1"/>
  <c r="T32" i="1"/>
  <c r="N7" i="2" s="1"/>
  <c r="T33" i="1"/>
  <c r="U30" i="1"/>
  <c r="R7" i="2" s="1"/>
  <c r="U31" i="1"/>
  <c r="U32" i="1"/>
  <c r="U33" i="1"/>
  <c r="U7" i="2" s="1"/>
  <c r="S31" i="1"/>
  <c r="S32" i="1"/>
  <c r="S33" i="1"/>
  <c r="S7" i="2"/>
  <c r="R36" i="1"/>
  <c r="D8" i="2" s="1"/>
  <c r="R37" i="1"/>
  <c r="R38" i="1"/>
  <c r="R39" i="1"/>
  <c r="S36" i="1"/>
  <c r="T36" i="1"/>
  <c r="T37" i="1"/>
  <c r="N8" i="2" s="1"/>
  <c r="T38" i="1"/>
  <c r="T39" i="1"/>
  <c r="U36" i="1"/>
  <c r="S37" i="1"/>
  <c r="U37" i="1"/>
  <c r="U38" i="1"/>
  <c r="U39" i="1"/>
  <c r="S8" i="2"/>
  <c r="S38" i="1"/>
  <c r="S39" i="1"/>
  <c r="U8" i="2"/>
  <c r="R47" i="1"/>
  <c r="F9" i="2" s="1"/>
  <c r="R48" i="1"/>
  <c r="R49" i="1"/>
  <c r="R50" i="1"/>
  <c r="S47" i="1"/>
  <c r="H9" i="2" s="1"/>
  <c r="S48" i="1"/>
  <c r="S49" i="1"/>
  <c r="S50" i="1"/>
  <c r="T47" i="1"/>
  <c r="T48" i="1"/>
  <c r="N9" i="2" s="1"/>
  <c r="T49" i="1"/>
  <c r="T50" i="1"/>
  <c r="M9" i="2"/>
  <c r="U47" i="1"/>
  <c r="U48" i="1"/>
  <c r="U9" i="2" s="1"/>
  <c r="O9" i="2"/>
  <c r="U49" i="1"/>
  <c r="T9" i="2" s="1"/>
  <c r="U50" i="1"/>
  <c r="P9" i="2"/>
  <c r="R55" i="1"/>
  <c r="R56" i="1"/>
  <c r="R57" i="1"/>
  <c r="R58" i="1"/>
  <c r="S55" i="1"/>
  <c r="S56" i="1"/>
  <c r="S57" i="1"/>
  <c r="S58" i="1"/>
  <c r="T55" i="1"/>
  <c r="U55" i="1"/>
  <c r="U56" i="1"/>
  <c r="S4" i="4" s="1"/>
  <c r="S10" i="4" s="1"/>
  <c r="U57" i="1"/>
  <c r="T4" i="4" s="1"/>
  <c r="T10" i="4" s="1"/>
  <c r="U58" i="1"/>
  <c r="T56" i="1"/>
  <c r="T57" i="1"/>
  <c r="T58" i="1"/>
  <c r="O4" i="4"/>
  <c r="O10" i="4" s="1"/>
  <c r="R62" i="1"/>
  <c r="C5" i="4" s="1"/>
  <c r="S62" i="1"/>
  <c r="S63" i="1"/>
  <c r="S64" i="1"/>
  <c r="S65" i="1"/>
  <c r="T62" i="1"/>
  <c r="N5" i="4" s="1"/>
  <c r="T63" i="1"/>
  <c r="T64" i="1"/>
  <c r="T65" i="1"/>
  <c r="P5" i="4" s="1"/>
  <c r="U62" i="1"/>
  <c r="R63" i="1"/>
  <c r="R64" i="1"/>
  <c r="R65" i="1"/>
  <c r="U63" i="1"/>
  <c r="S5" i="4" s="1"/>
  <c r="U64" i="1"/>
  <c r="U5" i="4" s="1"/>
  <c r="U65" i="1"/>
  <c r="R68" i="1"/>
  <c r="S68" i="1"/>
  <c r="H6" i="4" s="1"/>
  <c r="S69" i="1"/>
  <c r="S70" i="1"/>
  <c r="S71" i="1"/>
  <c r="T68" i="1"/>
  <c r="M6" i="4" s="1"/>
  <c r="T69" i="1"/>
  <c r="N6" i="4" s="1"/>
  <c r="T70" i="1"/>
  <c r="O6" i="4" s="1"/>
  <c r="T71" i="1"/>
  <c r="P6" i="4" s="1"/>
  <c r="U68" i="1"/>
  <c r="R6" i="4" s="1"/>
  <c r="U69" i="1"/>
  <c r="U70" i="1"/>
  <c r="U71" i="1"/>
  <c r="R69" i="1"/>
  <c r="R70" i="1"/>
  <c r="R71" i="1"/>
  <c r="F6" i="4" s="1"/>
  <c r="R74" i="1"/>
  <c r="R76" i="1"/>
  <c r="R75" i="1"/>
  <c r="R77" i="1"/>
  <c r="S74" i="1"/>
  <c r="S75" i="1"/>
  <c r="S76" i="1"/>
  <c r="S77" i="1"/>
  <c r="T74" i="1"/>
  <c r="U74" i="1"/>
  <c r="T7" i="4" s="1"/>
  <c r="U75" i="1"/>
  <c r="S7" i="4" s="1"/>
  <c r="U76" i="1"/>
  <c r="U77" i="1"/>
  <c r="R7" i="4"/>
  <c r="T75" i="1"/>
  <c r="T76" i="1"/>
  <c r="N7" i="4" s="1"/>
  <c r="T77" i="1"/>
  <c r="P7" i="4" s="1"/>
  <c r="R84" i="1"/>
  <c r="R85" i="1"/>
  <c r="R86" i="1"/>
  <c r="R87" i="1"/>
  <c r="S84" i="1"/>
  <c r="T84" i="1"/>
  <c r="O4" i="6" s="1"/>
  <c r="O10" i="6" s="1"/>
  <c r="T85" i="1"/>
  <c r="T86" i="1"/>
  <c r="T87" i="1"/>
  <c r="P4" i="6" s="1"/>
  <c r="P10" i="6" s="1"/>
  <c r="M4" i="6"/>
  <c r="M10" i="6" s="1"/>
  <c r="U84" i="1"/>
  <c r="S85" i="1"/>
  <c r="S86" i="1"/>
  <c r="S87" i="1"/>
  <c r="U85" i="1"/>
  <c r="U86" i="1"/>
  <c r="T4" i="6"/>
  <c r="T10" i="6" s="1"/>
  <c r="R89" i="1"/>
  <c r="S89" i="1"/>
  <c r="S90" i="1"/>
  <c r="S91" i="1"/>
  <c r="J5" i="6" s="1"/>
  <c r="S92" i="1"/>
  <c r="T89" i="1"/>
  <c r="T90" i="1"/>
  <c r="T91" i="1"/>
  <c r="M5" i="6" s="1"/>
  <c r="T92" i="1"/>
  <c r="P5" i="6" s="1"/>
  <c r="R90" i="1"/>
  <c r="R91" i="1"/>
  <c r="R92" i="1"/>
  <c r="R98" i="1"/>
  <c r="R99" i="1"/>
  <c r="R100" i="1"/>
  <c r="R101" i="1"/>
  <c r="T98" i="1"/>
  <c r="P6" i="6" s="1"/>
  <c r="T101" i="1"/>
  <c r="T99" i="1"/>
  <c r="T100" i="1"/>
  <c r="O6" i="6" s="1"/>
  <c r="S6" i="6"/>
  <c r="R6" i="6"/>
  <c r="U6" i="6"/>
  <c r="R102" i="1"/>
  <c r="R103" i="1"/>
  <c r="R104" i="1"/>
  <c r="R105" i="1"/>
  <c r="S102" i="1"/>
  <c r="T102" i="1"/>
  <c r="M7" i="6" s="1"/>
  <c r="T103" i="1"/>
  <c r="N7" i="6" s="1"/>
  <c r="T104" i="1"/>
  <c r="O7" i="6" s="1"/>
  <c r="T105" i="1"/>
  <c r="U102" i="1"/>
  <c r="R7" i="6" s="1"/>
  <c r="S103" i="1"/>
  <c r="S104" i="1"/>
  <c r="S105" i="1"/>
  <c r="U103" i="1"/>
  <c r="S7" i="6" s="1"/>
  <c r="U104" i="1"/>
  <c r="U7" i="6" s="1"/>
  <c r="U105" i="1"/>
  <c r="R114" i="1"/>
  <c r="R115" i="1"/>
  <c r="R116" i="1"/>
  <c r="R117" i="1"/>
  <c r="S114" i="1"/>
  <c r="S115" i="1"/>
  <c r="S116" i="1"/>
  <c r="S117" i="1"/>
  <c r="K8" i="6" s="1"/>
  <c r="T114" i="1"/>
  <c r="M8" i="6" s="1"/>
  <c r="U114" i="1"/>
  <c r="T115" i="1"/>
  <c r="N8" i="6" s="1"/>
  <c r="T116" i="1"/>
  <c r="O8" i="6" s="1"/>
  <c r="T117" i="1"/>
  <c r="U115" i="1"/>
  <c r="S8" i="6" s="1"/>
  <c r="U116" i="1"/>
  <c r="T8" i="6" s="1"/>
  <c r="U117" i="1"/>
  <c r="U8" i="6" s="1"/>
  <c r="R122" i="1"/>
  <c r="S122" i="1"/>
  <c r="T122" i="1"/>
  <c r="O4" i="5" s="1"/>
  <c r="O10" i="5" s="1"/>
  <c r="T123" i="1"/>
  <c r="T124" i="1"/>
  <c r="T125" i="1"/>
  <c r="M4" i="5"/>
  <c r="M10" i="5" s="1"/>
  <c r="U122" i="1"/>
  <c r="U125" i="1"/>
  <c r="U4" i="5" s="1"/>
  <c r="U10" i="5" s="1"/>
  <c r="U123" i="1"/>
  <c r="U124" i="1"/>
  <c r="T4" i="5" s="1"/>
  <c r="T10" i="5" s="1"/>
  <c r="R123" i="1"/>
  <c r="S123" i="1"/>
  <c r="S124" i="1"/>
  <c r="S125" i="1"/>
  <c r="N4" i="5"/>
  <c r="N10" i="5" s="1"/>
  <c r="R124" i="1"/>
  <c r="R125" i="1"/>
  <c r="P4" i="5"/>
  <c r="P10" i="5" s="1"/>
  <c r="R128" i="1"/>
  <c r="R129" i="1"/>
  <c r="R130" i="1"/>
  <c r="E5" i="5" s="1"/>
  <c r="R131" i="1"/>
  <c r="S128" i="1"/>
  <c r="S130" i="1"/>
  <c r="S129" i="1"/>
  <c r="S131" i="1"/>
  <c r="T128" i="1"/>
  <c r="P5" i="5" s="1"/>
  <c r="U128" i="1"/>
  <c r="R5" i="5" s="1"/>
  <c r="T129" i="1"/>
  <c r="M5" i="5" s="1"/>
  <c r="T130" i="1"/>
  <c r="T131" i="1"/>
  <c r="U129" i="1"/>
  <c r="T5" i="5" s="1"/>
  <c r="U130" i="1"/>
  <c r="U131" i="1"/>
  <c r="R134" i="1"/>
  <c r="S134" i="1"/>
  <c r="S135" i="1"/>
  <c r="S136" i="1"/>
  <c r="S137" i="1"/>
  <c r="T134" i="1"/>
  <c r="O6" i="5" s="1"/>
  <c r="T135" i="1"/>
  <c r="N6" i="5" s="1"/>
  <c r="T136" i="1"/>
  <c r="T137" i="1"/>
  <c r="U134" i="1"/>
  <c r="S6" i="5" s="1"/>
  <c r="R135" i="1"/>
  <c r="F6" i="5" s="1"/>
  <c r="R136" i="1"/>
  <c r="R137" i="1"/>
  <c r="U135" i="1"/>
  <c r="U136" i="1"/>
  <c r="R139" i="1"/>
  <c r="C7" i="5" s="1"/>
  <c r="R140" i="1"/>
  <c r="D7" i="5" s="1"/>
  <c r="R141" i="1"/>
  <c r="E7" i="5" s="1"/>
  <c r="R142" i="1"/>
  <c r="S139" i="1"/>
  <c r="S140" i="1"/>
  <c r="S141" i="1"/>
  <c r="S142" i="1"/>
  <c r="T139" i="1"/>
  <c r="N7" i="5" s="1"/>
  <c r="U139" i="1"/>
  <c r="R7" i="5" s="1"/>
  <c r="T140" i="1"/>
  <c r="U140" i="1"/>
  <c r="T141" i="1"/>
  <c r="T142" i="1"/>
  <c r="O7" i="5" s="1"/>
  <c r="U141" i="1"/>
  <c r="S5" i="6"/>
  <c r="R8" i="2"/>
  <c r="S4" i="5"/>
  <c r="S10" i="5" s="1"/>
  <c r="R4" i="5"/>
  <c r="R10" i="5"/>
  <c r="R5" i="6"/>
  <c r="T5" i="6"/>
  <c r="S6" i="4"/>
  <c r="T8" i="2"/>
  <c r="T5" i="4"/>
  <c r="T7" i="2"/>
  <c r="U6" i="2"/>
  <c r="R6" i="5"/>
  <c r="R4" i="4"/>
  <c r="R10" i="4"/>
  <c r="O7" i="4"/>
  <c r="P5" i="2"/>
  <c r="P8" i="2"/>
  <c r="U7" i="5"/>
  <c r="U4" i="4"/>
  <c r="U10" i="4"/>
  <c r="O5" i="4"/>
  <c r="O8" i="2"/>
  <c r="M7" i="4"/>
  <c r="T6" i="4"/>
  <c r="S6" i="2"/>
  <c r="R6" i="2"/>
  <c r="P4" i="4"/>
  <c r="P10" i="4"/>
  <c r="M7" i="5"/>
  <c r="U4" i="6"/>
  <c r="U10" i="6"/>
  <c r="S4" i="6"/>
  <c r="S10" i="6"/>
  <c r="U5" i="5"/>
  <c r="O5" i="2"/>
  <c r="N4" i="6"/>
  <c r="N10" i="6"/>
  <c r="N6" i="6"/>
  <c r="U7" i="4"/>
  <c r="R4" i="6"/>
  <c r="R10" i="6"/>
  <c r="R5" i="4"/>
  <c r="N4" i="4"/>
  <c r="N10" i="4"/>
  <c r="P6" i="2"/>
  <c r="N6" i="2"/>
  <c r="M8" i="2"/>
  <c r="R9" i="2"/>
  <c r="M4" i="4"/>
  <c r="M10" i="4" s="1"/>
  <c r="S9" i="2"/>
  <c r="R4" i="2"/>
  <c r="O4" i="2"/>
  <c r="O10" i="2" s="1"/>
  <c r="N4" i="2"/>
  <c r="N10" i="2"/>
  <c r="J4" i="6" l="1"/>
  <c r="J10" i="6" s="1"/>
  <c r="J6" i="4"/>
  <c r="I6" i="4"/>
  <c r="K5" i="6"/>
  <c r="O5" i="5"/>
  <c r="P6" i="5"/>
  <c r="I7" i="5"/>
  <c r="U6" i="5"/>
  <c r="T6" i="5"/>
  <c r="S5" i="5"/>
  <c r="M6" i="5"/>
  <c r="N5" i="5"/>
  <c r="C6" i="5"/>
  <c r="F8" i="2"/>
  <c r="D7" i="2"/>
  <c r="D6" i="2"/>
  <c r="I6" i="5"/>
  <c r="P7" i="5"/>
  <c r="R8" i="6"/>
  <c r="P7" i="6"/>
  <c r="T7" i="6"/>
  <c r="F7" i="5"/>
  <c r="F5" i="5"/>
  <c r="O5" i="6"/>
  <c r="M5" i="4"/>
  <c r="K4" i="4"/>
  <c r="C7" i="2"/>
  <c r="M6" i="2"/>
  <c r="F4" i="2"/>
  <c r="P8" i="6"/>
  <c r="T5" i="2"/>
  <c r="T10" i="2" s="1"/>
  <c r="R5" i="2"/>
  <c r="R10" i="2" s="1"/>
  <c r="D4" i="2"/>
  <c r="S7" i="5"/>
  <c r="D5" i="5"/>
  <c r="F6" i="6"/>
  <c r="N5" i="6"/>
  <c r="M6" i="6"/>
  <c r="U6" i="4"/>
  <c r="E6" i="5"/>
  <c r="C5" i="5"/>
  <c r="C6" i="6"/>
  <c r="P7" i="2"/>
  <c r="C6" i="2"/>
  <c r="S5" i="2"/>
  <c r="S10" i="2" s="1"/>
  <c r="C4" i="2"/>
  <c r="T7" i="5"/>
  <c r="O7" i="2"/>
  <c r="M5" i="2"/>
  <c r="C8" i="2"/>
  <c r="E7" i="2"/>
  <c r="K9" i="2"/>
  <c r="J7" i="5"/>
  <c r="K7" i="5"/>
  <c r="H7" i="5"/>
  <c r="H6" i="5"/>
  <c r="K6" i="5"/>
  <c r="J6" i="5"/>
  <c r="I5" i="5"/>
  <c r="H5" i="5"/>
  <c r="J5" i="5"/>
  <c r="K5" i="5"/>
  <c r="K4" i="5"/>
  <c r="J4" i="5"/>
  <c r="I4" i="5"/>
  <c r="H4" i="5"/>
  <c r="J8" i="6"/>
  <c r="H8" i="6"/>
  <c r="I8" i="6"/>
  <c r="I7" i="6"/>
  <c r="H7" i="6"/>
  <c r="K7" i="6"/>
  <c r="J7" i="6"/>
  <c r="H6" i="6"/>
  <c r="I6" i="6"/>
  <c r="K6" i="6"/>
  <c r="H5" i="6"/>
  <c r="I5" i="6"/>
  <c r="K4" i="6"/>
  <c r="H4" i="6"/>
  <c r="I4" i="6"/>
  <c r="K7" i="4"/>
  <c r="J7" i="4"/>
  <c r="H7" i="4"/>
  <c r="I7" i="4"/>
  <c r="K6" i="4"/>
  <c r="I5" i="4"/>
  <c r="K5" i="4"/>
  <c r="H5" i="4"/>
  <c r="J5" i="4"/>
  <c r="I4" i="4"/>
  <c r="H4" i="4"/>
  <c r="J4" i="4"/>
  <c r="J9" i="2"/>
  <c r="I9" i="2"/>
  <c r="K8" i="2"/>
  <c r="J8" i="2"/>
  <c r="J7" i="2"/>
  <c r="I7" i="2"/>
  <c r="H7" i="2"/>
  <c r="K7" i="2"/>
  <c r="K6" i="2"/>
  <c r="J6" i="2"/>
  <c r="H6" i="2"/>
  <c r="I6" i="2"/>
  <c r="J5" i="2"/>
  <c r="K5" i="2"/>
  <c r="I5" i="2"/>
  <c r="H5" i="2"/>
  <c r="H4" i="2"/>
  <c r="J4" i="2"/>
  <c r="I4" i="2"/>
  <c r="K4" i="2"/>
  <c r="D5" i="2"/>
  <c r="D10" i="2" s="1"/>
  <c r="F5" i="2"/>
  <c r="F7" i="4"/>
  <c r="E7" i="4"/>
  <c r="D7" i="4"/>
  <c r="C7" i="4"/>
  <c r="D6" i="4"/>
  <c r="E6" i="4"/>
  <c r="C6" i="4"/>
  <c r="F5" i="4"/>
  <c r="D5" i="4"/>
  <c r="E5" i="4"/>
  <c r="F4" i="4"/>
  <c r="E4" i="4"/>
  <c r="D4" i="4"/>
  <c r="C4" i="4"/>
  <c r="H8" i="2"/>
  <c r="I8" i="2"/>
  <c r="F5" i="6"/>
  <c r="C5" i="6"/>
  <c r="E5" i="6"/>
  <c r="D5" i="6"/>
  <c r="C4" i="6"/>
  <c r="D4" i="6"/>
  <c r="E4" i="6"/>
  <c r="F4" i="6"/>
  <c r="D8" i="6"/>
  <c r="C8" i="6"/>
  <c r="F8" i="6"/>
  <c r="E8" i="6"/>
  <c r="E7" i="6"/>
  <c r="C7" i="6"/>
  <c r="F7" i="6"/>
  <c r="D7" i="6"/>
  <c r="E6" i="6"/>
  <c r="D6" i="6"/>
  <c r="E4" i="5"/>
  <c r="E10" i="5" s="1"/>
  <c r="D6" i="5"/>
  <c r="C4" i="5"/>
  <c r="C10" i="5" s="1"/>
  <c r="D4" i="5"/>
  <c r="F4" i="5"/>
  <c r="F10" i="5" s="1"/>
  <c r="E9" i="2"/>
  <c r="C9" i="2"/>
  <c r="D9" i="2"/>
  <c r="E8" i="2"/>
  <c r="F6" i="2"/>
  <c r="E5" i="2"/>
  <c r="C5" i="2"/>
  <c r="F10" i="2" l="1"/>
  <c r="E10" i="2"/>
  <c r="C10" i="2"/>
  <c r="K10" i="6"/>
  <c r="J10" i="5"/>
  <c r="H10" i="5"/>
  <c r="I10" i="5"/>
  <c r="K10" i="5"/>
  <c r="H10" i="6"/>
  <c r="I10" i="6"/>
  <c r="J10" i="4"/>
  <c r="K10" i="4"/>
  <c r="I10" i="4"/>
  <c r="H10" i="4"/>
  <c r="J10" i="2"/>
  <c r="K10" i="2"/>
  <c r="H10" i="2"/>
  <c r="I10" i="2"/>
  <c r="E10" i="4"/>
  <c r="C10" i="4"/>
  <c r="F10" i="4"/>
  <c r="D10" i="4"/>
  <c r="F10" i="6"/>
  <c r="C10" i="6"/>
  <c r="E10" i="6"/>
  <c r="D10" i="6"/>
  <c r="D10" i="5"/>
</calcChain>
</file>

<file path=xl/sharedStrings.xml><?xml version="1.0" encoding="utf-8"?>
<sst xmlns="http://schemas.openxmlformats.org/spreadsheetml/2006/main" count="679" uniqueCount="424">
  <si>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</si>
  <si>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</si>
  <si>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</si>
  <si>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</si>
  <si>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</si>
  <si>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</si>
  <si>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</si>
  <si>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</si>
  <si>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</si>
  <si>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</si>
  <si>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</si>
  <si>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</si>
  <si>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</si>
  <si>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</si>
  <si>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</si>
  <si>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</si>
  <si>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</si>
  <si>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</si>
  <si>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</si>
  <si>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</si>
  <si>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</si>
  <si>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</si>
  <si>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</si>
  <si>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</si>
  <si>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</si>
  <si>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</si>
  <si>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</si>
  <si>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</si>
  <si>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</si>
  <si>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</si>
  <si>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</si>
  <si>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</si>
  <si>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</si>
  <si>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</si>
  <si>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</si>
  <si>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</si>
  <si>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</si>
  <si>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</si>
  <si>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</si>
  <si>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</si>
  <si>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</si>
  <si>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</si>
  <si>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</si>
  <si>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</si>
  <si>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</si>
  <si>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</si>
  <si>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</si>
  <si>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</si>
  <si>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</si>
  <si>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</si>
  <si>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</si>
  <si>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</si>
  <si>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</si>
  <si>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</si>
  <si>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</si>
  <si>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</si>
  <si>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</si>
  <si>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</si>
  <si>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</si>
  <si>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</si>
  <si>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</si>
  <si>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</si>
  <si>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</si>
  <si>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</si>
  <si>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</si>
  <si>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</si>
  <si>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</si>
  <si>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</si>
  <si>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</si>
  <si>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</si>
  <si>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</si>
  <si>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</si>
  <si>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</si>
  <si>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</si>
  <si>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</si>
  <si>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</si>
  <si>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</si>
  <si>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</si>
  <si>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</si>
  <si>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</si>
  <si>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</si>
  <si>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</si>
  <si>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</si>
  <si>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</si>
  <si>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</si>
  <si>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</si>
  <si>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</si>
  <si>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</si>
  <si>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</si>
  <si>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</si>
  <si>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</si>
  <si>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</si>
  <si>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</si>
  <si>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</si>
  <si>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</si>
  <si>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</si>
  <si>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</si>
  <si>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</si>
  <si>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</si>
  <si>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</si>
  <si>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</si>
  <si>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</si>
  <si>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</si>
  <si>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</si>
  <si>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</si>
  <si>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</si>
  <si>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</si>
  <si>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</si>
  <si>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</si>
  <si>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</si>
  <si>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</si>
  <si>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</si>
  <si>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</si>
  <si>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</si>
  <si>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</si>
  <si>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</si>
  <si>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</si>
  <si>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</si>
  <si>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</si>
  <si>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</si>
  <si>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</si>
  <si>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</si>
  <si>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</si>
  <si>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</si>
  <si>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</si>
  <si>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</si>
  <si>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</si>
  <si>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</si>
  <si>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</si>
  <si>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</si>
  <si>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</si>
  <si>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</si>
  <si>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</si>
  <si>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</si>
  <si>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</si>
  <si>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</si>
  <si>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</si>
  <si>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</si>
  <si>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</si>
  <si>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</si>
  <si>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</si>
  <si>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</si>
  <si>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</si>
  <si>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</si>
  <si>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</si>
  <si>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</si>
  <si>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</si>
  <si>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</si>
  <si>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</si>
  <si>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</si>
  <si>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</si>
  <si>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</si>
  <si>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</si>
  <si>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</si>
  <si>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</si>
  <si>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</si>
  <si>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</si>
  <si>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</si>
  <si>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</si>
  <si>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</si>
  <si>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</si>
  <si>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</si>
  <si>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</si>
  <si>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</si>
  <si>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</si>
  <si>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</si>
  <si>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</si>
  <si>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</si>
  <si>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</si>
  <si>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</si>
  <si>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</si>
  <si>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</si>
  <si>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</si>
  <si>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</si>
  <si>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</si>
  <si>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</si>
  <si>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</si>
  <si>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</si>
  <si>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</si>
  <si>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</si>
  <si>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Se cuenta con la mayoria de  los planes de área y de  aula, pero se hace necesario el plan en la asignatura de de Lectura crítica. Además es importante unificar la estructura de dichos planes donde se contemple el PIAR-DUAR.</t>
  </si>
  <si>
    <t>PEI, Plan de estudio por areas, plan de aula,actas del consejo académico, actas de comisión de evaluación y promoción.PIAR. Documento Drive Institucional.</t>
  </si>
  <si>
    <t>Se requiere hacer ajustes al enfoque metodológico donde se especifique su caracterización.</t>
  </si>
  <si>
    <t>Planes de aula y PIAR</t>
  </si>
  <si>
    <t>Existen recursos para el aprendizaje, pero no hay una politica institucional de seguimiento para el cuidado y manejo de dichos recursos.</t>
  </si>
  <si>
    <t>Inventarios, Conectividad a Internet, (material tecnologico, audiovisual, laboratorios, textos. Material pedagógico)</t>
  </si>
  <si>
    <t>Existen mecanismos de seguimiento para las horas efectivas de clase.</t>
  </si>
  <si>
    <t>Calendario académico, Horario de clase, cronograma de actividades.</t>
  </si>
  <si>
    <t>La Institución aplica normatividad vigente, pero es importante hacer seguimiento al proceso de evalución.</t>
  </si>
  <si>
    <t>Registro de Calificaciones,Plataforma Sinaí. Planes aula, PIAR. Horarios especiales para Prueba Final y Nivelaciones. SIEE, Actas comisiones de evaluación y promoción, Libro de calificaciones.</t>
  </si>
  <si>
    <t xml:space="preserve">Se hace necesario establecer politicas institucionales para unificar las opciones didacticas </t>
  </si>
  <si>
    <t xml:space="preserve">PEI, SIEE, Planes de Area, planes de aula, PIAR, Actas de Consejo académico,  </t>
  </si>
  <si>
    <t>El objetivo de las tareas escolares es profundizar y reforzar los contenidos</t>
  </si>
  <si>
    <t>Planes de aula, Registro de notas, plataforma SINAI</t>
  </si>
  <si>
    <t>En todas las áreas se hizo uso de las herramientas y recursos para fortalecer los aprendizajes. Con el programa del PTA de fortalecieron las competencias en Matemáticas, Español e Ingles.</t>
  </si>
  <si>
    <t xml:space="preserve">Utilización Entretextos, Prest y Atal de Transisición a Quinto. De matematicas, inglés, español de Sexto a Noveno. Capsulas educativas, video beam, laboratorios, canchas,  </t>
  </si>
  <si>
    <t>El uso de los tiempos para el aprendizaje son adecuados, sin embargo en ocasiones falta mayor comunicación</t>
  </si>
  <si>
    <t>Horario de clase, control de asistencia, registro de colegio abierto, jornada de trabajo con los estudiantes, cronograma de actividades, calendario escolar</t>
  </si>
  <si>
    <t xml:space="preserve">La relación docente-estudiante-contenido no se da en su tolidad, debido a la falta de comunicación asertiva </t>
  </si>
  <si>
    <t>Seguimiento a la malla curricular, planeación de clase, PIAR, Registro de anotaciones.</t>
  </si>
  <si>
    <t>Los planes de aula tienen la estructura ordenada de las actividades a realizar cumpliendo con cada uno de los momentos pedagógicos.</t>
  </si>
  <si>
    <t>Plan de área, plan de aula, plataforma SINAI</t>
  </si>
  <si>
    <t>Se debe dar mejor  alcance a la propuesta pedagógica de la institución.</t>
  </si>
  <si>
    <t>PEI, SIEE; Proyectos  de Aula (Transición),  Proyectos transvesales y planes de aula. PIAR</t>
  </si>
  <si>
    <t>Se evalua al estudiante en forma integral,(Cognitivo, Procedimental, actitudinal) SABER, SABER HACER, SER.</t>
  </si>
  <si>
    <t>PEI, SIEE, Plataforma virtual Sinai, Colegio abierto.</t>
  </si>
  <si>
    <t>Se hace seguimiento a los resultados sin embago, se hace necesario hacer ajustes a los mismos.</t>
  </si>
  <si>
    <t>SIEE, actas de compromiso, registro de calificaciones.</t>
  </si>
  <si>
    <t>se hicieron ajustes en los tipos de evaluación y contenidos teniendo en cuenta los resultados de las pruebas externas. Además se hizo la caracterización en comprensión lectora y habilidades matematicas  en 3° y 5°</t>
  </si>
  <si>
    <t>Plan de mejoramiento en comprensión lectora y habilidades matemáticas, Pruebas evaluar para avanzar. Resultados pruebas SABER 11°</t>
  </si>
  <si>
    <t>Se hace seguimeinto diario a la asistencia de los estudiantes y docentes.</t>
  </si>
  <si>
    <t>Control de asistencia , plataforma virtual, observador del estudiante.</t>
  </si>
  <si>
    <t>Existe una politica institucional para las actividades de recuperación y/o nivelación.</t>
  </si>
  <si>
    <t>Actas de Compromiso , Paquete Pedagógico.</t>
  </si>
  <si>
    <t>Se abordan los diferentes casos de estudiantes diagnosticados con dificultades en el aprendizaje con el apoyo de recurso humano externo.</t>
  </si>
  <si>
    <t>PIAR- DUA, observador del estudiante</t>
  </si>
  <si>
    <t>Se tiene contacto escaso y espóraico con los egresados.</t>
  </si>
  <si>
    <t>Redes sociales  facebook, Yo soy Cote (Grupo whatsApp Exalumnos).</t>
  </si>
  <si>
    <t>La I.E. cuenta con la misión, la visión y los principios que la identifican como un todo,  éstos elementos han sido apropiados parcialmente por la comunidad educativa.</t>
  </si>
  <si>
    <t>Se encuentran publicados en el PEI, página web institucional, carteles y pendones para su conocimiento y visualización.</t>
  </si>
  <si>
    <t>Están establecidas las metas para la IE integrada e inclusiva, pero solamente algunas responden a sus objetivos y direccionamento estratégico.</t>
  </si>
  <si>
    <t>PEI, PMI, Página Web Institucional</t>
  </si>
  <si>
    <t>Se utilizan diversos medios (comunicados, carteleras, murales, talleres, grupos de encuentro, conversatorios.. ) para la divulgación y apropiación del direccionamiento estratégico institucional.</t>
  </si>
  <si>
    <t>Actas, publicaciones, pendones, página web, redes sociales, material impreso.</t>
  </si>
  <si>
    <t xml:space="preserve">La IE tiene una estrategía articulada para promover inclusión de personas de diferentes grupos poblacionales o diversidad cultural que es conocida por todos los estamentos de la comunidad educativa para direcionar las acciones en este sentido. </t>
  </si>
  <si>
    <t>El DUA, el PIAR, la plataforma SINAI, carpeta de cada estudiante de inclusión</t>
  </si>
  <si>
    <t>Están los criterios básicos acerca del manejo de la IE y se aplican parcialmente  por las sedes.</t>
  </si>
  <si>
    <t>Actas de reuniones generales de docentes, actas de los diferentes estamentos del gobierno escolar, actas del trabajo realizado por los grupos  de gestión.</t>
  </si>
  <si>
    <t>La mayoría de planes, proyectos y acciones están articulados al planteamiento estratégico de la IE integrada e inclusiva y eventualmente se trabaja en equipo para articular las acciones.</t>
  </si>
  <si>
    <t>Circulares,  actas, producto de trabajos realizados, fotografías, matrices PPT.</t>
  </si>
  <si>
    <t>La EP es coherente con la misión, la visión, los principios institucionales y es aplicada de manera articulada en las diferentes sedes, niveles y grados.</t>
  </si>
  <si>
    <t xml:space="preserve">circulares, actas reuniones con estamentos del gobierno escolar, página web, fotografías. </t>
  </si>
  <si>
    <t xml:space="preserve">La institución utiliza con algún grado  de  sistematización la información  que está disponible en sus archivos así como aquella que proviene de otras instancias.  </t>
  </si>
  <si>
    <t>Archivo institucional, resultados de las pruebas saber.</t>
  </si>
  <si>
    <t>La IE implementa un proceso de autoevaluación integral que abarca las diferentes  redes, empleando instrumentos y procedimientos claros.  Cuenta con la participación de los diferentes estamentos de la comunidad educativa.</t>
  </si>
  <si>
    <t>Actas de conformación y reuniones del consejo directivo.
Ejecución presupuestal o informes contables.</t>
  </si>
  <si>
    <t>El consejo académico está conformado , y cuenta con una metodología de trabajo orientada al diseño y la implementación del proyecto pedagógico. Pero no se reúne con regularidad o no asisten todos sus miembros, afectando negativamente las decisiones.</t>
  </si>
  <si>
    <t>Actas de reuniones del consejo académico.</t>
  </si>
  <si>
    <t>La comisión de evaluación y promoción se
reúne oportunamente en el marco de la integración institucional, toma las decisiones
pertinentes y apoya la definición de políticas
institucionales de evaluación que favorece a
la diversidad de la población.</t>
  </si>
  <si>
    <t>Actas de las reuniones de la comisión de evaluación y promoción</t>
  </si>
  <si>
    <t>El comité de convivencia está conformado, pero no se reúne periódicamente para analizar los casos que le son remitidos.</t>
  </si>
  <si>
    <t>Actas de reuniones del comité de convivencia.</t>
  </si>
  <si>
    <t>El consejo estudiantil está conformado mediante elección democrática, pero sus integrantes no se reúnen ni se toman las decisiones que son de su competencia</t>
  </si>
  <si>
    <t>Actas de conformación y reuniones del consejo estudiantil.</t>
  </si>
  <si>
    <t>La institución cuenta con un personero elegido democráticamente que representa a todas y todos los estudiantes de todas las sedes, pero no es tenido en cuenta en las decisiones.</t>
  </si>
  <si>
    <t>Acta de elección. Programa de gobierno. Fotografías.</t>
  </si>
  <si>
    <t>Está conformada la asamblea de padres de familia, pero ésta no se reúne periódicamente para deliberar y tomar decisiones sobre los temas de su competencia.</t>
  </si>
  <si>
    <t>Actas de conformación y reuniones de asamblea de padres de familia. Fotografías.</t>
  </si>
  <si>
    <t>El consejo de padres de familia solamente se reúne esporádicamente para trabajar sobre los asuntos de su competencia.</t>
  </si>
  <si>
    <t>Actas de conformación y reuniones de consejo de padres de familia.</t>
  </si>
  <si>
    <t>Comunicación impresa. 
Redes sociales. 
Página Web de la Institución Educativa.
Actas de reuniones con los estamentos del gobierno escolar.</t>
  </si>
  <si>
    <t>La institución desarrolla los diferentes proyectos institucionales con el apoyo de equipos que tienen una metodología de trabajo clara, orientados a responder por resultados y que generan un ambiente de comunicación y confianza en el que todos y todas se sienten acogidos y pueden expresar sus pensamientos sentimientos y emociones.</t>
  </si>
  <si>
    <t xml:space="preserve">Actas de las actividades realizadas en las semanas de desarrollo institucional.
Planes de aula.
Planes de área.
Fotografías de la participación en actividades socioculturales y deportivas.
</t>
  </si>
  <si>
    <t>La institución cuenta con un sistema de estímulos y reconocimientos a los logros de docentes y estudiantes que se aplica de manera coherente, sistemática y organizada.</t>
  </si>
  <si>
    <t xml:space="preserve">Medallas.
Diplomas.
Izadas de Bandera.
Exaltación pública.
Detalles.
</t>
  </si>
  <si>
    <t>La institución realiza reuniones ocasionales para identificar y socializar los mejores desempeños en el ámbito pedagógico y administrativo.</t>
  </si>
  <si>
    <t xml:space="preserve">Reconocimiento público.
</t>
  </si>
  <si>
    <t>Los estudiantes se identifican con la institución y sienten orgullo de pertenecer a ella.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</si>
  <si>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 xml:space="preserve">Manual de convivencia.
Participación en distintos eventos de representación de la institución a nivel interno y externo.
</t>
  </si>
  <si>
    <t>Casi todas las sedes de la institución poseen espacios suficientes para realizar las labores académicas, administrativas y recreativas, y éstas se mantienen limpias y ordenadas. La dotación es adecuada. Esto genera sentimientos de apropiación y cuidado hacia los mismos.</t>
  </si>
  <si>
    <t>Fotografías.
Plano de distribución de la planta física.
Inventarios.</t>
  </si>
  <si>
    <t>Al inicio del año escolar, en todas las sedes se explican a los estudiantes nuevos los usos y costumbres de la institución.</t>
  </si>
  <si>
    <t>Protocolo de inducción para estudiantes.
Fotografías.</t>
  </si>
  <si>
    <t>En todas las sedes de la institución se observan el entusiasmo y una elevada motivación hacia el aprendizaje, lo que se refleja en toda la comunidad educativa.</t>
  </si>
  <si>
    <t xml:space="preserve">Plataforma SINAI.
Actas de las comisiones de evaluación y promoción.
Registro de asistencia.
</t>
  </si>
  <si>
    <t>El manual de convivencia es conocido y utilizado frecuentemente como un instrumento que orienta los principios, valores, estrategias y actuaciones que favorecen un clima organizacional armónico entre los diferentes integrantes de la comunidad educativa; fomentando el respeto y la valoración de la diversidad.</t>
  </si>
  <si>
    <t xml:space="preserve">Documento manual de convivencia publicado en la página Web de la Institución Educativa.
</t>
  </si>
  <si>
    <t>La institución cuenta con una política y una programación completa de actividades extracurriculares que propicia la participación de todos, y éstas se orientan a complementar la formación de los estudiantes en los aspectos sociales, artísticos, deportivos, emocionales, éticos, etc.</t>
  </si>
  <si>
    <t xml:space="preserve">Cronograma de actividades.
Estímulos en las distintas áreas por participación.
Plan operativo anual.
</t>
  </si>
  <si>
    <t>La institución cuenta con un programa completo y adecuado de promoción del bienestar de los estudiantes, con énfasis hacia aquellos que presentan más necesidades. Además, tiene el apoyo de otras entidades y de la comunidad educativa.</t>
  </si>
  <si>
    <t xml:space="preserve">Servicios complementarios a la actividad educativa.
Fotografías.
Planillas.
</t>
  </si>
  <si>
    <t>La comunidad educativa reconoce y utiliza el comité de convivencia para identificar y mediar los conflictos. Las actividades programadas para fortalecer la convivencia cuentan con amplia participación de los distintos estamentos de la comunidad educativa.</t>
  </si>
  <si>
    <t>Formato de seguimiento a conductas no deseadas dentro del entorno educativo.
Actas de reuniones del comité de convivencia.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</si>
  <si>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</si>
  <si>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 xml:space="preserve">Actas del comité de convivencia.
Actas del consejo directivo.
</t>
  </si>
  <si>
    <t>La institución cuenta con una política de comunicación e interacción con las familias o acudientes y se han establecido los canales, el tipo y la periodicidad de la información.</t>
  </si>
  <si>
    <t xml:space="preserve">Grupos de WhatsApp.
Comunicados escritos.
Página Facebook de la Institución Educativa.
</t>
  </si>
  <si>
    <t>La institución realiza un intercambio muy ágil y fluido de información con las familias o acudientes en el marco de la política definida, lo que facilita la solución oportuna de algunos problemas.</t>
  </si>
  <si>
    <t>Actas de reuniones de padres de familia.
Comunicación escrita.
Comunicación a través de las redes sociales.</t>
  </si>
  <si>
    <t>La institución cuenta con alianzas y acuerdos con diferentes entidades para apoyar la ejecución de sus proyectos. Además, tales alianzas y acuerdos cuentan con la participación de los diferentes estamentos de la comunidad educativa y sectores de la comunidad general.</t>
  </si>
  <si>
    <t>Acuerdos escritos con distintas entidades.
Fotografías.
Planillas de asistencia.</t>
  </si>
  <si>
    <t>La institución establece relaciones esporádicas con el sector productivo; en ocasiones se reciben aportes y donaciones, y en otros casos cuenta con el acceso a laboratorios, talleres y espacios recreativos.</t>
  </si>
  <si>
    <t>Acta de conformación del consejo directivo.
Fotografías de visitas a fincas agropecuarias.</t>
  </si>
  <si>
    <t xml:space="preserve">Funcionamiento del consejo directivo.				</t>
  </si>
  <si>
    <t xml:space="preserve">Los estudiantes se identican con la institución educativa y participan en las actividades internas y externas.				</t>
  </si>
  <si>
    <t xml:space="preserve">Hacer reconocimiento a las buenas prácticas pedagógicas, culturales y deportivas.				</t>
  </si>
  <si>
    <t xml:space="preserve">Mayor operatividad del consejo estudiantil.				</t>
  </si>
  <si>
    <t xml:space="preserve">* Se cuenta con docentes de acuerdo al perfil requerido, Plan de estudio actualizado, Plataforma de Evaluación, Material, didáctico, pedagógico,tecnológico, ambientes escolares adecuados. 				</t>
  </si>
  <si>
    <t xml:space="preserve">Analisis  y seguimiento a los resultados de las pruebas externas.				</t>
  </si>
  <si>
    <t xml:space="preserve">Definición del modelo Pedagógico.				</t>
  </si>
  <si>
    <t xml:space="preserve">Seguimiento  a las ausencias, deserción y bajo rendicmiento académico.				</t>
  </si>
  <si>
    <t>Se cuenta con un proceso de matrícula adecuado y oportuno</t>
  </si>
  <si>
    <t xml:space="preserve">Se cuenta con el SIMAT </t>
  </si>
  <si>
    <t>La institución revisa, ajusta y mantiene actualizado el archivo académico</t>
  </si>
  <si>
    <t xml:space="preserve">plataforma SINAI </t>
  </si>
  <si>
    <t>la insititucion revisa y ajusta el sistema periodicamente para su mejoramiento.</t>
  </si>
  <si>
    <t>El mantenimiento de la planta física se realiza de acuerdo a las necesidades prioritarias</t>
  </si>
  <si>
    <t>arreglos a infraestructura en cada una de las sedes</t>
  </si>
  <si>
    <t>la adecuacion y el embellecimiento de las plantas fisicas se realiza periodicamente y cuenta con la participacion de los diferentes estamentos de la comunidad educativa</t>
  </si>
  <si>
    <t>fotografias de: zonas verdes, carteleras en general.</t>
  </si>
  <si>
    <t>Se programan actividades para el aprovechamiento optimo de cada uno de los espacios físicos en la institución</t>
  </si>
  <si>
    <t>Nomenclatura de la planta física</t>
  </si>
  <si>
    <t>Se cuenta con recursos para el aprendizaje que apoya las necesidades de los estudiantes.</t>
  </si>
  <si>
    <t>Video bean, televisores, computadores, material didáctico.</t>
  </si>
  <si>
    <t>Existe el presupuesto para la aprobación de suministro y dotación pero no se realiza oportunamente la distribución,</t>
  </si>
  <si>
    <t>servicios generales</t>
  </si>
  <si>
    <t>el manteninimiento de los equipos se realiza cuando sufre algun daño</t>
  </si>
  <si>
    <t>equipos en mal estado</t>
  </si>
  <si>
    <t>cuenta con un panorama de riesgos pero no se hace seguimiento</t>
  </si>
  <si>
    <t xml:space="preserve">carece de un comité de seguridad </t>
  </si>
  <si>
    <t>Cuenta con programas definidos para algunos servicios complementarios como transporte escolar y el PAE que no cubre la totalidad de los estudiantes.</t>
  </si>
  <si>
    <t>Programa PAE y transporte escolar.</t>
  </si>
  <si>
    <t>existen los espacios pero carece de un acompañamiento adecuado a la dificultad de cada estudiante.</t>
  </si>
  <si>
    <t xml:space="preserve">en la semana de nivelacion se obtienen iguales o mas bajos con respecto a cada periodo academico </t>
  </si>
  <si>
    <t>se tienen en cuenta los perfiles para la asigancion idonea según la necesidad de servicio</t>
  </si>
  <si>
    <t>resolucion de la asigancion academica según perfil de los docentes</t>
  </si>
  <si>
    <t>se hace induccion correspondiente al personal nuevo (docentes, estudiantes, administrativos)</t>
  </si>
  <si>
    <t xml:space="preserve">existe protocolo de induccion a cargo de un comité </t>
  </si>
  <si>
    <t xml:space="preserve">la formacion y capacitacion es asumida por cada docente </t>
  </si>
  <si>
    <t xml:space="preserve">por parte de los entes territoriales no existe formacion continua para docentes </t>
  </si>
  <si>
    <t xml:space="preserve">la institucion es clara en cuanto a  la asignacion academica </t>
  </si>
  <si>
    <t xml:space="preserve">a inicio del año academico mediante resolucion se asigna carga academica </t>
  </si>
  <si>
    <t>se identifica con la institucion, y realiza actividades necesarias para cualificar su labor teiniendo en cuenta las metas institucionales</t>
  </si>
  <si>
    <t>participacion en actividades institucionales previamente porgramadas</t>
  </si>
  <si>
    <t>la institucion ha implementado una evaluacion de desempeño donde se tienen en cuenta  indicadores que estan en concordancia con la normatividad vigente</t>
  </si>
  <si>
    <t>evaluacion de desempeño docentes 1278</t>
  </si>
  <si>
    <t>la institucion realiza algunas actividades de reconocimineto de acuerdo a iniciativas aisladas</t>
  </si>
  <si>
    <t>menciones, diplomas, placas y medallas</t>
  </si>
  <si>
    <t>carece de apoyo  y seguimiento a las iniciativas de los docente</t>
  </si>
  <si>
    <t>no esxiste grupos ni semilleros de investigacion</t>
  </si>
  <si>
    <t>la institucion realiza esporadicamente algunas actividades de integracion</t>
  </si>
  <si>
    <t>las integraciones con iniciativa de los docentes</t>
  </si>
  <si>
    <t>la elaboracion del presupuesto se hace con respecto a las necesidades de las sedes teniendo en cuenta el plan operativo</t>
  </si>
  <si>
    <t>presuepuesto anual presentado por consejo directivo</t>
  </si>
  <si>
    <t>la contablidad tiene todos los soportes requeridos de acuerdo a la ley y se presentan oportunamente</t>
  </si>
  <si>
    <t>sistema contable</t>
  </si>
  <si>
    <t>hay seguimiento de recaudo de ingresos y de realizacion de gastos  y para cubrir necesidades de la institucion</t>
  </si>
  <si>
    <t>rendicion de cuentas</t>
  </si>
  <si>
    <t>la institucion revisa y hace seguimiento a los resultados para generar un plan de accion y evaluar resultados</t>
  </si>
  <si>
    <t>actas consejo directivo, libros contables</t>
  </si>
  <si>
    <t xml:space="preserve">se cuenta con simat y plataforma SINAI 				</t>
  </si>
  <si>
    <t xml:space="preserve">se tiene un soporte financiero y contable basado en el buen funcionamiento del consejo directivo y del sistema contable bajo la direccion del rector				</t>
  </si>
  <si>
    <t xml:space="preserve">reorganizar el plan de riesgo				</t>
  </si>
  <si>
    <t xml:space="preserve">creacion de semilleros de investigacion				</t>
  </si>
  <si>
    <t>Se realizó el PIAR a los estudiantes que tienen diagnóstico médico, se cuenta con docente de apoyo por la SED.</t>
  </si>
  <si>
    <t>Carpetas de seguimiento de los estudiantes. PIAR de estudiantes diagnosticados.</t>
  </si>
  <si>
    <t>No aplica.</t>
  </si>
  <si>
    <t>Se divulgó información a traves de las redes sociales con el fin de que el estudiante conozca la oferta educativa de la Institución.</t>
  </si>
  <si>
    <t>Pagina web Institucional, usuario de facebook de la Institución ¨YO SOY COTE¨</t>
  </si>
  <si>
    <t>Algunos docentes impulsan estos proyectos de vida pero no estan articulados.</t>
  </si>
  <si>
    <t>No existen proyectos definidos dentro de la Institución.</t>
  </si>
  <si>
    <t>La Institución en su PEI contempla la escuela de padres como apoyo a las familias de la comunidad educativa.</t>
  </si>
  <si>
    <t>El PEI, registro fotográfico de las reuniones realizadas, actas y proyectos a trabajar.</t>
  </si>
  <si>
    <t>La Institución está comprometida brindando canales de comunicación.</t>
  </si>
  <si>
    <t>Colegio abierto, escuela de padres y reuniones de padres de familia.</t>
  </si>
  <si>
    <t>La I.E tiene programas que permite que la comunidad utilice en forma adecuada los espacios fisicos.</t>
  </si>
  <si>
    <t>Tienda escolar y planta fisica (SENA, parques Tamá, SER HUMANO, PTA)</t>
  </si>
  <si>
    <t>En la I.E existe el servicio social obligatorio y responde a las necesidades de la comunidad.</t>
  </si>
  <si>
    <t>Actas, registro fotográfico y proyectos individuales.</t>
  </si>
  <si>
    <t>La I.E cuenta con algunos mecanismos de participacion de los estudiantes.</t>
  </si>
  <si>
    <t>Registro fotográfico de algunos eventos.</t>
  </si>
  <si>
    <t>Funciona de acuerdo a la normatividad.</t>
  </si>
  <si>
    <t>Actas, registro fotográfico, videos, conferencistas.</t>
  </si>
  <si>
    <t>las familias participan  en la organización de las diferentes actividades que organiza la IE</t>
  </si>
  <si>
    <t xml:space="preserve">semana cultural, interclases, grados, decoración de salones, rifas, escuela de padres, registros fotograficos, actas, consejo directivo, actividades ludicas. </t>
  </si>
  <si>
    <t>la institucion cuenta con programas para la prevencion de riesgos  fisicos que hacen parte de los proyectos transversales.</t>
  </si>
  <si>
    <t xml:space="preserve">registro fotografico, horas sociales, proyecto, folletos y señalizacion, charlas pedagogicas. </t>
  </si>
  <si>
    <t xml:space="preserve">la institucion educativa identifca los prinpales problemas que constituyen factores de riego para sus estudiantes y comunidad, diseña acciones orientada a su prevención. </t>
  </si>
  <si>
    <t>proyecto de sexualidad y construccion a la cuidadania, psicorientacion, salud publica, ruta de atencion integral para la convivencia escolar.</t>
  </si>
  <si>
    <t>cuenta con algunos planes de accion frente accidentes y desastres naturales, la infraesctructura fisica no es sujeto de monitoreo y evaluacion.</t>
  </si>
  <si>
    <t xml:space="preserve">proyectos de prevencion de riesgos, señalizacion, rampas de acceso. </t>
  </si>
  <si>
    <t>INSTITUCION EDUCATIVA GUILLERMO COTE BAUTISTA</t>
  </si>
  <si>
    <t>colguicoba56@hotmail.com</t>
  </si>
  <si>
    <t>VICTOR HILARIO CARRILLO PATIÑO</t>
  </si>
  <si>
    <t>TOLEDO</t>
  </si>
  <si>
    <t>Victor Hilario Carrillo Patiño</t>
  </si>
  <si>
    <t>Rector</t>
  </si>
  <si>
    <t>victorcarrillo3@gmail.com</t>
  </si>
  <si>
    <t>Maria Carolina Rincon</t>
  </si>
  <si>
    <t>Coordinadora</t>
  </si>
  <si>
    <t>Doris Gelves</t>
  </si>
  <si>
    <t>Se cuenta con una formulación de la misión, la visión y los principios que articulan e identifican a la institución como un todo. Estos elementos han sido apropiados parcialmente por la comunidad educativa.</t>
  </si>
  <si>
    <t>La comunidad educativa conoce y comparte el direccionamiento estratégico. Esto se evidencia en la identidad institucional y la unidad de propósitos entre sus miembros.</t>
  </si>
  <si>
    <t>La estrategia de promoción de la inclusión de personas de diferentes grupos poblacionales o diversidad cultural es la base para que se adapten metodologías y espacios físicos, apoyar talentos y hacerlos valorar por todos los estamentos de la comunidad educativa. Además, promueve la coordinación con otros organismos para su atención integral.</t>
  </si>
  <si>
    <t>Los planes, proyectos y acciones se enmarcan en principios de corresponsabilidad, participación y equidad, articulados al planteamiento estratégico de la institución integrada e inclusiva, y son conocidos por la comunidad educativa. Se trabaja en equipo para articular las acciones.</t>
  </si>
  <si>
    <t>La institución cuenta con una estrategia pedagógica coherente con la misión, la visión y los principios institucionales, pero ésta todavía no es aplicada de manera articulada en  las diferentes sedes, niveles y  grados.</t>
  </si>
  <si>
    <t xml:space="preserve">La institución utiliza sistemáticamente la información  de los resultados de sus autoevaluaciones  de la calidad, la inclusión y de las evaluaciones de desempeño de los docentes y personal administrativo. Además, emplea sus resultados en las evaluaciones externas (pruebas SABER y examen de Estado) para elaborar sus planes y programas de trabajo.  </t>
  </si>
  <si>
    <t xml:space="preserve">El consejo directivo se reúne periódicamente de  acuerdo con un cronograma establecido y sesiona con el aporte activo de todos sus miembros. Hace seguimiento sistemático al plan de trabajo, para garantizar su cumplimiento.  </t>
  </si>
  <si>
    <t>La institución utiliza diferentes medios de comunicación, previamente identificados, para informar, actualizar y motivar a cada uno de los estamentos de la comunidad educativa en el proceso de mejoramiento institucional. Reconoce y garantiza el acceso a los medios de comunicación, ajustados a las necesidades de la diversidad de la comunidad educativa.</t>
  </si>
  <si>
    <t>El comité de convivencia se reúne periódicamente y es reconocido como la instancia encargada de analizar y plantear soluciones a los problemas de convivencia que se presentan en la institución.</t>
  </si>
  <si>
    <t>La institución desarrolla los diferentes proyectos  institucionales con el apoyo de equipos que tienen una metodología de trabajo clara,orientados a responder por resultados y que generan un ambiente de  comunicación y confianza en el que todos y todas se sienten acogidos y pueden expresar sus pensamientos sentimientos y emociones.</t>
  </si>
  <si>
    <t>La institución tiene un sistema de estímulos y reconocimientos a los logros de los docentes y estudiantes que se aplica de manera coherente, sistemática y organizada. Además, este sistema cuenta con el reconocimiento de la comunidad educativa y es parte de la cultura, las políticas y practicas inclusivas.</t>
  </si>
  <si>
    <t xml:space="preserve">La institución cuenta con una política para identificar y divulgar las buenas prácticas pedagógicas, administrativas y culturales. </t>
  </si>
  <si>
    <t>Las sedes poseen espacios amplios y suficientes, y éstos se encuentran adecuadamente dotados, organizados y decorados y señalizados, lo que propicia un buen ambiente para el aprendizaje y la convivencia de la diversidad de sus miembros, incluso de aquellos que requieren adaptaciones para su movilidad y ubicación en el espacio. Las plantas físicas son usadas adecuadamente fuera de la jornada escolar ordinaria.</t>
  </si>
  <si>
    <t>La institución tiene una política definida con respecto a las actividades extracurriculares, las cuales se articulan a los procesos de formación de los estudiantes. Sin embargo, ésta solamente se aplica en algunas sedes</t>
  </si>
  <si>
    <t>La institución realiza acciones organizadas para propiciar el bienestar de todas y todos los estudiantes, logrando buena calidad y cobertura, pero éstas no siempre se ejecutan de manera oportuna
y articulada con las ofertas brindadas por otras entidades.</t>
  </si>
  <si>
    <t xml:space="preserve">La institución realiza un intercambio muy ágil y fluido de información con las familias o acudientes en el marco de la política definida, lo  que  facilita la solución oportuna de los problemas. </t>
  </si>
  <si>
    <t xml:space="preserve">La política institucional de dotación, uso y mantenimiento de los recursos para el aprendizaje permite apoyar el trabajo académico de la diversidad de sus estudiantes y docentes. </t>
  </si>
  <si>
    <t>La institución tiene una política sobre el uso de los recursos para el aprendizaje que está articulada con su propuesta pedagógica. Además, ésta es aplicada por todos.</t>
  </si>
  <si>
    <t xml:space="preserve">La institución cuenta con una política sobre el uso apropiado de los tiempos destinados a los aprendizajes, la cual es implementada de manera flexible de acuerdo con las características y necesidades de los estudiantes. No obstante, hay pocas oportunidades para complementarlo  con actividades extracurriculares y de refuerzo. </t>
  </si>
  <si>
    <t xml:space="preserve">Las prácticas pedagógicas se basan en la comunicación,  la cogestión del aprendizaje y la relación afectiva y la valoración de la diversidad de los estudiantes, como elementos facilitadores del proceso 
de enseñanza-aprendizaje, y esto se evidencia en la organización del aula, en las relaciones recíprocas y en las estrategias de aprendizaje utilizadas. </t>
  </si>
  <si>
    <t xml:space="preserve">Las conclusiones de los análisis de los resultados de los estudiantes en las evaluaciones externas (pruebas SABER y exámenes de Estado) son fuente para el mejoramiento de las prácticas de aula, en
el marco del Plan de Mejoramiento Institucional. </t>
  </si>
  <si>
    <t>La institución cuenta con programas de apoyo pedagógico a los casos de bajo rendimiento académico, así como con mecanismos de seguimiento, actividades institucionales y soporte interinstitucional.</t>
  </si>
  <si>
    <t>La institución asegura los recursos para cumplir el programa de mantenimiento de su planta física.</t>
  </si>
  <si>
    <t xml:space="preserve">La institución tiene un plan para adquisición de los recursos para el aprendizaje que garantiza la disponibilidad oportuna de  los mismos dirigidos a prevenir las barreras  y potenciar  la participación de todos los estudiantes,  en concordancia con el direccionamiento estratégico y las necesidades de los docentes y estudiantes. </t>
  </si>
  <si>
    <t>El proceso para determinar las necesidades de adquisición de suministro de insumos, recursos y mantenimiento de los mismos, es participativo, se hace oportunamente y está articulado con la propuesta pedagógica  de la institución.</t>
  </si>
  <si>
    <t>El programa de mantenimiento preventivo y correctivo de los equipos y recursos para el aprendizaje se cumple adecuadamente; con ello se garantiza su estado óptimo.</t>
  </si>
  <si>
    <t xml:space="preserve">Los servicios complementarios y recursos que ofrece la comunidad y los Establecimientos Eucativos, se distribuyen de forma equitativa, se ofrecen oportunamente  teniendo en cuenta la calidad requerida . Cada sede tiene programas sensibles a las demandas de los estudiantes, y la institución cuenta con el apoyo de otras entidades para su prestación. </t>
  </si>
  <si>
    <t>La estrategia para apoyar a los estudiantes que presentan bajo  desempeño académico o con dificultades de interacción, es aplicada en todas las sedes y es conocida por toda la comunidad educativa</t>
  </si>
  <si>
    <t>El proceso de evaluación de docentes, directivos y personal administrativo  permite la implementación de acciones de mejoramiento y  de desarrollo profesional. Cuenta con un respaldo amplio de los miembros de la institución</t>
  </si>
  <si>
    <t xml:space="preserve"> La estrategia de reconocimiento al personal vinculado es aplicada cabalmente y es parte fundamental de la cultura institucional.</t>
  </si>
  <si>
    <t xml:space="preserve"> La institución ha definido estrategias para la mediación de  conflictos,  pero éstas se usan de manera esporádica y  abarcan la totalidad de sedes, grados o niveles.</t>
  </si>
  <si>
    <t xml:space="preserve">La institución ha definido un programa de bienestar del personal  vinculado, pero éste no se cumple totalmente o no abarca a todas las sedes, niveles o grados. </t>
  </si>
  <si>
    <t>a institución evalúa periódicamente los procedimientos para la elaboración del presupuesto, de  manera  que se logre coordinar las necesidades de las distintas sedes y niveles. Asimismo, realiza análisis financieros y  proyecciones presupuestales para la planeación y gestión institucional.</t>
  </si>
  <si>
    <t xml:space="preserve">Las sedes y los niveles de la institución conocen la política de atención a la población que experimenta barreras para el aprendizaje y la participación, trabajan conjuntamente para diseñar modelos pedagógicos
flexibles quepermitan la  inclusión y la atención a estas personas,  y los dan a conocer a la comunidad. </t>
  </si>
  <si>
    <t xml:space="preserve">Existen en la institución algunas iniciativas para apoyar a los estudiantes en la formulación de sus proyectos de vida,  pero éstas no están articuladas a otros procesos. </t>
  </si>
  <si>
    <t xml:space="preserve">La escuela de padres es un programa pedagógico institucional  que orienta a los integrantes  de la familia respecto de la mejor manera de ayudar a sus hijos en el desarrollo de competencias académicas o
sociales y apoyar la institución en sus diferentes procesos. </t>
  </si>
  <si>
    <t xml:space="preserve">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organizados. </t>
  </si>
  <si>
    <t xml:space="preserve">Los mecanismos y programas de participación se han diseñado  en concordancia con el  PEI y buscan la creación y animación de diversos escenarios  para  que el estudiantado se vincule a ellos a partir del reconocimiento de la diversidad;  no obstante, su sentido en la  vida escolar no alcanza a sensibilizar al conjunto de la comunidad educativa. </t>
  </si>
  <si>
    <t>La asamblea de padres funciona de acuerdo con lo estipulado  en la normatividad vigente y el  consejo  de padres participa en algunas decisiones relativas al mejoramiento de la institución.</t>
  </si>
  <si>
    <t>La institución tiene propuestas para estimular la participación/ de de las familias como mecanismo de apoyo a acciones,  que  si bien son pertinentes para la institución y están en concordancia con el PEI.</t>
  </si>
  <si>
    <t xml:space="preserve"> La institución ha identificado los principales problemas que constituyen factores de riesgo para sus estudiantes y la comunidad (SIDA, ETS, embarazo  adolescente, consumo de sustancias psicoactivas, violencia intrafamiliar, abuso sexual, físico y psicológico etc.) y diseña acciones orientadas a su prevención. Además, tiene en cuenta los análisis de los factores de riesgo sobre su comunidad realizados por otras entidades</t>
  </si>
  <si>
    <t>La institución cuenta con programas para la prevención de riesgos físicos que hacen parte de los proyectos transversales  (educación ambiental, por ejemplo) y son coherentes con el PEI.</t>
  </si>
  <si>
    <t>La institución cuenta con algunos planes de acción frente accidentes o desastres naturales solamente para algunas sedes o ciertos riesgos; el estado de la infraestructura física no es sujeto de monitoreo ni de
evaluación.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</si>
</sst>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1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center" wrapText="1"/>
      <protection locked="0"/>
    </xf>
    <xf numFmtId="0" fontId="32" fillId="13" borderId="3" xfId="0" applyFont="1" applyFill="1" applyBorder="1" applyAlignment="1" applyProtection="1">
      <alignment horizontal="left" vertical="center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14" fillId="0" borderId="3" xfId="0" applyFont="1" applyBorder="1" applyAlignment="1" applyProtection="1">
      <alignment wrapText="1"/>
      <protection locked="0"/>
    </xf>
    <xf numFmtId="0" fontId="32" fillId="0" borderId="3" xfId="0" applyFont="1" applyBorder="1" applyAlignment="1" applyProtection="1">
      <alignment vertical="center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495552"/>
        <c:axId val="182222848"/>
        <c:axId val="0"/>
      </c:bar3DChart>
      <c:catAx>
        <c:axId val="13749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2848"/>
        <c:crosses val="autoZero"/>
        <c:auto val="1"/>
        <c:lblAlgn val="ctr"/>
        <c:lblOffset val="100"/>
        <c:noMultiLvlLbl val="0"/>
      </c:catAx>
      <c:valAx>
        <c:axId val="182222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495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402880"/>
        <c:axId val="185228608"/>
      </c:lineChart>
      <c:catAx>
        <c:axId val="18540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8608"/>
        <c:crosses val="autoZero"/>
        <c:auto val="1"/>
        <c:lblAlgn val="ctr"/>
        <c:lblOffset val="100"/>
        <c:noMultiLvlLbl val="0"/>
      </c:catAx>
      <c:valAx>
        <c:axId val="185228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4028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2FC-46A8-9E78-D4562185BA1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2FC-46A8-9E78-D4562185BA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2FC-46A8-9E78-D4562185BA1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2FC-46A8-9E78-D4562185BA1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2FC-46A8-9E78-D4562185BA1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2FC-46A8-9E78-D4562185BA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2FC-46A8-9E78-D4562185BA1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2FC-46A8-9E78-D4562185BA1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2FC-46A8-9E78-D4562185BA1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2FC-46A8-9E78-D4562185BA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404928"/>
        <c:axId val="185558720"/>
      </c:lineChart>
      <c:catAx>
        <c:axId val="18540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558720"/>
        <c:crosses val="autoZero"/>
        <c:auto val="1"/>
        <c:lblAlgn val="ctr"/>
        <c:lblOffset val="100"/>
        <c:noMultiLvlLbl val="0"/>
      </c:catAx>
      <c:valAx>
        <c:axId val="18555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4049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0.125</c:v>
                </c:pt>
                <c:pt idx="1">
                  <c:v>0.5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800192"/>
        <c:axId val="185561024"/>
      </c:lineChart>
      <c:catAx>
        <c:axId val="18580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561024"/>
        <c:crosses val="autoZero"/>
        <c:auto val="1"/>
        <c:lblAlgn val="ctr"/>
        <c:lblOffset val="100"/>
        <c:noMultiLvlLbl val="0"/>
      </c:catAx>
      <c:valAx>
        <c:axId val="185561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8001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802240"/>
        <c:axId val="185563328"/>
        <c:axId val="0"/>
      </c:bar3DChart>
      <c:catAx>
        <c:axId val="18580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563328"/>
        <c:crosses val="autoZero"/>
        <c:auto val="1"/>
        <c:lblAlgn val="ctr"/>
        <c:lblOffset val="100"/>
        <c:noMultiLvlLbl val="0"/>
      </c:catAx>
      <c:valAx>
        <c:axId val="185563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802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92384"/>
        <c:axId val="186327040"/>
        <c:axId val="0"/>
      </c:bar3DChart>
      <c:catAx>
        <c:axId val="18619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27040"/>
        <c:crosses val="autoZero"/>
        <c:auto val="1"/>
        <c:lblAlgn val="ctr"/>
        <c:lblOffset val="100"/>
        <c:noMultiLvlLbl val="0"/>
      </c:catAx>
      <c:valAx>
        <c:axId val="186327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192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93920"/>
        <c:axId val="186328768"/>
        <c:axId val="0"/>
      </c:bar3DChart>
      <c:catAx>
        <c:axId val="18619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28768"/>
        <c:crosses val="autoZero"/>
        <c:auto val="1"/>
        <c:lblAlgn val="ctr"/>
        <c:lblOffset val="100"/>
        <c:noMultiLvlLbl val="0"/>
      </c:catAx>
      <c:valAx>
        <c:axId val="186328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193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195456"/>
        <c:axId val="186330496"/>
      </c:lineChart>
      <c:catAx>
        <c:axId val="18619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30496"/>
        <c:crosses val="autoZero"/>
        <c:auto val="1"/>
        <c:lblAlgn val="ctr"/>
        <c:lblOffset val="100"/>
        <c:noMultiLvlLbl val="0"/>
      </c:catAx>
      <c:valAx>
        <c:axId val="186330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1954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87808"/>
        <c:axId val="186333376"/>
        <c:axId val="0"/>
      </c:bar3DChart>
      <c:catAx>
        <c:axId val="18648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33376"/>
        <c:crosses val="autoZero"/>
        <c:auto val="1"/>
        <c:lblAlgn val="ctr"/>
        <c:lblOffset val="100"/>
        <c:noMultiLvlLbl val="0"/>
      </c:catAx>
      <c:valAx>
        <c:axId val="186333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87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88320"/>
        <c:axId val="186630144"/>
        <c:axId val="0"/>
      </c:bar3DChart>
      <c:catAx>
        <c:axId val="18648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0144"/>
        <c:crosses val="autoZero"/>
        <c:auto val="1"/>
        <c:lblAlgn val="ctr"/>
        <c:lblOffset val="100"/>
        <c:noMultiLvlLbl val="0"/>
      </c:catAx>
      <c:valAx>
        <c:axId val="186630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88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89344"/>
        <c:axId val="186631296"/>
        <c:axId val="0"/>
      </c:bar3DChart>
      <c:catAx>
        <c:axId val="18648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1296"/>
        <c:crosses val="autoZero"/>
        <c:auto val="1"/>
        <c:lblAlgn val="ctr"/>
        <c:lblOffset val="100"/>
        <c:noMultiLvlLbl val="0"/>
      </c:catAx>
      <c:valAx>
        <c:axId val="186631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8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496576"/>
        <c:axId val="182224576"/>
        <c:axId val="0"/>
      </c:bar3DChart>
      <c:catAx>
        <c:axId val="13749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4576"/>
        <c:crosses val="autoZero"/>
        <c:auto val="1"/>
        <c:lblAlgn val="ctr"/>
        <c:lblOffset val="100"/>
        <c:noMultiLvlLbl val="0"/>
      </c:catAx>
      <c:valAx>
        <c:axId val="182224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496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590-4804-B53D-8BB6D86F64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590-4804-B53D-8BB6D86F64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590-4804-B53D-8BB6D86F64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590-4804-B53D-8BB6D86F64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590-4804-B53D-8BB6D86F64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590-4804-B53D-8BB6D86F64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590-4804-B53D-8BB6D86F64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590-4804-B53D-8BB6D86F64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590-4804-B53D-8BB6D86F64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590-4804-B53D-8BB6D86F64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913280"/>
        <c:axId val="186633024"/>
      </c:lineChart>
      <c:catAx>
        <c:axId val="18691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3024"/>
        <c:crosses val="autoZero"/>
        <c:auto val="1"/>
        <c:lblAlgn val="ctr"/>
        <c:lblOffset val="100"/>
        <c:noMultiLvlLbl val="0"/>
      </c:catAx>
      <c:valAx>
        <c:axId val="186633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9132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916352"/>
        <c:axId val="186635328"/>
        <c:axId val="0"/>
      </c:bar3DChart>
      <c:catAx>
        <c:axId val="18691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5328"/>
        <c:crosses val="autoZero"/>
        <c:auto val="1"/>
        <c:lblAlgn val="ctr"/>
        <c:lblOffset val="100"/>
        <c:noMultiLvlLbl val="0"/>
      </c:catAx>
      <c:valAx>
        <c:axId val="186635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916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056640"/>
        <c:axId val="186637056"/>
        <c:axId val="0"/>
      </c:bar3DChart>
      <c:catAx>
        <c:axId val="18705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637056"/>
        <c:crosses val="autoZero"/>
        <c:auto val="1"/>
        <c:lblAlgn val="ctr"/>
        <c:lblOffset val="100"/>
        <c:noMultiLvlLbl val="0"/>
      </c:catAx>
      <c:valAx>
        <c:axId val="186637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056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057664"/>
        <c:axId val="187130432"/>
        <c:axId val="0"/>
      </c:bar3DChart>
      <c:catAx>
        <c:axId val="18705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0432"/>
        <c:crosses val="autoZero"/>
        <c:auto val="1"/>
        <c:lblAlgn val="ctr"/>
        <c:lblOffset val="100"/>
        <c:noMultiLvlLbl val="0"/>
      </c:catAx>
      <c:valAx>
        <c:axId val="187130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057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348-469B-BB5C-CF805AEE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348-469B-BB5C-CF805AEE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0.77777777777777779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348-469B-BB5C-CF805AEE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348-469B-BB5C-CF805AEE66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348-469B-BB5C-CF805AEE66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348-469B-BB5C-CF805AEE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348-469B-BB5C-CF805AEE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348-469B-BB5C-CF805AEE66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348-469B-BB5C-CF805AEE66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348-469B-BB5C-CF805AEE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58688"/>
        <c:axId val="187132160"/>
      </c:lineChart>
      <c:catAx>
        <c:axId val="18705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2160"/>
        <c:crosses val="autoZero"/>
        <c:auto val="1"/>
        <c:lblAlgn val="ctr"/>
        <c:lblOffset val="100"/>
        <c:noMultiLvlLbl val="0"/>
      </c:catAx>
      <c:valAx>
        <c:axId val="187132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0586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63168"/>
        <c:axId val="187134464"/>
        <c:axId val="0"/>
      </c:bar3DChart>
      <c:catAx>
        <c:axId val="187463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4464"/>
        <c:crosses val="autoZero"/>
        <c:auto val="1"/>
        <c:lblAlgn val="ctr"/>
        <c:lblOffset val="100"/>
        <c:noMultiLvlLbl val="0"/>
      </c:catAx>
      <c:valAx>
        <c:axId val="187134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463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64192"/>
        <c:axId val="187136768"/>
        <c:axId val="0"/>
      </c:bar3DChart>
      <c:catAx>
        <c:axId val="187464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136768"/>
        <c:crosses val="autoZero"/>
        <c:auto val="1"/>
        <c:lblAlgn val="ctr"/>
        <c:lblOffset val="100"/>
        <c:noMultiLvlLbl val="0"/>
      </c:catAx>
      <c:valAx>
        <c:axId val="187136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464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65216"/>
        <c:axId val="187900480"/>
        <c:axId val="0"/>
      </c:bar3DChart>
      <c:catAx>
        <c:axId val="187465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0480"/>
        <c:crosses val="autoZero"/>
        <c:auto val="1"/>
        <c:lblAlgn val="ctr"/>
        <c:lblOffset val="100"/>
        <c:noMultiLvlLbl val="0"/>
      </c:catAx>
      <c:valAx>
        <c:axId val="187900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465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51264"/>
        <c:axId val="187902208"/>
        <c:axId val="0"/>
      </c:bar3DChart>
      <c:catAx>
        <c:axId val="18785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2208"/>
        <c:crosses val="autoZero"/>
        <c:auto val="1"/>
        <c:lblAlgn val="ctr"/>
        <c:lblOffset val="100"/>
        <c:noMultiLvlLbl val="0"/>
      </c:catAx>
      <c:valAx>
        <c:axId val="187902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51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52288"/>
        <c:axId val="187903936"/>
        <c:axId val="0"/>
      </c:bar3DChart>
      <c:catAx>
        <c:axId val="187852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3936"/>
        <c:crosses val="autoZero"/>
        <c:auto val="1"/>
        <c:lblAlgn val="ctr"/>
        <c:lblOffset val="100"/>
        <c:noMultiLvlLbl val="0"/>
      </c:catAx>
      <c:valAx>
        <c:axId val="187903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52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498112"/>
        <c:axId val="182226304"/>
        <c:axId val="0"/>
      </c:bar3DChart>
      <c:catAx>
        <c:axId val="13749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6304"/>
        <c:crosses val="autoZero"/>
        <c:auto val="1"/>
        <c:lblAlgn val="ctr"/>
        <c:lblOffset val="100"/>
        <c:noMultiLvlLbl val="0"/>
      </c:catAx>
      <c:valAx>
        <c:axId val="182226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498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53312"/>
        <c:axId val="187905664"/>
        <c:axId val="0"/>
      </c:bar3DChart>
      <c:catAx>
        <c:axId val="18785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5664"/>
        <c:crosses val="autoZero"/>
        <c:auto val="1"/>
        <c:lblAlgn val="ctr"/>
        <c:lblOffset val="100"/>
        <c:noMultiLvlLbl val="0"/>
      </c:catAx>
      <c:valAx>
        <c:axId val="18790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53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163584"/>
        <c:axId val="188056704"/>
        <c:axId val="0"/>
      </c:bar3DChart>
      <c:catAx>
        <c:axId val="18816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56704"/>
        <c:crosses val="autoZero"/>
        <c:auto val="1"/>
        <c:lblAlgn val="ctr"/>
        <c:lblOffset val="100"/>
        <c:noMultiLvlLbl val="0"/>
      </c:catAx>
      <c:valAx>
        <c:axId val="188056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163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165120"/>
        <c:axId val="188058432"/>
        <c:axId val="0"/>
      </c:bar3DChart>
      <c:catAx>
        <c:axId val="1881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58432"/>
        <c:crosses val="autoZero"/>
        <c:auto val="1"/>
        <c:lblAlgn val="ctr"/>
        <c:lblOffset val="100"/>
        <c:noMultiLvlLbl val="0"/>
      </c:catAx>
      <c:valAx>
        <c:axId val="188058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16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2128"/>
        <c:axId val="188060160"/>
        <c:axId val="0"/>
      </c:bar3DChart>
      <c:catAx>
        <c:axId val="13739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60160"/>
        <c:crosses val="autoZero"/>
        <c:auto val="1"/>
        <c:lblAlgn val="ctr"/>
        <c:lblOffset val="100"/>
        <c:noMultiLvlLbl val="0"/>
      </c:catAx>
      <c:valAx>
        <c:axId val="188060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2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3152"/>
        <c:axId val="188063040"/>
        <c:axId val="0"/>
      </c:bar3DChart>
      <c:catAx>
        <c:axId val="13739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63040"/>
        <c:crosses val="autoZero"/>
        <c:auto val="1"/>
        <c:lblAlgn val="ctr"/>
        <c:lblOffset val="100"/>
        <c:noMultiLvlLbl val="0"/>
      </c:catAx>
      <c:valAx>
        <c:axId val="188063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3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3664"/>
        <c:axId val="188220544"/>
        <c:axId val="0"/>
      </c:bar3DChart>
      <c:catAx>
        <c:axId val="13739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0544"/>
        <c:crosses val="autoZero"/>
        <c:auto val="1"/>
        <c:lblAlgn val="ctr"/>
        <c:lblOffset val="100"/>
        <c:noMultiLvlLbl val="0"/>
      </c:catAx>
      <c:valAx>
        <c:axId val="188220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3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4688"/>
        <c:axId val="188222272"/>
        <c:axId val="0"/>
      </c:bar3DChart>
      <c:catAx>
        <c:axId val="13739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2272"/>
        <c:crosses val="autoZero"/>
        <c:auto val="1"/>
        <c:lblAlgn val="ctr"/>
        <c:lblOffset val="100"/>
        <c:noMultiLvlLbl val="0"/>
      </c:catAx>
      <c:valAx>
        <c:axId val="18822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4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95712"/>
        <c:axId val="188224000"/>
        <c:axId val="0"/>
      </c:bar3DChart>
      <c:catAx>
        <c:axId val="13739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4000"/>
        <c:crosses val="autoZero"/>
        <c:auto val="1"/>
        <c:lblAlgn val="ctr"/>
        <c:lblOffset val="100"/>
        <c:noMultiLvlLbl val="0"/>
      </c:catAx>
      <c:valAx>
        <c:axId val="188224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395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35008"/>
        <c:axId val="188225728"/>
        <c:axId val="0"/>
      </c:bar3DChart>
      <c:catAx>
        <c:axId val="18903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25728"/>
        <c:crosses val="autoZero"/>
        <c:auto val="1"/>
        <c:lblAlgn val="ctr"/>
        <c:lblOffset val="100"/>
        <c:noMultiLvlLbl val="0"/>
      </c:catAx>
      <c:valAx>
        <c:axId val="188225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35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36032"/>
        <c:axId val="188637184"/>
        <c:axId val="0"/>
      </c:bar3DChart>
      <c:catAx>
        <c:axId val="18903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37184"/>
        <c:crosses val="autoZero"/>
        <c:auto val="1"/>
        <c:lblAlgn val="ctr"/>
        <c:lblOffset val="100"/>
        <c:noMultiLvlLbl val="0"/>
      </c:catAx>
      <c:valAx>
        <c:axId val="188637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36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87616"/>
        <c:axId val="182228032"/>
        <c:axId val="0"/>
      </c:bar3DChart>
      <c:catAx>
        <c:axId val="18308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8032"/>
        <c:crosses val="autoZero"/>
        <c:auto val="1"/>
        <c:lblAlgn val="ctr"/>
        <c:lblOffset val="100"/>
        <c:noMultiLvlLbl val="0"/>
      </c:catAx>
      <c:valAx>
        <c:axId val="182228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87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715-4DE8-AB2E-5517CB9DA6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715-4DE8-AB2E-5517CB9DA6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715-4DE8-AB2E-5517CB9DA6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715-4DE8-AB2E-5517CB9DA63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715-4DE8-AB2E-5517CB9DA63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715-4DE8-AB2E-5517CB9DA6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715-4DE8-AB2E-5517CB9DA6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715-4DE8-AB2E-5517CB9DA63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715-4DE8-AB2E-5517CB9DA63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715-4DE8-AB2E-5517CB9DA6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37056"/>
        <c:axId val="188638912"/>
      </c:lineChart>
      <c:catAx>
        <c:axId val="1890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38912"/>
        <c:crosses val="autoZero"/>
        <c:auto val="1"/>
        <c:lblAlgn val="ctr"/>
        <c:lblOffset val="100"/>
        <c:noMultiLvlLbl val="0"/>
      </c:catAx>
      <c:valAx>
        <c:axId val="188638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37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AB-46CD-A480-1EADE3427C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AB-46CD-A480-1EADE3427C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AAB-46CD-A480-1EADE3427C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AB-46CD-A480-1EADE3427C6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AB-46CD-A480-1EADE3427C6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AB-46CD-A480-1EADE3427C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AB-46CD-A480-1EADE3427C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AAB-46CD-A480-1EADE3427C6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AB-46CD-A480-1EADE3427C6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AB-46CD-A480-1EADE3427C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215232"/>
        <c:axId val="188641216"/>
      </c:lineChart>
      <c:catAx>
        <c:axId val="18921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41216"/>
        <c:crosses val="autoZero"/>
        <c:auto val="1"/>
        <c:lblAlgn val="ctr"/>
        <c:lblOffset val="100"/>
        <c:noMultiLvlLbl val="0"/>
      </c:catAx>
      <c:valAx>
        <c:axId val="188641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2152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668-4395-A88D-9C34EF8BF3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668-4395-A88D-9C34EF8BF3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668-4395-A88D-9C34EF8BF3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668-4395-A88D-9C34EF8BF3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668-4395-A88D-9C34EF8BF3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668-4395-A88D-9C34EF8BF3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668-4395-A88D-9C34EF8BF3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668-4395-A88D-9C34EF8BF3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668-4395-A88D-9C34EF8BF3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668-4395-A88D-9C34EF8BF3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217280"/>
        <c:axId val="188643520"/>
      </c:lineChart>
      <c:catAx>
        <c:axId val="1892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43520"/>
        <c:crosses val="autoZero"/>
        <c:auto val="1"/>
        <c:lblAlgn val="ctr"/>
        <c:lblOffset val="100"/>
        <c:noMultiLvlLbl val="0"/>
      </c:catAx>
      <c:valAx>
        <c:axId val="188643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2172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485568"/>
        <c:axId val="189424192"/>
        <c:axId val="0"/>
      </c:bar3DChart>
      <c:catAx>
        <c:axId val="189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4192"/>
        <c:crosses val="autoZero"/>
        <c:auto val="1"/>
        <c:lblAlgn val="ctr"/>
        <c:lblOffset val="100"/>
        <c:noMultiLvlLbl val="0"/>
      </c:catAx>
      <c:valAx>
        <c:axId val="189424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5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486592"/>
        <c:axId val="189425920"/>
        <c:axId val="0"/>
      </c:bar3DChart>
      <c:catAx>
        <c:axId val="1894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5920"/>
        <c:crosses val="autoZero"/>
        <c:auto val="1"/>
        <c:lblAlgn val="ctr"/>
        <c:lblOffset val="100"/>
        <c:noMultiLvlLbl val="0"/>
      </c:catAx>
      <c:valAx>
        <c:axId val="189425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6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487616"/>
        <c:axId val="189427648"/>
        <c:axId val="0"/>
      </c:bar3DChart>
      <c:catAx>
        <c:axId val="18948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7648"/>
        <c:crosses val="autoZero"/>
        <c:auto val="1"/>
        <c:lblAlgn val="ctr"/>
        <c:lblOffset val="100"/>
        <c:noMultiLvlLbl val="0"/>
      </c:catAx>
      <c:valAx>
        <c:axId val="189427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7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</c:v>
                </c:pt>
                <c:pt idx="2">
                  <c:v>0.83333333333333337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488640"/>
        <c:axId val="189429376"/>
      </c:lineChart>
      <c:catAx>
        <c:axId val="18948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29376"/>
        <c:crosses val="autoZero"/>
        <c:auto val="1"/>
        <c:lblAlgn val="ctr"/>
        <c:lblOffset val="100"/>
        <c:noMultiLvlLbl val="0"/>
      </c:catAx>
      <c:valAx>
        <c:axId val="189429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886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737472"/>
        <c:axId val="190119936"/>
        <c:axId val="0"/>
      </c:bar3DChart>
      <c:catAx>
        <c:axId val="189737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19936"/>
        <c:crosses val="autoZero"/>
        <c:auto val="1"/>
        <c:lblAlgn val="ctr"/>
        <c:lblOffset val="100"/>
        <c:noMultiLvlLbl val="0"/>
      </c:catAx>
      <c:valAx>
        <c:axId val="190119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737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919232"/>
        <c:axId val="190121664"/>
        <c:axId val="0"/>
      </c:bar3DChart>
      <c:catAx>
        <c:axId val="18991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21664"/>
        <c:crosses val="autoZero"/>
        <c:auto val="1"/>
        <c:lblAlgn val="ctr"/>
        <c:lblOffset val="100"/>
        <c:noMultiLvlLbl val="0"/>
      </c:catAx>
      <c:valAx>
        <c:axId val="190121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919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920768"/>
        <c:axId val="190123392"/>
        <c:axId val="0"/>
      </c:bar3DChart>
      <c:catAx>
        <c:axId val="189920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23392"/>
        <c:crosses val="autoZero"/>
        <c:auto val="1"/>
        <c:lblAlgn val="ctr"/>
        <c:lblOffset val="100"/>
        <c:noMultiLvlLbl val="0"/>
      </c:catAx>
      <c:valAx>
        <c:axId val="190123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920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88640"/>
        <c:axId val="182229760"/>
        <c:axId val="0"/>
      </c:bar3DChart>
      <c:catAx>
        <c:axId val="18308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2229760"/>
        <c:crosses val="autoZero"/>
        <c:auto val="1"/>
        <c:lblAlgn val="ctr"/>
        <c:lblOffset val="100"/>
        <c:noMultiLvlLbl val="0"/>
      </c:catAx>
      <c:valAx>
        <c:axId val="182229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8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922304"/>
        <c:axId val="190125696"/>
        <c:axId val="0"/>
      </c:bar3DChart>
      <c:catAx>
        <c:axId val="18992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25696"/>
        <c:crosses val="autoZero"/>
        <c:auto val="1"/>
        <c:lblAlgn val="ctr"/>
        <c:lblOffset val="100"/>
        <c:noMultiLvlLbl val="0"/>
      </c:catAx>
      <c:valAx>
        <c:axId val="190125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922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067008"/>
        <c:axId val="190219392"/>
        <c:axId val="0"/>
      </c:bar3DChart>
      <c:catAx>
        <c:axId val="13706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19392"/>
        <c:crosses val="autoZero"/>
        <c:auto val="1"/>
        <c:lblAlgn val="ctr"/>
        <c:lblOffset val="100"/>
        <c:noMultiLvlLbl val="0"/>
      </c:catAx>
      <c:valAx>
        <c:axId val="190219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067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068032"/>
        <c:axId val="190221120"/>
        <c:axId val="0"/>
      </c:bar3DChart>
      <c:catAx>
        <c:axId val="13706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21120"/>
        <c:crosses val="autoZero"/>
        <c:auto val="1"/>
        <c:lblAlgn val="ctr"/>
        <c:lblOffset val="100"/>
        <c:noMultiLvlLbl val="0"/>
      </c:catAx>
      <c:valAx>
        <c:axId val="190221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7068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498432"/>
        <c:axId val="190222848"/>
        <c:axId val="0"/>
      </c:bar3DChart>
      <c:catAx>
        <c:axId val="18849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22848"/>
        <c:crosses val="autoZero"/>
        <c:auto val="1"/>
        <c:lblAlgn val="ctr"/>
        <c:lblOffset val="100"/>
        <c:noMultiLvlLbl val="0"/>
      </c:catAx>
      <c:valAx>
        <c:axId val="190222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498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0.42857142857142855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499456"/>
        <c:axId val="190224576"/>
        <c:axId val="0"/>
      </c:bar3DChart>
      <c:catAx>
        <c:axId val="18849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24576"/>
        <c:crosses val="autoZero"/>
        <c:auto val="1"/>
        <c:lblAlgn val="ctr"/>
        <c:lblOffset val="100"/>
        <c:noMultiLvlLbl val="0"/>
      </c:catAx>
      <c:valAx>
        <c:axId val="190224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499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500480"/>
        <c:axId val="188604416"/>
        <c:axId val="0"/>
      </c:bar3DChart>
      <c:catAx>
        <c:axId val="18850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4416"/>
        <c:crosses val="autoZero"/>
        <c:auto val="1"/>
        <c:lblAlgn val="ctr"/>
        <c:lblOffset val="100"/>
        <c:noMultiLvlLbl val="0"/>
      </c:catAx>
      <c:valAx>
        <c:axId val="188604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50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501504"/>
        <c:axId val="188606144"/>
        <c:axId val="0"/>
      </c:bar3DChart>
      <c:catAx>
        <c:axId val="18850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6144"/>
        <c:crosses val="autoZero"/>
        <c:auto val="1"/>
        <c:lblAlgn val="ctr"/>
        <c:lblOffset val="100"/>
        <c:noMultiLvlLbl val="0"/>
      </c:catAx>
      <c:valAx>
        <c:axId val="18860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501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22272"/>
        <c:axId val="188607872"/>
        <c:axId val="0"/>
      </c:bar3DChart>
      <c:catAx>
        <c:axId val="19122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7872"/>
        <c:crosses val="autoZero"/>
        <c:auto val="1"/>
        <c:lblAlgn val="ctr"/>
        <c:lblOffset val="100"/>
        <c:noMultiLvlLbl val="0"/>
      </c:catAx>
      <c:valAx>
        <c:axId val="188607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22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23296"/>
        <c:axId val="188609600"/>
        <c:axId val="0"/>
      </c:bar3DChart>
      <c:catAx>
        <c:axId val="19122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09600"/>
        <c:crosses val="autoZero"/>
        <c:auto val="1"/>
        <c:lblAlgn val="ctr"/>
        <c:lblOffset val="100"/>
        <c:noMultiLvlLbl val="0"/>
      </c:catAx>
      <c:valAx>
        <c:axId val="188609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23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24320"/>
        <c:axId val="188611328"/>
        <c:axId val="0"/>
      </c:bar3DChart>
      <c:catAx>
        <c:axId val="19122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611328"/>
        <c:crosses val="autoZero"/>
        <c:auto val="1"/>
        <c:lblAlgn val="ctr"/>
        <c:lblOffset val="100"/>
        <c:noMultiLvlLbl val="0"/>
      </c:catAx>
      <c:valAx>
        <c:axId val="188611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24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89664"/>
        <c:axId val="185221696"/>
        <c:axId val="0"/>
      </c:bar3DChart>
      <c:catAx>
        <c:axId val="18308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1696"/>
        <c:crosses val="autoZero"/>
        <c:auto val="1"/>
        <c:lblAlgn val="ctr"/>
        <c:lblOffset val="100"/>
        <c:noMultiLvlLbl val="0"/>
      </c:catAx>
      <c:valAx>
        <c:axId val="185221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89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977-46B6-A1A4-ADCDFBD76D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977-46B6-A1A4-ADCDFBD76D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977-46B6-A1A4-ADCDFBD76D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977-46B6-A1A4-ADCDFBD76DE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977-46B6-A1A4-ADCDFBD76DE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977-46B6-A1A4-ADCDFBD76D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977-46B6-A1A4-ADCDFBD76D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977-46B6-A1A4-ADCDFBD76DE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977-46B6-A1A4-ADCDFBD76DE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977-46B6-A1A4-ADCDFBD76D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30944"/>
        <c:axId val="190898752"/>
      </c:lineChart>
      <c:catAx>
        <c:axId val="19093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898752"/>
        <c:crosses val="autoZero"/>
        <c:auto val="1"/>
        <c:lblAlgn val="ctr"/>
        <c:lblOffset val="100"/>
        <c:noMultiLvlLbl val="0"/>
      </c:catAx>
      <c:valAx>
        <c:axId val="190898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309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0.42857142857142855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32480"/>
        <c:axId val="190901056"/>
      </c:lineChart>
      <c:catAx>
        <c:axId val="19093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01056"/>
        <c:crosses val="autoZero"/>
        <c:auto val="1"/>
        <c:lblAlgn val="ctr"/>
        <c:lblOffset val="100"/>
        <c:noMultiLvlLbl val="0"/>
      </c:catAx>
      <c:valAx>
        <c:axId val="190901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324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49-4486-BE0C-C63F3903267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A49-4486-BE0C-C63F390326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A49-4486-BE0C-C63F3903267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A49-4486-BE0C-C63F3903267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A49-4486-BE0C-C63F3903267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A49-4486-BE0C-C63F390326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A49-4486-BE0C-C63F3903267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A49-4486-BE0C-C63F3903267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A49-4486-BE0C-C63F3903267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A49-4486-BE0C-C63F390326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34528"/>
        <c:axId val="190903360"/>
      </c:lineChart>
      <c:catAx>
        <c:axId val="19093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03360"/>
        <c:crosses val="autoZero"/>
        <c:auto val="1"/>
        <c:lblAlgn val="ctr"/>
        <c:lblOffset val="100"/>
        <c:noMultiLvlLbl val="0"/>
      </c:catAx>
      <c:valAx>
        <c:axId val="190903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34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</c:v>
                </c:pt>
                <c:pt idx="1">
                  <c:v>0.3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28800"/>
        <c:axId val="190905664"/>
        <c:axId val="0"/>
      </c:bar3DChart>
      <c:catAx>
        <c:axId val="1916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05664"/>
        <c:crosses val="autoZero"/>
        <c:auto val="1"/>
        <c:lblAlgn val="ctr"/>
        <c:lblOffset val="100"/>
        <c:noMultiLvlLbl val="0"/>
      </c:catAx>
      <c:valAx>
        <c:axId val="19090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28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30848"/>
        <c:axId val="191726720"/>
        <c:axId val="0"/>
      </c:bar3DChart>
      <c:catAx>
        <c:axId val="19163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26720"/>
        <c:crosses val="autoZero"/>
        <c:auto val="1"/>
        <c:lblAlgn val="ctr"/>
        <c:lblOffset val="100"/>
        <c:noMultiLvlLbl val="0"/>
      </c:catAx>
      <c:valAx>
        <c:axId val="191726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30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18592"/>
        <c:axId val="191728448"/>
        <c:axId val="0"/>
      </c:bar3DChart>
      <c:catAx>
        <c:axId val="19191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28448"/>
        <c:crosses val="autoZero"/>
        <c:auto val="1"/>
        <c:lblAlgn val="ctr"/>
        <c:lblOffset val="100"/>
        <c:noMultiLvlLbl val="0"/>
      </c:catAx>
      <c:valAx>
        <c:axId val="191728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1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04-4C0F-8C87-FB95DBECB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C04-4C0F-8C87-FB95DBECB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C04-4C0F-8C87-FB95DBECB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C04-4C0F-8C87-FB95DBECB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C04-4C0F-8C87-FB95DBECB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C04-4C0F-8C87-FB95DBECB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C04-4C0F-8C87-FB95DBECB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C04-4C0F-8C87-FB95DBECB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C04-4C0F-8C87-FB95DBECB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C04-4C0F-8C87-FB95DBECB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919104"/>
        <c:axId val="191730176"/>
      </c:lineChart>
      <c:catAx>
        <c:axId val="19191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30176"/>
        <c:crosses val="autoZero"/>
        <c:auto val="1"/>
        <c:lblAlgn val="ctr"/>
        <c:lblOffset val="100"/>
        <c:noMultiLvlLbl val="0"/>
      </c:catAx>
      <c:valAx>
        <c:axId val="191730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191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20640"/>
        <c:axId val="191731904"/>
        <c:axId val="0"/>
      </c:bar3DChart>
      <c:catAx>
        <c:axId val="1919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31904"/>
        <c:crosses val="autoZero"/>
        <c:auto val="1"/>
        <c:lblAlgn val="ctr"/>
        <c:lblOffset val="100"/>
        <c:noMultiLvlLbl val="0"/>
      </c:catAx>
      <c:valAx>
        <c:axId val="191731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20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21664"/>
        <c:axId val="191733056"/>
        <c:axId val="0"/>
      </c:bar3DChart>
      <c:catAx>
        <c:axId val="19192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33056"/>
        <c:crosses val="autoZero"/>
        <c:auto val="1"/>
        <c:lblAlgn val="ctr"/>
        <c:lblOffset val="100"/>
        <c:noMultiLvlLbl val="0"/>
      </c:catAx>
      <c:valAx>
        <c:axId val="191733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21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291328"/>
        <c:axId val="192267392"/>
        <c:axId val="0"/>
      </c:bar3DChart>
      <c:catAx>
        <c:axId val="1922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67392"/>
        <c:crosses val="autoZero"/>
        <c:auto val="1"/>
        <c:lblAlgn val="ctr"/>
        <c:lblOffset val="100"/>
        <c:noMultiLvlLbl val="0"/>
      </c:catAx>
      <c:valAx>
        <c:axId val="19226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291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0679936"/>
        <c:axId val="185223424"/>
        <c:axId val="0"/>
      </c:bar3DChart>
      <c:catAx>
        <c:axId val="16067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3424"/>
        <c:crosses val="autoZero"/>
        <c:auto val="1"/>
        <c:lblAlgn val="ctr"/>
        <c:lblOffset val="100"/>
        <c:noMultiLvlLbl val="0"/>
      </c:catAx>
      <c:valAx>
        <c:axId val="185223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60679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6E-4B97-9E3C-EB6DF9F0E3A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6E-4B97-9E3C-EB6DF9F0E3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C6E-4B97-9E3C-EB6DF9F0E3A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6E-4B97-9E3C-EB6DF9F0E3A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6E-4B97-9E3C-EB6DF9F0E3A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6E-4B97-9E3C-EB6DF9F0E3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6E-4B97-9E3C-EB6DF9F0E3A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C6E-4B97-9E3C-EB6DF9F0E3A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6E-4B97-9E3C-EB6DF9F0E3A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6E-4B97-9E3C-EB6DF9F0E3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292352"/>
        <c:axId val="192269120"/>
      </c:lineChart>
      <c:catAx>
        <c:axId val="19229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69120"/>
        <c:crosses val="autoZero"/>
        <c:auto val="1"/>
        <c:lblAlgn val="ctr"/>
        <c:lblOffset val="100"/>
        <c:noMultiLvlLbl val="0"/>
      </c:catAx>
      <c:valAx>
        <c:axId val="19226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2923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27200"/>
        <c:axId val="192271424"/>
        <c:axId val="0"/>
      </c:bar3DChart>
      <c:catAx>
        <c:axId val="1926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71424"/>
        <c:crosses val="autoZero"/>
        <c:auto val="1"/>
        <c:lblAlgn val="ctr"/>
        <c:lblOffset val="100"/>
        <c:noMultiLvlLbl val="0"/>
      </c:catAx>
      <c:valAx>
        <c:axId val="192271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27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28224"/>
        <c:axId val="192273152"/>
        <c:axId val="0"/>
      </c:bar3DChart>
      <c:catAx>
        <c:axId val="192628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73152"/>
        <c:crosses val="autoZero"/>
        <c:auto val="1"/>
        <c:lblAlgn val="ctr"/>
        <c:lblOffset val="100"/>
        <c:noMultiLvlLbl val="0"/>
      </c:catAx>
      <c:valAx>
        <c:axId val="192273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28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28736"/>
        <c:axId val="192750144"/>
        <c:axId val="0"/>
      </c:bar3DChart>
      <c:catAx>
        <c:axId val="192628736"/>
        <c:scaling>
          <c:orientation val="minMax"/>
        </c:scaling>
        <c:delete val="1"/>
        <c:axPos val="b"/>
        <c:majorTickMark val="out"/>
        <c:minorTickMark val="none"/>
        <c:tickLblPos val="nextTo"/>
        <c:crossAx val="192750144"/>
        <c:crosses val="autoZero"/>
        <c:auto val="1"/>
        <c:lblAlgn val="ctr"/>
        <c:lblOffset val="100"/>
        <c:noMultiLvlLbl val="0"/>
      </c:catAx>
      <c:valAx>
        <c:axId val="192750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28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30272"/>
        <c:axId val="192751872"/>
        <c:axId val="0"/>
      </c:bar3DChart>
      <c:catAx>
        <c:axId val="192630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51872"/>
        <c:crosses val="autoZero"/>
        <c:auto val="1"/>
        <c:lblAlgn val="ctr"/>
        <c:lblOffset val="100"/>
        <c:noMultiLvlLbl val="0"/>
      </c:catAx>
      <c:valAx>
        <c:axId val="192751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30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88352"/>
        <c:axId val="192753600"/>
        <c:axId val="0"/>
      </c:bar3DChart>
      <c:catAx>
        <c:axId val="193188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53600"/>
        <c:crosses val="autoZero"/>
        <c:auto val="1"/>
        <c:lblAlgn val="ctr"/>
        <c:lblOffset val="100"/>
        <c:noMultiLvlLbl val="0"/>
      </c:catAx>
      <c:valAx>
        <c:axId val="192753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8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90400"/>
        <c:axId val="192757056"/>
        <c:axId val="0"/>
      </c:bar3DChart>
      <c:catAx>
        <c:axId val="19319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57056"/>
        <c:crosses val="autoZero"/>
        <c:auto val="1"/>
        <c:lblAlgn val="ctr"/>
        <c:lblOffset val="100"/>
        <c:noMultiLvlLbl val="0"/>
      </c:catAx>
      <c:valAx>
        <c:axId val="192757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9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709760"/>
        <c:axId val="192914560"/>
        <c:axId val="0"/>
      </c:bar3DChart>
      <c:catAx>
        <c:axId val="1907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4560"/>
        <c:crosses val="autoZero"/>
        <c:auto val="1"/>
        <c:lblAlgn val="ctr"/>
        <c:lblOffset val="100"/>
        <c:noMultiLvlLbl val="0"/>
      </c:catAx>
      <c:valAx>
        <c:axId val="192914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709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711808"/>
        <c:axId val="192916288"/>
        <c:axId val="0"/>
      </c:bar3DChart>
      <c:catAx>
        <c:axId val="19071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6288"/>
        <c:crosses val="autoZero"/>
        <c:auto val="1"/>
        <c:lblAlgn val="ctr"/>
        <c:lblOffset val="100"/>
        <c:noMultiLvlLbl val="0"/>
      </c:catAx>
      <c:valAx>
        <c:axId val="192916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71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794048"/>
        <c:axId val="192918016"/>
        <c:axId val="0"/>
      </c:bar3DChart>
      <c:catAx>
        <c:axId val="19379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8016"/>
        <c:crosses val="autoZero"/>
        <c:auto val="1"/>
        <c:lblAlgn val="ctr"/>
        <c:lblOffset val="100"/>
        <c:noMultiLvlLbl val="0"/>
      </c:catAx>
      <c:valAx>
        <c:axId val="192918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94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0.125</c:v>
                </c:pt>
                <c:pt idx="1">
                  <c:v>0.5</c:v>
                </c:pt>
                <c:pt idx="2">
                  <c:v>0.125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090688"/>
        <c:axId val="185225152"/>
        <c:axId val="0"/>
      </c:bar3DChart>
      <c:catAx>
        <c:axId val="18309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5152"/>
        <c:crosses val="autoZero"/>
        <c:auto val="1"/>
        <c:lblAlgn val="ctr"/>
        <c:lblOffset val="100"/>
        <c:noMultiLvlLbl val="0"/>
      </c:catAx>
      <c:valAx>
        <c:axId val="185225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3090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795584"/>
        <c:axId val="192919744"/>
        <c:axId val="0"/>
      </c:bar3DChart>
      <c:catAx>
        <c:axId val="1937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19744"/>
        <c:crosses val="autoZero"/>
        <c:auto val="1"/>
        <c:lblAlgn val="ctr"/>
        <c:lblOffset val="100"/>
        <c:noMultiLvlLbl val="0"/>
      </c:catAx>
      <c:valAx>
        <c:axId val="192919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9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796608"/>
        <c:axId val="193527808"/>
        <c:axId val="0"/>
      </c:bar3DChart>
      <c:catAx>
        <c:axId val="19379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27808"/>
        <c:crosses val="autoZero"/>
        <c:auto val="1"/>
        <c:lblAlgn val="ctr"/>
        <c:lblOffset val="100"/>
        <c:noMultiLvlLbl val="0"/>
      </c:catAx>
      <c:valAx>
        <c:axId val="193527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96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38400"/>
        <c:axId val="193529536"/>
        <c:axId val="0"/>
      </c:bar3DChart>
      <c:catAx>
        <c:axId val="19363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29536"/>
        <c:crosses val="autoZero"/>
        <c:auto val="1"/>
        <c:lblAlgn val="ctr"/>
        <c:lblOffset val="100"/>
        <c:noMultiLvlLbl val="0"/>
      </c:catAx>
      <c:valAx>
        <c:axId val="193529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38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39424"/>
        <c:axId val="193531264"/>
        <c:axId val="0"/>
      </c:bar3DChart>
      <c:catAx>
        <c:axId val="19363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31264"/>
        <c:crosses val="autoZero"/>
        <c:auto val="1"/>
        <c:lblAlgn val="ctr"/>
        <c:lblOffset val="100"/>
        <c:noMultiLvlLbl val="0"/>
      </c:catAx>
      <c:valAx>
        <c:axId val="193531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39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39936"/>
        <c:axId val="193532992"/>
        <c:axId val="0"/>
      </c:bar3DChart>
      <c:catAx>
        <c:axId val="19363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32992"/>
        <c:crosses val="autoZero"/>
        <c:auto val="1"/>
        <c:lblAlgn val="ctr"/>
        <c:lblOffset val="100"/>
        <c:noMultiLvlLbl val="0"/>
      </c:catAx>
      <c:valAx>
        <c:axId val="193532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39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3D8-4322-B9FD-7DB5344228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3D8-4322-B9FD-7DB5344228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3D8-4322-B9FD-7DB5344228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3D8-4322-B9FD-7DB5344228A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3D8-4322-B9FD-7DB5344228A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3D8-4322-B9FD-7DB5344228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3D8-4322-B9FD-7DB5344228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3D8-4322-B9FD-7DB5344228A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3D8-4322-B9FD-7DB5344228A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3D8-4322-B9FD-7DB5344228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640960"/>
        <c:axId val="193534720"/>
      </c:lineChart>
      <c:catAx>
        <c:axId val="1936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34720"/>
        <c:crosses val="autoZero"/>
        <c:auto val="1"/>
        <c:lblAlgn val="ctr"/>
        <c:lblOffset val="100"/>
        <c:noMultiLvlLbl val="0"/>
      </c:catAx>
      <c:valAx>
        <c:axId val="19353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409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AE6-4E34-AD2B-123D0177F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AE6-4E34-AD2B-123D0177F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AE6-4E34-AD2B-123D0177F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AE6-4E34-AD2B-123D0177F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AE6-4E34-AD2B-123D0177F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AE6-4E34-AD2B-123D0177F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AE6-4E34-AD2B-123D0177FA7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AE6-4E34-AD2B-123D0177FA7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AE6-4E34-AD2B-123D0177FA7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AE6-4E34-AD2B-123D0177FA7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027520"/>
        <c:axId val="194069632"/>
      </c:lineChart>
      <c:catAx>
        <c:axId val="19402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69632"/>
        <c:crosses val="autoZero"/>
        <c:auto val="1"/>
        <c:lblAlgn val="ctr"/>
        <c:lblOffset val="100"/>
        <c:noMultiLvlLbl val="0"/>
      </c:catAx>
      <c:valAx>
        <c:axId val="194069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027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AC1-40F5-AB64-6BEF7C9CC3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AC1-40F5-AB64-6BEF7C9CC3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AC1-40F5-AB64-6BEF7C9CC3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AC1-40F5-AB64-6BEF7C9CC3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AC1-40F5-AB64-6BEF7C9CC3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AC1-40F5-AB64-6BEF7C9CC3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AC1-40F5-AB64-6BEF7C9CC3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AC1-40F5-AB64-6BEF7C9CC3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AC1-40F5-AB64-6BEF7C9CC3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AC1-40F5-AB64-6BEF7C9CC3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029568"/>
        <c:axId val="194071936"/>
      </c:lineChart>
      <c:catAx>
        <c:axId val="19402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71936"/>
        <c:crosses val="autoZero"/>
        <c:auto val="1"/>
        <c:lblAlgn val="ctr"/>
        <c:lblOffset val="100"/>
        <c:noMultiLvlLbl val="0"/>
      </c:catAx>
      <c:valAx>
        <c:axId val="194071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0295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29632"/>
        <c:axId val="194074240"/>
        <c:axId val="0"/>
      </c:bar3DChart>
      <c:catAx>
        <c:axId val="19462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74240"/>
        <c:crosses val="autoZero"/>
        <c:auto val="1"/>
        <c:lblAlgn val="ctr"/>
        <c:lblOffset val="100"/>
        <c:noMultiLvlLbl val="0"/>
      </c:catAx>
      <c:valAx>
        <c:axId val="194074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29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31168"/>
        <c:axId val="194075968"/>
        <c:axId val="0"/>
      </c:bar3DChart>
      <c:catAx>
        <c:axId val="194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75968"/>
        <c:crosses val="autoZero"/>
        <c:auto val="1"/>
        <c:lblAlgn val="ctr"/>
        <c:lblOffset val="100"/>
        <c:noMultiLvlLbl val="0"/>
      </c:catAx>
      <c:valAx>
        <c:axId val="194075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31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401856"/>
        <c:axId val="185226880"/>
        <c:axId val="0"/>
      </c:bar3DChart>
      <c:catAx>
        <c:axId val="18540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226880"/>
        <c:crosses val="autoZero"/>
        <c:auto val="1"/>
        <c:lblAlgn val="ctr"/>
        <c:lblOffset val="100"/>
        <c:noMultiLvlLbl val="0"/>
      </c:catAx>
      <c:valAx>
        <c:axId val="185226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401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32704"/>
        <c:axId val="194487424"/>
        <c:axId val="0"/>
      </c:bar3DChart>
      <c:catAx>
        <c:axId val="19463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87424"/>
        <c:crosses val="autoZero"/>
        <c:auto val="1"/>
        <c:lblAlgn val="ctr"/>
        <c:lblOffset val="100"/>
        <c:noMultiLvlLbl val="0"/>
      </c:catAx>
      <c:valAx>
        <c:axId val="194487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3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406-4BFA-8565-64BFC46FE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406-4BFA-8565-64BFC46FE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406-4BFA-8565-64BFC46FE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406-4BFA-8565-64BFC46FE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406-4BFA-8565-64BFC46FE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406-4BFA-8565-64BFC46FE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406-4BFA-8565-64BFC46FE25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406-4BFA-8565-64BFC46FE25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406-4BFA-8565-64BFC46FE25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406-4BFA-8565-64BFC46FE25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633216"/>
        <c:axId val="194489152"/>
      </c:lineChart>
      <c:catAx>
        <c:axId val="19463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89152"/>
        <c:crosses val="autoZero"/>
        <c:auto val="1"/>
        <c:lblAlgn val="ctr"/>
        <c:lblOffset val="100"/>
        <c:noMultiLvlLbl val="0"/>
      </c:catAx>
      <c:valAx>
        <c:axId val="194489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332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56448"/>
        <c:axId val="194492032"/>
        <c:axId val="0"/>
      </c:bar3DChart>
      <c:catAx>
        <c:axId val="19485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92032"/>
        <c:crosses val="autoZero"/>
        <c:auto val="1"/>
        <c:lblAlgn val="ctr"/>
        <c:lblOffset val="100"/>
        <c:noMultiLvlLbl val="0"/>
      </c:catAx>
      <c:valAx>
        <c:axId val="194492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56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57472"/>
        <c:axId val="194493760"/>
        <c:axId val="0"/>
      </c:bar3DChart>
      <c:catAx>
        <c:axId val="194857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493760"/>
        <c:crosses val="autoZero"/>
        <c:auto val="1"/>
        <c:lblAlgn val="ctr"/>
        <c:lblOffset val="100"/>
        <c:noMultiLvlLbl val="0"/>
      </c:catAx>
      <c:valAx>
        <c:axId val="194493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57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58496"/>
        <c:axId val="195396160"/>
        <c:axId val="0"/>
      </c:bar3DChart>
      <c:catAx>
        <c:axId val="194858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96160"/>
        <c:crosses val="autoZero"/>
        <c:auto val="1"/>
        <c:lblAlgn val="ctr"/>
        <c:lblOffset val="100"/>
        <c:noMultiLvlLbl val="0"/>
      </c:catAx>
      <c:valAx>
        <c:axId val="195396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58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183104"/>
        <c:axId val="195397888"/>
        <c:axId val="0"/>
      </c:bar3DChart>
      <c:catAx>
        <c:axId val="195183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97888"/>
        <c:crosses val="autoZero"/>
        <c:auto val="1"/>
        <c:lblAlgn val="ctr"/>
        <c:lblOffset val="100"/>
        <c:noMultiLvlLbl val="0"/>
      </c:catAx>
      <c:valAx>
        <c:axId val="195397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183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13" zoomScale="80" zoomScaleNormal="80" workbookViewId="0">
      <selection activeCell="K24" sqref="K24"/>
    </sheetView>
  </sheetViews>
  <sheetFormatPr baseColWidth="10" defaultColWidth="11.44140625" defaultRowHeight="13.8" x14ac:dyDescent="0.25"/>
  <cols>
    <col min="1" max="2" width="11.44140625" style="18"/>
    <col min="3" max="3" width="15.88671875" style="18" customWidth="1"/>
    <col min="4" max="4" width="21.109375" style="18" customWidth="1"/>
    <col min="5" max="5" width="14.77734375" style="18" customWidth="1"/>
    <col min="6" max="6" width="8.44140625" style="18" customWidth="1"/>
    <col min="7" max="7" width="10.33203125" style="18" customWidth="1"/>
    <col min="8" max="8" width="16.21875" style="18" customWidth="1"/>
    <col min="9" max="9" width="18.33203125" style="18" customWidth="1"/>
    <col min="10" max="10" width="3.21875" style="18" customWidth="1"/>
    <col min="11" max="11" width="46.21875" style="18" bestFit="1" customWidth="1"/>
    <col min="12" max="12" width="85.44140625" style="18" customWidth="1"/>
    <col min="13" max="13" width="33.6640625" style="18" customWidth="1"/>
    <col min="14" max="16384" width="11.44140625" style="18"/>
  </cols>
  <sheetData>
    <row r="1" spans="1:13" ht="27" customHeight="1" x14ac:dyDescent="0.3">
      <c r="A1" s="206"/>
      <c r="B1" s="207"/>
      <c r="C1" s="214" t="s">
        <v>169</v>
      </c>
      <c r="D1" s="215"/>
      <c r="E1" s="215"/>
      <c r="F1" s="215"/>
      <c r="G1" s="215"/>
      <c r="H1" s="212" t="s">
        <v>170</v>
      </c>
      <c r="I1" s="213"/>
    </row>
    <row r="2" spans="1:13" ht="18.75" customHeight="1" x14ac:dyDescent="0.3">
      <c r="A2" s="208"/>
      <c r="B2" s="209"/>
      <c r="C2" s="214" t="s">
        <v>171</v>
      </c>
      <c r="D2" s="215"/>
      <c r="E2" s="215"/>
      <c r="F2" s="215"/>
      <c r="G2" s="215"/>
      <c r="H2" s="41">
        <v>41241</v>
      </c>
      <c r="I2" s="42" t="s">
        <v>175</v>
      </c>
    </row>
    <row r="3" spans="1:13" ht="21" customHeight="1" x14ac:dyDescent="0.3">
      <c r="A3" s="210"/>
      <c r="B3" s="211"/>
      <c r="C3" s="214" t="s">
        <v>172</v>
      </c>
      <c r="D3" s="215"/>
      <c r="E3" s="215"/>
      <c r="F3" s="215"/>
      <c r="G3" s="215"/>
      <c r="H3" s="212" t="s">
        <v>173</v>
      </c>
      <c r="I3" s="213"/>
    </row>
    <row r="4" spans="1:13" ht="5.25" customHeight="1" x14ac:dyDescent="0.25"/>
    <row r="5" spans="1:13" ht="34.5" customHeight="1" x14ac:dyDescent="0.25">
      <c r="A5" s="165" t="s">
        <v>164</v>
      </c>
      <c r="B5" s="165"/>
      <c r="C5" s="165"/>
      <c r="D5" s="165"/>
      <c r="E5" s="165"/>
      <c r="F5" s="165"/>
      <c r="G5" s="165"/>
      <c r="H5" s="165"/>
      <c r="I5" s="165"/>
      <c r="K5" s="166" t="s">
        <v>140</v>
      </c>
      <c r="L5" s="166"/>
      <c r="M5" s="166"/>
    </row>
    <row r="6" spans="1:13" ht="23.25" customHeight="1" x14ac:dyDescent="0.25">
      <c r="A6" s="167" t="s">
        <v>162</v>
      </c>
      <c r="B6" s="168"/>
      <c r="C6" s="168"/>
      <c r="D6" s="168"/>
      <c r="E6" s="168"/>
      <c r="F6" s="197" t="s">
        <v>141</v>
      </c>
      <c r="G6" s="198"/>
      <c r="H6" s="198"/>
      <c r="I6" s="198"/>
      <c r="K6" s="44" t="s">
        <v>142</v>
      </c>
      <c r="L6" s="45" t="s">
        <v>143</v>
      </c>
      <c r="M6" s="46" t="s">
        <v>144</v>
      </c>
    </row>
    <row r="7" spans="1:13" ht="20.100000000000001" customHeight="1" x14ac:dyDescent="0.25">
      <c r="A7" s="169" t="s">
        <v>371</v>
      </c>
      <c r="B7" s="170"/>
      <c r="C7" s="170"/>
      <c r="D7" s="170"/>
      <c r="E7" s="170"/>
      <c r="F7" s="199"/>
      <c r="G7" s="199"/>
      <c r="H7" s="199"/>
      <c r="I7" s="199"/>
      <c r="K7" s="171" t="s">
        <v>166</v>
      </c>
      <c r="L7" s="54" t="s">
        <v>145</v>
      </c>
      <c r="M7" s="172" t="s">
        <v>146</v>
      </c>
    </row>
    <row r="8" spans="1:13" ht="33.75" customHeight="1" x14ac:dyDescent="0.25">
      <c r="A8" s="169"/>
      <c r="B8" s="170"/>
      <c r="C8" s="170"/>
      <c r="D8" s="170"/>
      <c r="E8" s="170"/>
      <c r="F8" s="173" t="s">
        <v>160</v>
      </c>
      <c r="G8" s="174"/>
      <c r="H8" s="175">
        <v>154820000011</v>
      </c>
      <c r="I8" s="176"/>
      <c r="K8" s="172"/>
      <c r="L8" s="54" t="s">
        <v>159</v>
      </c>
      <c r="M8" s="172"/>
    </row>
    <row r="9" spans="1:13" ht="20.100000000000001" customHeight="1" x14ac:dyDescent="0.25">
      <c r="A9" s="39" t="s">
        <v>147</v>
      </c>
      <c r="B9" s="40"/>
      <c r="C9" s="202"/>
      <c r="D9" s="202"/>
      <c r="E9" s="203"/>
      <c r="F9" s="204" t="s">
        <v>163</v>
      </c>
      <c r="G9" s="205"/>
      <c r="H9" s="179" t="s">
        <v>374</v>
      </c>
      <c r="I9" s="180"/>
      <c r="K9" s="172"/>
      <c r="L9" s="54" t="s">
        <v>148</v>
      </c>
      <c r="M9" s="172" t="s">
        <v>149</v>
      </c>
    </row>
    <row r="10" spans="1:13" ht="20.100000000000001" customHeight="1" x14ac:dyDescent="0.25">
      <c r="A10" s="200" t="s">
        <v>168</v>
      </c>
      <c r="B10" s="201"/>
      <c r="C10" s="202" t="s">
        <v>372</v>
      </c>
      <c r="D10" s="202"/>
      <c r="E10" s="202"/>
      <c r="F10" s="203"/>
      <c r="G10" s="43" t="s">
        <v>150</v>
      </c>
      <c r="H10" s="177"/>
      <c r="I10" s="178"/>
      <c r="K10" s="172"/>
      <c r="L10" s="54" t="s">
        <v>151</v>
      </c>
      <c r="M10" s="172"/>
    </row>
    <row r="11" spans="1:13" ht="20.100000000000001" customHeight="1" x14ac:dyDescent="0.25">
      <c r="A11" s="200" t="s">
        <v>165</v>
      </c>
      <c r="B11" s="201"/>
      <c r="C11" s="202" t="s">
        <v>373</v>
      </c>
      <c r="D11" s="202"/>
      <c r="E11" s="202"/>
      <c r="F11" s="203"/>
      <c r="G11" s="43" t="s">
        <v>174</v>
      </c>
      <c r="H11" s="181"/>
      <c r="I11" s="182"/>
      <c r="K11" s="183"/>
      <c r="L11" s="55"/>
      <c r="M11" s="55"/>
    </row>
    <row r="12" spans="1:13" ht="19.5" customHeight="1" x14ac:dyDescent="0.25">
      <c r="A12" s="185" t="s">
        <v>152</v>
      </c>
      <c r="B12" s="186"/>
      <c r="C12" s="186"/>
      <c r="D12" s="186"/>
      <c r="E12" s="186"/>
      <c r="F12" s="186"/>
      <c r="G12" s="186"/>
      <c r="H12" s="186"/>
      <c r="I12" s="187"/>
      <c r="K12" s="184"/>
      <c r="L12" s="55"/>
      <c r="M12" s="184"/>
    </row>
    <row r="13" spans="1:13" ht="20.100000000000001" customHeight="1" x14ac:dyDescent="0.25">
      <c r="A13" s="188" t="s">
        <v>153</v>
      </c>
      <c r="B13" s="188"/>
      <c r="C13" s="188"/>
      <c r="D13" s="188" t="s">
        <v>154</v>
      </c>
      <c r="E13" s="188"/>
      <c r="F13" s="188"/>
      <c r="G13" s="188" t="s">
        <v>161</v>
      </c>
      <c r="H13" s="188"/>
      <c r="I13" s="188"/>
      <c r="K13" s="184"/>
      <c r="L13" s="55"/>
      <c r="M13" s="184"/>
    </row>
    <row r="14" spans="1:13" ht="20.100000000000001" customHeight="1" x14ac:dyDescent="0.25">
      <c r="A14" s="189" t="s">
        <v>375</v>
      </c>
      <c r="B14" s="189"/>
      <c r="C14" s="189"/>
      <c r="D14" s="189" t="s">
        <v>376</v>
      </c>
      <c r="E14" s="189"/>
      <c r="F14" s="189"/>
      <c r="G14" s="189" t="s">
        <v>377</v>
      </c>
      <c r="H14" s="189"/>
      <c r="I14" s="189"/>
      <c r="K14" s="184"/>
      <c r="L14" s="55"/>
      <c r="M14" s="184"/>
    </row>
    <row r="15" spans="1:13" ht="20.100000000000001" customHeight="1" x14ac:dyDescent="0.25">
      <c r="A15" s="189" t="s">
        <v>378</v>
      </c>
      <c r="B15" s="189"/>
      <c r="C15" s="189"/>
      <c r="D15" s="189" t="s">
        <v>379</v>
      </c>
      <c r="E15" s="189"/>
      <c r="F15" s="189"/>
      <c r="G15" s="189"/>
      <c r="H15" s="189"/>
      <c r="I15" s="189"/>
      <c r="K15" s="184"/>
      <c r="L15" s="55"/>
      <c r="M15" s="55"/>
    </row>
    <row r="16" spans="1:13" ht="20.100000000000001" customHeight="1" x14ac:dyDescent="0.25">
      <c r="A16" s="189" t="s">
        <v>380</v>
      </c>
      <c r="B16" s="189"/>
      <c r="C16" s="189"/>
      <c r="D16" s="189" t="s">
        <v>379</v>
      </c>
      <c r="E16" s="189"/>
      <c r="F16" s="189"/>
      <c r="G16" s="189"/>
      <c r="H16" s="189"/>
      <c r="I16" s="189"/>
      <c r="K16" s="184"/>
      <c r="L16" s="55"/>
      <c r="M16" s="55"/>
    </row>
    <row r="17" spans="1:13" ht="20.100000000000001" customHeight="1" x14ac:dyDescent="0.25">
      <c r="A17" s="189"/>
      <c r="B17" s="189"/>
      <c r="C17" s="189"/>
      <c r="D17" s="189"/>
      <c r="E17" s="189"/>
      <c r="F17" s="189"/>
      <c r="G17" s="189"/>
      <c r="H17" s="189"/>
      <c r="I17" s="189"/>
      <c r="K17" s="184"/>
      <c r="L17" s="55"/>
      <c r="M17" s="55"/>
    </row>
    <row r="18" spans="1:13" ht="20.100000000000001" customHeight="1" x14ac:dyDescent="0.25">
      <c r="A18" s="189"/>
      <c r="B18" s="189"/>
      <c r="C18" s="189"/>
      <c r="D18" s="189"/>
      <c r="E18" s="189"/>
      <c r="F18" s="189"/>
      <c r="G18" s="189"/>
      <c r="H18" s="189"/>
      <c r="I18" s="189"/>
      <c r="K18" s="190"/>
      <c r="L18" s="55"/>
      <c r="M18" s="55"/>
    </row>
    <row r="19" spans="1:13" ht="20.100000000000001" customHeight="1" x14ac:dyDescent="0.25">
      <c r="A19" s="189"/>
      <c r="B19" s="189"/>
      <c r="C19" s="189"/>
      <c r="D19" s="189"/>
      <c r="E19" s="189"/>
      <c r="F19" s="189"/>
      <c r="G19" s="189"/>
      <c r="H19" s="189"/>
      <c r="I19" s="189"/>
      <c r="K19" s="184"/>
      <c r="L19" s="55"/>
      <c r="M19" s="55"/>
    </row>
    <row r="20" spans="1:13" ht="20.100000000000001" customHeight="1" x14ac:dyDescent="0.25">
      <c r="A20" s="189"/>
      <c r="B20" s="189"/>
      <c r="C20" s="189"/>
      <c r="D20" s="189"/>
      <c r="E20" s="189"/>
      <c r="F20" s="189"/>
      <c r="G20" s="189"/>
      <c r="H20" s="189"/>
      <c r="I20" s="189"/>
      <c r="K20" s="184"/>
      <c r="L20" s="55"/>
      <c r="M20" s="55"/>
    </row>
    <row r="21" spans="1:13" ht="20.100000000000001" customHeight="1" x14ac:dyDescent="0.25">
      <c r="A21" s="189"/>
      <c r="B21" s="189"/>
      <c r="C21" s="189"/>
      <c r="D21" s="189"/>
      <c r="E21" s="189"/>
      <c r="F21" s="189"/>
      <c r="G21" s="189"/>
      <c r="H21" s="189"/>
      <c r="I21" s="189"/>
      <c r="K21" s="184"/>
      <c r="L21" s="55"/>
      <c r="M21" s="56"/>
    </row>
    <row r="22" spans="1:13" ht="20.100000000000001" customHeight="1" x14ac:dyDescent="0.25">
      <c r="A22" s="189"/>
      <c r="B22" s="189"/>
      <c r="C22" s="189"/>
      <c r="D22" s="189"/>
      <c r="E22" s="189"/>
      <c r="F22" s="189"/>
      <c r="G22" s="189"/>
      <c r="H22" s="189"/>
      <c r="I22" s="189"/>
    </row>
    <row r="23" spans="1:13" s="19" customFormat="1" ht="21" x14ac:dyDescent="0.4">
      <c r="A23" s="191"/>
      <c r="B23" s="191"/>
      <c r="C23" s="191"/>
      <c r="D23" s="191"/>
      <c r="E23" s="191"/>
      <c r="F23" s="191"/>
      <c r="G23" s="191"/>
      <c r="H23" s="191"/>
      <c r="I23" s="191"/>
      <c r="K23" s="192"/>
      <c r="L23" s="192"/>
    </row>
    <row r="24" spans="1:13" ht="30" customHeight="1" x14ac:dyDescent="0.25">
      <c r="A24" s="193" t="s">
        <v>155</v>
      </c>
      <c r="B24" s="193"/>
      <c r="C24" s="193"/>
      <c r="D24" s="193"/>
      <c r="E24" s="193"/>
      <c r="F24" s="193"/>
      <c r="G24" s="193"/>
      <c r="H24" s="193"/>
      <c r="I24" s="193"/>
      <c r="K24" s="20"/>
      <c r="L24" s="20"/>
    </row>
    <row r="25" spans="1:13" ht="33.75" customHeight="1" x14ac:dyDescent="0.25">
      <c r="A25" s="188" t="s">
        <v>153</v>
      </c>
      <c r="B25" s="188"/>
      <c r="C25" s="188"/>
      <c r="D25" s="188" t="s">
        <v>154</v>
      </c>
      <c r="E25" s="188"/>
      <c r="F25" s="188"/>
      <c r="G25" s="188" t="s">
        <v>23</v>
      </c>
      <c r="H25" s="188"/>
      <c r="I25" s="188"/>
      <c r="K25" s="21"/>
      <c r="L25" s="22"/>
      <c r="M25" s="18" t="s">
        <v>156</v>
      </c>
    </row>
    <row r="26" spans="1:13" ht="20.100000000000001" customHeight="1" x14ac:dyDescent="0.25">
      <c r="A26" s="189" t="s">
        <v>375</v>
      </c>
      <c r="B26" s="189"/>
      <c r="C26" s="189"/>
      <c r="D26" s="189" t="s">
        <v>376</v>
      </c>
      <c r="E26" s="189"/>
      <c r="F26" s="189"/>
      <c r="G26" s="189" t="s">
        <v>377</v>
      </c>
      <c r="H26" s="189"/>
      <c r="I26" s="189"/>
      <c r="K26" s="21"/>
      <c r="L26" s="22"/>
    </row>
    <row r="27" spans="1:13" ht="20.100000000000001" customHeight="1" x14ac:dyDescent="0.25">
      <c r="A27" s="189" t="s">
        <v>378</v>
      </c>
      <c r="B27" s="189"/>
      <c r="C27" s="189"/>
      <c r="D27" s="189" t="s">
        <v>379</v>
      </c>
      <c r="E27" s="189"/>
      <c r="F27" s="189"/>
      <c r="G27" s="189"/>
      <c r="H27" s="189"/>
      <c r="I27" s="189"/>
      <c r="K27" s="21"/>
      <c r="L27" s="23"/>
    </row>
    <row r="28" spans="1:13" ht="20.100000000000001" customHeight="1" x14ac:dyDescent="0.25">
      <c r="A28" s="189" t="s">
        <v>380</v>
      </c>
      <c r="B28" s="189"/>
      <c r="C28" s="189"/>
      <c r="D28" s="189" t="s">
        <v>379</v>
      </c>
      <c r="E28" s="189"/>
      <c r="F28" s="189"/>
      <c r="G28" s="189"/>
      <c r="H28" s="189"/>
      <c r="I28" s="189"/>
      <c r="K28" s="21"/>
      <c r="L28" s="23"/>
    </row>
    <row r="29" spans="1:13" ht="20.100000000000001" customHeight="1" x14ac:dyDescent="0.25">
      <c r="A29" s="189"/>
      <c r="B29" s="189"/>
      <c r="C29" s="189"/>
      <c r="D29" s="189"/>
      <c r="E29" s="189"/>
      <c r="F29" s="189"/>
      <c r="G29" s="189"/>
      <c r="H29" s="189"/>
      <c r="I29" s="189"/>
      <c r="K29" s="21"/>
      <c r="L29" s="22"/>
    </row>
    <row r="30" spans="1:13" ht="20.100000000000001" customHeight="1" x14ac:dyDescent="0.25">
      <c r="A30" s="189"/>
      <c r="B30" s="189"/>
      <c r="C30" s="189"/>
      <c r="D30" s="189"/>
      <c r="E30" s="189"/>
      <c r="F30" s="189"/>
      <c r="G30" s="189"/>
      <c r="H30" s="189"/>
      <c r="I30" s="189"/>
      <c r="K30" s="21"/>
      <c r="L30" s="23"/>
    </row>
    <row r="31" spans="1:13" ht="20.100000000000001" customHeight="1" x14ac:dyDescent="0.25">
      <c r="A31" s="189"/>
      <c r="B31" s="189"/>
      <c r="C31" s="189"/>
      <c r="D31" s="189"/>
      <c r="E31" s="189"/>
      <c r="F31" s="189"/>
      <c r="G31" s="189"/>
      <c r="H31" s="189"/>
      <c r="I31" s="189"/>
      <c r="K31" s="21"/>
      <c r="L31" s="24"/>
    </row>
    <row r="32" spans="1:13" ht="20.100000000000001" customHeight="1" x14ac:dyDescent="0.25">
      <c r="A32" s="189"/>
      <c r="B32" s="189"/>
      <c r="C32" s="189"/>
      <c r="D32" s="189"/>
      <c r="E32" s="189"/>
      <c r="F32" s="189"/>
      <c r="G32" s="189"/>
      <c r="H32" s="189"/>
      <c r="I32" s="189"/>
      <c r="K32" s="194"/>
      <c r="L32" s="22"/>
    </row>
    <row r="33" spans="11:12" ht="15" x14ac:dyDescent="0.25">
      <c r="K33" s="194"/>
      <c r="L33" s="25"/>
    </row>
    <row r="34" spans="11:12" ht="19.5" customHeight="1" x14ac:dyDescent="0.25"/>
    <row r="35" spans="11:12" ht="51" customHeight="1" x14ac:dyDescent="0.25"/>
    <row r="36" spans="11:12" ht="51.75" customHeight="1" x14ac:dyDescent="0.25"/>
    <row r="37" spans="11:12" ht="42.75" customHeight="1" x14ac:dyDescent="0.25"/>
    <row r="38" spans="11:12" ht="107.25" customHeight="1" x14ac:dyDescent="0.25"/>
    <row r="39" spans="11:12" ht="58.5" customHeight="1" x14ac:dyDescent="0.25"/>
    <row r="40" spans="11:12" ht="30.75" customHeight="1" x14ac:dyDescent="0.25"/>
    <row r="41" spans="11:12" ht="30.75" customHeight="1" x14ac:dyDescent="0.25"/>
    <row r="42" spans="11:12" ht="47.25" customHeight="1" x14ac:dyDescent="0.25"/>
    <row r="65526" spans="1:5" x14ac:dyDescent="0.25">
      <c r="A65526" s="195" t="s">
        <v>29</v>
      </c>
      <c r="B65526" s="195"/>
      <c r="C65526" s="195"/>
      <c r="D65526" s="195"/>
      <c r="E65526" s="195"/>
    </row>
    <row r="65527" spans="1:5" x14ac:dyDescent="0.25">
      <c r="A65527" s="196" t="s">
        <v>30</v>
      </c>
      <c r="B65527" s="196"/>
      <c r="C65527" s="196"/>
      <c r="D65527" s="196"/>
      <c r="E65527" s="196"/>
    </row>
    <row r="65528" spans="1:5" x14ac:dyDescent="0.25">
      <c r="A65528" s="196" t="s">
        <v>31</v>
      </c>
      <c r="B65528" s="196"/>
      <c r="C65528" s="196"/>
      <c r="D65528" s="196"/>
      <c r="E65528" s="196"/>
    </row>
    <row r="65529" spans="1:5" x14ac:dyDescent="0.25">
      <c r="A65529" s="18" t="s">
        <v>157</v>
      </c>
      <c r="D65529" s="18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D133" zoomScale="120" zoomScaleNormal="120" workbookViewId="0">
      <selection activeCell="I139" sqref="I139:I141"/>
    </sheetView>
  </sheetViews>
  <sheetFormatPr baseColWidth="10" defaultColWidth="11.44140625" defaultRowHeight="13.8" x14ac:dyDescent="0.25"/>
  <cols>
    <col min="1" max="1" width="0.44140625" style="83" customWidth="1"/>
    <col min="2" max="2" width="1.44140625" style="83" customWidth="1"/>
    <col min="3" max="3" width="44.6640625" style="83" customWidth="1"/>
    <col min="4" max="4" width="11.6640625" style="136" customWidth="1"/>
    <col min="5" max="6" width="33.77734375" style="118" customWidth="1"/>
    <col min="7" max="7" width="11.6640625" style="136" customWidth="1"/>
    <col min="8" max="9" width="33.77734375" style="118" customWidth="1"/>
    <col min="10" max="10" width="11.6640625" style="136" customWidth="1"/>
    <col min="11" max="12" width="33.77734375" style="118" customWidth="1"/>
    <col min="13" max="13" width="11.6640625" style="136" customWidth="1"/>
    <col min="14" max="15" width="33.77734375" style="118" customWidth="1"/>
    <col min="16" max="16" width="3.109375" style="83" customWidth="1"/>
    <col min="17" max="17" width="2.44140625" style="83" customWidth="1"/>
    <col min="18" max="18" width="7.44140625" style="83" hidden="1" customWidth="1"/>
    <col min="19" max="20" width="7.109375" style="83" hidden="1" customWidth="1"/>
    <col min="21" max="21" width="7" style="83" hidden="1" customWidth="1"/>
    <col min="22" max="22" width="11.44140625" style="83"/>
    <col min="23" max="23" width="13" style="83" customWidth="1"/>
    <col min="24" max="24" width="15.88671875" style="83" customWidth="1"/>
    <col min="25" max="25" width="13" style="83" customWidth="1"/>
    <col min="26" max="27" width="11.44140625" style="83" customWidth="1"/>
    <col min="28" max="16384" width="11.44140625" style="83"/>
  </cols>
  <sheetData>
    <row r="1" spans="1:21" ht="33" customHeight="1" x14ac:dyDescent="0.25">
      <c r="B1" s="261" t="s">
        <v>124</v>
      </c>
      <c r="C1" s="261"/>
      <c r="D1" s="261"/>
      <c r="E1" s="261"/>
      <c r="F1" s="261"/>
      <c r="G1" s="261"/>
      <c r="H1" s="261"/>
      <c r="I1" s="261"/>
      <c r="J1" s="262"/>
      <c r="K1" s="262"/>
      <c r="L1" s="84"/>
      <c r="M1" s="84"/>
      <c r="N1" s="84"/>
      <c r="O1" s="84"/>
    </row>
    <row r="2" spans="1:21" ht="15.6" x14ac:dyDescent="0.25">
      <c r="B2" s="263" t="s">
        <v>27</v>
      </c>
      <c r="C2" s="263"/>
      <c r="D2" s="217" t="s">
        <v>176</v>
      </c>
      <c r="E2" s="217"/>
      <c r="F2" s="217"/>
      <c r="G2" s="218" t="s">
        <v>177</v>
      </c>
      <c r="H2" s="218"/>
      <c r="I2" s="218"/>
      <c r="J2" s="219" t="s">
        <v>178</v>
      </c>
      <c r="K2" s="219"/>
      <c r="L2" s="219"/>
      <c r="M2" s="278" t="s">
        <v>179</v>
      </c>
      <c r="N2" s="278"/>
      <c r="O2" s="278"/>
      <c r="Q2" s="83">
        <v>1</v>
      </c>
    </row>
    <row r="3" spans="1:21" ht="15" customHeight="1" x14ac:dyDescent="0.25">
      <c r="B3" s="263"/>
      <c r="C3" s="263"/>
      <c r="D3" s="224" t="s">
        <v>34</v>
      </c>
      <c r="E3" s="222" t="s">
        <v>122</v>
      </c>
      <c r="F3" s="222" t="s">
        <v>125</v>
      </c>
      <c r="G3" s="220" t="s">
        <v>34</v>
      </c>
      <c r="H3" s="222" t="s">
        <v>122</v>
      </c>
      <c r="I3" s="222" t="s">
        <v>125</v>
      </c>
      <c r="J3" s="220" t="s">
        <v>34</v>
      </c>
      <c r="K3" s="229" t="s">
        <v>122</v>
      </c>
      <c r="L3" s="223" t="s">
        <v>125</v>
      </c>
      <c r="M3" s="220" t="s">
        <v>34</v>
      </c>
      <c r="N3" s="229" t="s">
        <v>122</v>
      </c>
      <c r="O3" s="223" t="s">
        <v>125</v>
      </c>
      <c r="Q3" s="83">
        <v>2</v>
      </c>
    </row>
    <row r="4" spans="1:21" ht="15.75" customHeight="1" x14ac:dyDescent="0.25">
      <c r="B4" s="263"/>
      <c r="C4" s="263"/>
      <c r="D4" s="225"/>
      <c r="E4" s="223"/>
      <c r="F4" s="223"/>
      <c r="G4" s="221"/>
      <c r="H4" s="223"/>
      <c r="I4" s="223"/>
      <c r="J4" s="221"/>
      <c r="K4" s="230"/>
      <c r="L4" s="240"/>
      <c r="M4" s="221"/>
      <c r="N4" s="230"/>
      <c r="O4" s="240"/>
      <c r="Q4" s="83">
        <v>3</v>
      </c>
    </row>
    <row r="5" spans="1:21" ht="15.6" x14ac:dyDescent="0.25">
      <c r="B5" s="263"/>
      <c r="C5" s="263"/>
      <c r="D5" s="85"/>
      <c r="E5" s="86"/>
      <c r="F5" s="86"/>
      <c r="G5" s="87"/>
      <c r="H5" s="88"/>
      <c r="I5" s="88"/>
      <c r="J5" s="87"/>
      <c r="K5" s="89"/>
      <c r="L5" s="88"/>
      <c r="M5" s="87"/>
      <c r="N5" s="89"/>
      <c r="O5" s="88"/>
      <c r="Q5" s="83">
        <v>4</v>
      </c>
    </row>
    <row r="6" spans="1:21" ht="17.399999999999999" x14ac:dyDescent="0.25">
      <c r="A6" s="216"/>
      <c r="B6" s="271"/>
      <c r="C6" s="90" t="s">
        <v>73</v>
      </c>
      <c r="D6" s="91"/>
      <c r="E6" s="91"/>
      <c r="F6" s="91"/>
      <c r="G6" s="91"/>
      <c r="H6" s="91"/>
      <c r="I6" s="91"/>
      <c r="J6" s="91"/>
      <c r="K6" s="91"/>
      <c r="L6" s="92"/>
      <c r="M6" s="91"/>
      <c r="N6" s="91"/>
      <c r="O6" s="92"/>
    </row>
    <row r="7" spans="1:21" ht="39.9" customHeight="1" x14ac:dyDescent="0.25">
      <c r="A7" s="216"/>
      <c r="B7" s="272"/>
      <c r="C7" s="93" t="s">
        <v>33</v>
      </c>
      <c r="D7" s="158">
        <v>3</v>
      </c>
      <c r="E7" s="57" t="s">
        <v>218</v>
      </c>
      <c r="F7" s="57" t="s">
        <v>219</v>
      </c>
      <c r="G7" s="76">
        <v>3</v>
      </c>
      <c r="H7" s="58" t="s">
        <v>381</v>
      </c>
      <c r="I7" s="58" t="s">
        <v>219</v>
      </c>
      <c r="J7" s="79"/>
      <c r="K7" s="59"/>
      <c r="L7" s="60"/>
      <c r="M7" s="81"/>
      <c r="N7" s="61"/>
      <c r="O7" s="62"/>
      <c r="R7" s="83">
        <f>COUNTIF(D7:D10,"1")</f>
        <v>0</v>
      </c>
      <c r="S7" s="83">
        <f>COUNTIF(G7:G10,"1")</f>
        <v>0</v>
      </c>
      <c r="T7" s="83">
        <f>COUNTIF(J7:J10,"1")</f>
        <v>0</v>
      </c>
      <c r="U7" s="83">
        <f>COUNTIF(M7:M10,"1")</f>
        <v>0</v>
      </c>
    </row>
    <row r="8" spans="1:21" ht="39.9" customHeight="1" x14ac:dyDescent="0.25">
      <c r="A8" s="216"/>
      <c r="B8" s="272"/>
      <c r="C8" s="94" t="s">
        <v>35</v>
      </c>
      <c r="D8" s="158">
        <v>2</v>
      </c>
      <c r="E8" s="57" t="s">
        <v>220</v>
      </c>
      <c r="F8" s="159" t="s">
        <v>221</v>
      </c>
      <c r="G8" s="76">
        <v>2</v>
      </c>
      <c r="H8" s="63" t="s">
        <v>220</v>
      </c>
      <c r="I8" s="58" t="s">
        <v>221</v>
      </c>
      <c r="J8" s="79"/>
      <c r="K8" s="64"/>
      <c r="L8" s="60"/>
      <c r="M8" s="81"/>
      <c r="N8" s="65"/>
      <c r="O8" s="62"/>
      <c r="R8" s="83">
        <f>COUNTIF(D7:D10,"2")</f>
        <v>3</v>
      </c>
      <c r="S8" s="83">
        <f>COUNTIF(G7:G10,"2")</f>
        <v>1</v>
      </c>
      <c r="T8" s="83">
        <f>COUNTIF(J7:J10,"2")</f>
        <v>0</v>
      </c>
      <c r="U8" s="83">
        <f>COUNTIF(M7:M10,"2")</f>
        <v>0</v>
      </c>
    </row>
    <row r="9" spans="1:21" ht="39.9" customHeight="1" x14ac:dyDescent="0.25">
      <c r="A9" s="216"/>
      <c r="B9" s="272"/>
      <c r="C9" s="95" t="s">
        <v>36</v>
      </c>
      <c r="D9" s="158">
        <v>2</v>
      </c>
      <c r="E9" s="57" t="s">
        <v>222</v>
      </c>
      <c r="F9" s="57" t="s">
        <v>223</v>
      </c>
      <c r="G9" s="76">
        <v>3</v>
      </c>
      <c r="H9" s="63" t="s">
        <v>382</v>
      </c>
      <c r="I9" s="58"/>
      <c r="J9" s="79"/>
      <c r="K9" s="64"/>
      <c r="L9" s="60"/>
      <c r="M9" s="81"/>
      <c r="N9" s="65"/>
      <c r="O9" s="62"/>
      <c r="R9" s="83">
        <f>COUNTIF(D7:D10,"3")</f>
        <v>1</v>
      </c>
      <c r="S9" s="83">
        <f>COUNTIF(G7:G10,"3")</f>
        <v>3</v>
      </c>
      <c r="T9" s="83">
        <f>COUNTIF(J7:J10,"3")</f>
        <v>0</v>
      </c>
      <c r="U9" s="83">
        <f>COUNTIF(M7:M10,"3")</f>
        <v>1</v>
      </c>
    </row>
    <row r="10" spans="1:21" ht="39.9" customHeight="1" x14ac:dyDescent="0.25">
      <c r="A10" s="216"/>
      <c r="B10" s="273"/>
      <c r="C10" s="95" t="s">
        <v>37</v>
      </c>
      <c r="D10" s="158">
        <v>2</v>
      </c>
      <c r="E10" s="57" t="s">
        <v>224</v>
      </c>
      <c r="F10" s="57" t="s">
        <v>225</v>
      </c>
      <c r="G10" s="76">
        <v>3</v>
      </c>
      <c r="H10" s="63" t="s">
        <v>383</v>
      </c>
      <c r="I10" s="58"/>
      <c r="J10" s="79"/>
      <c r="K10" s="64"/>
      <c r="L10" s="60"/>
      <c r="M10" s="81">
        <v>3</v>
      </c>
      <c r="N10" s="65"/>
      <c r="O10" s="62"/>
      <c r="R10" s="83">
        <f>COUNTIF(D7:D10,"4")</f>
        <v>0</v>
      </c>
      <c r="S10" s="83">
        <f>COUNTIF(G7:G10,"4")</f>
        <v>0</v>
      </c>
      <c r="T10" s="83">
        <f>COUNTIF(J7:J10,"4")</f>
        <v>0</v>
      </c>
      <c r="U10" s="83">
        <f>COUNTIF(M7:M10,"4")</f>
        <v>0</v>
      </c>
    </row>
    <row r="11" spans="1:21" ht="6" customHeight="1" x14ac:dyDescent="0.25">
      <c r="B11" s="268"/>
      <c r="C11" s="269"/>
      <c r="D11" s="269"/>
      <c r="E11" s="269"/>
      <c r="F11" s="269"/>
      <c r="G11" s="269"/>
      <c r="H11" s="269"/>
      <c r="I11" s="269"/>
      <c r="J11" s="269"/>
      <c r="K11" s="270"/>
      <c r="L11" s="96"/>
      <c r="M11" s="97"/>
      <c r="N11" s="96"/>
      <c r="O11" s="96"/>
      <c r="Q11" s="83">
        <f>COUNTIF(D7:D10,"1")</f>
        <v>0</v>
      </c>
      <c r="R11" s="83">
        <f>COUNTIF(D7:D10,"1")</f>
        <v>0</v>
      </c>
      <c r="S11" s="83">
        <f>COUNTIF(D7:D10,"3")</f>
        <v>1</v>
      </c>
    </row>
    <row r="12" spans="1:21" ht="17.399999999999999" x14ac:dyDescent="0.25">
      <c r="A12" s="216"/>
      <c r="B12" s="237"/>
      <c r="C12" s="98" t="s">
        <v>72</v>
      </c>
      <c r="D12" s="99"/>
      <c r="E12" s="99"/>
      <c r="F12" s="99"/>
      <c r="G12" s="99"/>
      <c r="H12" s="99"/>
      <c r="I12" s="99"/>
      <c r="J12" s="99"/>
      <c r="K12" s="100"/>
      <c r="L12" s="101"/>
      <c r="M12" s="99"/>
      <c r="N12" s="100"/>
      <c r="O12" s="101"/>
    </row>
    <row r="13" spans="1:21" ht="39.9" customHeight="1" x14ac:dyDescent="0.25">
      <c r="A13" s="216"/>
      <c r="B13" s="238"/>
      <c r="C13" s="102" t="s">
        <v>38</v>
      </c>
      <c r="D13" s="26">
        <v>3</v>
      </c>
      <c r="E13" s="57" t="s">
        <v>226</v>
      </c>
      <c r="F13" s="160" t="s">
        <v>227</v>
      </c>
      <c r="G13" s="77">
        <v>3</v>
      </c>
      <c r="H13" s="58" t="s">
        <v>226</v>
      </c>
      <c r="I13" s="58" t="s">
        <v>227</v>
      </c>
      <c r="J13" s="80"/>
      <c r="K13" s="67"/>
      <c r="L13" s="68"/>
      <c r="M13" s="82"/>
      <c r="N13" s="69"/>
      <c r="O13" s="70"/>
      <c r="R13" s="83">
        <f>COUNTIF(D13:D17,"1")</f>
        <v>0</v>
      </c>
      <c r="S13" s="83">
        <f>COUNTIF(G13:G17,"1")</f>
        <v>0</v>
      </c>
      <c r="T13" s="83">
        <f>COUNTIF(J13:J17,"1")</f>
        <v>0</v>
      </c>
      <c r="U13" s="83">
        <f>COUNTIF(M13:M17,"1")</f>
        <v>0</v>
      </c>
    </row>
    <row r="14" spans="1:21" ht="39.9" customHeight="1" x14ac:dyDescent="0.25">
      <c r="A14" s="216"/>
      <c r="B14" s="238"/>
      <c r="C14" s="94" t="s">
        <v>39</v>
      </c>
      <c r="D14" s="26">
        <v>2</v>
      </c>
      <c r="E14" s="71" t="s">
        <v>228</v>
      </c>
      <c r="F14" s="66" t="s">
        <v>229</v>
      </c>
      <c r="G14" s="77">
        <v>3</v>
      </c>
      <c r="H14" s="63" t="s">
        <v>384</v>
      </c>
      <c r="I14" s="58"/>
      <c r="J14" s="80"/>
      <c r="K14" s="68"/>
      <c r="L14" s="68"/>
      <c r="M14" s="82"/>
      <c r="N14" s="70"/>
      <c r="O14" s="70"/>
      <c r="R14" s="83">
        <f>COUNTIF(D13:D17,"2")</f>
        <v>2</v>
      </c>
      <c r="S14" s="83">
        <f>COUNTIF(G13:G17,"2")</f>
        <v>1</v>
      </c>
      <c r="T14" s="83">
        <f>COUNTIF(J13:J17,"2")</f>
        <v>0</v>
      </c>
      <c r="U14" s="83">
        <f>COUNTIF(M13:M17,"2")</f>
        <v>0</v>
      </c>
    </row>
    <row r="15" spans="1:21" ht="39.9" customHeight="1" x14ac:dyDescent="0.25">
      <c r="A15" s="216"/>
      <c r="B15" s="238"/>
      <c r="C15" s="94" t="s">
        <v>40</v>
      </c>
      <c r="D15" s="26">
        <v>3</v>
      </c>
      <c r="E15" s="71" t="s">
        <v>230</v>
      </c>
      <c r="F15" s="66" t="s">
        <v>231</v>
      </c>
      <c r="G15" s="77">
        <v>2</v>
      </c>
      <c r="H15" s="63" t="s">
        <v>385</v>
      </c>
      <c r="I15" s="58"/>
      <c r="J15" s="80"/>
      <c r="K15" s="68"/>
      <c r="L15" s="68"/>
      <c r="M15" s="82"/>
      <c r="N15" s="70"/>
      <c r="O15" s="70"/>
      <c r="R15" s="83">
        <f>COUNTIF(D13:D17,"3")</f>
        <v>3</v>
      </c>
      <c r="S15" s="83">
        <f>COUNTIF(G13:G17,"3")</f>
        <v>4</v>
      </c>
      <c r="T15" s="83">
        <f>COUNTIF(J13:J17,"3")</f>
        <v>0</v>
      </c>
      <c r="U15" s="83">
        <f>COUNTIF(M13:M17,"3")</f>
        <v>0</v>
      </c>
    </row>
    <row r="16" spans="1:21" ht="39.9" customHeight="1" x14ac:dyDescent="0.25">
      <c r="A16" s="216"/>
      <c r="B16" s="238"/>
      <c r="C16" s="95" t="s">
        <v>41</v>
      </c>
      <c r="D16" s="26">
        <v>2</v>
      </c>
      <c r="E16" s="71" t="s">
        <v>232</v>
      </c>
      <c r="F16" s="66" t="s">
        <v>233</v>
      </c>
      <c r="G16" s="77">
        <v>3</v>
      </c>
      <c r="H16" s="63" t="s">
        <v>386</v>
      </c>
      <c r="I16" s="58"/>
      <c r="J16" s="80"/>
      <c r="K16" s="68"/>
      <c r="L16" s="68"/>
      <c r="M16" s="82"/>
      <c r="N16" s="70"/>
      <c r="O16" s="70"/>
      <c r="R16" s="83">
        <f>COUNTIF(D13:D17,"4")</f>
        <v>0</v>
      </c>
      <c r="S16" s="83">
        <f>COUNTIF(G13:G17,"4")</f>
        <v>0</v>
      </c>
      <c r="T16" s="83">
        <f>COUNTIF(J13:J17,"4")</f>
        <v>0</v>
      </c>
      <c r="U16" s="83">
        <f>COUNTIF(M13:M17,"4")</f>
        <v>0</v>
      </c>
    </row>
    <row r="17" spans="1:21" ht="39.9" customHeight="1" x14ac:dyDescent="0.25">
      <c r="A17" s="216"/>
      <c r="B17" s="239"/>
      <c r="C17" s="94" t="s">
        <v>42</v>
      </c>
      <c r="D17" s="26">
        <v>3</v>
      </c>
      <c r="E17" s="71" t="s">
        <v>224</v>
      </c>
      <c r="F17" s="160" t="s">
        <v>234</v>
      </c>
      <c r="G17" s="77">
        <v>3</v>
      </c>
      <c r="H17" s="63" t="s">
        <v>224</v>
      </c>
      <c r="I17" s="58" t="s">
        <v>234</v>
      </c>
      <c r="J17" s="80"/>
      <c r="K17" s="68"/>
      <c r="L17" s="68"/>
      <c r="M17" s="82"/>
      <c r="N17" s="70"/>
      <c r="O17" s="70"/>
    </row>
    <row r="18" spans="1:21" ht="7.5" customHeight="1" x14ac:dyDescent="0.25">
      <c r="B18" s="226"/>
      <c r="C18" s="227"/>
      <c r="D18" s="227"/>
      <c r="E18" s="227"/>
      <c r="F18" s="227"/>
      <c r="G18" s="227"/>
      <c r="H18" s="227"/>
      <c r="I18" s="227"/>
      <c r="J18" s="227"/>
      <c r="K18" s="228"/>
      <c r="L18" s="96"/>
      <c r="M18" s="97"/>
      <c r="N18" s="96"/>
      <c r="O18" s="96"/>
    </row>
    <row r="19" spans="1:21" ht="17.399999999999999" x14ac:dyDescent="0.25">
      <c r="A19" s="216"/>
      <c r="B19" s="237"/>
      <c r="C19" s="98" t="s">
        <v>43</v>
      </c>
      <c r="D19" s="99"/>
      <c r="E19" s="99"/>
      <c r="F19" s="99"/>
      <c r="G19" s="99"/>
      <c r="H19" s="99"/>
      <c r="I19" s="99"/>
      <c r="J19" s="99"/>
      <c r="K19" s="100"/>
      <c r="L19" s="101"/>
      <c r="M19" s="99"/>
      <c r="N19" s="100"/>
      <c r="O19" s="101"/>
    </row>
    <row r="20" spans="1:21" ht="39.9" customHeight="1" x14ac:dyDescent="0.25">
      <c r="A20" s="216"/>
      <c r="B20" s="274"/>
      <c r="C20" s="103" t="s">
        <v>44</v>
      </c>
      <c r="D20" s="26">
        <v>4</v>
      </c>
      <c r="E20" s="57" t="s">
        <v>387</v>
      </c>
      <c r="F20" s="159" t="s">
        <v>235</v>
      </c>
      <c r="G20" s="77">
        <v>4</v>
      </c>
      <c r="H20" s="58" t="s">
        <v>236</v>
      </c>
      <c r="I20" s="58" t="s">
        <v>235</v>
      </c>
      <c r="J20" s="80"/>
      <c r="K20" s="72"/>
      <c r="L20" s="73"/>
      <c r="M20" s="82"/>
      <c r="N20" s="74"/>
      <c r="O20" s="75"/>
      <c r="R20" s="83">
        <f>COUNTIF(D20:D27,"1")</f>
        <v>1</v>
      </c>
      <c r="S20" s="83">
        <f>COUNTIF(G20:G27,"1")</f>
        <v>1</v>
      </c>
      <c r="T20" s="83">
        <f>COUNTIF(J20:J27,"1")</f>
        <v>0</v>
      </c>
      <c r="U20" s="83">
        <f>COUNTIF(M20:M27,"1")</f>
        <v>0</v>
      </c>
    </row>
    <row r="21" spans="1:21" ht="39.9" customHeight="1" x14ac:dyDescent="0.25">
      <c r="A21" s="216"/>
      <c r="B21" s="274"/>
      <c r="C21" s="104" t="s">
        <v>45</v>
      </c>
      <c r="D21" s="26">
        <v>2</v>
      </c>
      <c r="E21" s="57" t="s">
        <v>236</v>
      </c>
      <c r="F21" s="159" t="s">
        <v>237</v>
      </c>
      <c r="G21" s="77">
        <v>2</v>
      </c>
      <c r="H21" s="63" t="s">
        <v>236</v>
      </c>
      <c r="I21" s="58" t="s">
        <v>237</v>
      </c>
      <c r="J21" s="80"/>
      <c r="K21" s="73"/>
      <c r="L21" s="73"/>
      <c r="M21" s="82"/>
      <c r="N21" s="75"/>
      <c r="O21" s="75"/>
      <c r="R21" s="83">
        <f>COUNTIF(D20:D27,"2")</f>
        <v>5</v>
      </c>
      <c r="S21" s="83">
        <f>COUNTIF(G20:G27,"2")</f>
        <v>4</v>
      </c>
      <c r="T21" s="83">
        <f>COUNTIF(J20:J27,"2")</f>
        <v>0</v>
      </c>
      <c r="U21" s="83">
        <f>COUNTIF(M20:M27,"2")</f>
        <v>0</v>
      </c>
    </row>
    <row r="22" spans="1:21" ht="39.9" customHeight="1" x14ac:dyDescent="0.25">
      <c r="A22" s="216"/>
      <c r="B22" s="274"/>
      <c r="C22" s="104" t="s">
        <v>46</v>
      </c>
      <c r="D22" s="26">
        <v>3</v>
      </c>
      <c r="E22" s="71" t="s">
        <v>238</v>
      </c>
      <c r="F22" s="159" t="s">
        <v>239</v>
      </c>
      <c r="G22" s="77">
        <v>3</v>
      </c>
      <c r="H22" s="63" t="s">
        <v>238</v>
      </c>
      <c r="I22" s="58" t="s">
        <v>239</v>
      </c>
      <c r="J22" s="80"/>
      <c r="K22" s="73"/>
      <c r="L22" s="73"/>
      <c r="M22" s="82"/>
      <c r="N22" s="75"/>
      <c r="O22" s="75"/>
      <c r="R22" s="83">
        <f>COUNTIF(D20:D27,"3")</f>
        <v>1</v>
      </c>
      <c r="S22" s="83">
        <f>COUNTIF(G20:G27,"3")</f>
        <v>2</v>
      </c>
      <c r="T22" s="83">
        <f>COUNTIF(J20:J27,"3")</f>
        <v>0</v>
      </c>
      <c r="U22" s="83">
        <f>COUNTIF(M20:M27,"3")</f>
        <v>0</v>
      </c>
    </row>
    <row r="23" spans="1:21" ht="39.9" customHeight="1" x14ac:dyDescent="0.25">
      <c r="A23" s="216"/>
      <c r="B23" s="274"/>
      <c r="C23" s="104" t="s">
        <v>47</v>
      </c>
      <c r="D23" s="26">
        <v>2</v>
      </c>
      <c r="E23" s="71" t="s">
        <v>240</v>
      </c>
      <c r="F23" s="159" t="s">
        <v>241</v>
      </c>
      <c r="G23" s="77">
        <v>3</v>
      </c>
      <c r="H23" s="63" t="s">
        <v>389</v>
      </c>
      <c r="I23" s="58"/>
      <c r="J23" s="80"/>
      <c r="K23" s="73"/>
      <c r="L23" s="73"/>
      <c r="M23" s="82"/>
      <c r="N23" s="75"/>
      <c r="O23" s="75"/>
      <c r="R23" s="83">
        <f>COUNTIF(D20:D27,"4")</f>
        <v>1</v>
      </c>
      <c r="S23" s="83">
        <f>COUNTIF(G20:G27,"4")</f>
        <v>1</v>
      </c>
      <c r="T23" s="83">
        <f>COUNTIF(J20:J27,"4")</f>
        <v>0</v>
      </c>
      <c r="U23" s="83">
        <f>COUNTIF(M20:M27,"4")</f>
        <v>0</v>
      </c>
    </row>
    <row r="24" spans="1:21" ht="39.9" customHeight="1" x14ac:dyDescent="0.25">
      <c r="A24" s="216"/>
      <c r="B24" s="274"/>
      <c r="C24" s="104" t="s">
        <v>48</v>
      </c>
      <c r="D24" s="26">
        <v>1</v>
      </c>
      <c r="E24" s="71" t="s">
        <v>242</v>
      </c>
      <c r="F24" s="159" t="s">
        <v>243</v>
      </c>
      <c r="G24" s="77">
        <v>1</v>
      </c>
      <c r="H24" s="63" t="s">
        <v>242</v>
      </c>
      <c r="I24" s="58" t="s">
        <v>243</v>
      </c>
      <c r="J24" s="80"/>
      <c r="K24" s="73"/>
      <c r="L24" s="73"/>
      <c r="M24" s="82"/>
      <c r="N24" s="75"/>
      <c r="O24" s="75"/>
    </row>
    <row r="25" spans="1:21" ht="39.9" customHeight="1" x14ac:dyDescent="0.25">
      <c r="A25" s="216"/>
      <c r="B25" s="274"/>
      <c r="C25" s="104" t="s">
        <v>49</v>
      </c>
      <c r="D25" s="26">
        <v>2</v>
      </c>
      <c r="E25" s="71" t="s">
        <v>244</v>
      </c>
      <c r="F25" s="159" t="s">
        <v>245</v>
      </c>
      <c r="G25" s="77">
        <v>2</v>
      </c>
      <c r="H25" s="63" t="s">
        <v>244</v>
      </c>
      <c r="I25" s="58" t="s">
        <v>245</v>
      </c>
      <c r="J25" s="80"/>
      <c r="K25" s="73"/>
      <c r="L25" s="73"/>
      <c r="M25" s="82"/>
      <c r="N25" s="75"/>
      <c r="O25" s="75"/>
    </row>
    <row r="26" spans="1:21" ht="39.9" customHeight="1" x14ac:dyDescent="0.25">
      <c r="A26" s="216"/>
      <c r="B26" s="274"/>
      <c r="C26" s="104" t="s">
        <v>50</v>
      </c>
      <c r="D26" s="26">
        <v>2</v>
      </c>
      <c r="E26" s="71" t="s">
        <v>246</v>
      </c>
      <c r="F26" s="159" t="s">
        <v>247</v>
      </c>
      <c r="G26" s="77">
        <v>2</v>
      </c>
      <c r="H26" s="63" t="s">
        <v>246</v>
      </c>
      <c r="I26" s="58" t="s">
        <v>247</v>
      </c>
      <c r="J26" s="80"/>
      <c r="K26" s="73"/>
      <c r="L26" s="73"/>
      <c r="M26" s="82"/>
      <c r="N26" s="75"/>
      <c r="O26" s="75"/>
    </row>
    <row r="27" spans="1:21" ht="39.9" customHeight="1" x14ac:dyDescent="0.25">
      <c r="A27" s="216"/>
      <c r="B27" s="275"/>
      <c r="C27" s="104" t="s">
        <v>51</v>
      </c>
      <c r="D27" s="26">
        <v>2</v>
      </c>
      <c r="E27" s="71" t="s">
        <v>248</v>
      </c>
      <c r="F27" s="159" t="s">
        <v>249</v>
      </c>
      <c r="G27" s="77">
        <v>2</v>
      </c>
      <c r="H27" s="63" t="s">
        <v>248</v>
      </c>
      <c r="I27" s="58" t="s">
        <v>249</v>
      </c>
      <c r="J27" s="80"/>
      <c r="K27" s="73"/>
      <c r="L27" s="73"/>
      <c r="M27" s="82"/>
      <c r="N27" s="75"/>
      <c r="O27" s="75"/>
    </row>
    <row r="28" spans="1:21" ht="7.5" customHeight="1" x14ac:dyDescent="0.25">
      <c r="B28" s="253"/>
      <c r="C28" s="254"/>
      <c r="D28" s="254"/>
      <c r="E28" s="254"/>
      <c r="F28" s="254"/>
      <c r="G28" s="254"/>
      <c r="H28" s="254"/>
      <c r="I28" s="254"/>
      <c r="J28" s="254"/>
      <c r="K28" s="276"/>
      <c r="L28" s="96"/>
      <c r="M28" s="97"/>
      <c r="N28" s="96"/>
      <c r="O28" s="96"/>
    </row>
    <row r="29" spans="1:21" ht="17.399999999999999" x14ac:dyDescent="0.25">
      <c r="A29" s="216"/>
      <c r="B29" s="237"/>
      <c r="C29" s="98" t="s">
        <v>52</v>
      </c>
      <c r="D29" s="99"/>
      <c r="E29" s="99"/>
      <c r="F29" s="99"/>
      <c r="G29" s="99"/>
      <c r="H29" s="99"/>
      <c r="I29" s="99"/>
      <c r="J29" s="99"/>
      <c r="K29" s="100"/>
      <c r="L29" s="101"/>
      <c r="M29" s="99"/>
      <c r="N29" s="100"/>
      <c r="O29" s="101"/>
    </row>
    <row r="30" spans="1:21" ht="39.9" customHeight="1" x14ac:dyDescent="0.25">
      <c r="A30" s="216"/>
      <c r="B30" s="238"/>
      <c r="C30" s="102" t="s">
        <v>53</v>
      </c>
      <c r="D30" s="26">
        <v>3</v>
      </c>
      <c r="E30" s="57" t="s">
        <v>388</v>
      </c>
      <c r="F30" s="159" t="s">
        <v>250</v>
      </c>
      <c r="G30" s="77">
        <v>3</v>
      </c>
      <c r="H30" s="58" t="s">
        <v>388</v>
      </c>
      <c r="I30" s="58" t="s">
        <v>250</v>
      </c>
      <c r="J30" s="80"/>
      <c r="K30" s="72"/>
      <c r="L30" s="73"/>
      <c r="M30" s="82"/>
      <c r="N30" s="74"/>
      <c r="O30" s="75"/>
      <c r="R30" s="83">
        <f>COUNTIF(D30:D33,"1")</f>
        <v>1</v>
      </c>
      <c r="S30" s="83">
        <f>COUNTIF(G30:G33,"1")</f>
        <v>0</v>
      </c>
      <c r="T30" s="83">
        <f>COUNTIF(J30:J33,"1")</f>
        <v>0</v>
      </c>
      <c r="U30" s="83">
        <f>COUNTIF(M30:M33,"1")</f>
        <v>0</v>
      </c>
    </row>
    <row r="31" spans="1:21" ht="39.9" customHeight="1" x14ac:dyDescent="0.25">
      <c r="A31" s="216"/>
      <c r="B31" s="238"/>
      <c r="C31" s="94" t="s">
        <v>54</v>
      </c>
      <c r="D31" s="26">
        <v>2</v>
      </c>
      <c r="E31" s="57" t="s">
        <v>251</v>
      </c>
      <c r="F31" s="159" t="s">
        <v>252</v>
      </c>
      <c r="G31" s="77">
        <v>3</v>
      </c>
      <c r="H31" s="63" t="s">
        <v>390</v>
      </c>
      <c r="I31" s="58"/>
      <c r="J31" s="80"/>
      <c r="K31" s="73"/>
      <c r="L31" s="73"/>
      <c r="M31" s="82"/>
      <c r="N31" s="75"/>
      <c r="O31" s="75"/>
      <c r="R31" s="83">
        <f>COUNTIF(D30:D33,"2")</f>
        <v>2</v>
      </c>
      <c r="S31" s="83">
        <f>COUNTIF(G30:G33,"2")</f>
        <v>1</v>
      </c>
      <c r="T31" s="83">
        <f>COUNTIF(J30:J33,"2")</f>
        <v>0</v>
      </c>
      <c r="U31" s="83">
        <f>COUNTIF(M30:M33,"2")</f>
        <v>0</v>
      </c>
    </row>
    <row r="32" spans="1:21" ht="39.9" customHeight="1" x14ac:dyDescent="0.25">
      <c r="A32" s="216"/>
      <c r="B32" s="238"/>
      <c r="C32" s="94" t="s">
        <v>55</v>
      </c>
      <c r="D32" s="26">
        <v>2</v>
      </c>
      <c r="E32" s="71" t="s">
        <v>253</v>
      </c>
      <c r="F32" s="159" t="s">
        <v>254</v>
      </c>
      <c r="G32" s="77">
        <v>3</v>
      </c>
      <c r="H32" s="63" t="s">
        <v>391</v>
      </c>
      <c r="I32" s="58"/>
      <c r="J32" s="80"/>
      <c r="K32" s="73"/>
      <c r="L32" s="73"/>
      <c r="M32" s="82"/>
      <c r="N32" s="75"/>
      <c r="O32" s="75"/>
      <c r="R32" s="83">
        <f>COUNTIF(D30:D33,"3")</f>
        <v>1</v>
      </c>
      <c r="S32" s="83">
        <f>COUNTIF(G30:G33,"3")</f>
        <v>3</v>
      </c>
      <c r="T32" s="83">
        <f>COUNTIF(J30:J33,"31")</f>
        <v>0</v>
      </c>
      <c r="U32" s="83">
        <f>COUNTIF(M30:M33,"3")</f>
        <v>0</v>
      </c>
    </row>
    <row r="33" spans="1:21" ht="39.9" customHeight="1" x14ac:dyDescent="0.25">
      <c r="A33" s="216"/>
      <c r="B33" s="239"/>
      <c r="C33" s="94" t="s">
        <v>56</v>
      </c>
      <c r="D33" s="26">
        <v>1</v>
      </c>
      <c r="E33" s="71" t="s">
        <v>255</v>
      </c>
      <c r="F33" s="159" t="s">
        <v>256</v>
      </c>
      <c r="G33" s="77">
        <v>2</v>
      </c>
      <c r="H33" s="63" t="s">
        <v>392</v>
      </c>
      <c r="I33" s="58"/>
      <c r="J33" s="80"/>
      <c r="K33" s="73"/>
      <c r="L33" s="73"/>
      <c r="M33" s="82"/>
      <c r="N33" s="75"/>
      <c r="O33" s="75"/>
      <c r="R33" s="83">
        <f>COUNTIF(D30:D33,"4")</f>
        <v>0</v>
      </c>
      <c r="S33" s="83">
        <f>COUNTIF(G30:G33,"4")</f>
        <v>0</v>
      </c>
      <c r="T33" s="83">
        <f>COUNTIF(J30:J33,"4")</f>
        <v>0</v>
      </c>
      <c r="U33" s="83">
        <f>COUNTIF(M30:M33,"4")</f>
        <v>0</v>
      </c>
    </row>
    <row r="34" spans="1:21" ht="9" customHeight="1" x14ac:dyDescent="0.25">
      <c r="B34" s="226"/>
      <c r="C34" s="227"/>
      <c r="D34" s="227"/>
      <c r="E34" s="227"/>
      <c r="F34" s="227"/>
      <c r="G34" s="227"/>
      <c r="H34" s="227"/>
      <c r="I34" s="227"/>
      <c r="J34" s="227"/>
      <c r="K34" s="228"/>
      <c r="L34" s="96"/>
      <c r="M34" s="97"/>
      <c r="N34" s="96"/>
      <c r="O34" s="96"/>
    </row>
    <row r="35" spans="1:21" ht="17.399999999999999" x14ac:dyDescent="0.25">
      <c r="A35" s="216"/>
      <c r="B35" s="237"/>
      <c r="C35" s="105" t="s">
        <v>57</v>
      </c>
      <c r="D35" s="277"/>
      <c r="E35" s="277"/>
      <c r="F35" s="277"/>
      <c r="G35" s="277"/>
      <c r="H35" s="277"/>
      <c r="I35" s="277"/>
      <c r="J35" s="277"/>
      <c r="K35" s="277"/>
      <c r="L35" s="106"/>
      <c r="M35" s="107"/>
      <c r="N35" s="107"/>
      <c r="O35" s="106"/>
    </row>
    <row r="36" spans="1:21" ht="39.9" customHeight="1" x14ac:dyDescent="0.25">
      <c r="A36" s="216"/>
      <c r="B36" s="238"/>
      <c r="C36" s="102" t="s">
        <v>58</v>
      </c>
      <c r="D36" s="26">
        <v>3</v>
      </c>
      <c r="E36" s="71" t="s">
        <v>257</v>
      </c>
      <c r="F36" s="159" t="s">
        <v>258</v>
      </c>
      <c r="G36" s="77">
        <v>3</v>
      </c>
      <c r="H36" s="58" t="s">
        <v>257</v>
      </c>
      <c r="I36" s="58" t="s">
        <v>258</v>
      </c>
      <c r="J36" s="80"/>
      <c r="K36" s="72"/>
      <c r="L36" s="73"/>
      <c r="M36" s="82"/>
      <c r="N36" s="74"/>
      <c r="O36" s="75"/>
      <c r="R36" s="83">
        <f>COUNTIF(D36:D44,"1")</f>
        <v>0</v>
      </c>
      <c r="S36" s="83">
        <f>COUNTIF(G36:G44,"1")</f>
        <v>0</v>
      </c>
      <c r="T36" s="83">
        <f>COUNTIF(J36:J44,"1")</f>
        <v>0</v>
      </c>
      <c r="U36" s="83">
        <f>COUNTIF(M36:M44,"1")</f>
        <v>0</v>
      </c>
    </row>
    <row r="37" spans="1:21" ht="39.9" customHeight="1" x14ac:dyDescent="0.25">
      <c r="A37" s="216"/>
      <c r="B37" s="238"/>
      <c r="C37" s="94" t="s">
        <v>59</v>
      </c>
      <c r="D37" s="26">
        <v>2</v>
      </c>
      <c r="E37" s="71" t="s">
        <v>259</v>
      </c>
      <c r="F37" s="159" t="s">
        <v>260</v>
      </c>
      <c r="G37" s="77">
        <v>3</v>
      </c>
      <c r="H37" s="63" t="s">
        <v>393</v>
      </c>
      <c r="I37" s="58"/>
      <c r="J37" s="80"/>
      <c r="K37" s="73"/>
      <c r="L37" s="73"/>
      <c r="M37" s="82"/>
      <c r="N37" s="75"/>
      <c r="O37" s="75"/>
      <c r="R37" s="83">
        <f>COUNTIF(D36:D44,"2")</f>
        <v>2</v>
      </c>
      <c r="S37" s="83">
        <f>COUNTIF(G36:G44,"2")</f>
        <v>3</v>
      </c>
      <c r="T37" s="83">
        <f>COUNTIF(J36:J44,"2")</f>
        <v>0</v>
      </c>
      <c r="U37" s="83">
        <f>COUNTIF(M36:M44,"2")</f>
        <v>0</v>
      </c>
    </row>
    <row r="38" spans="1:21" ht="39.9" customHeight="1" x14ac:dyDescent="0.25">
      <c r="A38" s="216"/>
      <c r="B38" s="238"/>
      <c r="C38" s="94" t="s">
        <v>60</v>
      </c>
      <c r="D38" s="26">
        <v>2</v>
      </c>
      <c r="E38" s="71" t="s">
        <v>261</v>
      </c>
      <c r="F38" s="159" t="s">
        <v>262</v>
      </c>
      <c r="G38" s="77">
        <v>2</v>
      </c>
      <c r="H38" s="63" t="s">
        <v>261</v>
      </c>
      <c r="I38" s="58" t="s">
        <v>262</v>
      </c>
      <c r="J38" s="80"/>
      <c r="K38" s="73"/>
      <c r="L38" s="73"/>
      <c r="M38" s="82"/>
      <c r="N38" s="75"/>
      <c r="O38" s="75"/>
      <c r="R38" s="83">
        <f>COUNTIF(D36:D44,"3")</f>
        <v>7</v>
      </c>
      <c r="S38" s="83">
        <f>COUNTIF(G36:G44,"3")</f>
        <v>6</v>
      </c>
      <c r="T38" s="83">
        <f>COUNTIF(J36:J44,"3")</f>
        <v>0</v>
      </c>
      <c r="U38" s="83">
        <f>COUNTIF(M36:M44,"3")</f>
        <v>0</v>
      </c>
    </row>
    <row r="39" spans="1:21" ht="39.9" customHeight="1" x14ac:dyDescent="0.25">
      <c r="A39" s="216"/>
      <c r="B39" s="238"/>
      <c r="C39" s="94" t="s">
        <v>61</v>
      </c>
      <c r="D39" s="26">
        <v>3</v>
      </c>
      <c r="E39" s="57" t="s">
        <v>263</v>
      </c>
      <c r="F39" s="159" t="s">
        <v>264</v>
      </c>
      <c r="G39" s="77">
        <v>3</v>
      </c>
      <c r="H39" s="63" t="s">
        <v>263</v>
      </c>
      <c r="I39" s="58" t="s">
        <v>264</v>
      </c>
      <c r="J39" s="80"/>
      <c r="K39" s="73"/>
      <c r="L39" s="73"/>
      <c r="M39" s="82"/>
      <c r="N39" s="75"/>
      <c r="O39" s="75"/>
      <c r="R39" s="83">
        <f>COUNTIF(D36:D44,"4")</f>
        <v>0</v>
      </c>
      <c r="S39" s="83">
        <f>COUNTIF(G36:G44,"4")</f>
        <v>0</v>
      </c>
      <c r="T39" s="83">
        <f>COUNTIF(J36:J44,"4")</f>
        <v>0</v>
      </c>
      <c r="U39" s="83">
        <f>COUNTIF(M36:M44,"4")</f>
        <v>0</v>
      </c>
    </row>
    <row r="40" spans="1:21" ht="39.9" customHeight="1" x14ac:dyDescent="0.25">
      <c r="A40" s="216"/>
      <c r="B40" s="238"/>
      <c r="C40" s="94" t="s">
        <v>62</v>
      </c>
      <c r="D40" s="26">
        <v>3</v>
      </c>
      <c r="E40" s="57" t="s">
        <v>265</v>
      </c>
      <c r="F40" s="159" t="s">
        <v>266</v>
      </c>
      <c r="G40" s="77">
        <v>3</v>
      </c>
      <c r="H40" s="63" t="s">
        <v>265</v>
      </c>
      <c r="I40" s="58" t="s">
        <v>266</v>
      </c>
      <c r="J40" s="80"/>
      <c r="K40" s="73"/>
      <c r="L40" s="73"/>
      <c r="M40" s="82"/>
      <c r="N40" s="75"/>
      <c r="O40" s="75"/>
    </row>
    <row r="41" spans="1:21" ht="39.9" customHeight="1" x14ac:dyDescent="0.25">
      <c r="A41" s="216"/>
      <c r="B41" s="238"/>
      <c r="C41" s="94" t="s">
        <v>63</v>
      </c>
      <c r="D41" s="26">
        <v>3</v>
      </c>
      <c r="E41" s="71" t="s">
        <v>267</v>
      </c>
      <c r="F41" s="159" t="s">
        <v>268</v>
      </c>
      <c r="G41" s="77">
        <v>2</v>
      </c>
      <c r="H41" s="63" t="s">
        <v>394</v>
      </c>
      <c r="I41" s="58"/>
      <c r="J41" s="80"/>
      <c r="K41" s="73"/>
      <c r="L41" s="73"/>
      <c r="M41" s="82"/>
      <c r="N41" s="75"/>
      <c r="O41" s="75"/>
    </row>
    <row r="42" spans="1:21" ht="39.9" customHeight="1" x14ac:dyDescent="0.25">
      <c r="A42" s="216"/>
      <c r="B42" s="238"/>
      <c r="C42" s="94" t="s">
        <v>64</v>
      </c>
      <c r="D42" s="26">
        <v>3</v>
      </c>
      <c r="E42" s="71" t="s">
        <v>269</v>
      </c>
      <c r="F42" s="159" t="s">
        <v>270</v>
      </c>
      <c r="G42" s="77">
        <v>2</v>
      </c>
      <c r="H42" s="63" t="s">
        <v>395</v>
      </c>
      <c r="I42" s="58"/>
      <c r="J42" s="80"/>
      <c r="K42" s="73"/>
      <c r="L42" s="73"/>
      <c r="M42" s="82"/>
      <c r="N42" s="75"/>
      <c r="O42" s="75"/>
    </row>
    <row r="43" spans="1:21" ht="39.9" customHeight="1" x14ac:dyDescent="0.25">
      <c r="A43" s="216"/>
      <c r="B43" s="238"/>
      <c r="C43" s="94" t="s">
        <v>65</v>
      </c>
      <c r="D43" s="26">
        <v>3</v>
      </c>
      <c r="E43" s="71" t="s">
        <v>271</v>
      </c>
      <c r="F43" s="159" t="s">
        <v>272</v>
      </c>
      <c r="G43" s="77">
        <v>3</v>
      </c>
      <c r="H43" s="63" t="s">
        <v>271</v>
      </c>
      <c r="I43" s="58" t="s">
        <v>272</v>
      </c>
      <c r="J43" s="80"/>
      <c r="K43" s="73"/>
      <c r="L43" s="73"/>
      <c r="M43" s="82"/>
      <c r="N43" s="75"/>
      <c r="O43" s="75"/>
    </row>
    <row r="44" spans="1:21" ht="39.9" customHeight="1" x14ac:dyDescent="0.25">
      <c r="A44" s="216"/>
      <c r="B44" s="239"/>
      <c r="C44" s="94" t="s">
        <v>66</v>
      </c>
      <c r="D44" s="26">
        <v>3</v>
      </c>
      <c r="E44" s="71" t="s">
        <v>273</v>
      </c>
      <c r="F44" s="159" t="s">
        <v>274</v>
      </c>
      <c r="G44" s="77">
        <v>3</v>
      </c>
      <c r="H44" s="63" t="s">
        <v>273</v>
      </c>
      <c r="I44" s="58" t="s">
        <v>274</v>
      </c>
      <c r="J44" s="80"/>
      <c r="K44" s="73"/>
      <c r="L44" s="73"/>
      <c r="M44" s="82"/>
      <c r="N44" s="75"/>
      <c r="O44" s="75"/>
    </row>
    <row r="45" spans="1:21" ht="6.75" customHeight="1" x14ac:dyDescent="0.25">
      <c r="B45" s="226"/>
      <c r="C45" s="227"/>
      <c r="D45" s="227"/>
      <c r="E45" s="227"/>
      <c r="F45" s="227"/>
      <c r="G45" s="227"/>
      <c r="H45" s="227"/>
      <c r="I45" s="227"/>
      <c r="J45" s="227"/>
      <c r="K45" s="228"/>
      <c r="L45" s="96"/>
      <c r="M45" s="97"/>
      <c r="N45" s="96"/>
      <c r="O45" s="96"/>
    </row>
    <row r="46" spans="1:21" ht="17.399999999999999" x14ac:dyDescent="0.25">
      <c r="A46" s="216"/>
      <c r="B46" s="237"/>
      <c r="C46" s="98" t="s">
        <v>67</v>
      </c>
      <c r="D46" s="99"/>
      <c r="E46" s="99"/>
      <c r="F46" s="99"/>
      <c r="G46" s="99"/>
      <c r="H46" s="99"/>
      <c r="I46" s="99"/>
      <c r="J46" s="99"/>
      <c r="K46" s="100"/>
      <c r="L46" s="101"/>
      <c r="M46" s="99"/>
      <c r="N46" s="100"/>
      <c r="O46" s="101"/>
    </row>
    <row r="47" spans="1:21" ht="39.9" customHeight="1" x14ac:dyDescent="0.25">
      <c r="A47" s="216"/>
      <c r="B47" s="238"/>
      <c r="C47" s="102" t="s">
        <v>68</v>
      </c>
      <c r="D47" s="26">
        <v>2</v>
      </c>
      <c r="E47" s="161" t="s">
        <v>275</v>
      </c>
      <c r="F47" s="159" t="s">
        <v>276</v>
      </c>
      <c r="G47" s="27">
        <v>3</v>
      </c>
      <c r="H47" s="29" t="s">
        <v>396</v>
      </c>
      <c r="I47" s="29"/>
      <c r="J47" s="28"/>
      <c r="K47" s="31"/>
      <c r="L47" s="32"/>
      <c r="M47" s="49"/>
      <c r="N47" s="47"/>
      <c r="O47" s="48"/>
      <c r="R47" s="83">
        <f>COUNTIF(D47:D50,"1")</f>
        <v>1</v>
      </c>
      <c r="S47" s="83">
        <f>COUNTIF(G47:G50,"1")</f>
        <v>1</v>
      </c>
      <c r="T47" s="83">
        <f>COUNTIF(J47:J50,"1")</f>
        <v>0</v>
      </c>
      <c r="U47" s="83">
        <f>COUNTIF(M47:M50,"1")</f>
        <v>0</v>
      </c>
    </row>
    <row r="48" spans="1:21" ht="39.9" customHeight="1" x14ac:dyDescent="0.25">
      <c r="A48" s="216"/>
      <c r="B48" s="238"/>
      <c r="C48" s="94" t="s">
        <v>69</v>
      </c>
      <c r="D48" s="26">
        <v>3</v>
      </c>
      <c r="E48" s="161" t="s">
        <v>277</v>
      </c>
      <c r="F48" s="159" t="s">
        <v>278</v>
      </c>
      <c r="G48" s="27">
        <v>3</v>
      </c>
      <c r="H48" s="30" t="s">
        <v>277</v>
      </c>
      <c r="I48" s="29" t="s">
        <v>278</v>
      </c>
      <c r="J48" s="28"/>
      <c r="K48" s="32"/>
      <c r="L48" s="32"/>
      <c r="M48" s="49"/>
      <c r="N48" s="48"/>
      <c r="O48" s="48"/>
      <c r="R48" s="83">
        <f>COUNTIF(D47:D50,"2")</f>
        <v>1</v>
      </c>
      <c r="S48" s="83">
        <f>COUNTIF(G47:G50,"2")</f>
        <v>0</v>
      </c>
      <c r="T48" s="83">
        <f>COUNTIF(J47:J50,"2")</f>
        <v>0</v>
      </c>
      <c r="U48" s="83">
        <f>COUNTIF(M47:M50,"2")</f>
        <v>0</v>
      </c>
    </row>
    <row r="49" spans="1:21" ht="39.9" customHeight="1" x14ac:dyDescent="0.25">
      <c r="A49" s="216"/>
      <c r="B49" s="238"/>
      <c r="C49" s="94" t="s">
        <v>70</v>
      </c>
      <c r="D49" s="26">
        <v>3</v>
      </c>
      <c r="E49" s="161" t="s">
        <v>279</v>
      </c>
      <c r="F49" s="159" t="s">
        <v>280</v>
      </c>
      <c r="G49" s="27">
        <v>3</v>
      </c>
      <c r="H49" s="30" t="s">
        <v>279</v>
      </c>
      <c r="I49" s="29" t="s">
        <v>280</v>
      </c>
      <c r="J49" s="28"/>
      <c r="K49" s="32"/>
      <c r="L49" s="32"/>
      <c r="M49" s="49"/>
      <c r="N49" s="48"/>
      <c r="O49" s="48"/>
      <c r="R49" s="83">
        <f>COUNTIF(D47:D50,"3")</f>
        <v>2</v>
      </c>
      <c r="S49" s="83">
        <f>COUNTIF(G47:G50,"3")</f>
        <v>3</v>
      </c>
      <c r="T49" s="83">
        <f>COUNTIF(J47:J50,"3")</f>
        <v>0</v>
      </c>
      <c r="U49" s="83">
        <f>COUNTIF(M47:M50,"3")</f>
        <v>0</v>
      </c>
    </row>
    <row r="50" spans="1:21" ht="39.9" customHeight="1" x14ac:dyDescent="0.25">
      <c r="A50" s="216"/>
      <c r="B50" s="239"/>
      <c r="C50" s="94" t="s">
        <v>71</v>
      </c>
      <c r="D50" s="26">
        <v>1</v>
      </c>
      <c r="E50" s="161" t="s">
        <v>281</v>
      </c>
      <c r="F50" s="159" t="s">
        <v>282</v>
      </c>
      <c r="G50" s="27">
        <v>1</v>
      </c>
      <c r="H50" s="30" t="s">
        <v>281</v>
      </c>
      <c r="I50" s="29" t="s">
        <v>282</v>
      </c>
      <c r="J50" s="28"/>
      <c r="K50" s="32"/>
      <c r="L50" s="32"/>
      <c r="M50" s="49"/>
      <c r="N50" s="48"/>
      <c r="O50" s="48"/>
      <c r="R50" s="83">
        <f>COUNTIF(D47:D50,"4")</f>
        <v>0</v>
      </c>
      <c r="S50" s="83">
        <f>COUNTIF(G47:G50,"4")</f>
        <v>0</v>
      </c>
      <c r="T50" s="83">
        <f>COUNTIF(J47:J50,"4")</f>
        <v>0</v>
      </c>
      <c r="U50" s="83">
        <f>COUNTIF(M47:M50,"4")</f>
        <v>0</v>
      </c>
    </row>
    <row r="51" spans="1:21" ht="8.25" customHeight="1" x14ac:dyDescent="0.25">
      <c r="B51" s="226"/>
      <c r="C51" s="227"/>
      <c r="D51" s="227"/>
      <c r="E51" s="227"/>
      <c r="F51" s="227"/>
      <c r="G51" s="227"/>
      <c r="H51" s="227"/>
      <c r="I51" s="227"/>
      <c r="J51" s="227"/>
      <c r="K51" s="228"/>
      <c r="L51" s="96"/>
      <c r="M51" s="97"/>
      <c r="N51" s="96"/>
      <c r="O51" s="96"/>
    </row>
    <row r="52" spans="1:21" ht="24" customHeight="1" x14ac:dyDescent="0.25">
      <c r="B52" s="256" t="s">
        <v>26</v>
      </c>
      <c r="C52" s="257"/>
      <c r="D52" s="248" t="s">
        <v>176</v>
      </c>
      <c r="E52" s="249"/>
      <c r="F52" s="250"/>
      <c r="G52" s="231" t="s">
        <v>177</v>
      </c>
      <c r="H52" s="232"/>
      <c r="I52" s="233"/>
      <c r="J52" s="234" t="s">
        <v>178</v>
      </c>
      <c r="K52" s="235"/>
      <c r="L52" s="236"/>
      <c r="M52" s="279" t="s">
        <v>179</v>
      </c>
      <c r="N52" s="280"/>
      <c r="O52" s="281"/>
    </row>
    <row r="53" spans="1:21" ht="33" customHeight="1" x14ac:dyDescent="0.25">
      <c r="B53" s="258"/>
      <c r="C53" s="259"/>
      <c r="D53" s="108" t="s">
        <v>34</v>
      </c>
      <c r="E53" s="109" t="s">
        <v>122</v>
      </c>
      <c r="F53" s="109" t="s">
        <v>125</v>
      </c>
      <c r="G53" s="108" t="s">
        <v>34</v>
      </c>
      <c r="H53" s="109" t="s">
        <v>122</v>
      </c>
      <c r="I53" s="109" t="s">
        <v>125</v>
      </c>
      <c r="J53" s="108" t="s">
        <v>34</v>
      </c>
      <c r="K53" s="109" t="s">
        <v>122</v>
      </c>
      <c r="L53" s="110" t="s">
        <v>125</v>
      </c>
      <c r="M53" s="108"/>
      <c r="N53" s="109"/>
      <c r="O53" s="110"/>
    </row>
    <row r="54" spans="1:21" ht="17.399999999999999" x14ac:dyDescent="0.25">
      <c r="A54" s="216"/>
      <c r="B54" s="111"/>
      <c r="C54" s="260" t="s">
        <v>74</v>
      </c>
      <c r="D54" s="243"/>
      <c r="E54" s="243"/>
      <c r="F54" s="243"/>
      <c r="G54" s="243"/>
      <c r="H54" s="243"/>
      <c r="I54" s="243"/>
      <c r="J54" s="243"/>
      <c r="K54" s="243"/>
      <c r="L54" s="112"/>
      <c r="M54" s="113"/>
      <c r="N54" s="113"/>
      <c r="O54" s="112"/>
    </row>
    <row r="55" spans="1:21" ht="30" customHeight="1" x14ac:dyDescent="0.25">
      <c r="A55" s="216"/>
      <c r="B55" s="114"/>
      <c r="C55" s="102" t="s">
        <v>75</v>
      </c>
      <c r="D55" s="26">
        <v>3</v>
      </c>
      <c r="E55" s="57" t="s">
        <v>180</v>
      </c>
      <c r="F55" s="57" t="s">
        <v>181</v>
      </c>
      <c r="G55" s="77">
        <v>3</v>
      </c>
      <c r="H55" s="58" t="s">
        <v>180</v>
      </c>
      <c r="I55" s="58" t="s">
        <v>181</v>
      </c>
      <c r="J55" s="80"/>
      <c r="K55" s="72"/>
      <c r="L55" s="73"/>
      <c r="M55" s="82"/>
      <c r="N55" s="74"/>
      <c r="O55" s="75"/>
      <c r="R55" s="83">
        <f>COUNTIF(D55:D59,"1")</f>
        <v>0</v>
      </c>
      <c r="S55" s="83">
        <f>COUNTIF(G55:G59,"1")</f>
        <v>0</v>
      </c>
      <c r="T55" s="83">
        <f>COUNTIF(J55:J59,"1")</f>
        <v>0</v>
      </c>
      <c r="U55" s="83">
        <f>COUNTIF(M55:M59,"1")</f>
        <v>0</v>
      </c>
    </row>
    <row r="56" spans="1:21" ht="30" customHeight="1" x14ac:dyDescent="0.25">
      <c r="A56" s="216"/>
      <c r="B56" s="114"/>
      <c r="C56" s="94" t="s">
        <v>76</v>
      </c>
      <c r="D56" s="26">
        <v>2</v>
      </c>
      <c r="E56" s="71" t="s">
        <v>182</v>
      </c>
      <c r="F56" s="57" t="s">
        <v>183</v>
      </c>
      <c r="G56" s="77">
        <v>2</v>
      </c>
      <c r="H56" s="63" t="s">
        <v>182</v>
      </c>
      <c r="I56" s="58" t="s">
        <v>183</v>
      </c>
      <c r="J56" s="80"/>
      <c r="K56" s="73"/>
      <c r="L56" s="73"/>
      <c r="M56" s="82"/>
      <c r="N56" s="75"/>
      <c r="O56" s="75"/>
      <c r="R56" s="83">
        <f>COUNTIF(D55:D59,"2")</f>
        <v>2</v>
      </c>
      <c r="S56" s="83">
        <f>COUNTIF(G55:G59,"2")</f>
        <v>1</v>
      </c>
      <c r="T56" s="83">
        <f>COUNTIF(J55:J59,"2")</f>
        <v>0</v>
      </c>
      <c r="U56" s="83">
        <f>COUNTIF(M55:M59,"2")</f>
        <v>0</v>
      </c>
    </row>
    <row r="57" spans="1:21" ht="30" customHeight="1" x14ac:dyDescent="0.25">
      <c r="A57" s="216"/>
      <c r="B57" s="114"/>
      <c r="C57" s="94" t="s">
        <v>77</v>
      </c>
      <c r="D57" s="26">
        <v>2</v>
      </c>
      <c r="E57" s="71" t="s">
        <v>184</v>
      </c>
      <c r="F57" s="57" t="s">
        <v>185</v>
      </c>
      <c r="G57" s="77">
        <v>3</v>
      </c>
      <c r="H57" s="63" t="s">
        <v>397</v>
      </c>
      <c r="I57" s="58"/>
      <c r="J57" s="80"/>
      <c r="K57" s="73"/>
      <c r="L57" s="73"/>
      <c r="M57" s="82"/>
      <c r="N57" s="75"/>
      <c r="O57" s="75"/>
      <c r="R57" s="83">
        <f>COUNTIF(D55:D59,"3")</f>
        <v>3</v>
      </c>
      <c r="S57" s="83">
        <f>COUNTIF(G55:G59,"3")</f>
        <v>4</v>
      </c>
      <c r="T57" s="83">
        <f>COUNTIF(J55:J59,"3")</f>
        <v>0</v>
      </c>
      <c r="U57" s="83">
        <f>COUNTIF(M55:M59,"3")</f>
        <v>0</v>
      </c>
    </row>
    <row r="58" spans="1:21" ht="30" customHeight="1" x14ac:dyDescent="0.25">
      <c r="A58" s="216"/>
      <c r="B58" s="114"/>
      <c r="C58" s="94" t="s">
        <v>78</v>
      </c>
      <c r="D58" s="26">
        <v>3</v>
      </c>
      <c r="E58" s="71" t="s">
        <v>186</v>
      </c>
      <c r="F58" s="57" t="s">
        <v>187</v>
      </c>
      <c r="G58" s="77">
        <v>3</v>
      </c>
      <c r="H58" s="63" t="s">
        <v>186</v>
      </c>
      <c r="I58" s="58" t="s">
        <v>187</v>
      </c>
      <c r="J58" s="80"/>
      <c r="K58" s="73"/>
      <c r="L58" s="73"/>
      <c r="M58" s="82"/>
      <c r="N58" s="75"/>
      <c r="O58" s="75"/>
      <c r="R58" s="83">
        <f>COUNTIF(D55:D59,"4")</f>
        <v>0</v>
      </c>
      <c r="S58" s="83">
        <f>COUNTIF(G55:G59,"4")</f>
        <v>0</v>
      </c>
      <c r="T58" s="83">
        <f>COUNTIF(J55:J59,"4")</f>
        <v>0</v>
      </c>
      <c r="U58" s="83">
        <f>COUNTIF(M55:M59,"4")</f>
        <v>0</v>
      </c>
    </row>
    <row r="59" spans="1:21" ht="30" customHeight="1" x14ac:dyDescent="0.25">
      <c r="A59" s="216"/>
      <c r="B59" s="115"/>
      <c r="C59" s="94" t="s">
        <v>79</v>
      </c>
      <c r="D59" s="26">
        <v>3</v>
      </c>
      <c r="E59" s="71" t="s">
        <v>188</v>
      </c>
      <c r="F59" s="57" t="s">
        <v>189</v>
      </c>
      <c r="G59" s="77">
        <v>3</v>
      </c>
      <c r="H59" s="63" t="s">
        <v>188</v>
      </c>
      <c r="I59" s="58" t="s">
        <v>189</v>
      </c>
      <c r="J59" s="80"/>
      <c r="K59" s="73"/>
      <c r="L59" s="73"/>
      <c r="M59" s="82"/>
      <c r="N59" s="75"/>
      <c r="O59" s="75"/>
    </row>
    <row r="60" spans="1:21" ht="6.75" customHeight="1" x14ac:dyDescent="0.25">
      <c r="B60" s="241"/>
      <c r="C60" s="242"/>
      <c r="D60" s="116"/>
      <c r="E60" s="117"/>
      <c r="F60" s="117"/>
      <c r="G60" s="116"/>
      <c r="H60" s="117"/>
      <c r="I60" s="117"/>
      <c r="J60" s="116"/>
      <c r="K60" s="117"/>
      <c r="M60" s="116"/>
      <c r="N60" s="117"/>
    </row>
    <row r="61" spans="1:21" ht="17.399999999999999" x14ac:dyDescent="0.25">
      <c r="A61" s="216"/>
      <c r="B61" s="111"/>
      <c r="C61" s="260" t="s">
        <v>80</v>
      </c>
      <c r="D61" s="243"/>
      <c r="E61" s="243"/>
      <c r="F61" s="243"/>
      <c r="G61" s="243"/>
      <c r="H61" s="243"/>
      <c r="I61" s="243"/>
      <c r="J61" s="243"/>
      <c r="K61" s="244"/>
      <c r="L61" s="113"/>
      <c r="M61" s="113"/>
      <c r="N61" s="113"/>
      <c r="O61" s="113"/>
    </row>
    <row r="62" spans="1:21" ht="30" customHeight="1" x14ac:dyDescent="0.25">
      <c r="A62" s="216"/>
      <c r="B62" s="119"/>
      <c r="C62" s="93" t="s">
        <v>81</v>
      </c>
      <c r="D62" s="26">
        <v>3</v>
      </c>
      <c r="E62" s="57" t="s">
        <v>190</v>
      </c>
      <c r="F62" s="57" t="s">
        <v>191</v>
      </c>
      <c r="G62" s="77">
        <v>3</v>
      </c>
      <c r="H62" s="58" t="s">
        <v>190</v>
      </c>
      <c r="I62" s="58" t="s">
        <v>191</v>
      </c>
      <c r="J62" s="80"/>
      <c r="K62" s="73"/>
      <c r="L62" s="73"/>
      <c r="M62" s="82"/>
      <c r="N62" s="75"/>
      <c r="O62" s="75"/>
      <c r="R62" s="83">
        <f>COUNTIF(D62:D65,"1")</f>
        <v>0</v>
      </c>
      <c r="S62" s="83">
        <f>COUNTIF(G62:G65,"1")</f>
        <v>0</v>
      </c>
      <c r="T62" s="83">
        <f>COUNTIF(J62:J65,"1")</f>
        <v>0</v>
      </c>
      <c r="U62" s="83">
        <f>COUNTIF(M62:M65,"1")</f>
        <v>0</v>
      </c>
    </row>
    <row r="63" spans="1:21" ht="30" customHeight="1" x14ac:dyDescent="0.25">
      <c r="A63" s="216"/>
      <c r="B63" s="114"/>
      <c r="C63" s="94" t="s">
        <v>82</v>
      </c>
      <c r="D63" s="26">
        <v>3</v>
      </c>
      <c r="E63" s="71" t="s">
        <v>192</v>
      </c>
      <c r="F63" s="57" t="s">
        <v>193</v>
      </c>
      <c r="G63" s="77">
        <v>3</v>
      </c>
      <c r="H63" s="63" t="s">
        <v>192</v>
      </c>
      <c r="I63" s="58" t="s">
        <v>193</v>
      </c>
      <c r="J63" s="80"/>
      <c r="K63" s="73"/>
      <c r="L63" s="73"/>
      <c r="M63" s="82"/>
      <c r="N63" s="75"/>
      <c r="O63" s="75"/>
      <c r="R63" s="83">
        <f>COUNTIF(D62:D65,"2")</f>
        <v>1</v>
      </c>
      <c r="S63" s="83">
        <f>COUNTIF(G62:G65,"2")</f>
        <v>0</v>
      </c>
      <c r="T63" s="83">
        <f>COUNTIF(J62:J65,"2")</f>
        <v>0</v>
      </c>
      <c r="U63" s="83">
        <f>COUNTIF(M62:M65,"2")</f>
        <v>0</v>
      </c>
    </row>
    <row r="64" spans="1:21" ht="30" customHeight="1" x14ac:dyDescent="0.25">
      <c r="A64" s="216"/>
      <c r="B64" s="114"/>
      <c r="C64" s="94" t="s">
        <v>83</v>
      </c>
      <c r="D64" s="26">
        <v>2</v>
      </c>
      <c r="E64" s="71" t="s">
        <v>194</v>
      </c>
      <c r="F64" s="57" t="s">
        <v>195</v>
      </c>
      <c r="G64" s="77">
        <v>3</v>
      </c>
      <c r="H64" s="63" t="s">
        <v>398</v>
      </c>
      <c r="I64" s="58"/>
      <c r="J64" s="80"/>
      <c r="K64" s="73"/>
      <c r="L64" s="73"/>
      <c r="M64" s="82"/>
      <c r="N64" s="75"/>
      <c r="O64" s="75"/>
      <c r="R64" s="83">
        <f>COUNTIF(D62:D65,"3")</f>
        <v>2</v>
      </c>
      <c r="S64" s="83">
        <f>COUNTIF(G62:G65,"3")</f>
        <v>4</v>
      </c>
      <c r="T64" s="83">
        <f>COUNTIF(J62:J65,"3")</f>
        <v>0</v>
      </c>
      <c r="U64" s="83">
        <f>COUNTIF(M62:M65,"3")</f>
        <v>0</v>
      </c>
    </row>
    <row r="65" spans="1:21" ht="30" customHeight="1" x14ac:dyDescent="0.25">
      <c r="A65" s="216"/>
      <c r="B65" s="115"/>
      <c r="C65" s="94" t="s">
        <v>84</v>
      </c>
      <c r="D65" s="26">
        <v>4</v>
      </c>
      <c r="E65" s="71" t="s">
        <v>196</v>
      </c>
      <c r="F65" s="57" t="s">
        <v>197</v>
      </c>
      <c r="G65" s="77">
        <v>3</v>
      </c>
      <c r="H65" s="63" t="s">
        <v>399</v>
      </c>
      <c r="I65" s="58"/>
      <c r="J65" s="80"/>
      <c r="K65" s="73"/>
      <c r="L65" s="73"/>
      <c r="M65" s="82"/>
      <c r="N65" s="75"/>
      <c r="O65" s="75"/>
      <c r="R65" s="83">
        <f>COUNTIF(D62:D65,"4")</f>
        <v>1</v>
      </c>
      <c r="S65" s="83">
        <f>COUNTIF(G62:G65,"4")</f>
        <v>0</v>
      </c>
      <c r="T65" s="83">
        <f>COUNTIF(J62:J65,"4")</f>
        <v>0</v>
      </c>
      <c r="U65" s="83">
        <f>COUNTIF(M62:M65,"4")</f>
        <v>0</v>
      </c>
    </row>
    <row r="66" spans="1:21" ht="9" customHeight="1" x14ac:dyDescent="0.25">
      <c r="B66" s="253"/>
      <c r="C66" s="254"/>
      <c r="D66" s="254"/>
      <c r="E66" s="254"/>
      <c r="F66" s="254"/>
      <c r="G66" s="254"/>
      <c r="H66" s="254"/>
      <c r="I66" s="254"/>
      <c r="J66" s="254"/>
      <c r="K66" s="255"/>
      <c r="L66" s="96"/>
      <c r="M66" s="97"/>
      <c r="N66" s="96"/>
      <c r="O66" s="96"/>
    </row>
    <row r="67" spans="1:21" ht="17.399999999999999" x14ac:dyDescent="0.25">
      <c r="A67" s="216"/>
      <c r="B67" s="111"/>
      <c r="C67" s="260" t="s">
        <v>167</v>
      </c>
      <c r="D67" s="243"/>
      <c r="E67" s="243"/>
      <c r="F67" s="243"/>
      <c r="G67" s="243"/>
      <c r="H67" s="243"/>
      <c r="I67" s="243"/>
      <c r="J67" s="243"/>
      <c r="K67" s="244"/>
      <c r="L67" s="120"/>
      <c r="M67" s="120"/>
      <c r="N67" s="120"/>
      <c r="O67" s="120"/>
    </row>
    <row r="68" spans="1:21" ht="30" customHeight="1" x14ac:dyDescent="0.25">
      <c r="A68" s="216"/>
      <c r="B68" s="114"/>
      <c r="C68" s="102" t="s">
        <v>85</v>
      </c>
      <c r="D68" s="26">
        <v>2</v>
      </c>
      <c r="E68" s="66" t="s">
        <v>198</v>
      </c>
      <c r="F68" s="57" t="s">
        <v>199</v>
      </c>
      <c r="G68" s="77">
        <v>3</v>
      </c>
      <c r="H68" s="58" t="s">
        <v>400</v>
      </c>
      <c r="I68" s="58"/>
      <c r="J68" s="80"/>
      <c r="K68" s="73"/>
      <c r="L68" s="73"/>
      <c r="M68" s="82"/>
      <c r="N68" s="75"/>
      <c r="O68" s="75"/>
      <c r="R68" s="83">
        <f>COUNTIF(D68:D71,"1")</f>
        <v>0</v>
      </c>
      <c r="S68" s="83">
        <f>COUNTIF(G68:G71,"1")</f>
        <v>0</v>
      </c>
      <c r="T68" s="83">
        <f>COUNTIF(J68:J71,"1")</f>
        <v>0</v>
      </c>
      <c r="U68" s="83">
        <f>COUNTIF(M68:M71,"1")</f>
        <v>0</v>
      </c>
    </row>
    <row r="69" spans="1:21" ht="30" customHeight="1" x14ac:dyDescent="0.25">
      <c r="A69" s="216"/>
      <c r="B69" s="114"/>
      <c r="C69" s="94" t="s">
        <v>86</v>
      </c>
      <c r="D69" s="26">
        <v>3</v>
      </c>
      <c r="E69" s="78" t="s">
        <v>200</v>
      </c>
      <c r="F69" s="57" t="s">
        <v>201</v>
      </c>
      <c r="G69" s="77">
        <v>3</v>
      </c>
      <c r="H69" s="63" t="s">
        <v>200</v>
      </c>
      <c r="I69" s="58"/>
      <c r="J69" s="80"/>
      <c r="K69" s="73"/>
      <c r="L69" s="73"/>
      <c r="M69" s="82"/>
      <c r="N69" s="75"/>
      <c r="O69" s="75"/>
      <c r="R69" s="83">
        <f>COUNTIF(D68:D71,"2")</f>
        <v>2</v>
      </c>
      <c r="S69" s="83">
        <f>COUNTIF(G68:G71,"2")</f>
        <v>1</v>
      </c>
      <c r="T69" s="83">
        <f>COUNTIF(J68:J71,"2")</f>
        <v>0</v>
      </c>
      <c r="U69" s="83">
        <f>COUNTIF(M68:M71,"2")</f>
        <v>0</v>
      </c>
    </row>
    <row r="70" spans="1:21" ht="30" customHeight="1" x14ac:dyDescent="0.25">
      <c r="A70" s="216"/>
      <c r="B70" s="114"/>
      <c r="C70" s="94" t="s">
        <v>87</v>
      </c>
      <c r="D70" s="26">
        <v>2</v>
      </c>
      <c r="E70" s="78" t="s">
        <v>202</v>
      </c>
      <c r="F70" s="57" t="s">
        <v>203</v>
      </c>
      <c r="G70" s="77">
        <v>2</v>
      </c>
      <c r="H70" s="63" t="s">
        <v>202</v>
      </c>
      <c r="I70" s="58" t="s">
        <v>203</v>
      </c>
      <c r="J70" s="80"/>
      <c r="K70" s="73"/>
      <c r="L70" s="73"/>
      <c r="M70" s="82"/>
      <c r="N70" s="75"/>
      <c r="O70" s="75"/>
      <c r="R70" s="83">
        <f>COUNTIF(D68:D71,"3")</f>
        <v>2</v>
      </c>
      <c r="S70" s="83">
        <f>COUNTIF(G68:G71,"3")</f>
        <v>3</v>
      </c>
      <c r="T70" s="83">
        <f>COUNTIF(J68:J71,"3")</f>
        <v>0</v>
      </c>
      <c r="U70" s="83">
        <f>COUNTIF(M68:M71,"3")</f>
        <v>0</v>
      </c>
    </row>
    <row r="71" spans="1:21" ht="30" customHeight="1" x14ac:dyDescent="0.25">
      <c r="A71" s="216"/>
      <c r="B71" s="115"/>
      <c r="C71" s="94" t="s">
        <v>88</v>
      </c>
      <c r="D71" s="26">
        <v>3</v>
      </c>
      <c r="E71" s="78" t="s">
        <v>204</v>
      </c>
      <c r="F71" s="57" t="s">
        <v>205</v>
      </c>
      <c r="G71" s="77">
        <v>3</v>
      </c>
      <c r="H71" s="63" t="s">
        <v>204</v>
      </c>
      <c r="I71" s="58" t="s">
        <v>205</v>
      </c>
      <c r="J71" s="80"/>
      <c r="K71" s="73"/>
      <c r="L71" s="73"/>
      <c r="M71" s="82"/>
      <c r="N71" s="75"/>
      <c r="O71" s="75"/>
      <c r="R71" s="83">
        <f>COUNTIF(D68:D71,"4")</f>
        <v>0</v>
      </c>
      <c r="S71" s="83">
        <f>COUNTIF(G68:G71,"4")</f>
        <v>0</v>
      </c>
      <c r="T71" s="83">
        <f>COUNTIF(J68:J71,"4")</f>
        <v>0</v>
      </c>
      <c r="U71" s="83">
        <f>COUNTIF(M68:M71,"4")</f>
        <v>0</v>
      </c>
    </row>
    <row r="72" spans="1:21" ht="8.25" customHeight="1" x14ac:dyDescent="0.25">
      <c r="B72" s="253"/>
      <c r="C72" s="254"/>
      <c r="D72" s="254"/>
      <c r="E72" s="254"/>
      <c r="F72" s="254"/>
      <c r="G72" s="254"/>
      <c r="H72" s="254"/>
      <c r="I72" s="254"/>
      <c r="J72" s="254"/>
      <c r="K72" s="255"/>
      <c r="L72" s="96"/>
      <c r="M72" s="97"/>
      <c r="N72" s="96"/>
      <c r="O72" s="96"/>
    </row>
    <row r="73" spans="1:21" ht="17.399999999999999" x14ac:dyDescent="0.25">
      <c r="A73" s="216"/>
      <c r="B73" s="111"/>
      <c r="C73" s="260" t="s">
        <v>89</v>
      </c>
      <c r="D73" s="243"/>
      <c r="E73" s="243"/>
      <c r="F73" s="243"/>
      <c r="G73" s="243"/>
      <c r="H73" s="243"/>
      <c r="I73" s="243"/>
      <c r="J73" s="243"/>
      <c r="K73" s="244"/>
      <c r="L73" s="113"/>
      <c r="M73" s="113"/>
      <c r="N73" s="113"/>
      <c r="O73" s="113"/>
    </row>
    <row r="74" spans="1:21" ht="30" customHeight="1" x14ac:dyDescent="0.25">
      <c r="A74" s="216"/>
      <c r="B74" s="114"/>
      <c r="C74" s="102" t="s">
        <v>90</v>
      </c>
      <c r="D74" s="26">
        <v>3</v>
      </c>
      <c r="E74" s="57" t="s">
        <v>206</v>
      </c>
      <c r="F74" s="57" t="s">
        <v>207</v>
      </c>
      <c r="G74" s="77">
        <v>3</v>
      </c>
      <c r="H74" s="58" t="s">
        <v>206</v>
      </c>
      <c r="I74" s="58" t="s">
        <v>207</v>
      </c>
      <c r="J74" s="80"/>
      <c r="K74" s="73"/>
      <c r="L74" s="73"/>
      <c r="M74" s="82"/>
      <c r="N74" s="75"/>
      <c r="O74" s="75"/>
      <c r="R74" s="83">
        <f>COUNTIF(D74:D79,"1")</f>
        <v>1</v>
      </c>
      <c r="S74" s="83">
        <f>COUNTIF(G74:G79,"1")</f>
        <v>1</v>
      </c>
      <c r="T74" s="83">
        <f>COUNTIF(J74:J79,"1")</f>
        <v>0</v>
      </c>
      <c r="U74" s="83">
        <f>COUNTIF(M74:M79,"1")</f>
        <v>0</v>
      </c>
    </row>
    <row r="75" spans="1:21" ht="30" customHeight="1" x14ac:dyDescent="0.25">
      <c r="A75" s="216"/>
      <c r="B75" s="114"/>
      <c r="C75" s="94" t="s">
        <v>91</v>
      </c>
      <c r="D75" s="26">
        <v>2</v>
      </c>
      <c r="E75" s="71" t="s">
        <v>208</v>
      </c>
      <c r="F75" s="57" t="s">
        <v>209</v>
      </c>
      <c r="G75" s="77">
        <v>3</v>
      </c>
      <c r="H75" s="63" t="s">
        <v>401</v>
      </c>
      <c r="I75" s="58"/>
      <c r="J75" s="80"/>
      <c r="K75" s="73"/>
      <c r="L75" s="73"/>
      <c r="M75" s="82"/>
      <c r="N75" s="75"/>
      <c r="O75" s="75"/>
      <c r="R75" s="83">
        <f>COUNTIF(D74:D79,"2")</f>
        <v>2</v>
      </c>
      <c r="S75" s="83">
        <f>COUNTIF(G74:G79,"2")</f>
        <v>0</v>
      </c>
      <c r="T75" s="83">
        <f>COUNTIF(J74:J79,"2")</f>
        <v>0</v>
      </c>
      <c r="U75" s="83">
        <f>COUNTIF(M74:M79,"2")</f>
        <v>0</v>
      </c>
    </row>
    <row r="76" spans="1:21" ht="30" customHeight="1" x14ac:dyDescent="0.25">
      <c r="A76" s="216"/>
      <c r="B76" s="114"/>
      <c r="C76" s="94" t="s">
        <v>92</v>
      </c>
      <c r="D76" s="26">
        <v>3</v>
      </c>
      <c r="E76" s="71" t="s">
        <v>210</v>
      </c>
      <c r="F76" s="57" t="s">
        <v>211</v>
      </c>
      <c r="G76" s="77">
        <v>3</v>
      </c>
      <c r="H76" s="63" t="s">
        <v>210</v>
      </c>
      <c r="I76" s="58" t="s">
        <v>211</v>
      </c>
      <c r="J76" s="80"/>
      <c r="K76" s="73"/>
      <c r="L76" s="73"/>
      <c r="M76" s="82"/>
      <c r="N76" s="75"/>
      <c r="O76" s="75"/>
      <c r="R76" s="83">
        <f>COUNTIF(D74:D79,"2")</f>
        <v>2</v>
      </c>
      <c r="S76" s="83">
        <f>COUNTIF(G74:G79,"3")</f>
        <v>5</v>
      </c>
      <c r="T76" s="83">
        <f>COUNTIF(J74:J79,"3")</f>
        <v>0</v>
      </c>
      <c r="U76" s="83">
        <f>COUNTIF(M74:M79,"3")</f>
        <v>0</v>
      </c>
    </row>
    <row r="77" spans="1:21" ht="30" customHeight="1" x14ac:dyDescent="0.25">
      <c r="A77" s="216"/>
      <c r="B77" s="114"/>
      <c r="C77" s="94" t="s">
        <v>93</v>
      </c>
      <c r="D77" s="26">
        <v>3</v>
      </c>
      <c r="E77" s="71" t="s">
        <v>212</v>
      </c>
      <c r="F77" s="57" t="s">
        <v>213</v>
      </c>
      <c r="G77" s="77">
        <v>3</v>
      </c>
      <c r="H77" s="63" t="s">
        <v>212</v>
      </c>
      <c r="I77" s="58" t="s">
        <v>213</v>
      </c>
      <c r="J77" s="80"/>
      <c r="K77" s="73"/>
      <c r="L77" s="73"/>
      <c r="M77" s="82"/>
      <c r="N77" s="75"/>
      <c r="O77" s="75"/>
      <c r="R77" s="83">
        <f>COUNTIF(D74:D79,"4")</f>
        <v>0</v>
      </c>
      <c r="S77" s="83">
        <f>COUNTIF(G74:G79,"4")</f>
        <v>0</v>
      </c>
      <c r="T77" s="83">
        <f>COUNTIF(J74:J79,"4")</f>
        <v>0</v>
      </c>
      <c r="U77" s="83">
        <f>COUNTIF(M74:M79,"4")</f>
        <v>0</v>
      </c>
    </row>
    <row r="78" spans="1:21" ht="30" customHeight="1" x14ac:dyDescent="0.25">
      <c r="A78" s="216"/>
      <c r="B78" s="119"/>
      <c r="C78" s="95" t="s">
        <v>94</v>
      </c>
      <c r="D78" s="26">
        <v>2</v>
      </c>
      <c r="E78" s="71" t="s">
        <v>214</v>
      </c>
      <c r="F78" s="57" t="s">
        <v>215</v>
      </c>
      <c r="G78" s="77">
        <v>3</v>
      </c>
      <c r="H78" s="63" t="s">
        <v>402</v>
      </c>
      <c r="I78" s="58"/>
      <c r="J78" s="80"/>
      <c r="K78" s="73"/>
      <c r="L78" s="73"/>
      <c r="M78" s="82"/>
      <c r="N78" s="75"/>
      <c r="O78" s="75"/>
    </row>
    <row r="79" spans="1:21" ht="30" customHeight="1" x14ac:dyDescent="0.25">
      <c r="A79" s="216"/>
      <c r="B79" s="115"/>
      <c r="C79" s="94" t="s">
        <v>95</v>
      </c>
      <c r="D79" s="26">
        <v>1</v>
      </c>
      <c r="E79" s="71" t="s">
        <v>216</v>
      </c>
      <c r="F79" s="57" t="s">
        <v>217</v>
      </c>
      <c r="G79" s="77">
        <v>1</v>
      </c>
      <c r="H79" s="63" t="s">
        <v>216</v>
      </c>
      <c r="I79" s="58" t="s">
        <v>217</v>
      </c>
      <c r="J79" s="80"/>
      <c r="K79" s="73"/>
      <c r="L79" s="73"/>
      <c r="M79" s="82"/>
      <c r="N79" s="75"/>
      <c r="O79" s="75"/>
    </row>
    <row r="80" spans="1:21" ht="9" customHeight="1" x14ac:dyDescent="0.25">
      <c r="B80" s="241"/>
      <c r="C80" s="242"/>
      <c r="D80" s="116"/>
      <c r="E80" s="117"/>
      <c r="F80" s="117"/>
      <c r="G80" s="116"/>
      <c r="H80" s="117"/>
      <c r="I80" s="117"/>
      <c r="J80" s="116"/>
      <c r="K80" s="121"/>
      <c r="M80" s="116"/>
      <c r="N80" s="121"/>
    </row>
    <row r="81" spans="1:21" ht="18.75" customHeight="1" x14ac:dyDescent="0.25">
      <c r="B81" s="264" t="s">
        <v>96</v>
      </c>
      <c r="C81" s="265"/>
      <c r="D81" s="248" t="s">
        <v>176</v>
      </c>
      <c r="E81" s="249"/>
      <c r="F81" s="250"/>
      <c r="G81" s="231" t="s">
        <v>177</v>
      </c>
      <c r="H81" s="232"/>
      <c r="I81" s="233"/>
      <c r="J81" s="234" t="s">
        <v>178</v>
      </c>
      <c r="K81" s="235"/>
      <c r="L81" s="236"/>
      <c r="M81" s="279" t="s">
        <v>179</v>
      </c>
      <c r="N81" s="280"/>
      <c r="O81" s="281"/>
    </row>
    <row r="82" spans="1:21" ht="34.5" customHeight="1" x14ac:dyDescent="0.25">
      <c r="B82" s="266"/>
      <c r="C82" s="267"/>
      <c r="D82" s="108" t="s">
        <v>34</v>
      </c>
      <c r="E82" s="109" t="s">
        <v>122</v>
      </c>
      <c r="F82" s="109"/>
      <c r="G82" s="108" t="s">
        <v>34</v>
      </c>
      <c r="H82" s="109" t="s">
        <v>122</v>
      </c>
      <c r="I82" s="109" t="s">
        <v>125</v>
      </c>
      <c r="J82" s="108" t="s">
        <v>34</v>
      </c>
      <c r="K82" s="109" t="s">
        <v>122</v>
      </c>
      <c r="L82" s="110" t="s">
        <v>125</v>
      </c>
      <c r="M82" s="108" t="s">
        <v>34</v>
      </c>
      <c r="N82" s="109" t="s">
        <v>122</v>
      </c>
      <c r="O82" s="110" t="s">
        <v>125</v>
      </c>
    </row>
    <row r="83" spans="1:21" ht="17.399999999999999" x14ac:dyDescent="0.25">
      <c r="A83" s="216"/>
      <c r="B83" s="122"/>
      <c r="C83" s="243" t="s">
        <v>97</v>
      </c>
      <c r="D83" s="243"/>
      <c r="E83" s="243"/>
      <c r="F83" s="243"/>
      <c r="G83" s="243"/>
      <c r="H83" s="243"/>
      <c r="I83" s="243"/>
      <c r="J83" s="243"/>
      <c r="K83" s="243"/>
      <c r="L83" s="123"/>
      <c r="M83" s="124"/>
      <c r="N83" s="124"/>
      <c r="O83" s="123"/>
    </row>
    <row r="84" spans="1:21" ht="30" customHeight="1" x14ac:dyDescent="0.25">
      <c r="A84" s="216"/>
      <c r="B84" s="115"/>
      <c r="C84" s="102" t="s">
        <v>98</v>
      </c>
      <c r="D84" s="26">
        <v>3</v>
      </c>
      <c r="E84" s="71" t="s">
        <v>291</v>
      </c>
      <c r="F84" s="57" t="s">
        <v>292</v>
      </c>
      <c r="G84" s="77">
        <v>3</v>
      </c>
      <c r="H84" s="63" t="s">
        <v>291</v>
      </c>
      <c r="I84" s="58" t="s">
        <v>292</v>
      </c>
      <c r="J84" s="80"/>
      <c r="K84" s="73"/>
      <c r="L84" s="73"/>
      <c r="M84" s="82"/>
      <c r="N84" s="75"/>
      <c r="O84" s="75"/>
      <c r="R84" s="83">
        <f>COUNTIF(D84:D86,"1")</f>
        <v>0</v>
      </c>
      <c r="S84" s="83">
        <f>COUNTIF(G84:G86,"1")</f>
        <v>0</v>
      </c>
      <c r="T84" s="83">
        <f>COUNTIF(J84:J86,"1")</f>
        <v>0</v>
      </c>
      <c r="U84" s="83">
        <f>COUNTIF(M84:M86,"1")</f>
        <v>0</v>
      </c>
    </row>
    <row r="85" spans="1:21" ht="30" customHeight="1" x14ac:dyDescent="0.25">
      <c r="A85" s="216"/>
      <c r="B85" s="122"/>
      <c r="C85" s="94" t="s">
        <v>99</v>
      </c>
      <c r="D85" s="26">
        <v>4</v>
      </c>
      <c r="E85" s="71" t="s">
        <v>293</v>
      </c>
      <c r="F85" s="57" t="s">
        <v>294</v>
      </c>
      <c r="G85" s="77">
        <v>4</v>
      </c>
      <c r="H85" s="63" t="s">
        <v>293</v>
      </c>
      <c r="I85" s="58" t="s">
        <v>294</v>
      </c>
      <c r="J85" s="80"/>
      <c r="K85" s="73"/>
      <c r="L85" s="73"/>
      <c r="M85" s="82"/>
      <c r="N85" s="75"/>
      <c r="O85" s="75"/>
      <c r="R85" s="83">
        <f>COUNTIF(D84:D86,"2")</f>
        <v>0</v>
      </c>
      <c r="S85" s="83">
        <f>COUNTIF(G84:G86,"2")</f>
        <v>0</v>
      </c>
      <c r="T85" s="83">
        <f>COUNTIF(J84:J86,"2")</f>
        <v>0</v>
      </c>
      <c r="U85" s="83">
        <f>COUNTIF(M84:M86,"2")</f>
        <v>0</v>
      </c>
    </row>
    <row r="86" spans="1:21" ht="30" customHeight="1" x14ac:dyDescent="0.25">
      <c r="A86" s="216"/>
      <c r="B86" s="122"/>
      <c r="C86" s="94" t="s">
        <v>100</v>
      </c>
      <c r="D86" s="26">
        <v>4</v>
      </c>
      <c r="E86" s="71" t="s">
        <v>295</v>
      </c>
      <c r="F86" s="57" t="s">
        <v>294</v>
      </c>
      <c r="G86" s="77">
        <v>4</v>
      </c>
      <c r="H86" s="63" t="s">
        <v>295</v>
      </c>
      <c r="I86" s="58" t="s">
        <v>294</v>
      </c>
      <c r="J86" s="80"/>
      <c r="K86" s="73"/>
      <c r="L86" s="73"/>
      <c r="M86" s="82"/>
      <c r="N86" s="75"/>
      <c r="O86" s="75"/>
      <c r="R86" s="83">
        <f>COUNTIF(D84:D86,"3")</f>
        <v>1</v>
      </c>
      <c r="S86" s="83">
        <f>COUNTIF(G84:G86,"3")</f>
        <v>1</v>
      </c>
      <c r="T86" s="83">
        <f>COUNTIF(J84:J86,"3")</f>
        <v>0</v>
      </c>
      <c r="U86" s="83">
        <f>COUNTIF(M84:M86,"3")</f>
        <v>0</v>
      </c>
    </row>
    <row r="87" spans="1:21" ht="21" customHeight="1" x14ac:dyDescent="0.25">
      <c r="B87" s="241"/>
      <c r="C87" s="242"/>
      <c r="D87" s="116"/>
      <c r="E87" s="117"/>
      <c r="F87" s="117"/>
      <c r="G87" s="116"/>
      <c r="H87" s="117"/>
      <c r="I87" s="117"/>
      <c r="J87" s="116"/>
      <c r="K87" s="117"/>
      <c r="M87" s="116"/>
      <c r="N87" s="117"/>
      <c r="R87" s="83">
        <f>COUNTIF(D84:D86,"4")</f>
        <v>2</v>
      </c>
      <c r="S87" s="83">
        <f>COUNTIF(G84:G86,"4")</f>
        <v>2</v>
      </c>
      <c r="T87" s="83">
        <f>COUNTIF(J84:J86,"4")</f>
        <v>0</v>
      </c>
      <c r="U87" s="83">
        <f>COUNTIF(M84:M86,"4")</f>
        <v>0</v>
      </c>
    </row>
    <row r="88" spans="1:21" ht="17.399999999999999" x14ac:dyDescent="0.3">
      <c r="A88" s="216"/>
      <c r="B88" s="125"/>
      <c r="C88" s="282" t="s">
        <v>101</v>
      </c>
      <c r="D88" s="283"/>
      <c r="E88" s="283"/>
      <c r="F88" s="283"/>
      <c r="G88" s="283"/>
      <c r="H88" s="283"/>
      <c r="I88" s="283"/>
      <c r="J88" s="283"/>
      <c r="K88" s="284"/>
      <c r="L88" s="113"/>
      <c r="M88" s="113"/>
      <c r="N88" s="113"/>
      <c r="O88" s="113"/>
    </row>
    <row r="89" spans="1:21" ht="30" customHeight="1" x14ac:dyDescent="0.25">
      <c r="A89" s="216"/>
      <c r="B89" s="115"/>
      <c r="C89" s="93" t="s">
        <v>102</v>
      </c>
      <c r="D89" s="26">
        <v>2</v>
      </c>
      <c r="E89" s="57" t="s">
        <v>296</v>
      </c>
      <c r="F89" s="57" t="s">
        <v>297</v>
      </c>
      <c r="G89" s="77">
        <v>3</v>
      </c>
      <c r="H89" s="58" t="s">
        <v>403</v>
      </c>
      <c r="I89" s="58"/>
      <c r="J89" s="80"/>
      <c r="K89" s="73"/>
      <c r="L89" s="73"/>
      <c r="M89" s="82"/>
      <c r="N89" s="75"/>
      <c r="O89" s="75"/>
      <c r="R89" s="83">
        <f>COUNTIF(D89:D95,"1")</f>
        <v>2</v>
      </c>
      <c r="S89" s="83">
        <f>COUNTIF(G89:G95,"1")</f>
        <v>1</v>
      </c>
      <c r="T89" s="83">
        <f>COUNTIF(J89:J95,"1")</f>
        <v>0</v>
      </c>
      <c r="U89" s="83">
        <f>COUNTIF(M89:M95,"1")</f>
        <v>0</v>
      </c>
    </row>
    <row r="90" spans="1:21" ht="30" customHeight="1" x14ac:dyDescent="0.25">
      <c r="A90" s="216"/>
      <c r="B90" s="126"/>
      <c r="C90" s="95" t="s">
        <v>103</v>
      </c>
      <c r="D90" s="26">
        <v>3</v>
      </c>
      <c r="E90" s="71" t="s">
        <v>298</v>
      </c>
      <c r="F90" s="57" t="s">
        <v>299</v>
      </c>
      <c r="G90" s="77">
        <v>3</v>
      </c>
      <c r="H90" s="63" t="s">
        <v>298</v>
      </c>
      <c r="I90" s="58" t="s">
        <v>299</v>
      </c>
      <c r="J90" s="80"/>
      <c r="K90" s="73"/>
      <c r="L90" s="73"/>
      <c r="M90" s="82"/>
      <c r="N90" s="75"/>
      <c r="O90" s="75"/>
      <c r="R90" s="83">
        <f>COUNTIF(D89:D95,"2")</f>
        <v>3</v>
      </c>
      <c r="S90" s="83">
        <f>COUNTIF(G89:G95,"2")</f>
        <v>1</v>
      </c>
      <c r="T90" s="83">
        <f>COUNTIF(J89:J95,"2")</f>
        <v>0</v>
      </c>
      <c r="U90" s="83">
        <f>COUNTIF(M89:M95,"2")</f>
        <v>0</v>
      </c>
    </row>
    <row r="91" spans="1:21" ht="30" customHeight="1" x14ac:dyDescent="0.25">
      <c r="A91" s="216"/>
      <c r="B91" s="122"/>
      <c r="C91" s="94" t="s">
        <v>104</v>
      </c>
      <c r="D91" s="26">
        <v>3</v>
      </c>
      <c r="E91" s="71" t="s">
        <v>300</v>
      </c>
      <c r="F91" s="57" t="s">
        <v>301</v>
      </c>
      <c r="G91" s="77">
        <v>3</v>
      </c>
      <c r="H91" s="63" t="s">
        <v>300</v>
      </c>
      <c r="I91" s="58" t="s">
        <v>301</v>
      </c>
      <c r="J91" s="80"/>
      <c r="K91" s="73"/>
      <c r="L91" s="73"/>
      <c r="M91" s="82"/>
      <c r="N91" s="75"/>
      <c r="O91" s="75"/>
      <c r="R91" s="83">
        <f>COUNTIF(D89:D95,"3")</f>
        <v>2</v>
      </c>
      <c r="S91" s="83">
        <f>COUNTIF(G89:G95,"3")</f>
        <v>5</v>
      </c>
      <c r="T91" s="83">
        <f>COUNTIF(J89:J95,"3")</f>
        <v>0</v>
      </c>
      <c r="U91" s="83">
        <f>COUNTIF(M89:M95,"3")</f>
        <v>0</v>
      </c>
    </row>
    <row r="92" spans="1:21" ht="30" customHeight="1" x14ac:dyDescent="0.25">
      <c r="A92" s="216"/>
      <c r="B92" s="122"/>
      <c r="C92" s="95" t="s">
        <v>105</v>
      </c>
      <c r="D92" s="26">
        <v>2</v>
      </c>
      <c r="E92" s="71" t="s">
        <v>302</v>
      </c>
      <c r="F92" s="57" t="s">
        <v>303</v>
      </c>
      <c r="G92" s="77">
        <v>3</v>
      </c>
      <c r="H92" s="63" t="s">
        <v>404</v>
      </c>
      <c r="I92" s="58"/>
      <c r="J92" s="80"/>
      <c r="K92" s="73"/>
      <c r="L92" s="73"/>
      <c r="M92" s="82"/>
      <c r="N92" s="75"/>
      <c r="O92" s="75"/>
      <c r="R92" s="83">
        <f>COUNTIF(D89:D95,"4")</f>
        <v>0</v>
      </c>
      <c r="S92" s="83">
        <f>COUNTIF(G89:G95,"4")</f>
        <v>0</v>
      </c>
      <c r="T92" s="83">
        <f>COUNTIF(J89:J95,"4")</f>
        <v>0</v>
      </c>
      <c r="U92" s="83">
        <f>COUNTIF(M89:M95,"4")</f>
        <v>0</v>
      </c>
    </row>
    <row r="93" spans="1:21" ht="30" customHeight="1" x14ac:dyDescent="0.25">
      <c r="A93" s="216"/>
      <c r="B93" s="122"/>
      <c r="C93" s="94" t="s">
        <v>106</v>
      </c>
      <c r="D93" s="26">
        <v>2</v>
      </c>
      <c r="E93" s="71" t="s">
        <v>304</v>
      </c>
      <c r="F93" s="57" t="s">
        <v>305</v>
      </c>
      <c r="G93" s="77">
        <v>3</v>
      </c>
      <c r="H93" s="63" t="s">
        <v>405</v>
      </c>
      <c r="I93" s="58"/>
      <c r="J93" s="80"/>
      <c r="K93" s="73"/>
      <c r="L93" s="73"/>
      <c r="M93" s="82"/>
      <c r="N93" s="75"/>
      <c r="O93" s="75"/>
    </row>
    <row r="94" spans="1:21" ht="30" customHeight="1" x14ac:dyDescent="0.25">
      <c r="A94" s="216"/>
      <c r="B94" s="126"/>
      <c r="C94" s="95" t="s">
        <v>107</v>
      </c>
      <c r="D94" s="26">
        <v>1</v>
      </c>
      <c r="E94" s="71" t="s">
        <v>306</v>
      </c>
      <c r="F94" s="57" t="s">
        <v>307</v>
      </c>
      <c r="G94" s="77">
        <v>2</v>
      </c>
      <c r="H94" s="63" t="s">
        <v>406</v>
      </c>
      <c r="I94" s="58"/>
      <c r="J94" s="80"/>
      <c r="K94" s="73"/>
      <c r="L94" s="73"/>
      <c r="M94" s="82"/>
      <c r="N94" s="75"/>
      <c r="O94" s="75"/>
    </row>
    <row r="95" spans="1:21" ht="30" customHeight="1" x14ac:dyDescent="0.25">
      <c r="A95" s="216"/>
      <c r="B95" s="122"/>
      <c r="C95" s="94" t="s">
        <v>108</v>
      </c>
      <c r="D95" s="26">
        <v>1</v>
      </c>
      <c r="E95" s="71" t="s">
        <v>308</v>
      </c>
      <c r="F95" s="57" t="s">
        <v>309</v>
      </c>
      <c r="G95" s="77">
        <v>1</v>
      </c>
      <c r="H95" s="63" t="s">
        <v>308</v>
      </c>
      <c r="I95" s="58" t="s">
        <v>309</v>
      </c>
      <c r="J95" s="80"/>
      <c r="K95" s="73"/>
      <c r="L95" s="73"/>
      <c r="M95" s="82"/>
      <c r="N95" s="75"/>
      <c r="O95" s="75"/>
    </row>
    <row r="96" spans="1:21" ht="5.25" customHeight="1" x14ac:dyDescent="0.25">
      <c r="B96" s="241"/>
      <c r="C96" s="242"/>
      <c r="D96" s="116"/>
      <c r="E96" s="117"/>
      <c r="F96" s="117"/>
      <c r="G96" s="116"/>
      <c r="H96" s="117"/>
      <c r="I96" s="117"/>
      <c r="J96" s="116"/>
      <c r="K96" s="121"/>
      <c r="M96" s="116"/>
      <c r="N96" s="121"/>
    </row>
    <row r="97" spans="1:21" ht="17.399999999999999" x14ac:dyDescent="0.25">
      <c r="A97" s="216"/>
      <c r="B97" s="111"/>
      <c r="C97" s="260" t="s">
        <v>25</v>
      </c>
      <c r="D97" s="243"/>
      <c r="E97" s="243"/>
      <c r="F97" s="243"/>
      <c r="G97" s="243"/>
      <c r="H97" s="243"/>
      <c r="I97" s="243"/>
      <c r="J97" s="243"/>
      <c r="K97" s="243"/>
      <c r="L97" s="243"/>
      <c r="M97" s="127"/>
      <c r="N97" s="127"/>
      <c r="O97" s="128"/>
    </row>
    <row r="98" spans="1:21" ht="102.6" x14ac:dyDescent="0.25">
      <c r="A98" s="216"/>
      <c r="B98" s="119"/>
      <c r="C98" s="93" t="s">
        <v>109</v>
      </c>
      <c r="D98" s="26">
        <v>2</v>
      </c>
      <c r="E98" s="162" t="s">
        <v>310</v>
      </c>
      <c r="F98" s="162" t="s">
        <v>311</v>
      </c>
      <c r="G98" s="27">
        <v>3</v>
      </c>
      <c r="H98" s="29" t="s">
        <v>407</v>
      </c>
      <c r="I98" s="29"/>
      <c r="J98" s="28"/>
      <c r="K98" s="32"/>
      <c r="L98" s="32"/>
      <c r="M98" s="49"/>
      <c r="N98" s="48"/>
      <c r="O98" s="48"/>
      <c r="R98" s="83">
        <f>COUNTIF(D98:D99,"1")</f>
        <v>0</v>
      </c>
      <c r="S98" s="83">
        <f>COUNTIF(G98:G99,"1")</f>
        <v>0</v>
      </c>
      <c r="T98" s="83">
        <f>COUNTIF(J98:J99,"1")</f>
        <v>0</v>
      </c>
      <c r="U98" s="83">
        <f>COUNTIF(M98:M99,"1")</f>
        <v>0</v>
      </c>
    </row>
    <row r="99" spans="1:21" ht="57" x14ac:dyDescent="0.25">
      <c r="A99" s="216"/>
      <c r="B99" s="129"/>
      <c r="C99" s="95" t="s">
        <v>110</v>
      </c>
      <c r="D99" s="26">
        <v>2</v>
      </c>
      <c r="E99" s="161" t="s">
        <v>312</v>
      </c>
      <c r="F99" s="162" t="s">
        <v>313</v>
      </c>
      <c r="G99" s="27">
        <v>3</v>
      </c>
      <c r="H99" s="30" t="s">
        <v>408</v>
      </c>
      <c r="I99" s="29"/>
      <c r="J99" s="28"/>
      <c r="K99" s="32"/>
      <c r="L99" s="32"/>
      <c r="M99" s="49"/>
      <c r="N99" s="48"/>
      <c r="O99" s="48"/>
      <c r="R99" s="83">
        <f>COUNTIF(D98:D99,"2")</f>
        <v>2</v>
      </c>
      <c r="S99" s="83">
        <f>COUNTIF(G98:G99,"2")</f>
        <v>0</v>
      </c>
      <c r="T99" s="83">
        <f>COUNTIF(J98:J99,"2")</f>
        <v>0</v>
      </c>
      <c r="U99" s="83">
        <f>COUNTIF(M98:M99,"2")</f>
        <v>0</v>
      </c>
    </row>
    <row r="100" spans="1:21" ht="8.25" customHeight="1" x14ac:dyDescent="0.25">
      <c r="B100" s="241"/>
      <c r="C100" s="242"/>
      <c r="D100" s="116"/>
      <c r="E100" s="117"/>
      <c r="F100" s="117"/>
      <c r="G100" s="116"/>
      <c r="H100" s="117"/>
      <c r="I100" s="117"/>
      <c r="J100" s="116"/>
      <c r="K100" s="121"/>
      <c r="M100" s="116"/>
      <c r="N100" s="121"/>
      <c r="R100" s="83">
        <f>COUNTIF(D98:D99,"3")</f>
        <v>0</v>
      </c>
      <c r="S100" s="83">
        <f>COUNTIF(G98:G99,"3")</f>
        <v>2</v>
      </c>
      <c r="T100" s="83">
        <f>COUNTIF(J98:J99,"3")</f>
        <v>0</v>
      </c>
      <c r="U100" s="83">
        <f>COUNTIF(M98:M99,"3")</f>
        <v>0</v>
      </c>
    </row>
    <row r="101" spans="1:21" ht="17.399999999999999" x14ac:dyDescent="0.25">
      <c r="A101" s="216"/>
      <c r="B101" s="122"/>
      <c r="C101" s="243" t="s">
        <v>111</v>
      </c>
      <c r="D101" s="243"/>
      <c r="E101" s="243"/>
      <c r="F101" s="243"/>
      <c r="G101" s="243"/>
      <c r="H101" s="243"/>
      <c r="I101" s="243"/>
      <c r="J101" s="243"/>
      <c r="K101" s="244"/>
      <c r="L101" s="113"/>
      <c r="M101" s="113"/>
      <c r="N101" s="113"/>
      <c r="O101" s="113"/>
      <c r="R101" s="83">
        <f>COUNTIF(D98:D99,"4")</f>
        <v>0</v>
      </c>
      <c r="S101" s="83">
        <f>COUNTIF(G98:G99,"4")</f>
        <v>0</v>
      </c>
      <c r="T101" s="83">
        <f>COUNTIF(J98:J99,"4")</f>
        <v>0</v>
      </c>
      <c r="U101" s="83">
        <f>COUNTIF(M98:M99,"4")</f>
        <v>0</v>
      </c>
    </row>
    <row r="102" spans="1:21" ht="30" customHeight="1" x14ac:dyDescent="0.25">
      <c r="A102" s="216"/>
      <c r="B102" s="115"/>
      <c r="C102" s="102" t="s">
        <v>112</v>
      </c>
      <c r="D102" s="26">
        <v>3</v>
      </c>
      <c r="E102" s="57" t="s">
        <v>314</v>
      </c>
      <c r="F102" s="57" t="s">
        <v>315</v>
      </c>
      <c r="G102" s="77">
        <v>3</v>
      </c>
      <c r="H102" s="58" t="s">
        <v>314</v>
      </c>
      <c r="I102" s="58" t="s">
        <v>315</v>
      </c>
      <c r="J102" s="80"/>
      <c r="K102" s="73"/>
      <c r="L102" s="73"/>
      <c r="M102" s="82"/>
      <c r="N102" s="75"/>
      <c r="O102" s="75"/>
      <c r="R102" s="83">
        <f>COUNTIF(D102:D111,"1")</f>
        <v>3</v>
      </c>
      <c r="S102" s="83">
        <f>COUNTIF(G102:G111,"1")</f>
        <v>2</v>
      </c>
      <c r="T102" s="83">
        <f>COUNTIF(J102:J111,"1")</f>
        <v>0</v>
      </c>
      <c r="U102" s="83">
        <f>COUNTIF(M102:M111,"1")</f>
        <v>0</v>
      </c>
    </row>
    <row r="103" spans="1:21" ht="30" customHeight="1" x14ac:dyDescent="0.25">
      <c r="A103" s="216"/>
      <c r="B103" s="122"/>
      <c r="C103" s="94" t="s">
        <v>113</v>
      </c>
      <c r="D103" s="26">
        <v>3</v>
      </c>
      <c r="E103" s="71" t="s">
        <v>316</v>
      </c>
      <c r="F103" s="57" t="s">
        <v>317</v>
      </c>
      <c r="G103" s="77">
        <v>3</v>
      </c>
      <c r="H103" s="63" t="s">
        <v>316</v>
      </c>
      <c r="I103" s="58" t="s">
        <v>317</v>
      </c>
      <c r="J103" s="80"/>
      <c r="K103" s="73"/>
      <c r="L103" s="73"/>
      <c r="M103" s="82"/>
      <c r="N103" s="75"/>
      <c r="O103" s="75"/>
      <c r="R103" s="83">
        <f>COUNTIF(D102:D111,"2")</f>
        <v>3</v>
      </c>
      <c r="S103" s="83">
        <f>COUNTIF(G102:G111,"2")</f>
        <v>2</v>
      </c>
      <c r="T103" s="83">
        <f>COUNTIF(J102:J111,"2")</f>
        <v>0</v>
      </c>
      <c r="U103" s="83">
        <f>COUNTIF(M102:M111,"2")</f>
        <v>0</v>
      </c>
    </row>
    <row r="104" spans="1:21" ht="30" customHeight="1" x14ac:dyDescent="0.25">
      <c r="A104" s="216"/>
      <c r="B104" s="122"/>
      <c r="C104" s="94" t="s">
        <v>114</v>
      </c>
      <c r="D104" s="26">
        <v>1</v>
      </c>
      <c r="E104" s="71" t="s">
        <v>318</v>
      </c>
      <c r="F104" s="57" t="s">
        <v>319</v>
      </c>
      <c r="G104" s="77">
        <v>1</v>
      </c>
      <c r="H104" s="63" t="s">
        <v>318</v>
      </c>
      <c r="I104" s="58" t="s">
        <v>319</v>
      </c>
      <c r="J104" s="80"/>
      <c r="K104" s="73"/>
      <c r="L104" s="73"/>
      <c r="M104" s="82"/>
      <c r="N104" s="75"/>
      <c r="O104" s="75"/>
      <c r="R104" s="83">
        <f>COUNTIF(D102:D111,"3")</f>
        <v>4</v>
      </c>
      <c r="S104" s="83">
        <f>COUNTIF(G102:G111,"3")</f>
        <v>6</v>
      </c>
      <c r="T104" s="83">
        <f>COUNTIF(J102:J111,"3")</f>
        <v>0</v>
      </c>
      <c r="U104" s="83">
        <f>COUNTIF(M102:M111,"3")</f>
        <v>0</v>
      </c>
    </row>
    <row r="105" spans="1:21" ht="30" customHeight="1" x14ac:dyDescent="0.25">
      <c r="A105" s="216"/>
      <c r="B105" s="122"/>
      <c r="C105" s="94" t="s">
        <v>115</v>
      </c>
      <c r="D105" s="26">
        <v>3</v>
      </c>
      <c r="E105" s="71" t="s">
        <v>320</v>
      </c>
      <c r="F105" s="57" t="s">
        <v>321</v>
      </c>
      <c r="G105" s="77">
        <v>3</v>
      </c>
      <c r="H105" s="63" t="s">
        <v>320</v>
      </c>
      <c r="I105" s="58" t="s">
        <v>321</v>
      </c>
      <c r="J105" s="80"/>
      <c r="K105" s="73"/>
      <c r="L105" s="73"/>
      <c r="M105" s="82"/>
      <c r="N105" s="75"/>
      <c r="O105" s="75"/>
      <c r="R105" s="83">
        <f>COUNTIF(D102:D111,"4")</f>
        <v>0</v>
      </c>
      <c r="S105" s="83">
        <f>COUNTIF(G102:G111,"4")</f>
        <v>0</v>
      </c>
      <c r="T105" s="83">
        <f>COUNTIF(J102:J111,"4")</f>
        <v>0</v>
      </c>
      <c r="U105" s="83">
        <f>COUNTIF(M102:M111,"4")</f>
        <v>0</v>
      </c>
    </row>
    <row r="106" spans="1:21" ht="30" customHeight="1" x14ac:dyDescent="0.25">
      <c r="A106" s="216"/>
      <c r="B106" s="122"/>
      <c r="C106" s="94" t="s">
        <v>116</v>
      </c>
      <c r="D106" s="26">
        <v>3</v>
      </c>
      <c r="E106" s="71" t="s">
        <v>322</v>
      </c>
      <c r="F106" s="57" t="s">
        <v>323</v>
      </c>
      <c r="G106" s="77">
        <v>3</v>
      </c>
      <c r="H106" s="63" t="s">
        <v>322</v>
      </c>
      <c r="I106" s="58" t="s">
        <v>323</v>
      </c>
      <c r="J106" s="80"/>
      <c r="K106" s="73"/>
      <c r="L106" s="73"/>
      <c r="M106" s="82"/>
      <c r="N106" s="75"/>
      <c r="O106" s="75"/>
    </row>
    <row r="107" spans="1:21" ht="30" customHeight="1" x14ac:dyDescent="0.25">
      <c r="A107" s="216"/>
      <c r="B107" s="122"/>
      <c r="C107" s="94" t="s">
        <v>117</v>
      </c>
      <c r="D107" s="26">
        <v>2</v>
      </c>
      <c r="E107" s="71" t="s">
        <v>324</v>
      </c>
      <c r="F107" s="57" t="s">
        <v>325</v>
      </c>
      <c r="G107" s="77">
        <v>3</v>
      </c>
      <c r="H107" s="63" t="s">
        <v>409</v>
      </c>
      <c r="I107" s="58"/>
      <c r="J107" s="80"/>
      <c r="K107" s="73"/>
      <c r="L107" s="73"/>
      <c r="M107" s="82"/>
      <c r="N107" s="75"/>
      <c r="O107" s="75"/>
    </row>
    <row r="108" spans="1:21" ht="30" customHeight="1" x14ac:dyDescent="0.25">
      <c r="A108" s="216"/>
      <c r="B108" s="122"/>
      <c r="C108" s="94" t="s">
        <v>118</v>
      </c>
      <c r="D108" s="26">
        <v>2</v>
      </c>
      <c r="E108" s="71" t="s">
        <v>326</v>
      </c>
      <c r="F108" s="57" t="s">
        <v>327</v>
      </c>
      <c r="G108" s="77">
        <v>3</v>
      </c>
      <c r="H108" s="63" t="s">
        <v>410</v>
      </c>
      <c r="I108" s="58"/>
      <c r="J108" s="80"/>
      <c r="K108" s="73"/>
      <c r="L108" s="73"/>
      <c r="M108" s="82"/>
      <c r="N108" s="75"/>
      <c r="O108" s="75"/>
    </row>
    <row r="109" spans="1:21" ht="30" customHeight="1" x14ac:dyDescent="0.25">
      <c r="A109" s="216"/>
      <c r="B109" s="122"/>
      <c r="C109" s="94" t="s">
        <v>119</v>
      </c>
      <c r="D109" s="26">
        <v>1</v>
      </c>
      <c r="E109" s="71" t="s">
        <v>328</v>
      </c>
      <c r="F109" s="57" t="s">
        <v>329</v>
      </c>
      <c r="G109" s="77">
        <v>1</v>
      </c>
      <c r="H109" s="63" t="s">
        <v>328</v>
      </c>
      <c r="I109" s="58"/>
      <c r="J109" s="80"/>
      <c r="K109" s="73"/>
      <c r="L109" s="73"/>
      <c r="M109" s="82"/>
      <c r="N109" s="75"/>
      <c r="O109" s="75"/>
    </row>
    <row r="110" spans="1:21" ht="30" customHeight="1" x14ac:dyDescent="0.25">
      <c r="A110" s="216"/>
      <c r="B110" s="122"/>
      <c r="C110" s="94" t="s">
        <v>120</v>
      </c>
      <c r="D110" s="26">
        <v>2</v>
      </c>
      <c r="E110" s="71" t="s">
        <v>411</v>
      </c>
      <c r="F110" s="57"/>
      <c r="G110" s="77">
        <v>2</v>
      </c>
      <c r="H110" s="63" t="s">
        <v>411</v>
      </c>
      <c r="I110" s="58"/>
      <c r="J110" s="80"/>
      <c r="K110" s="73"/>
      <c r="L110" s="73"/>
      <c r="M110" s="82"/>
      <c r="N110" s="75"/>
      <c r="O110" s="75"/>
    </row>
    <row r="111" spans="1:21" ht="30" customHeight="1" x14ac:dyDescent="0.25">
      <c r="A111" s="216"/>
      <c r="B111" s="122"/>
      <c r="C111" s="94" t="s">
        <v>121</v>
      </c>
      <c r="D111" s="26">
        <v>1</v>
      </c>
      <c r="E111" s="71" t="s">
        <v>330</v>
      </c>
      <c r="F111" s="57" t="s">
        <v>331</v>
      </c>
      <c r="G111" s="77">
        <v>2</v>
      </c>
      <c r="H111" s="63" t="s">
        <v>412</v>
      </c>
      <c r="I111" s="58"/>
      <c r="J111" s="80"/>
      <c r="K111" s="73"/>
      <c r="L111" s="73"/>
      <c r="M111" s="82"/>
      <c r="N111" s="75"/>
      <c r="O111" s="75"/>
    </row>
    <row r="112" spans="1:21" ht="5.25" customHeight="1" x14ac:dyDescent="0.25">
      <c r="B112" s="245"/>
      <c r="C112" s="246"/>
      <c r="D112" s="130"/>
      <c r="E112" s="131"/>
      <c r="F112" s="131"/>
      <c r="G112" s="130"/>
      <c r="H112" s="131"/>
      <c r="I112" s="131"/>
      <c r="J112" s="130"/>
      <c r="K112" s="132"/>
      <c r="M112" s="130"/>
      <c r="N112" s="132"/>
    </row>
    <row r="113" spans="1:21" ht="17.399999999999999" x14ac:dyDescent="0.25">
      <c r="A113" s="216"/>
      <c r="B113" s="122"/>
      <c r="C113" s="243" t="s">
        <v>0</v>
      </c>
      <c r="D113" s="243"/>
      <c r="E113" s="243"/>
      <c r="F113" s="243"/>
      <c r="G113" s="243"/>
      <c r="H113" s="243"/>
      <c r="I113" s="243"/>
      <c r="J113" s="243"/>
      <c r="K113" s="244"/>
      <c r="L113" s="113"/>
      <c r="M113" s="113"/>
      <c r="N113" s="113"/>
      <c r="O113" s="113"/>
    </row>
    <row r="114" spans="1:21" ht="30" customHeight="1" x14ac:dyDescent="0.25">
      <c r="A114" s="216"/>
      <c r="B114" s="126"/>
      <c r="C114" s="95" t="s">
        <v>1</v>
      </c>
      <c r="D114" s="26">
        <v>3</v>
      </c>
      <c r="E114" s="71" t="s">
        <v>332</v>
      </c>
      <c r="F114" s="57" t="s">
        <v>333</v>
      </c>
      <c r="G114" s="77">
        <v>4</v>
      </c>
      <c r="H114" s="63" t="s">
        <v>413</v>
      </c>
      <c r="I114" s="58"/>
      <c r="J114" s="80"/>
      <c r="K114" s="73"/>
      <c r="L114" s="73"/>
      <c r="M114" s="82"/>
      <c r="N114" s="75"/>
      <c r="O114" s="75"/>
      <c r="R114" s="83">
        <f>COUNTIF(D114:D117,"1")</f>
        <v>0</v>
      </c>
      <c r="S114" s="83">
        <f>COUNTIF(G114:G117,"1")</f>
        <v>0</v>
      </c>
      <c r="T114" s="83">
        <f>COUNTIF(J114:J117,"1")</f>
        <v>0</v>
      </c>
      <c r="U114" s="83">
        <f>COUNTIF(M114:M117,"1")</f>
        <v>0</v>
      </c>
    </row>
    <row r="115" spans="1:21" ht="30" customHeight="1" x14ac:dyDescent="0.25">
      <c r="A115" s="216"/>
      <c r="B115" s="122"/>
      <c r="C115" s="94" t="s">
        <v>2</v>
      </c>
      <c r="D115" s="26">
        <v>4</v>
      </c>
      <c r="E115" s="71" t="s">
        <v>334</v>
      </c>
      <c r="F115" s="57" t="s">
        <v>335</v>
      </c>
      <c r="G115" s="77">
        <v>4</v>
      </c>
      <c r="H115" s="63" t="s">
        <v>334</v>
      </c>
      <c r="I115" s="58" t="s">
        <v>335</v>
      </c>
      <c r="J115" s="80"/>
      <c r="K115" s="73"/>
      <c r="L115" s="73"/>
      <c r="M115" s="82"/>
      <c r="N115" s="75"/>
      <c r="O115" s="75"/>
      <c r="R115" s="83">
        <f>COUNTIF(D114:D117,"2")</f>
        <v>0</v>
      </c>
      <c r="S115" s="83">
        <f>COUNTIF(G114:G117,"2")</f>
        <v>0</v>
      </c>
      <c r="T115" s="83">
        <f>COUNTIF(J114:J117,"2")</f>
        <v>0</v>
      </c>
      <c r="U115" s="83">
        <f>COUNTIF(M114:M117,"2")</f>
        <v>0</v>
      </c>
    </row>
    <row r="116" spans="1:21" ht="30" customHeight="1" x14ac:dyDescent="0.25">
      <c r="A116" s="216"/>
      <c r="B116" s="122"/>
      <c r="C116" s="94" t="s">
        <v>3</v>
      </c>
      <c r="D116" s="26">
        <v>4</v>
      </c>
      <c r="E116" s="71" t="s">
        <v>336</v>
      </c>
      <c r="F116" s="57" t="s">
        <v>337</v>
      </c>
      <c r="G116" s="77">
        <v>4</v>
      </c>
      <c r="H116" s="63" t="s">
        <v>336</v>
      </c>
      <c r="I116" s="58" t="s">
        <v>337</v>
      </c>
      <c r="J116" s="80"/>
      <c r="K116" s="73"/>
      <c r="L116" s="73"/>
      <c r="M116" s="82"/>
      <c r="N116" s="75"/>
      <c r="O116" s="75"/>
      <c r="R116" s="83">
        <f>COUNTIF(D114:D117,"3")</f>
        <v>1</v>
      </c>
      <c r="S116" s="83">
        <f>COUNTIF(G114:G117,"3")</f>
        <v>0</v>
      </c>
      <c r="T116" s="83">
        <f>COUNTIF(J114:J117,"3")</f>
        <v>0</v>
      </c>
      <c r="U116" s="83">
        <f>COUNTIF(M114:M117,"3")</f>
        <v>0</v>
      </c>
    </row>
    <row r="117" spans="1:21" ht="30" customHeight="1" x14ac:dyDescent="0.25">
      <c r="A117" s="216"/>
      <c r="B117" s="122"/>
      <c r="C117" s="94" t="s">
        <v>4</v>
      </c>
      <c r="D117" s="26">
        <v>4</v>
      </c>
      <c r="E117" s="71" t="s">
        <v>338</v>
      </c>
      <c r="F117" s="57" t="s">
        <v>339</v>
      </c>
      <c r="G117" s="77">
        <v>4</v>
      </c>
      <c r="H117" s="63" t="s">
        <v>338</v>
      </c>
      <c r="I117" s="58" t="s">
        <v>339</v>
      </c>
      <c r="J117" s="80"/>
      <c r="K117" s="73"/>
      <c r="L117" s="73"/>
      <c r="M117" s="82"/>
      <c r="N117" s="75"/>
      <c r="O117" s="75"/>
      <c r="R117" s="83">
        <f>COUNTIF(D114:D117,"4")</f>
        <v>3</v>
      </c>
      <c r="S117" s="83">
        <f>COUNTIF(G114:G117,"4")</f>
        <v>4</v>
      </c>
      <c r="T117" s="83">
        <f>COUNTIF(J114:J117,"4")</f>
        <v>0</v>
      </c>
      <c r="U117" s="83">
        <f>COUNTIF(M114:M117,"4")</f>
        <v>0</v>
      </c>
    </row>
    <row r="118" spans="1:21" ht="7.5" customHeight="1" x14ac:dyDescent="0.25">
      <c r="B118" s="241"/>
      <c r="C118" s="242"/>
      <c r="D118" s="130">
        <v>4</v>
      </c>
      <c r="E118" s="131"/>
      <c r="F118" s="131"/>
      <c r="G118" s="130"/>
      <c r="H118" s="131"/>
      <c r="I118" s="131"/>
      <c r="J118" s="116"/>
      <c r="K118" s="121"/>
      <c r="M118" s="116"/>
      <c r="N118" s="121"/>
    </row>
    <row r="119" spans="1:21" ht="15.75" customHeight="1" x14ac:dyDescent="0.25">
      <c r="B119" s="256" t="s">
        <v>24</v>
      </c>
      <c r="C119" s="257"/>
      <c r="D119" s="248" t="s">
        <v>176</v>
      </c>
      <c r="E119" s="249"/>
      <c r="F119" s="250"/>
      <c r="G119" s="231" t="s">
        <v>177</v>
      </c>
      <c r="H119" s="232"/>
      <c r="I119" s="233"/>
      <c r="J119" s="247" t="s">
        <v>178</v>
      </c>
      <c r="K119" s="247"/>
      <c r="L119" s="247"/>
      <c r="M119" s="278" t="s">
        <v>179</v>
      </c>
      <c r="N119" s="278"/>
      <c r="O119" s="278"/>
    </row>
    <row r="120" spans="1:21" ht="15.75" customHeight="1" x14ac:dyDescent="0.25">
      <c r="B120" s="258"/>
      <c r="C120" s="259"/>
      <c r="D120" s="108" t="s">
        <v>34</v>
      </c>
      <c r="E120" s="109" t="s">
        <v>122</v>
      </c>
      <c r="F120" s="109"/>
      <c r="G120" s="108" t="s">
        <v>34</v>
      </c>
      <c r="H120" s="109" t="s">
        <v>122</v>
      </c>
      <c r="I120" s="109"/>
      <c r="J120" s="108" t="s">
        <v>34</v>
      </c>
      <c r="K120" s="109" t="s">
        <v>122</v>
      </c>
      <c r="L120" s="133" t="s">
        <v>125</v>
      </c>
      <c r="M120" s="108" t="s">
        <v>34</v>
      </c>
      <c r="N120" s="109" t="s">
        <v>122</v>
      </c>
      <c r="O120" s="133"/>
    </row>
    <row r="121" spans="1:21" ht="17.399999999999999" x14ac:dyDescent="0.3">
      <c r="A121" s="216"/>
      <c r="B121" s="125"/>
      <c r="C121" s="243" t="s">
        <v>5</v>
      </c>
      <c r="D121" s="243"/>
      <c r="E121" s="243"/>
      <c r="F121" s="243"/>
      <c r="G121" s="243"/>
      <c r="H121" s="243"/>
      <c r="I121" s="243"/>
      <c r="J121" s="243"/>
      <c r="K121" s="244"/>
      <c r="L121" s="113"/>
      <c r="M121" s="113"/>
      <c r="N121" s="113"/>
      <c r="O121" s="113"/>
    </row>
    <row r="122" spans="1:21" ht="39" customHeight="1" x14ac:dyDescent="0.25">
      <c r="A122" s="216"/>
      <c r="B122" s="129"/>
      <c r="C122" s="134" t="s">
        <v>6</v>
      </c>
      <c r="D122" s="163">
        <v>2</v>
      </c>
      <c r="E122" s="57" t="s">
        <v>344</v>
      </c>
      <c r="F122" s="159" t="s">
        <v>345</v>
      </c>
      <c r="G122" s="77">
        <v>3</v>
      </c>
      <c r="H122" s="58" t="s">
        <v>414</v>
      </c>
      <c r="I122" s="58"/>
      <c r="J122" s="80"/>
      <c r="K122" s="73"/>
      <c r="L122" s="73"/>
      <c r="M122" s="82"/>
      <c r="N122" s="75"/>
      <c r="O122" s="75"/>
      <c r="R122" s="83">
        <f>COUNTIF(D122:D125,"1")</f>
        <v>1</v>
      </c>
      <c r="S122" s="83">
        <f>COUNTIF(G122:G125,"1")</f>
        <v>1</v>
      </c>
      <c r="T122" s="83">
        <f>COUNTIF(J122:J125,"1")</f>
        <v>0</v>
      </c>
      <c r="U122" s="83">
        <f>COUNTIF(M122:M125,"1")</f>
        <v>0</v>
      </c>
    </row>
    <row r="123" spans="1:21" ht="30" customHeight="1" x14ac:dyDescent="0.25">
      <c r="A123" s="216"/>
      <c r="B123" s="126"/>
      <c r="C123" s="95" t="s">
        <v>7</v>
      </c>
      <c r="D123" s="93">
        <v>2</v>
      </c>
      <c r="E123" s="71" t="s">
        <v>346</v>
      </c>
      <c r="F123" s="57" t="s">
        <v>346</v>
      </c>
      <c r="G123" s="77">
        <v>2</v>
      </c>
      <c r="H123" s="63"/>
      <c r="I123" s="58"/>
      <c r="J123" s="80"/>
      <c r="K123" s="73"/>
      <c r="L123" s="73"/>
      <c r="M123" s="82"/>
      <c r="N123" s="75"/>
      <c r="O123" s="75"/>
      <c r="R123" s="83">
        <f>COUNTIF(D122:D125,"2")</f>
        <v>3</v>
      </c>
      <c r="S123" s="83">
        <f>COUNTIF(G122:G125,"2")</f>
        <v>2</v>
      </c>
      <c r="T123" s="83">
        <f>COUNTIF(J122:J125,"2")</f>
        <v>0</v>
      </c>
      <c r="U123" s="83">
        <f>COUNTIF(M122:M125,"2")</f>
        <v>0</v>
      </c>
    </row>
    <row r="124" spans="1:21" ht="30" customHeight="1" x14ac:dyDescent="0.25">
      <c r="A124" s="216"/>
      <c r="B124" s="122"/>
      <c r="C124" s="95" t="s">
        <v>8</v>
      </c>
      <c r="D124" s="93">
        <v>2</v>
      </c>
      <c r="E124" s="71" t="s">
        <v>347</v>
      </c>
      <c r="F124" s="159" t="s">
        <v>348</v>
      </c>
      <c r="G124" s="77">
        <v>2</v>
      </c>
      <c r="H124" s="63" t="s">
        <v>347</v>
      </c>
      <c r="I124" s="58" t="s">
        <v>348</v>
      </c>
      <c r="J124" s="80"/>
      <c r="K124" s="73"/>
      <c r="L124" s="73"/>
      <c r="M124" s="82"/>
      <c r="N124" s="75"/>
      <c r="O124" s="75"/>
      <c r="R124" s="83">
        <f>COUNTIF(D122:D125,"3")</f>
        <v>0</v>
      </c>
      <c r="S124" s="83">
        <f>COUNTIF(G122:G125,"3")</f>
        <v>1</v>
      </c>
      <c r="T124" s="83">
        <f>COUNTIF(J122:J125,"3")</f>
        <v>0</v>
      </c>
      <c r="U124" s="83">
        <f>COUNTIF(M122:M125,"3")</f>
        <v>0</v>
      </c>
    </row>
    <row r="125" spans="1:21" ht="30" customHeight="1" x14ac:dyDescent="0.25">
      <c r="A125" s="216"/>
      <c r="B125" s="122"/>
      <c r="C125" s="94" t="s">
        <v>9</v>
      </c>
      <c r="D125" s="102">
        <v>1</v>
      </c>
      <c r="E125" s="71" t="s">
        <v>349</v>
      </c>
      <c r="F125" s="159" t="s">
        <v>350</v>
      </c>
      <c r="G125" s="77">
        <v>1</v>
      </c>
      <c r="H125" s="63" t="s">
        <v>415</v>
      </c>
      <c r="I125" s="58" t="s">
        <v>350</v>
      </c>
      <c r="J125" s="80"/>
      <c r="K125" s="73"/>
      <c r="L125" s="73"/>
      <c r="M125" s="82"/>
      <c r="N125" s="75"/>
      <c r="O125" s="75"/>
      <c r="R125" s="83">
        <f>COUNTIF(D122:D125,"4")</f>
        <v>0</v>
      </c>
      <c r="S125" s="83">
        <f>COUNTIF(G122:G125,"4")</f>
        <v>0</v>
      </c>
      <c r="T125" s="83">
        <f>COUNTIF(J122:J125,"4")</f>
        <v>0</v>
      </c>
      <c r="U125" s="83">
        <f>COUNTIF(M122:M125,"4")</f>
        <v>0</v>
      </c>
    </row>
    <row r="126" spans="1:21" ht="8.25" customHeight="1" x14ac:dyDescent="0.25">
      <c r="B126" s="241"/>
      <c r="C126" s="242"/>
      <c r="D126" s="116"/>
      <c r="E126" s="117"/>
      <c r="F126" s="117"/>
      <c r="G126" s="116"/>
      <c r="H126" s="117"/>
      <c r="I126" s="117"/>
      <c r="J126" s="116"/>
      <c r="K126" s="121"/>
      <c r="M126" s="116"/>
      <c r="N126" s="121"/>
    </row>
    <row r="127" spans="1:21" ht="17.399999999999999" x14ac:dyDescent="0.25">
      <c r="A127" s="216"/>
      <c r="B127" s="122"/>
      <c r="C127" s="243" t="s">
        <v>10</v>
      </c>
      <c r="D127" s="243"/>
      <c r="E127" s="243"/>
      <c r="F127" s="243"/>
      <c r="G127" s="243"/>
      <c r="H127" s="243"/>
      <c r="I127" s="243"/>
      <c r="J127" s="243"/>
      <c r="K127" s="244"/>
      <c r="L127" s="113"/>
      <c r="M127" s="113"/>
      <c r="N127" s="113"/>
      <c r="O127" s="113"/>
    </row>
    <row r="128" spans="1:21" ht="30" customHeight="1" x14ac:dyDescent="0.25">
      <c r="A128" s="216"/>
      <c r="B128" s="115"/>
      <c r="C128" s="102" t="s">
        <v>11</v>
      </c>
      <c r="D128" s="164">
        <v>3</v>
      </c>
      <c r="E128" s="57" t="s">
        <v>351</v>
      </c>
      <c r="F128" s="159" t="s">
        <v>352</v>
      </c>
      <c r="G128" s="77">
        <v>2</v>
      </c>
      <c r="H128" s="58" t="s">
        <v>416</v>
      </c>
      <c r="I128" s="58"/>
      <c r="J128" s="80"/>
      <c r="K128" s="73"/>
      <c r="L128" s="73"/>
      <c r="M128" s="82"/>
      <c r="N128" s="75"/>
      <c r="O128" s="75"/>
      <c r="R128" s="83">
        <f>COUNTIF(D128:D131,"1")</f>
        <v>0</v>
      </c>
      <c r="S128" s="83">
        <f>COUNTIF(G128:G131,"1")</f>
        <v>0</v>
      </c>
      <c r="T128" s="83">
        <f>COUNTIF(J128:J131,"1")</f>
        <v>0</v>
      </c>
      <c r="U128" s="83">
        <f>COUNTIF(M128:M131,"1")</f>
        <v>0</v>
      </c>
    </row>
    <row r="129" spans="1:21" ht="30" customHeight="1" x14ac:dyDescent="0.25">
      <c r="A129" s="216"/>
      <c r="B129" s="122"/>
      <c r="C129" s="94" t="s">
        <v>12</v>
      </c>
      <c r="D129" s="164">
        <v>3</v>
      </c>
      <c r="E129" s="71" t="s">
        <v>353</v>
      </c>
      <c r="F129" s="159" t="s">
        <v>354</v>
      </c>
      <c r="G129" s="77">
        <v>3</v>
      </c>
      <c r="H129" s="63" t="s">
        <v>353</v>
      </c>
      <c r="I129" s="58" t="s">
        <v>354</v>
      </c>
      <c r="J129" s="80"/>
      <c r="K129" s="73"/>
      <c r="L129" s="73"/>
      <c r="M129" s="82"/>
      <c r="N129" s="75"/>
      <c r="O129" s="75"/>
      <c r="R129" s="83">
        <f>COUNTIF(D128:D131,"2")</f>
        <v>1</v>
      </c>
      <c r="S129" s="83">
        <f>COUNTIF(G128:G131,"2")</f>
        <v>1</v>
      </c>
      <c r="T129" s="83">
        <f>COUNTIF(J128:J131,"2")</f>
        <v>0</v>
      </c>
      <c r="U129" s="83">
        <f>COUNTIF(M128:M131,"2")</f>
        <v>0</v>
      </c>
    </row>
    <row r="130" spans="1:21" ht="30" customHeight="1" x14ac:dyDescent="0.25">
      <c r="A130" s="216"/>
      <c r="B130" s="122"/>
      <c r="C130" s="94" t="s">
        <v>13</v>
      </c>
      <c r="D130" s="102">
        <v>3</v>
      </c>
      <c r="E130" s="71" t="s">
        <v>355</v>
      </c>
      <c r="F130" s="159" t="s">
        <v>356</v>
      </c>
      <c r="G130" s="77">
        <v>3</v>
      </c>
      <c r="H130" s="63" t="s">
        <v>355</v>
      </c>
      <c r="I130" s="58" t="s">
        <v>356</v>
      </c>
      <c r="J130" s="80"/>
      <c r="K130" s="73"/>
      <c r="L130" s="73"/>
      <c r="M130" s="82"/>
      <c r="N130" s="75"/>
      <c r="O130" s="75"/>
      <c r="R130" s="83">
        <f>COUNTIF(D128:D131,"3")</f>
        <v>3</v>
      </c>
      <c r="S130" s="83">
        <f>COUNTIF(G128:G131,"3")</f>
        <v>3</v>
      </c>
      <c r="T130" s="83">
        <f>COUNTIF(J128:J131,"3")</f>
        <v>0</v>
      </c>
      <c r="U130" s="83">
        <f>COUNTIF(M128:M131,"3")</f>
        <v>0</v>
      </c>
    </row>
    <row r="131" spans="1:21" ht="30" customHeight="1" x14ac:dyDescent="0.25">
      <c r="A131" s="216"/>
      <c r="B131" s="122"/>
      <c r="C131" s="94" t="s">
        <v>14</v>
      </c>
      <c r="D131" s="102">
        <v>2</v>
      </c>
      <c r="E131" s="71" t="s">
        <v>357</v>
      </c>
      <c r="F131" s="57" t="s">
        <v>358</v>
      </c>
      <c r="G131" s="77">
        <v>3</v>
      </c>
      <c r="H131" s="63" t="s">
        <v>417</v>
      </c>
      <c r="I131" s="58"/>
      <c r="J131" s="80"/>
      <c r="K131" s="73"/>
      <c r="L131" s="73"/>
      <c r="M131" s="82"/>
      <c r="N131" s="75"/>
      <c r="O131" s="75"/>
      <c r="R131" s="83">
        <f>COUNTIF(D128:D131,"4")</f>
        <v>0</v>
      </c>
      <c r="S131" s="83">
        <f>COUNTIF(G128:G131,"4")</f>
        <v>0</v>
      </c>
      <c r="T131" s="83">
        <f>COUNTIF(J128:J131,"4")</f>
        <v>0</v>
      </c>
      <c r="U131" s="83">
        <f>COUNTIF(M128:M131,"4")</f>
        <v>0</v>
      </c>
    </row>
    <row r="132" spans="1:21" ht="9" customHeight="1" x14ac:dyDescent="0.25">
      <c r="B132" s="241"/>
      <c r="C132" s="242"/>
      <c r="D132" s="116"/>
      <c r="E132" s="117"/>
      <c r="F132" s="117"/>
      <c r="G132" s="116"/>
      <c r="H132" s="117"/>
      <c r="I132" s="117"/>
      <c r="J132" s="116"/>
      <c r="K132" s="121"/>
      <c r="M132" s="116"/>
      <c r="N132" s="121"/>
    </row>
    <row r="133" spans="1:21" ht="17.399999999999999" x14ac:dyDescent="0.25">
      <c r="A133" s="216"/>
      <c r="B133" s="122"/>
      <c r="C133" s="243" t="s">
        <v>15</v>
      </c>
      <c r="D133" s="243"/>
      <c r="E133" s="243"/>
      <c r="F133" s="243"/>
      <c r="G133" s="243"/>
      <c r="H133" s="243"/>
      <c r="I133" s="243"/>
      <c r="J133" s="243"/>
      <c r="K133" s="244"/>
      <c r="L133" s="113"/>
      <c r="M133" s="113"/>
      <c r="N133" s="113"/>
      <c r="O133" s="113"/>
    </row>
    <row r="134" spans="1:21" ht="30" customHeight="1" x14ac:dyDescent="0.25">
      <c r="A134" s="216"/>
      <c r="B134" s="115"/>
      <c r="C134" s="102" t="s">
        <v>16</v>
      </c>
      <c r="D134" s="164">
        <v>1</v>
      </c>
      <c r="E134" s="57" t="s">
        <v>359</v>
      </c>
      <c r="F134" s="57" t="s">
        <v>360</v>
      </c>
      <c r="G134" s="77">
        <v>2</v>
      </c>
      <c r="H134" s="58" t="s">
        <v>418</v>
      </c>
      <c r="I134" s="58"/>
      <c r="J134" s="80"/>
      <c r="K134" s="73"/>
      <c r="L134" s="73"/>
      <c r="M134" s="82"/>
      <c r="N134" s="75"/>
      <c r="O134" s="75"/>
      <c r="R134" s="83">
        <f>COUNTIF(D134:D136,"1")</f>
        <v>1</v>
      </c>
      <c r="S134" s="83">
        <f>COUNTIF(G134:G136,"1")</f>
        <v>0</v>
      </c>
      <c r="T134" s="83">
        <f>COUNTIF(J134:J136,"1")</f>
        <v>0</v>
      </c>
      <c r="U134" s="83">
        <f>COUNTIF(M134:M136,"1")</f>
        <v>0</v>
      </c>
    </row>
    <row r="135" spans="1:21" ht="30" customHeight="1" x14ac:dyDescent="0.25">
      <c r="A135" s="216"/>
      <c r="B135" s="122"/>
      <c r="C135" s="94" t="s">
        <v>17</v>
      </c>
      <c r="D135" s="102">
        <v>2</v>
      </c>
      <c r="E135" s="57" t="s">
        <v>361</v>
      </c>
      <c r="F135" s="57" t="s">
        <v>362</v>
      </c>
      <c r="G135" s="77">
        <v>2</v>
      </c>
      <c r="H135" s="63" t="s">
        <v>419</v>
      </c>
      <c r="I135" s="58" t="s">
        <v>362</v>
      </c>
      <c r="J135" s="80"/>
      <c r="K135" s="73"/>
      <c r="L135" s="73"/>
      <c r="M135" s="82"/>
      <c r="N135" s="75"/>
      <c r="O135" s="75"/>
      <c r="R135" s="83">
        <f>COUNTIF(D134:D136,"2")</f>
        <v>1</v>
      </c>
      <c r="S135" s="83">
        <f>COUNTIF(G134:G136,"2")</f>
        <v>3</v>
      </c>
      <c r="T135" s="83">
        <f>COUNTIF(J134:J136,"2")</f>
        <v>0</v>
      </c>
      <c r="U135" s="83">
        <f>COUNTIF(M134:M136,"2")</f>
        <v>0</v>
      </c>
    </row>
    <row r="136" spans="1:21" ht="30" customHeight="1" x14ac:dyDescent="0.25">
      <c r="A136" s="216"/>
      <c r="B136" s="122"/>
      <c r="C136" s="94" t="s">
        <v>18</v>
      </c>
      <c r="D136" s="102">
        <v>3</v>
      </c>
      <c r="E136" s="71" t="s">
        <v>363</v>
      </c>
      <c r="F136" s="57" t="s">
        <v>364</v>
      </c>
      <c r="G136" s="77">
        <v>2</v>
      </c>
      <c r="H136" s="63" t="s">
        <v>420</v>
      </c>
      <c r="I136" s="58"/>
      <c r="J136" s="80"/>
      <c r="K136" s="73"/>
      <c r="L136" s="73"/>
      <c r="M136" s="82"/>
      <c r="N136" s="75"/>
      <c r="O136" s="75"/>
      <c r="R136" s="83">
        <f>COUNTIF(D134:D136,"3")</f>
        <v>1</v>
      </c>
      <c r="S136" s="83">
        <f>COUNTIF(G134:G136,"3")</f>
        <v>0</v>
      </c>
      <c r="T136" s="83">
        <f>COUNTIF(J134:J136,"3")</f>
        <v>0</v>
      </c>
      <c r="U136" s="83">
        <f>COUNTIF(M134:M136,"3")</f>
        <v>0</v>
      </c>
    </row>
    <row r="137" spans="1:21" ht="9" customHeight="1" x14ac:dyDescent="0.25">
      <c r="B137" s="241"/>
      <c r="C137" s="242"/>
      <c r="D137" s="116"/>
      <c r="E137" s="117"/>
      <c r="F137" s="117"/>
      <c r="G137" s="116"/>
      <c r="H137" s="117"/>
      <c r="I137" s="117"/>
      <c r="J137" s="116"/>
      <c r="K137" s="121"/>
      <c r="M137" s="116"/>
      <c r="N137" s="121"/>
      <c r="R137" s="83">
        <f>COUNTIF(D134:D136,"4")</f>
        <v>0</v>
      </c>
      <c r="S137" s="83">
        <f>COUNTIF(G134:G136,"4")</f>
        <v>0</v>
      </c>
      <c r="T137" s="83">
        <f>COUNTIF(J134:J136,"4")</f>
        <v>0</v>
      </c>
    </row>
    <row r="138" spans="1:21" ht="17.399999999999999" x14ac:dyDescent="0.25">
      <c r="A138" s="216"/>
      <c r="B138" s="122"/>
      <c r="C138" s="243" t="s">
        <v>19</v>
      </c>
      <c r="D138" s="243"/>
      <c r="E138" s="243"/>
      <c r="F138" s="243"/>
      <c r="G138" s="243"/>
      <c r="H138" s="243"/>
      <c r="I138" s="243"/>
      <c r="J138" s="243"/>
      <c r="K138" s="244"/>
      <c r="L138" s="113"/>
      <c r="M138" s="113"/>
      <c r="N138" s="113"/>
      <c r="O138" s="113"/>
    </row>
    <row r="139" spans="1:21" ht="30" customHeight="1" x14ac:dyDescent="0.25">
      <c r="A139" s="216"/>
      <c r="B139" s="115"/>
      <c r="C139" s="102" t="s">
        <v>20</v>
      </c>
      <c r="D139" s="102">
        <v>2</v>
      </c>
      <c r="E139" s="57" t="s">
        <v>365</v>
      </c>
      <c r="F139" s="57" t="s">
        <v>366</v>
      </c>
      <c r="G139" s="77">
        <v>2</v>
      </c>
      <c r="H139" s="58" t="s">
        <v>422</v>
      </c>
      <c r="I139" s="58" t="s">
        <v>366</v>
      </c>
      <c r="J139" s="80"/>
      <c r="K139" s="73"/>
      <c r="L139" s="73"/>
      <c r="M139" s="82"/>
      <c r="N139" s="75"/>
      <c r="O139" s="75"/>
      <c r="P139" s="135"/>
      <c r="Q139" s="135"/>
      <c r="R139" s="83">
        <f>COUNTIF(D139:D141,"1")</f>
        <v>1</v>
      </c>
      <c r="S139" s="83">
        <f>COUNTIF(G139:G141,"1")</f>
        <v>1</v>
      </c>
      <c r="T139" s="83">
        <f>COUNTIF(J139:J141,"1")</f>
        <v>0</v>
      </c>
      <c r="U139" s="83">
        <f>COUNTIF(M139:M141,"1")</f>
        <v>0</v>
      </c>
    </row>
    <row r="140" spans="1:21" ht="30" customHeight="1" x14ac:dyDescent="0.25">
      <c r="A140" s="216"/>
      <c r="B140" s="122"/>
      <c r="C140" s="94" t="s">
        <v>21</v>
      </c>
      <c r="D140" s="102">
        <v>2</v>
      </c>
      <c r="E140" s="71" t="s">
        <v>367</v>
      </c>
      <c r="F140" s="57" t="s">
        <v>368</v>
      </c>
      <c r="G140" s="77">
        <v>2</v>
      </c>
      <c r="H140" s="63" t="s">
        <v>421</v>
      </c>
      <c r="I140" s="58" t="s">
        <v>368</v>
      </c>
      <c r="J140" s="80"/>
      <c r="K140" s="73"/>
      <c r="L140" s="73"/>
      <c r="M140" s="82"/>
      <c r="N140" s="75"/>
      <c r="O140" s="75"/>
      <c r="P140" s="135"/>
      <c r="Q140" s="135"/>
      <c r="R140" s="83">
        <f>COUNTIF(D139:D141,"2")</f>
        <v>2</v>
      </c>
      <c r="S140" s="83">
        <f>COUNTIF(G139:G141,"2")</f>
        <v>2</v>
      </c>
      <c r="T140" s="83">
        <f>COUNTIF(J139:J141,"2")</f>
        <v>0</v>
      </c>
      <c r="U140" s="83">
        <f>COUNTIF(M139:M141,"2")</f>
        <v>0</v>
      </c>
    </row>
    <row r="141" spans="1:21" ht="30" customHeight="1" x14ac:dyDescent="0.25">
      <c r="A141" s="216"/>
      <c r="B141" s="122"/>
      <c r="C141" s="94" t="s">
        <v>22</v>
      </c>
      <c r="D141" s="102">
        <v>1</v>
      </c>
      <c r="E141" s="71" t="s">
        <v>369</v>
      </c>
      <c r="F141" s="57" t="s">
        <v>370</v>
      </c>
      <c r="G141" s="77">
        <v>1</v>
      </c>
      <c r="H141" s="63" t="s">
        <v>423</v>
      </c>
      <c r="I141" s="58" t="s">
        <v>370</v>
      </c>
      <c r="J141" s="80"/>
      <c r="K141" s="73"/>
      <c r="L141" s="73"/>
      <c r="M141" s="82"/>
      <c r="N141" s="75"/>
      <c r="O141" s="75"/>
      <c r="P141" s="135"/>
      <c r="Q141" s="135"/>
      <c r="R141" s="83">
        <f>COUNTIF(D139:D141,"3")</f>
        <v>0</v>
      </c>
      <c r="S141" s="83">
        <f>COUNTIF(G139:G141,"3")</f>
        <v>0</v>
      </c>
      <c r="T141" s="83">
        <f>COUNTIF(J139:J141,"3")</f>
        <v>0</v>
      </c>
      <c r="U141" s="83">
        <f>COUNTIF(M139:M141,"3")</f>
        <v>0</v>
      </c>
    </row>
    <row r="142" spans="1:21" x14ac:dyDescent="0.25">
      <c r="R142" s="83">
        <f>COUNTIF(D139:D141,"4")</f>
        <v>0</v>
      </c>
      <c r="S142" s="83">
        <f>COUNTIF(G139:G141,"4")</f>
        <v>0</v>
      </c>
      <c r="T142" s="83">
        <f>COUNTIF(J139:J141,"4")</f>
        <v>0</v>
      </c>
    </row>
    <row r="65530" spans="2:6" x14ac:dyDescent="0.25">
      <c r="B65530" s="252" t="s">
        <v>29</v>
      </c>
      <c r="C65530" s="252"/>
      <c r="D65530" s="252"/>
      <c r="E65530" s="252"/>
      <c r="F65530" s="96"/>
    </row>
    <row r="65531" spans="2:6" x14ac:dyDescent="0.25">
      <c r="B65531" s="251" t="s">
        <v>30</v>
      </c>
      <c r="C65531" s="251"/>
      <c r="D65531" s="251"/>
      <c r="E65531" s="251"/>
      <c r="F65531" s="137"/>
    </row>
    <row r="65532" spans="2:6" x14ac:dyDescent="0.25">
      <c r="B65532" s="251" t="s">
        <v>31</v>
      </c>
      <c r="C65532" s="251"/>
      <c r="D65532" s="251"/>
      <c r="E65532" s="251"/>
      <c r="F65532" s="137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I31" zoomScale="80" zoomScaleNormal="80" workbookViewId="0">
      <selection activeCell="B18" sqref="B18:U18"/>
    </sheetView>
  </sheetViews>
  <sheetFormatPr baseColWidth="10" defaultColWidth="11.44140625" defaultRowHeight="16.2" x14ac:dyDescent="0.3"/>
  <cols>
    <col min="1" max="1" width="1.44140625" style="138" customWidth="1"/>
    <col min="2" max="2" width="34.6640625" style="138" customWidth="1"/>
    <col min="3" max="6" width="7.6640625" style="138" customWidth="1"/>
    <col min="7" max="7" width="1.77734375" style="138" customWidth="1"/>
    <col min="8" max="11" width="7.6640625" style="138" customWidth="1"/>
    <col min="12" max="12" width="1.77734375" style="138" customWidth="1"/>
    <col min="13" max="16" width="7.6640625" style="138" customWidth="1"/>
    <col min="17" max="17" width="2.109375" style="138" customWidth="1"/>
    <col min="18" max="21" width="7.6640625" style="138" customWidth="1"/>
    <col min="22" max="27" width="11.44140625" style="138"/>
    <col min="28" max="28" width="2" style="138" customWidth="1"/>
    <col min="29" max="33" width="11.44140625" style="138"/>
    <col min="34" max="34" width="1.88671875" style="138" customWidth="1"/>
    <col min="35" max="16384" width="11.44140625" style="138"/>
  </cols>
  <sheetData>
    <row r="1" spans="2:22" ht="6" customHeight="1" x14ac:dyDescent="0.3"/>
    <row r="2" spans="2:22" ht="22.5" customHeight="1" x14ac:dyDescent="0.3">
      <c r="B2" s="289" t="s">
        <v>27</v>
      </c>
      <c r="C2" s="288" t="s">
        <v>176</v>
      </c>
      <c r="D2" s="288"/>
      <c r="E2" s="288"/>
      <c r="F2" s="288"/>
      <c r="G2" s="139"/>
      <c r="H2" s="286" t="s">
        <v>177</v>
      </c>
      <c r="I2" s="286"/>
      <c r="J2" s="286"/>
      <c r="K2" s="286"/>
      <c r="L2" s="139"/>
      <c r="M2" s="287" t="s">
        <v>178</v>
      </c>
      <c r="N2" s="287"/>
      <c r="O2" s="287"/>
      <c r="P2" s="287"/>
      <c r="Q2" s="140"/>
      <c r="R2" s="295" t="s">
        <v>179</v>
      </c>
      <c r="S2" s="295"/>
      <c r="T2" s="295"/>
      <c r="U2" s="295"/>
      <c r="V2" s="285"/>
    </row>
    <row r="3" spans="2:22" ht="24.75" customHeight="1" thickBot="1" x14ac:dyDescent="0.35">
      <c r="B3" s="290"/>
      <c r="C3" s="141">
        <v>1</v>
      </c>
      <c r="D3" s="141">
        <v>2</v>
      </c>
      <c r="E3" s="142">
        <v>3</v>
      </c>
      <c r="F3" s="143">
        <v>4</v>
      </c>
      <c r="G3" s="293"/>
      <c r="H3" s="141">
        <v>1</v>
      </c>
      <c r="I3" s="141">
        <v>2</v>
      </c>
      <c r="J3" s="142">
        <v>3</v>
      </c>
      <c r="K3" s="143">
        <v>4</v>
      </c>
      <c r="L3" s="291"/>
      <c r="M3" s="141">
        <v>1</v>
      </c>
      <c r="N3" s="141">
        <v>2</v>
      </c>
      <c r="O3" s="142">
        <v>3</v>
      </c>
      <c r="P3" s="143">
        <v>4</v>
      </c>
      <c r="Q3" s="140"/>
      <c r="R3" s="141">
        <v>1</v>
      </c>
      <c r="S3" s="141">
        <v>2</v>
      </c>
      <c r="T3" s="142">
        <v>3</v>
      </c>
      <c r="U3" s="143">
        <v>4</v>
      </c>
      <c r="V3" s="285"/>
    </row>
    <row r="4" spans="2:22" ht="38.1" customHeight="1" thickTop="1" thickBot="1" x14ac:dyDescent="0.35">
      <c r="B4" s="144" t="s">
        <v>73</v>
      </c>
      <c r="C4" s="145">
        <f>Autoevaluación!R7/SUM(Autoevaluación!R7:R10)</f>
        <v>0</v>
      </c>
      <c r="D4" s="146">
        <f>Autoevaluación!R8/SUM(Autoevaluación!R7:R10)</f>
        <v>0.75</v>
      </c>
      <c r="E4" s="146">
        <f>Autoevaluación!R9/SUM(Autoevaluación!R7:R10)</f>
        <v>0.25</v>
      </c>
      <c r="F4" s="146">
        <f>Autoevaluación!R10/SUM(Autoevaluación!R7:R10)</f>
        <v>0</v>
      </c>
      <c r="G4" s="294"/>
      <c r="H4" s="146">
        <f>Autoevaluación!S7/SUM(Autoevaluación!S7:S10)</f>
        <v>0</v>
      </c>
      <c r="I4" s="146">
        <f>Autoevaluación!S8/SUM(Autoevaluación!S7:S10)</f>
        <v>0.25</v>
      </c>
      <c r="J4" s="146">
        <f>Autoevaluación!S9/SUM(Autoevaluación!S7:S10)</f>
        <v>0.75</v>
      </c>
      <c r="K4" s="146">
        <f>Autoevaluación!S10/SUM(Autoevaluación!S7:S10)</f>
        <v>0</v>
      </c>
      <c r="L4" s="292"/>
      <c r="M4" s="146" t="e">
        <f>Autoevaluación!T7/SUM(Autoevaluación!T7:T10)</f>
        <v>#DIV/0!</v>
      </c>
      <c r="N4" s="146" t="e">
        <f>Autoevaluación!T8/SUM(Autoevaluación!T7:T10)</f>
        <v>#DIV/0!</v>
      </c>
      <c r="O4" s="146" t="e">
        <f>Autoevaluación!T9/SUM(Autoevaluación!T7:T10)</f>
        <v>#DIV/0!</v>
      </c>
      <c r="P4" s="146" t="e">
        <f>Autoevaluación!T10/SUM(Autoevaluación!T7:T10)</f>
        <v>#DIV/0!</v>
      </c>
      <c r="Q4" s="147"/>
      <c r="R4" s="146">
        <f>Autoevaluación!U7/SUM(Autoevaluación!U7:U10)</f>
        <v>0</v>
      </c>
      <c r="S4" s="146">
        <f>Autoevaluación!U8/SUM(Autoevaluación!U7:U10)</f>
        <v>0</v>
      </c>
      <c r="T4" s="146">
        <f>Autoevaluación!U9/SUM(Autoevaluación!U7:U10)</f>
        <v>1</v>
      </c>
      <c r="U4" s="146">
        <f>Autoevaluación!U10/SUM(Autoevaluación!U7:U10)</f>
        <v>0</v>
      </c>
    </row>
    <row r="5" spans="2:22" ht="38.1" customHeight="1" thickTop="1" thickBot="1" x14ac:dyDescent="0.35">
      <c r="B5" s="144" t="s">
        <v>72</v>
      </c>
      <c r="C5" s="145">
        <f>Autoevaluación!R13/SUM(Autoevaluación!R13:R16)</f>
        <v>0</v>
      </c>
      <c r="D5" s="146">
        <f>Autoevaluación!R14/SUM(Autoevaluación!R13:R16)</f>
        <v>0.4</v>
      </c>
      <c r="E5" s="146">
        <f>Autoevaluación!R15/SUM(Autoevaluación!R13:R16)</f>
        <v>0.6</v>
      </c>
      <c r="F5" s="146">
        <f>Autoevaluación!R16/SUM(Autoevaluación!R13:R16)</f>
        <v>0</v>
      </c>
      <c r="G5" s="294"/>
      <c r="H5" s="146">
        <f>Autoevaluación!S13/SUM(Autoevaluación!S13:S16)</f>
        <v>0</v>
      </c>
      <c r="I5" s="146">
        <f>Autoevaluación!S14/SUM(Autoevaluación!S13:S16)</f>
        <v>0.2</v>
      </c>
      <c r="J5" s="146">
        <f>Autoevaluación!S15/SUM(Autoevaluación!S13:S16)</f>
        <v>0.8</v>
      </c>
      <c r="K5" s="146">
        <f>Autoevaluación!S16/SUM(Autoevaluación!S13:S16)</f>
        <v>0</v>
      </c>
      <c r="L5" s="292"/>
      <c r="M5" s="146" t="e">
        <f>Autoevaluación!T13/SUM(Autoevaluación!T13:T16)</f>
        <v>#DIV/0!</v>
      </c>
      <c r="N5" s="146" t="e">
        <f>Autoevaluación!T14/SUM(Autoevaluación!T13:T16)</f>
        <v>#DIV/0!</v>
      </c>
      <c r="O5" s="146" t="e">
        <f>Autoevaluación!T15/SUM(Autoevaluación!T13:T16)</f>
        <v>#DIV/0!</v>
      </c>
      <c r="P5" s="146" t="e">
        <f>Autoevaluación!T16/SUM(Autoevaluación!T13:T16)</f>
        <v>#DIV/0!</v>
      </c>
      <c r="Q5" s="147"/>
      <c r="R5" s="146" t="e">
        <f>Autoevaluación!U13/SUM(Autoevaluación!U13:U16)</f>
        <v>#DIV/0!</v>
      </c>
      <c r="S5" s="146" t="e">
        <f>Autoevaluación!U14/SUM(Autoevaluación!U13:U16)</f>
        <v>#DIV/0!</v>
      </c>
      <c r="T5" s="146" t="e">
        <f>Autoevaluación!U15/SUM(Autoevaluación!U13:U16)</f>
        <v>#DIV/0!</v>
      </c>
      <c r="U5" s="146" t="e">
        <f>Autoevaluación!U16/SUM(Autoevaluación!U13:U16)</f>
        <v>#DIV/0!</v>
      </c>
    </row>
    <row r="6" spans="2:22" ht="38.1" customHeight="1" thickTop="1" thickBot="1" x14ac:dyDescent="0.35">
      <c r="B6" s="144" t="s">
        <v>43</v>
      </c>
      <c r="C6" s="145">
        <f>Autoevaluación!R20/SUM(Autoevaluación!R20:R23)</f>
        <v>0.125</v>
      </c>
      <c r="D6" s="146">
        <f>Autoevaluación!R21/SUM(Autoevaluación!R20:R23)</f>
        <v>0.625</v>
      </c>
      <c r="E6" s="146">
        <f>Autoevaluación!R22/SUM(Autoevaluación!R20:R23)</f>
        <v>0.125</v>
      </c>
      <c r="F6" s="146">
        <f>Autoevaluación!R23/SUM(Autoevaluación!R20:R23)</f>
        <v>0.125</v>
      </c>
      <c r="G6" s="294"/>
      <c r="H6" s="146">
        <f>Autoevaluación!S20/SUM(Autoevaluación!S20:S23)</f>
        <v>0.125</v>
      </c>
      <c r="I6" s="146">
        <f>Autoevaluación!S21/SUM(Autoevaluación!S20:S23)</f>
        <v>0.5</v>
      </c>
      <c r="J6" s="146">
        <f>Autoevaluación!S20/SUM(Autoevaluación!S20:S23)</f>
        <v>0.125</v>
      </c>
      <c r="K6" s="146">
        <f>Autoevaluación!S23/SUM(Autoevaluación!S20:S23)</f>
        <v>0.125</v>
      </c>
      <c r="L6" s="292"/>
      <c r="M6" s="146" t="e">
        <f>Autoevaluación!T20/SUM(Autoevaluación!T20:T23)</f>
        <v>#DIV/0!</v>
      </c>
      <c r="N6" s="146" t="e">
        <f>Autoevaluación!T21/SUM(Autoevaluación!T20:T23)</f>
        <v>#DIV/0!</v>
      </c>
      <c r="O6" s="146" t="e">
        <f>Autoevaluación!T22/SUM(Autoevaluación!T20:T23)</f>
        <v>#DIV/0!</v>
      </c>
      <c r="P6" s="146" t="e">
        <f>Autoevaluación!T23/SUM(Autoevaluación!T20:T23)</f>
        <v>#DIV/0!</v>
      </c>
      <c r="Q6" s="147"/>
      <c r="R6" s="146" t="e">
        <f>Autoevaluación!U20/SUM(Autoevaluación!U20:U23)</f>
        <v>#DIV/0!</v>
      </c>
      <c r="S6" s="146" t="e">
        <f>Autoevaluación!U21/SUM(Autoevaluación!U20:U23)</f>
        <v>#DIV/0!</v>
      </c>
      <c r="T6" s="146" t="e">
        <f>Autoevaluación!U22/SUM(Autoevaluación!U20:U23)</f>
        <v>#DIV/0!</v>
      </c>
      <c r="U6" s="146" t="e">
        <f>Autoevaluación!U23/SUM(Autoevaluación!U20:U23)</f>
        <v>#DIV/0!</v>
      </c>
      <c r="V6" s="148"/>
    </row>
    <row r="7" spans="2:22" ht="38.1" customHeight="1" thickTop="1" thickBot="1" x14ac:dyDescent="0.35">
      <c r="B7" s="144" t="s">
        <v>52</v>
      </c>
      <c r="C7" s="145">
        <f>Autoevaluación!R30/SUM(Autoevaluación!R30:R33)</f>
        <v>0.25</v>
      </c>
      <c r="D7" s="146">
        <f>Autoevaluación!R31/SUM(Autoevaluación!R30:R33)</f>
        <v>0.5</v>
      </c>
      <c r="E7" s="146">
        <f>Autoevaluación!R32/SUM(Autoevaluación!R30:R33)</f>
        <v>0.25</v>
      </c>
      <c r="F7" s="146">
        <f>Autoevaluación!R33/SUM(Autoevaluación!R30:R33)</f>
        <v>0</v>
      </c>
      <c r="G7" s="294"/>
      <c r="H7" s="146">
        <f>Autoevaluación!S30/SUM(Autoevaluación!S30:S33)</f>
        <v>0</v>
      </c>
      <c r="I7" s="146">
        <f>Autoevaluación!S31/SUM(Autoevaluación!S30:S33)</f>
        <v>0.25</v>
      </c>
      <c r="J7" s="146">
        <f>Autoevaluación!S32/SUM(Autoevaluación!S30:S33)</f>
        <v>0.75</v>
      </c>
      <c r="K7" s="146">
        <f>Autoevaluación!S33/SUM(Autoevaluación!S30:S33)</f>
        <v>0</v>
      </c>
      <c r="L7" s="292"/>
      <c r="M7" s="146" t="e">
        <f>Autoevaluación!T30/SUM(Autoevaluación!T30:T33)</f>
        <v>#DIV/0!</v>
      </c>
      <c r="N7" s="146" t="e">
        <f>Autoevaluación!T31/SUM(Autoevaluación!T30:T33)</f>
        <v>#DIV/0!</v>
      </c>
      <c r="O7" s="146" t="e">
        <f>Autoevaluación!T32/SUM(Autoevaluación!T30:T33)</f>
        <v>#DIV/0!</v>
      </c>
      <c r="P7" s="146" t="e">
        <f>Autoevaluación!T33/SUM(Autoevaluación!T30:T33)</f>
        <v>#DIV/0!</v>
      </c>
      <c r="Q7" s="147"/>
      <c r="R7" s="146" t="e">
        <f>Autoevaluación!U30/SUM(Autoevaluación!U30:U33)</f>
        <v>#DIV/0!</v>
      </c>
      <c r="S7" s="146" t="e">
        <f>Autoevaluación!U31/SUM(Autoevaluación!U30:U33)</f>
        <v>#DIV/0!</v>
      </c>
      <c r="T7" s="146" t="e">
        <f>Autoevaluación!U32/SUM(Autoevaluación!U30:U33)</f>
        <v>#DIV/0!</v>
      </c>
      <c r="U7" s="146" t="e">
        <f>Autoevaluación!U33/SUM(Autoevaluación!U30:U33)</f>
        <v>#DIV/0!</v>
      </c>
    </row>
    <row r="8" spans="2:22" ht="38.1" customHeight="1" thickTop="1" thickBot="1" x14ac:dyDescent="0.35">
      <c r="B8" s="144" t="s">
        <v>57</v>
      </c>
      <c r="C8" s="145">
        <f>Autoevaluación!R36/SUM(Autoevaluación!R36:R39)</f>
        <v>0</v>
      </c>
      <c r="D8" s="146">
        <f>Autoevaluación!R37/SUM(Autoevaluación!R36:R39)</f>
        <v>0.22222222222222221</v>
      </c>
      <c r="E8" s="146">
        <f>Autoevaluación!R38/SUM(Autoevaluación!R36:R39)</f>
        <v>0.77777777777777779</v>
      </c>
      <c r="F8" s="146">
        <f>Autoevaluación!R39/SUM(Autoevaluación!R36:R39)</f>
        <v>0</v>
      </c>
      <c r="G8" s="294"/>
      <c r="H8" s="146">
        <f>Autoevaluación!S36/SUM(Autoevaluación!S36:S39)</f>
        <v>0</v>
      </c>
      <c r="I8" s="146">
        <f>Autoevaluación!S37/SUM(Autoevaluación!S36:S39)</f>
        <v>0.33333333333333331</v>
      </c>
      <c r="J8" s="146">
        <f>Autoevaluación!S38/SUM(Autoevaluación!S36:S39)</f>
        <v>0.66666666666666663</v>
      </c>
      <c r="K8" s="146">
        <f>Autoevaluación!S39/SUM(Autoevaluación!S36:S39)</f>
        <v>0</v>
      </c>
      <c r="L8" s="292"/>
      <c r="M8" s="146" t="e">
        <f>Autoevaluación!T36/SUM(Autoevaluación!T36:T39)</f>
        <v>#DIV/0!</v>
      </c>
      <c r="N8" s="146" t="e">
        <f>Autoevaluación!T37/SUM(Autoevaluación!T36:T39)</f>
        <v>#DIV/0!</v>
      </c>
      <c r="O8" s="146" t="e">
        <f>Autoevaluación!T38/SUM(Autoevaluación!T36:T39)</f>
        <v>#DIV/0!</v>
      </c>
      <c r="P8" s="146" t="e">
        <f>Autoevaluación!T39/SUM(Autoevaluación!T36:T39)</f>
        <v>#DIV/0!</v>
      </c>
      <c r="Q8" s="147"/>
      <c r="R8" s="146" t="e">
        <f>Autoevaluación!U36/SUM(Autoevaluación!U36:U39)</f>
        <v>#DIV/0!</v>
      </c>
      <c r="S8" s="146" t="e">
        <f>Autoevaluación!U37/SUM(Autoevaluación!U36:U39)</f>
        <v>#DIV/0!</v>
      </c>
      <c r="T8" s="146" t="e">
        <f>Autoevaluación!U38/SUM(Autoevaluación!U36:U39)</f>
        <v>#DIV/0!</v>
      </c>
      <c r="U8" s="146" t="e">
        <f>Autoevaluación!U39/SUM(Autoevaluación!U36:U39)</f>
        <v>#DIV/0!</v>
      </c>
    </row>
    <row r="9" spans="2:22" ht="38.1" customHeight="1" thickTop="1" thickBot="1" x14ac:dyDescent="0.35">
      <c r="B9" s="144" t="s">
        <v>67</v>
      </c>
      <c r="C9" s="145">
        <f>Autoevaluación!R47/SUM(Autoevaluación!R47:R50)</f>
        <v>0.25</v>
      </c>
      <c r="D9" s="146">
        <f>Autoevaluación!R48/SUM(Autoevaluación!R47:R50)</f>
        <v>0.25</v>
      </c>
      <c r="E9" s="146">
        <f>Autoevaluación!R49/SUM(Autoevaluación!R47:R50)</f>
        <v>0.5</v>
      </c>
      <c r="F9" s="146">
        <f>Autoevaluación!R50/SUM(Autoevaluación!R47:R50)</f>
        <v>0</v>
      </c>
      <c r="G9" s="294"/>
      <c r="H9" s="146">
        <f>Autoevaluación!S47/SUM(Autoevaluación!S47:S50)</f>
        <v>0.25</v>
      </c>
      <c r="I9" s="146">
        <f>Autoevaluación!S48/SUM(Autoevaluación!S47:S50)</f>
        <v>0</v>
      </c>
      <c r="J9" s="146">
        <f>Autoevaluación!S49/SUM(Autoevaluación!S47:S50)</f>
        <v>0.75</v>
      </c>
      <c r="K9" s="146">
        <f>Autoevaluación!S50/SUM(Autoevaluación!S47:S50)</f>
        <v>0</v>
      </c>
      <c r="L9" s="292"/>
      <c r="M9" s="146" t="e">
        <f>Autoevaluación!T47/SUM(Autoevaluación!T47:T50)</f>
        <v>#DIV/0!</v>
      </c>
      <c r="N9" s="146" t="e">
        <f>Autoevaluación!T48/SUM(Autoevaluación!T47:T50)</f>
        <v>#DIV/0!</v>
      </c>
      <c r="O9" s="146" t="e">
        <f>Autoevaluación!T49/SUM(Autoevaluación!T47:T50)</f>
        <v>#DIV/0!</v>
      </c>
      <c r="P9" s="146" t="e">
        <f>Autoevaluación!T50/SUM(Autoevaluación!T47:T50)</f>
        <v>#DIV/0!</v>
      </c>
      <c r="Q9" s="147"/>
      <c r="R9" s="146" t="e">
        <f>Autoevaluación!U47/SUM(Autoevaluación!U47:U50)</f>
        <v>#DIV/0!</v>
      </c>
      <c r="S9" s="146" t="e">
        <f>Autoevaluación!U48/SUM(Autoevaluación!U47:U50)</f>
        <v>#DIV/0!</v>
      </c>
      <c r="T9" s="146" t="e">
        <f>Autoevaluación!U49/SUM(Autoevaluación!U47:U50)</f>
        <v>#DIV/0!</v>
      </c>
      <c r="U9" s="146" t="e">
        <f>Autoevaluación!U50/SUM(Autoevaluación!U47:U50)</f>
        <v>#DIV/0!</v>
      </c>
    </row>
    <row r="10" spans="2:22" ht="38.1" customHeight="1" thickTop="1" x14ac:dyDescent="0.3">
      <c r="B10" s="149" t="s">
        <v>126</v>
      </c>
      <c r="C10" s="150">
        <f>AVERAGE(C4:C9)</f>
        <v>0.10416666666666667</v>
      </c>
      <c r="D10" s="150">
        <f>AVERAGE(D4:D9)</f>
        <v>0.45787037037037037</v>
      </c>
      <c r="E10" s="150">
        <f>AVERAGE(E4:E9)</f>
        <v>0.41712962962962963</v>
      </c>
      <c r="F10" s="150">
        <f>AVERAGE(F4:F9)</f>
        <v>2.0833333333333332E-2</v>
      </c>
      <c r="G10" s="151"/>
      <c r="H10" s="150">
        <f>AVERAGE(H4:H9)</f>
        <v>6.25E-2</v>
      </c>
      <c r="I10" s="150">
        <f>AVERAGE(I4:I9)</f>
        <v>0.25555555555555554</v>
      </c>
      <c r="J10" s="150">
        <f>AVERAGE(J4:J9)</f>
        <v>0.64027777777777772</v>
      </c>
      <c r="K10" s="150">
        <f>AVERAGE(K4:K9)</f>
        <v>2.0833333333333332E-2</v>
      </c>
      <c r="L10" s="151"/>
      <c r="M10" s="150" t="e">
        <f>AVERAGE(M4:M9)</f>
        <v>#DIV/0!</v>
      </c>
      <c r="N10" s="150" t="e">
        <f>AVERAGE(N4:N9)</f>
        <v>#DIV/0!</v>
      </c>
      <c r="O10" s="150" t="e">
        <f>AVERAGE(O4:O9)</f>
        <v>#DIV/0!</v>
      </c>
      <c r="P10" s="150" t="e">
        <f>AVERAGE(P4:P9)</f>
        <v>#DIV/0!</v>
      </c>
      <c r="Q10" s="152"/>
      <c r="R10" s="150" t="e">
        <f>AVERAGE(R4:R9)</f>
        <v>#DIV/0!</v>
      </c>
      <c r="S10" s="150" t="e">
        <f>AVERAGE(S4:S9)</f>
        <v>#DIV/0!</v>
      </c>
      <c r="T10" s="150" t="e">
        <f>AVERAGE(T4:T9)</f>
        <v>#DIV/0!</v>
      </c>
      <c r="U10" s="150" t="e">
        <f>AVERAGE(U4:U9)</f>
        <v>#DIV/0!</v>
      </c>
    </row>
    <row r="11" spans="2:22" x14ac:dyDescent="0.3">
      <c r="B11" s="153"/>
      <c r="C11" s="153"/>
      <c r="D11" s="153"/>
      <c r="E11" s="153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</row>
    <row r="12" spans="2:22" ht="21.9" customHeight="1" x14ac:dyDescent="0.3">
      <c r="B12" s="296">
        <v>2023</v>
      </c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8"/>
    </row>
    <row r="13" spans="2:22" ht="24.9" customHeight="1" x14ac:dyDescent="0.3">
      <c r="B13" s="299" t="s">
        <v>28</v>
      </c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</row>
    <row r="14" spans="2:22" ht="60" customHeight="1" x14ac:dyDescent="0.3">
      <c r="B14" s="301" t="s">
        <v>283</v>
      </c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</row>
    <row r="15" spans="2:22" ht="60" customHeight="1" x14ac:dyDescent="0.3">
      <c r="B15" s="301" t="s">
        <v>284</v>
      </c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</row>
    <row r="16" spans="2:22" s="154" customFormat="1" ht="24.9" customHeight="1" x14ac:dyDescent="0.3">
      <c r="B16" s="302" t="s">
        <v>123</v>
      </c>
      <c r="C16" s="303"/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</row>
    <row r="17" spans="2:21" ht="60" customHeight="1" x14ac:dyDescent="0.3">
      <c r="B17" s="301" t="s">
        <v>285</v>
      </c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</row>
    <row r="18" spans="2:21" ht="60" customHeight="1" x14ac:dyDescent="0.3">
      <c r="B18" s="301" t="s">
        <v>286</v>
      </c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</row>
    <row r="19" spans="2:21" ht="60" customHeight="1" x14ac:dyDescent="0.3"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</row>
    <row r="20" spans="2:21" ht="16.5" customHeight="1" x14ac:dyDescent="0.3"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</row>
    <row r="21" spans="2:21" ht="21.9" customHeight="1" x14ac:dyDescent="0.3">
      <c r="B21" s="304">
        <v>2024</v>
      </c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</row>
    <row r="22" spans="2:21" ht="24.9" customHeight="1" x14ac:dyDescent="0.3">
      <c r="B22" s="305" t="s">
        <v>28</v>
      </c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</row>
    <row r="23" spans="2:21" ht="60" customHeight="1" x14ac:dyDescent="0.3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 x14ac:dyDescent="0.3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54" customFormat="1" ht="24.9" customHeight="1" x14ac:dyDescent="0.3">
      <c r="B25" s="302" t="s">
        <v>123</v>
      </c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</row>
    <row r="26" spans="2:21" ht="60" customHeight="1" x14ac:dyDescent="0.3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 x14ac:dyDescent="0.3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 x14ac:dyDescent="0.3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 x14ac:dyDescent="0.3"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</row>
    <row r="30" spans="2:21" ht="21.9" customHeight="1" x14ac:dyDescent="0.3">
      <c r="B30" s="306">
        <v>2025</v>
      </c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</row>
    <row r="31" spans="2:21" ht="24.9" customHeight="1" x14ac:dyDescent="0.3">
      <c r="B31" s="308" t="s">
        <v>28</v>
      </c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09"/>
    </row>
    <row r="32" spans="2:21" ht="60" customHeight="1" x14ac:dyDescent="0.3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 x14ac:dyDescent="0.3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54" customFormat="1" ht="24.9" customHeight="1" x14ac:dyDescent="0.3">
      <c r="B34" s="302" t="s">
        <v>123</v>
      </c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</row>
    <row r="35" spans="2:21" ht="60" customHeight="1" x14ac:dyDescent="0.3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 x14ac:dyDescent="0.3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 x14ac:dyDescent="0.3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39" spans="2:21" x14ac:dyDescent="0.3">
      <c r="B39" s="310">
        <v>2026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</row>
    <row r="40" spans="2:21" ht="19.8" x14ac:dyDescent="0.3">
      <c r="B40" s="308" t="s">
        <v>28</v>
      </c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</row>
    <row r="41" spans="2:21" ht="60.75" customHeight="1" x14ac:dyDescent="0.3"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</row>
    <row r="42" spans="2:21" ht="60" customHeight="1" x14ac:dyDescent="0.3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19.8" x14ac:dyDescent="0.3">
      <c r="B43" s="302" t="s">
        <v>123</v>
      </c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</row>
    <row r="44" spans="2:21" ht="45.75" customHeight="1" x14ac:dyDescent="0.3"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2:21" ht="48" customHeight="1" x14ac:dyDescent="0.3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56.25" customHeight="1" x14ac:dyDescent="0.3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65495" spans="2:22" x14ac:dyDescent="0.3">
      <c r="B65495" s="156" t="s">
        <v>29</v>
      </c>
      <c r="C65495" s="156"/>
      <c r="D65495" s="156"/>
      <c r="E65495" s="156"/>
      <c r="F65495" s="156"/>
      <c r="G65495" s="156"/>
      <c r="H65495" s="156"/>
      <c r="I65495" s="156"/>
      <c r="J65495" s="156"/>
      <c r="K65495" s="156"/>
      <c r="L65495" s="156"/>
      <c r="M65495" s="156"/>
      <c r="N65495" s="156"/>
      <c r="O65495" s="156"/>
      <c r="P65495" s="156"/>
      <c r="Q65495" s="156"/>
      <c r="R65495" s="156"/>
      <c r="S65495" s="156"/>
      <c r="T65495" s="156"/>
      <c r="U65495" s="156"/>
      <c r="V65495" s="156"/>
    </row>
    <row r="65496" spans="2:22" x14ac:dyDescent="0.3">
      <c r="B65496" s="157" t="s">
        <v>30</v>
      </c>
      <c r="C65496" s="157"/>
      <c r="D65496" s="157"/>
      <c r="E65496" s="157"/>
      <c r="F65496" s="157"/>
      <c r="G65496" s="157"/>
      <c r="H65496" s="157"/>
      <c r="I65496" s="157"/>
      <c r="J65496" s="157"/>
      <c r="K65496" s="157"/>
      <c r="L65496" s="157"/>
      <c r="M65496" s="157"/>
      <c r="N65496" s="157"/>
      <c r="O65496" s="157"/>
      <c r="P65496" s="157"/>
      <c r="Q65496" s="157"/>
      <c r="R65496" s="157"/>
      <c r="S65496" s="157"/>
      <c r="T65496" s="157"/>
      <c r="U65496" s="157"/>
      <c r="V65496" s="157"/>
    </row>
    <row r="65497" spans="2:22" x14ac:dyDescent="0.3">
      <c r="B65497" s="157" t="s">
        <v>31</v>
      </c>
      <c r="C65497" s="157"/>
      <c r="D65497" s="157"/>
      <c r="E65497" s="157"/>
      <c r="F65497" s="157"/>
      <c r="G65497" s="157"/>
      <c r="H65497" s="157"/>
      <c r="I65497" s="157"/>
      <c r="J65497" s="157"/>
      <c r="K65497" s="157"/>
      <c r="L65497" s="157"/>
      <c r="M65497" s="157"/>
      <c r="N65497" s="157"/>
      <c r="O65497" s="157"/>
      <c r="P65497" s="157"/>
      <c r="Q65497" s="157"/>
      <c r="R65497" s="157"/>
      <c r="S65497" s="157"/>
      <c r="T65497" s="157"/>
      <c r="U65497" s="157"/>
      <c r="V65497" s="157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10" zoomScale="70" zoomScaleNormal="70" workbookViewId="0">
      <selection activeCell="B19" sqref="B19:U19"/>
    </sheetView>
  </sheetViews>
  <sheetFormatPr baseColWidth="10" defaultColWidth="11.44140625" defaultRowHeight="16.2" x14ac:dyDescent="0.3"/>
  <cols>
    <col min="1" max="1" width="1.44140625" style="1" customWidth="1"/>
    <col min="2" max="2" width="34.6640625" style="1" customWidth="1"/>
    <col min="3" max="6" width="7.6640625" style="1" customWidth="1"/>
    <col min="7" max="7" width="1.77734375" style="1" customWidth="1"/>
    <col min="8" max="11" width="7.6640625" style="1" customWidth="1"/>
    <col min="12" max="12" width="1.77734375" style="1" customWidth="1"/>
    <col min="13" max="16" width="7.6640625" style="1" customWidth="1"/>
    <col min="17" max="17" width="2.77734375" style="1" customWidth="1"/>
    <col min="18" max="21" width="7.6640625" style="1" customWidth="1"/>
    <col min="22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15" t="s">
        <v>127</v>
      </c>
      <c r="C2" s="322" t="s">
        <v>176</v>
      </c>
      <c r="D2" s="322"/>
      <c r="E2" s="322"/>
      <c r="F2" s="322"/>
      <c r="G2" s="2"/>
      <c r="H2" s="323" t="s">
        <v>177</v>
      </c>
      <c r="I2" s="323"/>
      <c r="J2" s="323"/>
      <c r="K2" s="323"/>
      <c r="L2" s="2"/>
      <c r="M2" s="317" t="s">
        <v>178</v>
      </c>
      <c r="N2" s="317"/>
      <c r="O2" s="317"/>
      <c r="P2" s="317"/>
      <c r="Q2" s="52"/>
      <c r="R2" s="324" t="s">
        <v>179</v>
      </c>
      <c r="S2" s="324"/>
      <c r="T2" s="324"/>
      <c r="U2" s="324"/>
      <c r="V2" s="319"/>
    </row>
    <row r="3" spans="2:22" ht="24.75" customHeight="1" thickBot="1" x14ac:dyDescent="0.35">
      <c r="B3" s="316"/>
      <c r="C3" s="3">
        <v>1</v>
      </c>
      <c r="D3" s="3">
        <v>2</v>
      </c>
      <c r="E3" s="4">
        <v>3</v>
      </c>
      <c r="F3" s="5">
        <v>4</v>
      </c>
      <c r="G3" s="313"/>
      <c r="H3" s="3">
        <v>1</v>
      </c>
      <c r="I3" s="3">
        <v>2</v>
      </c>
      <c r="J3" s="4">
        <v>3</v>
      </c>
      <c r="K3" s="5">
        <v>4</v>
      </c>
      <c r="L3" s="320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9"/>
    </row>
    <row r="4" spans="2:22" ht="38.1" customHeight="1" thickTop="1" thickBot="1" x14ac:dyDescent="0.35">
      <c r="B4" s="34" t="s">
        <v>128</v>
      </c>
      <c r="C4" s="33">
        <f>Autoevaluación!R55/SUM(Autoevaluación!R55:R58)</f>
        <v>0</v>
      </c>
      <c r="D4" s="7">
        <f>Autoevaluación!R56/SUM(Autoevaluación!R55:R58)</f>
        <v>0.4</v>
      </c>
      <c r="E4" s="7">
        <f>Autoevaluación!R57/SUM(Autoevaluación!R55:R58)</f>
        <v>0.6</v>
      </c>
      <c r="F4" s="7">
        <f>Autoevaluación!R58/SUM(Autoevaluación!R55:R58)</f>
        <v>0</v>
      </c>
      <c r="G4" s="314"/>
      <c r="H4" s="7">
        <f>Autoevaluación!S55/SUM(Autoevaluación!S55:S59)</f>
        <v>0</v>
      </c>
      <c r="I4" s="7">
        <f>Autoevaluación!S56/SUM(Autoevaluación!S55:S58)</f>
        <v>0.2</v>
      </c>
      <c r="J4" s="7">
        <f>Autoevaluación!S57/SUM(Autoevaluación!S55:S58)</f>
        <v>0.8</v>
      </c>
      <c r="K4" s="7">
        <f>Autoevaluación!S58/SUM(Autoevaluación!S55:S58)</f>
        <v>0</v>
      </c>
      <c r="L4" s="321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0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35">
      <c r="B5" s="34" t="s">
        <v>129</v>
      </c>
      <c r="C5" s="33">
        <f>Autoevaluación!R62/SUM(Autoevaluación!R62:R65)</f>
        <v>0</v>
      </c>
      <c r="D5" s="7">
        <f>Autoevaluación!R63/SUM(Autoevaluación!R62:R65)</f>
        <v>0.25</v>
      </c>
      <c r="E5" s="7">
        <f>Autoevaluación!R64/SUM(Autoevaluación!R62:R65)</f>
        <v>0.5</v>
      </c>
      <c r="F5" s="7">
        <f>Autoevaluación!R65/SUM(Autoevaluación!R62:R65)</f>
        <v>0.25</v>
      </c>
      <c r="G5" s="314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1</v>
      </c>
      <c r="K5" s="7">
        <f>Autoevaluación!S65/SUM(Autoevaluación!S62:S65)</f>
        <v>0</v>
      </c>
      <c r="L5" s="321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0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35">
      <c r="B6" s="34" t="s">
        <v>130</v>
      </c>
      <c r="C6" s="33">
        <f>Autoevaluación!R68/SUM(Autoevaluación!R68:R71)</f>
        <v>0</v>
      </c>
      <c r="D6" s="7">
        <f>Autoevaluación!R69/SUM(Autoevaluación!R68:R71)</f>
        <v>0.5</v>
      </c>
      <c r="E6" s="7">
        <f>Autoevaluación!R70/SUM(Autoevaluación!R68:R71)</f>
        <v>0.5</v>
      </c>
      <c r="F6" s="7">
        <f>Autoevaluación!R71/SUM(Autoevaluación!R68:R71)</f>
        <v>0</v>
      </c>
      <c r="G6" s="314"/>
      <c r="H6" s="7">
        <f>Autoevaluación!S68/SUM(Autoevaluación!S68:S71)</f>
        <v>0</v>
      </c>
      <c r="I6" s="7">
        <f>Autoevaluación!S69/SUM(Autoevaluación!S68:S71)</f>
        <v>0.25</v>
      </c>
      <c r="J6" s="7">
        <f>Autoevaluación!S70/SUM(Autoevaluación!S68:S71)</f>
        <v>0.75</v>
      </c>
      <c r="K6" s="7">
        <f>Autoevaluación!S71/SUM(Autoevaluación!S68:S71)</f>
        <v>0</v>
      </c>
      <c r="L6" s="321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0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35">
      <c r="B7" s="34" t="s">
        <v>131</v>
      </c>
      <c r="C7" s="33">
        <f>Autoevaluación!R74/SUM(Autoevaluación!R74:R77)</f>
        <v>0.2</v>
      </c>
      <c r="D7" s="7">
        <f>Autoevaluación!R75/SUM(Autoevaluación!R74:R77)</f>
        <v>0.4</v>
      </c>
      <c r="E7" s="7">
        <f>Autoevaluación!R76/SUM(Autoevaluación!R74:R77)</f>
        <v>0.4</v>
      </c>
      <c r="F7" s="7">
        <f>Autoevaluación!R77/SUM(Autoevaluación!R74:R77)</f>
        <v>0</v>
      </c>
      <c r="G7" s="314"/>
      <c r="H7" s="7">
        <f>Autoevaluación!S74/SUM(Autoevaluación!S74:S77)</f>
        <v>0.16666666666666666</v>
      </c>
      <c r="I7" s="7">
        <f>Autoevaluación!S75/SUM(Autoevaluación!S74:S77)</f>
        <v>0</v>
      </c>
      <c r="J7" s="7">
        <f>Autoevaluación!S76/SUM(Autoevaluación!S74:S77)</f>
        <v>0.83333333333333337</v>
      </c>
      <c r="K7" s="7">
        <f>Autoevaluación!S77/SUM(Autoevaluación!S74:S77)</f>
        <v>0</v>
      </c>
      <c r="L7" s="321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0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3">
      <c r="B8" s="35"/>
      <c r="C8" s="7"/>
      <c r="D8" s="7"/>
      <c r="E8" s="7"/>
      <c r="F8" s="7"/>
      <c r="G8" s="314"/>
      <c r="H8" s="7"/>
      <c r="I8" s="7"/>
      <c r="J8" s="7"/>
      <c r="K8" s="7"/>
      <c r="L8" s="321"/>
      <c r="M8" s="7"/>
      <c r="N8" s="7"/>
      <c r="O8" s="7"/>
      <c r="P8" s="7"/>
      <c r="Q8" s="50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14"/>
      <c r="H9" s="7"/>
      <c r="I9" s="7"/>
      <c r="J9" s="7"/>
      <c r="K9" s="7"/>
      <c r="L9" s="321"/>
      <c r="M9" s="7"/>
      <c r="N9" s="7"/>
      <c r="O9" s="7"/>
      <c r="P9" s="7"/>
      <c r="Q9" s="50"/>
      <c r="R9" s="7"/>
      <c r="S9" s="7"/>
      <c r="T9" s="7"/>
      <c r="U9" s="7"/>
    </row>
    <row r="10" spans="2:22" ht="38.1" customHeight="1" x14ac:dyDescent="0.3">
      <c r="B10" s="15" t="s">
        <v>132</v>
      </c>
      <c r="C10" s="12">
        <f>AVERAGE(C4:C9)</f>
        <v>0.05</v>
      </c>
      <c r="D10" s="12">
        <f>AVERAGE(D4:D9)</f>
        <v>0.38749999999999996</v>
      </c>
      <c r="E10" s="12">
        <f>AVERAGE(E4:E9)</f>
        <v>0.5</v>
      </c>
      <c r="F10" s="12">
        <f>AVERAGE(F4:F9)</f>
        <v>6.25E-2</v>
      </c>
      <c r="G10" s="9"/>
      <c r="H10" s="12">
        <f>AVERAGE(H4:H9)</f>
        <v>4.1666666666666664E-2</v>
      </c>
      <c r="I10" s="12">
        <f>AVERAGE(I4:I9)</f>
        <v>0.1125</v>
      </c>
      <c r="J10" s="12">
        <f>AVERAGE(J4:J9)</f>
        <v>0.84583333333333333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2" t="s">
        <v>176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</row>
    <row r="13" spans="2:22" ht="24.9" customHeight="1" x14ac:dyDescent="0.3">
      <c r="B13" s="325" t="s">
        <v>28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</row>
    <row r="14" spans="2:22" ht="60" customHeight="1" x14ac:dyDescent="0.3">
      <c r="B14" s="312" t="s">
        <v>287</v>
      </c>
      <c r="C14" s="312"/>
      <c r="D14" s="312"/>
      <c r="E14" s="312"/>
      <c r="F14" s="312"/>
      <c r="G14" s="312"/>
      <c r="H14" s="312"/>
      <c r="I14" s="312"/>
      <c r="J14" s="312"/>
      <c r="K14" s="312"/>
      <c r="L14" s="312"/>
      <c r="M14" s="312"/>
      <c r="N14" s="312"/>
      <c r="O14" s="312"/>
      <c r="P14" s="312"/>
      <c r="Q14" s="312"/>
      <c r="R14" s="312"/>
      <c r="S14" s="312"/>
      <c r="T14" s="312"/>
      <c r="U14" s="312"/>
    </row>
    <row r="15" spans="2:22" ht="60" customHeight="1" x14ac:dyDescent="0.3">
      <c r="B15" s="312"/>
      <c r="C15" s="312"/>
      <c r="D15" s="312"/>
      <c r="E15" s="312"/>
      <c r="F15" s="312"/>
      <c r="G15" s="312"/>
      <c r="H15" s="312"/>
      <c r="I15" s="312"/>
      <c r="J15" s="312"/>
      <c r="K15" s="312"/>
      <c r="L15" s="312"/>
      <c r="M15" s="312"/>
      <c r="N15" s="312"/>
      <c r="O15" s="312"/>
      <c r="P15" s="312"/>
      <c r="Q15" s="312"/>
      <c r="R15" s="312"/>
      <c r="S15" s="312"/>
      <c r="T15" s="312"/>
      <c r="U15" s="312"/>
    </row>
    <row r="16" spans="2:22" s="14" customFormat="1" ht="24.9" customHeight="1" x14ac:dyDescent="0.3">
      <c r="B16" s="318" t="s">
        <v>123</v>
      </c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</row>
    <row r="17" spans="2:21" ht="60" customHeight="1" x14ac:dyDescent="0.3">
      <c r="B17" s="312" t="s">
        <v>288</v>
      </c>
      <c r="C17" s="312"/>
      <c r="D17" s="312"/>
      <c r="E17" s="312"/>
      <c r="F17" s="312"/>
      <c r="G17" s="312"/>
      <c r="H17" s="312"/>
      <c r="I17" s="312"/>
      <c r="J17" s="312"/>
      <c r="K17" s="312"/>
      <c r="L17" s="312"/>
      <c r="M17" s="312"/>
      <c r="N17" s="312"/>
      <c r="O17" s="312"/>
      <c r="P17" s="312"/>
      <c r="Q17" s="312"/>
      <c r="R17" s="312"/>
      <c r="S17" s="312"/>
      <c r="T17" s="312"/>
      <c r="U17" s="312"/>
    </row>
    <row r="18" spans="2:21" ht="60" customHeight="1" x14ac:dyDescent="0.3">
      <c r="B18" s="312" t="s">
        <v>289</v>
      </c>
      <c r="C18" s="312"/>
      <c r="D18" s="312"/>
      <c r="E18" s="312"/>
      <c r="F18" s="312"/>
      <c r="G18" s="312"/>
      <c r="H18" s="312"/>
      <c r="I18" s="312"/>
      <c r="J18" s="312"/>
      <c r="K18" s="312"/>
      <c r="L18" s="312"/>
      <c r="M18" s="312"/>
      <c r="N18" s="312"/>
      <c r="O18" s="312"/>
      <c r="P18" s="312"/>
      <c r="Q18" s="312"/>
      <c r="R18" s="312"/>
      <c r="S18" s="312"/>
      <c r="T18" s="312"/>
      <c r="U18" s="312"/>
    </row>
    <row r="19" spans="2:21" ht="60" customHeight="1" x14ac:dyDescent="0.3">
      <c r="B19" s="312" t="s">
        <v>290</v>
      </c>
      <c r="C19" s="312"/>
      <c r="D19" s="312"/>
      <c r="E19" s="312"/>
      <c r="F19" s="312"/>
      <c r="G19" s="312"/>
      <c r="H19" s="312"/>
      <c r="I19" s="312"/>
      <c r="J19" s="312"/>
      <c r="K19" s="312"/>
      <c r="L19" s="312"/>
      <c r="M19" s="312"/>
      <c r="N19" s="312"/>
      <c r="O19" s="312"/>
      <c r="P19" s="312"/>
      <c r="Q19" s="312"/>
      <c r="R19" s="312"/>
      <c r="S19" s="312"/>
      <c r="T19" s="312"/>
      <c r="U19" s="312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6" t="s">
        <v>177</v>
      </c>
      <c r="C21" s="326"/>
      <c r="D21" s="326"/>
      <c r="E21" s="326"/>
      <c r="F21" s="326"/>
      <c r="G21" s="326"/>
      <c r="H21" s="326"/>
      <c r="I21" s="326"/>
      <c r="J21" s="326"/>
      <c r="K21" s="326"/>
      <c r="L21" s="326"/>
      <c r="M21" s="326"/>
      <c r="N21" s="326"/>
      <c r="O21" s="326"/>
      <c r="P21" s="326"/>
      <c r="Q21" s="326"/>
      <c r="R21" s="326"/>
      <c r="S21" s="326"/>
      <c r="T21" s="326"/>
      <c r="U21" s="326"/>
    </row>
    <row r="22" spans="2:21" ht="24.9" customHeight="1" x14ac:dyDescent="0.3">
      <c r="B22" s="327" t="s">
        <v>28</v>
      </c>
      <c r="C22" s="327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27"/>
      <c r="S22" s="327"/>
      <c r="T22" s="327"/>
      <c r="U22" s="327"/>
    </row>
    <row r="23" spans="2:21" ht="60" customHeight="1" x14ac:dyDescent="0.3">
      <c r="B23" s="312"/>
      <c r="C23" s="312"/>
      <c r="D23" s="312"/>
      <c r="E23" s="312"/>
      <c r="F23" s="312"/>
      <c r="G23" s="312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</row>
    <row r="24" spans="2:21" ht="60" customHeight="1" x14ac:dyDescent="0.3">
      <c r="B24" s="312"/>
      <c r="C24" s="312"/>
      <c r="D24" s="312"/>
      <c r="E24" s="312"/>
      <c r="F24" s="312"/>
      <c r="G24" s="312"/>
      <c r="H24" s="312"/>
      <c r="I24" s="312"/>
      <c r="J24" s="312"/>
      <c r="K24" s="312"/>
      <c r="L24" s="312"/>
      <c r="M24" s="312"/>
      <c r="N24" s="312"/>
      <c r="O24" s="312"/>
      <c r="P24" s="312"/>
      <c r="Q24" s="312"/>
      <c r="R24" s="312"/>
      <c r="S24" s="312"/>
      <c r="T24" s="312"/>
      <c r="U24" s="312"/>
    </row>
    <row r="25" spans="2:21" s="14" customFormat="1" ht="24.9" customHeight="1" x14ac:dyDescent="0.3">
      <c r="B25" s="318" t="s">
        <v>123</v>
      </c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</row>
    <row r="26" spans="2:21" ht="60" customHeight="1" x14ac:dyDescent="0.3">
      <c r="B26" s="312"/>
      <c r="C26" s="312"/>
      <c r="D26" s="312"/>
      <c r="E26" s="312"/>
      <c r="F26" s="312"/>
      <c r="G26" s="312"/>
      <c r="H26" s="312"/>
      <c r="I26" s="312"/>
      <c r="J26" s="312"/>
      <c r="K26" s="312"/>
      <c r="L26" s="312"/>
      <c r="M26" s="312"/>
      <c r="N26" s="312"/>
      <c r="O26" s="312"/>
      <c r="P26" s="312"/>
      <c r="Q26" s="312"/>
      <c r="R26" s="312"/>
      <c r="S26" s="312"/>
      <c r="T26" s="312"/>
      <c r="U26" s="312"/>
    </row>
    <row r="27" spans="2:21" ht="60" customHeight="1" x14ac:dyDescent="0.3">
      <c r="B27" s="312"/>
      <c r="C27" s="312"/>
      <c r="D27" s="312"/>
      <c r="E27" s="312"/>
      <c r="F27" s="312"/>
      <c r="G27" s="312"/>
      <c r="H27" s="312"/>
      <c r="I27" s="312"/>
      <c r="J27" s="312"/>
      <c r="K27" s="312"/>
      <c r="L27" s="312"/>
      <c r="M27" s="312"/>
      <c r="N27" s="312"/>
      <c r="O27" s="312"/>
      <c r="P27" s="312"/>
      <c r="Q27" s="312"/>
      <c r="R27" s="312"/>
      <c r="S27" s="312"/>
      <c r="T27" s="312"/>
      <c r="U27" s="312"/>
    </row>
    <row r="28" spans="2:21" ht="60" customHeight="1" x14ac:dyDescent="0.3">
      <c r="B28" s="312"/>
      <c r="C28" s="312"/>
      <c r="D28" s="312"/>
      <c r="E28" s="312"/>
      <c r="F28" s="312"/>
      <c r="G28" s="312"/>
      <c r="H28" s="312"/>
      <c r="I28" s="312"/>
      <c r="J28" s="312"/>
      <c r="K28" s="312"/>
      <c r="L28" s="312"/>
      <c r="M28" s="312"/>
      <c r="N28" s="312"/>
      <c r="O28" s="312"/>
      <c r="P28" s="312"/>
      <c r="Q28" s="312"/>
      <c r="R28" s="312"/>
      <c r="S28" s="312"/>
      <c r="T28" s="312"/>
      <c r="U28" s="312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28" t="s">
        <v>178</v>
      </c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</row>
    <row r="31" spans="2:21" ht="24.9" customHeight="1" x14ac:dyDescent="0.3">
      <c r="B31" s="329" t="s">
        <v>28</v>
      </c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</row>
    <row r="32" spans="2:21" ht="60" customHeight="1" x14ac:dyDescent="0.3">
      <c r="B32" s="312"/>
      <c r="C32" s="312"/>
      <c r="D32" s="312"/>
      <c r="E32" s="312"/>
      <c r="F32" s="312"/>
      <c r="G32" s="312"/>
      <c r="H32" s="312"/>
      <c r="I32" s="312"/>
      <c r="J32" s="312"/>
      <c r="K32" s="312"/>
      <c r="L32" s="312"/>
      <c r="M32" s="312"/>
      <c r="N32" s="312"/>
      <c r="O32" s="312"/>
      <c r="P32" s="312"/>
      <c r="Q32" s="312"/>
      <c r="R32" s="312"/>
      <c r="S32" s="312"/>
      <c r="T32" s="312"/>
      <c r="U32" s="312"/>
    </row>
    <row r="33" spans="2:21" ht="60" customHeight="1" x14ac:dyDescent="0.3">
      <c r="B33" s="312"/>
      <c r="C33" s="312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2"/>
      <c r="O33" s="312"/>
      <c r="P33" s="312"/>
      <c r="Q33" s="312"/>
      <c r="R33" s="312"/>
      <c r="S33" s="312"/>
      <c r="T33" s="312"/>
      <c r="U33" s="312"/>
    </row>
    <row r="34" spans="2:21" s="14" customFormat="1" ht="24.9" customHeight="1" x14ac:dyDescent="0.3">
      <c r="B34" s="318" t="s">
        <v>123</v>
      </c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</row>
    <row r="35" spans="2:21" ht="60" customHeight="1" x14ac:dyDescent="0.3"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</row>
    <row r="36" spans="2:21" ht="60" customHeight="1" x14ac:dyDescent="0.3">
      <c r="B36" s="312"/>
      <c r="C36" s="312"/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</row>
    <row r="37" spans="2:21" ht="60" customHeight="1" x14ac:dyDescent="0.3"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</row>
    <row r="39" spans="2:21" x14ac:dyDescent="0.3">
      <c r="B39" s="324" t="s">
        <v>179</v>
      </c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</row>
    <row r="40" spans="2:21" ht="19.8" x14ac:dyDescent="0.3">
      <c r="B40" s="329" t="s">
        <v>28</v>
      </c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</row>
    <row r="41" spans="2:21" ht="51.75" customHeight="1" x14ac:dyDescent="0.3">
      <c r="B41" s="312"/>
      <c r="C41" s="312"/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</row>
    <row r="42" spans="2:21" ht="50.25" customHeight="1" x14ac:dyDescent="0.3"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</row>
    <row r="43" spans="2:21" ht="19.8" x14ac:dyDescent="0.3">
      <c r="B43" s="318" t="s">
        <v>123</v>
      </c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</row>
    <row r="44" spans="2:21" ht="69.75" customHeight="1" x14ac:dyDescent="0.3">
      <c r="B44" s="312"/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</row>
    <row r="45" spans="2:21" ht="60" customHeight="1" x14ac:dyDescent="0.3"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  <c r="T45" s="312"/>
      <c r="U45" s="312"/>
    </row>
    <row r="46" spans="2:21" ht="59.25" customHeight="1" x14ac:dyDescent="0.3">
      <c r="B46" s="312"/>
      <c r="C46" s="312"/>
      <c r="D46" s="312"/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7" zoomScale="70" zoomScaleNormal="70" workbookViewId="0">
      <selection activeCell="B18" sqref="B18:U18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77734375" style="1" customWidth="1"/>
    <col min="8" max="11" width="7.6640625" style="1" customWidth="1"/>
    <col min="12" max="12" width="1.77734375" style="1" customWidth="1"/>
    <col min="13" max="16" width="7.6640625" style="1" customWidth="1"/>
    <col min="17" max="17" width="2.109375" style="1" customWidth="1"/>
    <col min="18" max="21" width="7.6640625" style="1" customWidth="1"/>
    <col min="22" max="22" width="14.109375" style="1" bestFit="1" customWidth="1"/>
    <col min="23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15" t="s">
        <v>137</v>
      </c>
      <c r="C2" s="322" t="s">
        <v>176</v>
      </c>
      <c r="D2" s="322"/>
      <c r="E2" s="322"/>
      <c r="F2" s="322"/>
      <c r="G2" s="2"/>
      <c r="H2" s="323" t="s">
        <v>177</v>
      </c>
      <c r="I2" s="323"/>
      <c r="J2" s="323"/>
      <c r="K2" s="323"/>
      <c r="L2" s="2"/>
      <c r="M2" s="317" t="s">
        <v>178</v>
      </c>
      <c r="N2" s="317"/>
      <c r="O2" s="317"/>
      <c r="P2" s="317"/>
      <c r="Q2" s="52"/>
      <c r="R2" s="324" t="s">
        <v>179</v>
      </c>
      <c r="S2" s="324"/>
      <c r="T2" s="324"/>
      <c r="U2" s="324"/>
      <c r="V2" s="319"/>
    </row>
    <row r="3" spans="2:22" ht="24.75" customHeight="1" thickBot="1" x14ac:dyDescent="0.35">
      <c r="B3" s="316"/>
      <c r="C3" s="3">
        <v>1</v>
      </c>
      <c r="D3" s="3">
        <v>2</v>
      </c>
      <c r="E3" s="4">
        <v>3</v>
      </c>
      <c r="F3" s="5">
        <v>4</v>
      </c>
      <c r="G3" s="313"/>
      <c r="H3" s="3">
        <v>1</v>
      </c>
      <c r="I3" s="3">
        <v>2</v>
      </c>
      <c r="J3" s="4">
        <v>3</v>
      </c>
      <c r="K3" s="5">
        <v>4</v>
      </c>
      <c r="L3" s="320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9"/>
    </row>
    <row r="4" spans="2:22" ht="38.1" customHeight="1" thickTop="1" thickBot="1" x14ac:dyDescent="0.35">
      <c r="B4" s="34" t="s">
        <v>133</v>
      </c>
      <c r="C4" s="33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314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21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0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5">
      <c r="B5" s="36" t="s">
        <v>134</v>
      </c>
      <c r="C5" s="33">
        <f>Autoevaluación!R89/SUM(Autoevaluación!R89:R92)</f>
        <v>0.2857142857142857</v>
      </c>
      <c r="D5" s="7">
        <f>Autoevaluación!R90/SUM(Autoevaluación!R89:R92)</f>
        <v>0.42857142857142855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314"/>
      <c r="H5" s="17">
        <f>Autoevaluación!S89/SUM(Autoevaluación!S89:S92)</f>
        <v>0.14285714285714285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21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0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35">
      <c r="B6" s="36" t="s">
        <v>32</v>
      </c>
      <c r="C6" s="33">
        <f>Autoevaluación!R98/SUM(Autoevaluación!R98:R101)</f>
        <v>0</v>
      </c>
      <c r="D6" s="7">
        <f>Autoevaluación!R99/SUM(Autoevaluación!R98:R101)</f>
        <v>1</v>
      </c>
      <c r="E6" s="7">
        <f>Autoevaluación!R100/SUM(Autoevaluación!R98:R101)</f>
        <v>0</v>
      </c>
      <c r="F6" s="7">
        <f>Autoevaluación!R101/SUM(Autoevaluación!R98:R101)</f>
        <v>0</v>
      </c>
      <c r="G6" s="314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0</v>
      </c>
      <c r="L6" s="321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0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35">
      <c r="B7" s="34" t="s">
        <v>135</v>
      </c>
      <c r="C7" s="33">
        <f>Autoevaluación!R102/SUM(Autoevaluación!R102:R105)</f>
        <v>0.3</v>
      </c>
      <c r="D7" s="7">
        <f>Autoevaluación!R103/SUM(Autoevaluación!R102:R105)</f>
        <v>0.3</v>
      </c>
      <c r="E7" s="7">
        <f>Autoevaluación!R104/SUM(Autoevaluación!R102:R105)</f>
        <v>0.4</v>
      </c>
      <c r="F7" s="7">
        <f>Autoevaluación!R105/SUM(Autoevaluación!R102:R105)</f>
        <v>0</v>
      </c>
      <c r="G7" s="314"/>
      <c r="H7" s="17">
        <f>Autoevaluación!S102/SUM(Autoevaluación!S102:S105)</f>
        <v>0.2</v>
      </c>
      <c r="I7" s="7">
        <f>Autoevaluación!S103/SUM(Autoevaluación!S102:S105)</f>
        <v>0.2</v>
      </c>
      <c r="J7" s="7">
        <f>Autoevaluación!S104/SUM(Autoevaluación!S102:S105)</f>
        <v>0.6</v>
      </c>
      <c r="K7" s="7">
        <f>Autoevaluación!S105/SUM(Autoevaluación!S102:S105)</f>
        <v>0</v>
      </c>
      <c r="L7" s="321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0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35">
      <c r="B8" s="34" t="s">
        <v>136</v>
      </c>
      <c r="C8" s="33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0.25</v>
      </c>
      <c r="F8" s="7">
        <f>Autoevaluación!R117/SUM(Autoevaluación!R114:R117)</f>
        <v>0.75</v>
      </c>
      <c r="G8" s="314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</v>
      </c>
      <c r="K8" s="7">
        <f>Autoevaluación!S117/SUM(Autoevaluación!S114:S117)</f>
        <v>1</v>
      </c>
      <c r="L8" s="321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0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3">
      <c r="B9" s="35"/>
      <c r="C9" s="7"/>
      <c r="D9" s="7"/>
      <c r="E9" s="7"/>
      <c r="F9" s="7"/>
      <c r="G9" s="314"/>
      <c r="H9" s="7"/>
      <c r="I9" s="7"/>
      <c r="J9" s="7"/>
      <c r="K9" s="7"/>
      <c r="L9" s="321"/>
      <c r="M9" s="7"/>
      <c r="N9" s="7"/>
      <c r="O9" s="7"/>
      <c r="P9" s="7"/>
      <c r="Q9" s="50"/>
      <c r="R9" s="7"/>
      <c r="S9" s="7"/>
      <c r="T9" s="7"/>
      <c r="U9" s="7"/>
    </row>
    <row r="10" spans="2:22" ht="42" customHeight="1" x14ac:dyDescent="0.3">
      <c r="B10" s="15" t="s">
        <v>138</v>
      </c>
      <c r="C10" s="12">
        <f>AVERAGE(C4:C9)</f>
        <v>0.11714285714285713</v>
      </c>
      <c r="D10" s="12">
        <f>AVERAGE(D4:D9)</f>
        <v>0.34571428571428575</v>
      </c>
      <c r="E10" s="12">
        <f>AVERAGE(E4:E9)</f>
        <v>0.25380952380952382</v>
      </c>
      <c r="F10" s="12">
        <f>AVERAGE(F4:F9)</f>
        <v>0.28333333333333333</v>
      </c>
      <c r="G10" s="9"/>
      <c r="H10" s="12">
        <f>AVERAGE(H4:H9)</f>
        <v>6.8571428571428575E-2</v>
      </c>
      <c r="I10" s="12">
        <f>AVERAGE(I4:I9)</f>
        <v>6.8571428571428575E-2</v>
      </c>
      <c r="J10" s="12" t="e">
        <f>AVERAGE(J4:J9)</f>
        <v>#NAME?</v>
      </c>
      <c r="K10" s="12">
        <f>AVERAGE(K4:K9)</f>
        <v>0.33333333333333331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2" t="s">
        <v>176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</row>
    <row r="13" spans="2:22" ht="24.9" customHeight="1" x14ac:dyDescent="0.3">
      <c r="B13" s="325" t="s">
        <v>28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</row>
    <row r="14" spans="2:22" ht="60" customHeight="1" x14ac:dyDescent="0.3">
      <c r="B14" s="301" t="s">
        <v>340</v>
      </c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</row>
    <row r="15" spans="2:22" ht="60" customHeight="1" x14ac:dyDescent="0.3">
      <c r="B15" s="301" t="s">
        <v>341</v>
      </c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</row>
    <row r="16" spans="2:22" s="14" customFormat="1" ht="24.9" customHeight="1" x14ac:dyDescent="0.3">
      <c r="B16" s="318" t="s">
        <v>123</v>
      </c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</row>
    <row r="17" spans="2:21" ht="60" customHeight="1" x14ac:dyDescent="0.3">
      <c r="B17" s="301" t="s">
        <v>342</v>
      </c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</row>
    <row r="18" spans="2:21" ht="60" customHeight="1" x14ac:dyDescent="0.3">
      <c r="B18" s="301" t="s">
        <v>343</v>
      </c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</row>
    <row r="19" spans="2:21" ht="60" customHeight="1" x14ac:dyDescent="0.3"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6" t="s">
        <v>177</v>
      </c>
      <c r="C21" s="326"/>
      <c r="D21" s="326"/>
      <c r="E21" s="326"/>
      <c r="F21" s="326"/>
      <c r="G21" s="326"/>
      <c r="H21" s="326"/>
      <c r="I21" s="326"/>
      <c r="J21" s="326"/>
      <c r="K21" s="326"/>
      <c r="L21" s="326"/>
      <c r="M21" s="326"/>
      <c r="N21" s="326"/>
      <c r="O21" s="326"/>
      <c r="P21" s="326"/>
      <c r="Q21" s="326"/>
      <c r="R21" s="326"/>
      <c r="S21" s="326"/>
      <c r="T21" s="326"/>
      <c r="U21" s="326"/>
    </row>
    <row r="22" spans="2:21" ht="24.9" customHeight="1" x14ac:dyDescent="0.3">
      <c r="B22" s="329" t="s">
        <v>28</v>
      </c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</row>
    <row r="23" spans="2:21" ht="60" customHeight="1" x14ac:dyDescent="0.3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 x14ac:dyDescent="0.3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4" customFormat="1" ht="24.9" customHeight="1" x14ac:dyDescent="0.3">
      <c r="B25" s="318" t="s">
        <v>123</v>
      </c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</row>
    <row r="26" spans="2:21" ht="60" customHeight="1" x14ac:dyDescent="0.3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 x14ac:dyDescent="0.3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 x14ac:dyDescent="0.3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28" t="s">
        <v>178</v>
      </c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</row>
    <row r="31" spans="2:21" ht="24.9" customHeight="1" x14ac:dyDescent="0.3">
      <c r="B31" s="327" t="s">
        <v>28</v>
      </c>
      <c r="C31" s="327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7"/>
      <c r="O31" s="327"/>
      <c r="P31" s="327"/>
      <c r="Q31" s="327"/>
      <c r="R31" s="327"/>
      <c r="S31" s="327"/>
      <c r="T31" s="327"/>
      <c r="U31" s="327"/>
    </row>
    <row r="32" spans="2:21" ht="60" customHeight="1" x14ac:dyDescent="0.3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 x14ac:dyDescent="0.3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4" customFormat="1" ht="24.9" customHeight="1" x14ac:dyDescent="0.3">
      <c r="B34" s="318" t="s">
        <v>123</v>
      </c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</row>
    <row r="35" spans="2:21" ht="60" customHeight="1" x14ac:dyDescent="0.3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 x14ac:dyDescent="0.3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 x14ac:dyDescent="0.3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39" spans="2:21" x14ac:dyDescent="0.3">
      <c r="B39" s="324" t="s">
        <v>179</v>
      </c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</row>
    <row r="40" spans="2:21" ht="19.8" x14ac:dyDescent="0.3">
      <c r="B40" s="327" t="s">
        <v>28</v>
      </c>
      <c r="C40" s="327"/>
      <c r="D40" s="327"/>
      <c r="E40" s="327"/>
      <c r="F40" s="327"/>
      <c r="G40" s="327"/>
      <c r="H40" s="327"/>
      <c r="I40" s="327"/>
      <c r="J40" s="327"/>
      <c r="K40" s="327"/>
      <c r="L40" s="327"/>
      <c r="M40" s="327"/>
      <c r="N40" s="327"/>
      <c r="O40" s="327"/>
      <c r="P40" s="327"/>
      <c r="Q40" s="327"/>
      <c r="R40" s="327"/>
      <c r="S40" s="327"/>
      <c r="T40" s="327"/>
      <c r="U40" s="327"/>
    </row>
    <row r="41" spans="2:21" ht="50.25" customHeight="1" x14ac:dyDescent="0.3"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</row>
    <row r="42" spans="2:21" ht="51.75" customHeight="1" x14ac:dyDescent="0.3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19.8" x14ac:dyDescent="0.3">
      <c r="B43" s="318" t="s">
        <v>123</v>
      </c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</row>
    <row r="44" spans="2:21" ht="45" customHeight="1" x14ac:dyDescent="0.3"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2:21" ht="52.5" customHeight="1" x14ac:dyDescent="0.3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55.5" customHeight="1" x14ac:dyDescent="0.3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16" zoomScale="70" zoomScaleNormal="70" workbookViewId="0">
      <selection activeCell="B40" sqref="B40:U40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77734375" style="1" customWidth="1"/>
    <col min="8" max="11" width="7.6640625" style="1" customWidth="1"/>
    <col min="12" max="12" width="1.77734375" style="1" customWidth="1"/>
    <col min="13" max="16" width="7.6640625" style="1" customWidth="1"/>
    <col min="17" max="17" width="3.21875" style="1" customWidth="1"/>
    <col min="18" max="21" width="7.6640625" style="1" customWidth="1"/>
    <col min="22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15" t="s">
        <v>24</v>
      </c>
      <c r="C2" s="322" t="s">
        <v>176</v>
      </c>
      <c r="D2" s="322"/>
      <c r="E2" s="322"/>
      <c r="F2" s="322"/>
      <c r="G2" s="2"/>
      <c r="H2" s="323" t="s">
        <v>177</v>
      </c>
      <c r="I2" s="323"/>
      <c r="J2" s="323"/>
      <c r="K2" s="323"/>
      <c r="L2" s="2"/>
      <c r="M2" s="317" t="s">
        <v>178</v>
      </c>
      <c r="N2" s="317"/>
      <c r="O2" s="317"/>
      <c r="P2" s="317"/>
      <c r="Q2" s="52"/>
      <c r="R2" s="324" t="s">
        <v>179</v>
      </c>
      <c r="S2" s="324"/>
      <c r="T2" s="324"/>
      <c r="U2" s="324"/>
      <c r="V2" s="319"/>
    </row>
    <row r="3" spans="2:22" ht="24.75" customHeight="1" thickBot="1" x14ac:dyDescent="0.35">
      <c r="B3" s="316"/>
      <c r="C3" s="3">
        <v>1</v>
      </c>
      <c r="D3" s="3">
        <v>2</v>
      </c>
      <c r="E3" s="4">
        <v>3</v>
      </c>
      <c r="F3" s="5">
        <v>4</v>
      </c>
      <c r="G3" s="313"/>
      <c r="H3" s="3">
        <v>1</v>
      </c>
      <c r="I3" s="3">
        <v>2</v>
      </c>
      <c r="J3" s="4">
        <v>3</v>
      </c>
      <c r="K3" s="5">
        <v>4</v>
      </c>
      <c r="L3" s="320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9"/>
    </row>
    <row r="4" spans="2:22" ht="38.1" customHeight="1" thickTop="1" thickBot="1" x14ac:dyDescent="0.35">
      <c r="B4" s="37" t="s">
        <v>5</v>
      </c>
      <c r="C4" s="33">
        <f>Autoevaluación!R122/SUM(Autoevaluación!R122:R125)</f>
        <v>0.25</v>
      </c>
      <c r="D4" s="7">
        <f>Autoevaluación!R123/SUM(Autoevaluación!R122:R125)</f>
        <v>0.75</v>
      </c>
      <c r="E4" s="7">
        <f>Autoevaluación!R124/SUM(Autoevaluación!R122:R125)</f>
        <v>0</v>
      </c>
      <c r="F4" s="7">
        <f>Autoevaluación!R125/SUM(Autoevaluación!R122:R125)</f>
        <v>0</v>
      </c>
      <c r="G4" s="314"/>
      <c r="H4" s="7">
        <f>Autoevaluación!S122/SUM(Autoevaluación!S122:S125)</f>
        <v>0.25</v>
      </c>
      <c r="I4" s="7">
        <f>Autoevaluación!S123/SUM(Autoevaluación!S122:S125)</f>
        <v>0.5</v>
      </c>
      <c r="J4" s="7">
        <f>Autoevaluación!S124/SUM(Autoevaluación!S122:S125)</f>
        <v>0.25</v>
      </c>
      <c r="K4" s="7">
        <f>Autoevaluación!S125/SUM(Autoevaluación!S122:S125)</f>
        <v>0</v>
      </c>
      <c r="L4" s="321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0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35">
      <c r="B5" s="38" t="s">
        <v>10</v>
      </c>
      <c r="C5" s="33">
        <f>Autoevaluación!R128/SUM(Autoevaluación!R128:R131)</f>
        <v>0</v>
      </c>
      <c r="D5" s="7">
        <f>Autoevaluación!R129/SUM(Autoevaluación!R128:R131)</f>
        <v>0.25</v>
      </c>
      <c r="E5" s="7">
        <f>Autoevaluación!R130/SUM(Autoevaluación!R128:R131)</f>
        <v>0.75</v>
      </c>
      <c r="F5" s="7">
        <f>Autoevaluación!R131/SUM(Autoevaluación!R128:R131)</f>
        <v>0</v>
      </c>
      <c r="G5" s="314"/>
      <c r="H5" s="7">
        <f>Autoevaluación!S128/SUM(Autoevaluación!S128:S131)</f>
        <v>0</v>
      </c>
      <c r="I5" s="7">
        <f>Autoevaluación!S129/SUM(Autoevaluación!S128:S131)</f>
        <v>0.25</v>
      </c>
      <c r="J5" s="7">
        <f>Autoevaluación!S130/SUM(Autoevaluación!S128:S131)</f>
        <v>0.75</v>
      </c>
      <c r="K5" s="7">
        <f>Autoevaluación!S131/SUM(Autoevaluación!S128:S131)</f>
        <v>0</v>
      </c>
      <c r="L5" s="321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0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35">
      <c r="B6" s="38" t="s">
        <v>15</v>
      </c>
      <c r="C6" s="33">
        <f>Autoevaluación!R134/SUM(Autoevaluación!R134:R137)</f>
        <v>0.33333333333333331</v>
      </c>
      <c r="D6" s="7">
        <f>Autoevaluación!R135/SUM(Autoevaluación!R134:R137)</f>
        <v>0.33333333333333331</v>
      </c>
      <c r="E6" s="7">
        <f>Autoevaluación!R136/SUM(Autoevaluación!R134:R137)</f>
        <v>0.33333333333333331</v>
      </c>
      <c r="F6" s="7">
        <f>Autoevaluación!R137/SUM(Autoevaluación!R134:R137)</f>
        <v>0</v>
      </c>
      <c r="G6" s="314"/>
      <c r="H6" s="7">
        <f>Autoevaluación!S134/SUM(Autoevaluación!S134:S137)</f>
        <v>0</v>
      </c>
      <c r="I6" s="7">
        <f>Autoevaluación!S135/SUM(Autoevaluación!S134:S137)</f>
        <v>1</v>
      </c>
      <c r="J6" s="7">
        <f>Autoevaluación!S136/SUM(Autoevaluación!S134:S137)</f>
        <v>0</v>
      </c>
      <c r="K6" s="7">
        <f>Autoevaluación!S137/SUM(Autoevaluación!S134:S137)</f>
        <v>0</v>
      </c>
      <c r="L6" s="321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0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35">
      <c r="B7" s="37" t="s">
        <v>19</v>
      </c>
      <c r="C7" s="33">
        <f>Autoevaluación!R139/SUM(Autoevaluación!R139:R142)</f>
        <v>0.33333333333333331</v>
      </c>
      <c r="D7" s="7">
        <f>Autoevaluación!R140/SUM(Autoevaluación!R139:R142)</f>
        <v>0.66666666666666663</v>
      </c>
      <c r="E7" s="7">
        <f>Autoevaluación!R141/SUM(Autoevaluación!R139:R142)</f>
        <v>0</v>
      </c>
      <c r="F7" s="7">
        <f>Autoevaluación!R142/SUM(Autoevaluación!R139:R142)</f>
        <v>0</v>
      </c>
      <c r="G7" s="314"/>
      <c r="H7" s="7">
        <f>Autoevaluación!S139/SUM(Autoevaluación!S139:S142)</f>
        <v>0.33333333333333331</v>
      </c>
      <c r="I7" s="7">
        <f>Autoevaluación!S140/SUM(Autoevaluación!S139:S142)</f>
        <v>0.66666666666666663</v>
      </c>
      <c r="J7" s="7">
        <f>Autoevaluación!S141/SUM(Autoevaluación!S139:S142)</f>
        <v>0</v>
      </c>
      <c r="K7" s="7">
        <f>Autoevaluación!S142/SUM(Autoevaluación!S139:S142)</f>
        <v>0</v>
      </c>
      <c r="L7" s="321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0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3">
      <c r="B8" s="35"/>
      <c r="C8" s="7"/>
      <c r="D8" s="7"/>
      <c r="E8" s="7"/>
      <c r="F8" s="7"/>
      <c r="G8" s="314"/>
      <c r="H8" s="7"/>
      <c r="I8" s="7"/>
      <c r="J8" s="7"/>
      <c r="K8" s="7"/>
      <c r="L8" s="321"/>
      <c r="M8" s="7"/>
      <c r="N8" s="7"/>
      <c r="O8" s="7"/>
      <c r="P8" s="7"/>
      <c r="Q8" s="50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14"/>
      <c r="H9" s="7"/>
      <c r="I9" s="7"/>
      <c r="J9" s="7"/>
      <c r="K9" s="7"/>
      <c r="L9" s="321"/>
      <c r="M9" s="7"/>
      <c r="N9" s="7"/>
      <c r="O9" s="7"/>
      <c r="P9" s="7"/>
      <c r="Q9" s="50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0.22916666666666663</v>
      </c>
      <c r="D10" s="12">
        <f>AVERAGE(D4:D9)</f>
        <v>0.5</v>
      </c>
      <c r="E10" s="12">
        <f>AVERAGE(E4:E9)</f>
        <v>0.27083333333333331</v>
      </c>
      <c r="F10" s="12">
        <f>AVERAGE(F4:F9)</f>
        <v>0</v>
      </c>
      <c r="G10" s="9"/>
      <c r="H10" s="12">
        <f>AVERAGE(H4:H9)</f>
        <v>0.14583333333333331</v>
      </c>
      <c r="I10" s="12">
        <f>AVERAGE(I4:I9)</f>
        <v>0.60416666666666663</v>
      </c>
      <c r="J10" s="12">
        <f>AVERAGE(J4:J9)</f>
        <v>0.25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2" t="s">
        <v>176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</row>
    <row r="13" spans="2:22" ht="24.9" customHeight="1" x14ac:dyDescent="0.3">
      <c r="B13" s="325" t="s">
        <v>28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</row>
    <row r="14" spans="2:22" ht="60" customHeight="1" x14ac:dyDescent="0.3">
      <c r="B14" s="301"/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</row>
    <row r="15" spans="2:22" ht="60" customHeight="1" x14ac:dyDescent="0.3"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</row>
    <row r="16" spans="2:22" s="14" customFormat="1" ht="24.9" customHeight="1" x14ac:dyDescent="0.3">
      <c r="B16" s="318" t="s">
        <v>123</v>
      </c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</row>
    <row r="17" spans="2:21" ht="60" customHeight="1" x14ac:dyDescent="0.3"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</row>
    <row r="18" spans="2:21" ht="60" customHeight="1" x14ac:dyDescent="0.3">
      <c r="B18" s="301"/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</row>
    <row r="19" spans="2:21" ht="60" customHeight="1" x14ac:dyDescent="0.3"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6" t="s">
        <v>177</v>
      </c>
      <c r="C21" s="326"/>
      <c r="D21" s="326"/>
      <c r="E21" s="326"/>
      <c r="F21" s="326"/>
      <c r="G21" s="326"/>
      <c r="H21" s="326"/>
      <c r="I21" s="326"/>
      <c r="J21" s="326"/>
      <c r="K21" s="326"/>
      <c r="L21" s="326"/>
      <c r="M21" s="326"/>
      <c r="N21" s="326"/>
      <c r="O21" s="326"/>
      <c r="P21" s="326"/>
      <c r="Q21" s="326"/>
      <c r="R21" s="326"/>
      <c r="S21" s="326"/>
      <c r="T21" s="326"/>
      <c r="U21" s="326"/>
    </row>
    <row r="22" spans="2:21" ht="24.9" customHeight="1" x14ac:dyDescent="0.3">
      <c r="B22" s="327" t="s">
        <v>28</v>
      </c>
      <c r="C22" s="327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27"/>
      <c r="S22" s="327"/>
      <c r="T22" s="327"/>
      <c r="U22" s="327"/>
    </row>
    <row r="23" spans="2:21" ht="60" customHeight="1" x14ac:dyDescent="0.3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 x14ac:dyDescent="0.3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4" customFormat="1" ht="24.9" customHeight="1" x14ac:dyDescent="0.3">
      <c r="B25" s="318" t="s">
        <v>123</v>
      </c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</row>
    <row r="26" spans="2:21" ht="60" customHeight="1" x14ac:dyDescent="0.3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 x14ac:dyDescent="0.3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 x14ac:dyDescent="0.3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28" t="s">
        <v>178</v>
      </c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</row>
    <row r="31" spans="2:21" ht="24.9" customHeight="1" x14ac:dyDescent="0.3">
      <c r="B31" s="329" t="s">
        <v>28</v>
      </c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</row>
    <row r="32" spans="2:21" ht="60" customHeight="1" x14ac:dyDescent="0.3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 x14ac:dyDescent="0.3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4" customFormat="1" ht="24.9" customHeight="1" x14ac:dyDescent="0.3">
      <c r="B34" s="318" t="s">
        <v>123</v>
      </c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</row>
    <row r="35" spans="2:21" ht="60" customHeight="1" x14ac:dyDescent="0.3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 x14ac:dyDescent="0.3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 x14ac:dyDescent="0.3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40" spans="2:21" x14ac:dyDescent="0.3">
      <c r="B40" s="324" t="s">
        <v>179</v>
      </c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</row>
    <row r="41" spans="2:21" ht="19.8" x14ac:dyDescent="0.3">
      <c r="B41" s="329" t="s">
        <v>28</v>
      </c>
      <c r="C41" s="330"/>
      <c r="D41" s="330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</row>
    <row r="42" spans="2:21" ht="62.25" customHeight="1" x14ac:dyDescent="0.3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64.5" customHeight="1" x14ac:dyDescent="0.3"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2:21" ht="19.8" x14ac:dyDescent="0.3">
      <c r="B44" s="318" t="s">
        <v>123</v>
      </c>
      <c r="C44" s="318"/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</row>
    <row r="45" spans="2:21" ht="54.75" customHeight="1" x14ac:dyDescent="0.3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61.5" customHeight="1" x14ac:dyDescent="0.3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47" spans="2:21" ht="64.5" customHeight="1" x14ac:dyDescent="0.3"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Institucion Educativa Guillermo Cote Bautista</cp:lastModifiedBy>
  <cp:lastPrinted>2011-10-07T14:16:27Z</cp:lastPrinted>
  <dcterms:created xsi:type="dcterms:W3CDTF">2010-02-23T19:10:51Z</dcterms:created>
  <dcterms:modified xsi:type="dcterms:W3CDTF">2025-03-25T13:30:50Z</dcterms:modified>
</cp:coreProperties>
</file>