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C:\Users\leidy\OneDrive\Escritorio\"/>
    </mc:Choice>
  </mc:AlternateContent>
  <xr:revisionPtr revIDLastSave="0" documentId="13_ncr:1_{EB71A6F6-3444-4A8C-B503-50B46E8F5E16}" xr6:coauthVersionLast="47" xr6:coauthVersionMax="47" xr10:uidLastSave="{00000000-0000-0000-0000-000000000000}"/>
  <bookViews>
    <workbookView xWindow="-120" yWindow="-120" windowWidth="20730" windowHeight="11160" xr2:uid="{5D3BAD43-9858-40B9-A5E5-71AF416DB339}"/>
  </bookViews>
  <sheets>
    <sheet name="Institución" sheetId="58" r:id="rId1"/>
    <sheet name="Autoevaluación" sheetId="1" r:id="rId2"/>
    <sheet name="Directiva" sheetId="2" r:id="rId3"/>
    <sheet name="Academica" sheetId="4" r:id="rId4"/>
    <sheet name="Admon" sheetId="6" r:id="rId5"/>
    <sheet name="Comunidad" sheetId="5" r:id="rId6"/>
  </sheets>
  <calcPr calcId="181029"/>
</workbook>
</file>

<file path=xl/calcChain.xml><?xml version="1.0" encoding="utf-8"?>
<calcChain xmlns="http://schemas.openxmlformats.org/spreadsheetml/2006/main">
  <c r="U100" i="1" l="1"/>
  <c r="U98" i="1"/>
  <c r="U99" i="1"/>
  <c r="U101" i="1"/>
  <c r="T6" i="6"/>
  <c r="U87" i="1"/>
  <c r="U92" i="1"/>
  <c r="U89" i="1"/>
  <c r="U90" i="1"/>
  <c r="U91" i="1"/>
  <c r="U5" i="6"/>
  <c r="R7" i="1"/>
  <c r="R8" i="1"/>
  <c r="R9" i="1"/>
  <c r="R10" i="1"/>
  <c r="C4" i="2"/>
  <c r="S7" i="1"/>
  <c r="T7" i="1"/>
  <c r="T8" i="1"/>
  <c r="T9" i="1"/>
  <c r="T10" i="1"/>
  <c r="M4" i="2"/>
  <c r="U7" i="1"/>
  <c r="S8" i="1"/>
  <c r="P4" i="2"/>
  <c r="U8" i="1"/>
  <c r="U9" i="1"/>
  <c r="U10" i="1"/>
  <c r="S4" i="2"/>
  <c r="S9" i="1"/>
  <c r="T4" i="2"/>
  <c r="E4" i="2"/>
  <c r="S10" i="1"/>
  <c r="S98" i="1"/>
  <c r="S99" i="1"/>
  <c r="S100" i="1"/>
  <c r="S101" i="1"/>
  <c r="K6" i="6"/>
  <c r="U4" i="2"/>
  <c r="Q11" i="1"/>
  <c r="R11" i="1"/>
  <c r="S11" i="1"/>
  <c r="R13" i="1"/>
  <c r="S13" i="1"/>
  <c r="T13" i="1"/>
  <c r="U13" i="1"/>
  <c r="R14" i="1"/>
  <c r="S14" i="1"/>
  <c r="T14" i="1"/>
  <c r="T15" i="1"/>
  <c r="T16" i="1"/>
  <c r="N5" i="2"/>
  <c r="U14" i="1"/>
  <c r="U15" i="1"/>
  <c r="U16" i="1"/>
  <c r="R5" i="2"/>
  <c r="R15" i="1"/>
  <c r="S15" i="1"/>
  <c r="S16" i="1"/>
  <c r="I5" i="2"/>
  <c r="S5" i="2"/>
  <c r="R16" i="1"/>
  <c r="M5" i="2"/>
  <c r="U5" i="2"/>
  <c r="R20" i="1"/>
  <c r="S20" i="1"/>
  <c r="T20" i="1"/>
  <c r="U20" i="1"/>
  <c r="R21" i="1"/>
  <c r="S21" i="1"/>
  <c r="S22" i="1"/>
  <c r="S23" i="1"/>
  <c r="I6" i="2"/>
  <c r="T21" i="1"/>
  <c r="T22" i="1"/>
  <c r="T23" i="1"/>
  <c r="M6" i="2"/>
  <c r="U21" i="1"/>
  <c r="R22" i="1"/>
  <c r="R23" i="1"/>
  <c r="E6" i="2"/>
  <c r="O6" i="2"/>
  <c r="U22" i="1"/>
  <c r="U23" i="1"/>
  <c r="T6" i="2"/>
  <c r="C6" i="2"/>
  <c r="R30" i="1"/>
  <c r="R31" i="1"/>
  <c r="R32" i="1"/>
  <c r="R33" i="1"/>
  <c r="C7" i="2"/>
  <c r="S30" i="1"/>
  <c r="T30" i="1"/>
  <c r="T31" i="1"/>
  <c r="T32" i="1"/>
  <c r="T33" i="1"/>
  <c r="M7" i="2"/>
  <c r="U30" i="1"/>
  <c r="U31" i="1"/>
  <c r="U32" i="1"/>
  <c r="U33" i="1"/>
  <c r="R7" i="2"/>
  <c r="D7" i="2"/>
  <c r="S31" i="1"/>
  <c r="S32" i="1"/>
  <c r="S33" i="1"/>
  <c r="I7" i="2"/>
  <c r="N7" i="2"/>
  <c r="S7" i="2"/>
  <c r="E7" i="2"/>
  <c r="O7" i="2"/>
  <c r="F7" i="2"/>
  <c r="K7" i="2"/>
  <c r="P7" i="2"/>
  <c r="U7" i="2"/>
  <c r="R36" i="1"/>
  <c r="R37" i="1"/>
  <c r="R38" i="1"/>
  <c r="R39" i="1"/>
  <c r="C8" i="2"/>
  <c r="S36" i="1"/>
  <c r="T36" i="1"/>
  <c r="T37" i="1"/>
  <c r="T38" i="1"/>
  <c r="T39" i="1"/>
  <c r="N8" i="2"/>
  <c r="U36" i="1"/>
  <c r="S37" i="1"/>
  <c r="U37" i="1"/>
  <c r="U38" i="1"/>
  <c r="U39" i="1"/>
  <c r="S8" i="2"/>
  <c r="E8" i="2"/>
  <c r="S38" i="1"/>
  <c r="D8" i="2"/>
  <c r="S39" i="1"/>
  <c r="K8" i="2"/>
  <c r="U8" i="2"/>
  <c r="R47" i="1"/>
  <c r="R48" i="1"/>
  <c r="R49" i="1"/>
  <c r="R50" i="1"/>
  <c r="C9" i="2"/>
  <c r="S47" i="1"/>
  <c r="S48" i="1"/>
  <c r="S49" i="1"/>
  <c r="S50" i="1"/>
  <c r="H9" i="2"/>
  <c r="T47" i="1"/>
  <c r="T48" i="1"/>
  <c r="T49" i="1"/>
  <c r="T50" i="1"/>
  <c r="M9" i="2"/>
  <c r="U47" i="1"/>
  <c r="I9" i="2"/>
  <c r="N9" i="2"/>
  <c r="U48" i="1"/>
  <c r="J9" i="2"/>
  <c r="O9" i="2"/>
  <c r="U49" i="1"/>
  <c r="U50" i="1"/>
  <c r="T9" i="2"/>
  <c r="F9" i="2"/>
  <c r="K9" i="2"/>
  <c r="P9" i="2"/>
  <c r="U9" i="2"/>
  <c r="R55" i="1"/>
  <c r="R56" i="1"/>
  <c r="R57" i="1"/>
  <c r="R58" i="1"/>
  <c r="C4" i="4"/>
  <c r="S55" i="1"/>
  <c r="S56" i="1"/>
  <c r="S57" i="1"/>
  <c r="S58" i="1"/>
  <c r="H4" i="4"/>
  <c r="T55" i="1"/>
  <c r="U55" i="1"/>
  <c r="U56" i="1"/>
  <c r="U57" i="1"/>
  <c r="U58" i="1"/>
  <c r="S4" i="4"/>
  <c r="S10" i="4"/>
  <c r="D4" i="4"/>
  <c r="I4" i="4"/>
  <c r="T56" i="1"/>
  <c r="E4" i="4"/>
  <c r="J4" i="4"/>
  <c r="T57" i="1"/>
  <c r="T58" i="1"/>
  <c r="O4" i="4"/>
  <c r="T4" i="4"/>
  <c r="T10" i="4"/>
  <c r="F4" i="4"/>
  <c r="K4" i="4"/>
  <c r="R62" i="1"/>
  <c r="S62" i="1"/>
  <c r="S63" i="1"/>
  <c r="S64" i="1"/>
  <c r="S65" i="1"/>
  <c r="I5" i="4"/>
  <c r="T62" i="1"/>
  <c r="T63" i="1"/>
  <c r="T64" i="1"/>
  <c r="T65" i="1"/>
  <c r="M5" i="4"/>
  <c r="U62" i="1"/>
  <c r="R63" i="1"/>
  <c r="R64" i="1"/>
  <c r="R65" i="1"/>
  <c r="C5" i="4"/>
  <c r="N5" i="4"/>
  <c r="U63" i="1"/>
  <c r="U64" i="1"/>
  <c r="U65" i="1"/>
  <c r="S5" i="4"/>
  <c r="F5" i="4"/>
  <c r="K5" i="4"/>
  <c r="P5" i="4"/>
  <c r="U5" i="4"/>
  <c r="R68" i="1"/>
  <c r="S68" i="1"/>
  <c r="S69" i="1"/>
  <c r="S70" i="1"/>
  <c r="S71" i="1"/>
  <c r="I6" i="4"/>
  <c r="T68" i="1"/>
  <c r="T69" i="1"/>
  <c r="T70" i="1"/>
  <c r="T71" i="1"/>
  <c r="M6" i="4"/>
  <c r="U68" i="1"/>
  <c r="U69" i="1"/>
  <c r="U70" i="1"/>
  <c r="U71" i="1"/>
  <c r="R6" i="4"/>
  <c r="R69" i="1"/>
  <c r="N6" i="4"/>
  <c r="R70" i="1"/>
  <c r="R71" i="1"/>
  <c r="D6" i="4"/>
  <c r="J6" i="4"/>
  <c r="O6" i="4"/>
  <c r="F6" i="4"/>
  <c r="P6" i="4"/>
  <c r="R74" i="1"/>
  <c r="R76" i="1"/>
  <c r="R75" i="1"/>
  <c r="R77" i="1"/>
  <c r="E7" i="4"/>
  <c r="S74" i="1"/>
  <c r="S75" i="1"/>
  <c r="S76" i="1"/>
  <c r="S77" i="1"/>
  <c r="H7" i="4"/>
  <c r="T74" i="1"/>
  <c r="U74" i="1"/>
  <c r="U75" i="1"/>
  <c r="U76" i="1"/>
  <c r="U77" i="1"/>
  <c r="R7" i="4"/>
  <c r="D7" i="4"/>
  <c r="I7" i="4"/>
  <c r="T75" i="1"/>
  <c r="S7" i="4"/>
  <c r="T76" i="1"/>
  <c r="T77" i="1"/>
  <c r="N7" i="4"/>
  <c r="K7" i="4"/>
  <c r="P7" i="4"/>
  <c r="R84" i="1"/>
  <c r="R85" i="1"/>
  <c r="R86" i="1"/>
  <c r="R87" i="1"/>
  <c r="C4" i="6"/>
  <c r="F4" i="6"/>
  <c r="S84" i="1"/>
  <c r="T84" i="1"/>
  <c r="T85" i="1"/>
  <c r="T86" i="1"/>
  <c r="T87" i="1"/>
  <c r="M4" i="6"/>
  <c r="U84" i="1"/>
  <c r="S85" i="1"/>
  <c r="S86" i="1"/>
  <c r="S87" i="1"/>
  <c r="J4" i="6"/>
  <c r="U85" i="1"/>
  <c r="E4" i="6"/>
  <c r="U86" i="1"/>
  <c r="T4" i="6"/>
  <c r="T10" i="6"/>
  <c r="P4" i="6"/>
  <c r="R89" i="1"/>
  <c r="S89" i="1"/>
  <c r="S90" i="1"/>
  <c r="S91" i="1"/>
  <c r="S92" i="1"/>
  <c r="H5" i="6"/>
  <c r="T89" i="1"/>
  <c r="T90" i="1"/>
  <c r="T91" i="1"/>
  <c r="T92" i="1"/>
  <c r="M5" i="6"/>
  <c r="R90" i="1"/>
  <c r="I5" i="6"/>
  <c r="N5" i="6"/>
  <c r="R91" i="1"/>
  <c r="J5" i="6"/>
  <c r="J10" i="6" s="1"/>
  <c r="O5" i="6"/>
  <c r="R92" i="1"/>
  <c r="F5" i="6"/>
  <c r="K5" i="6"/>
  <c r="P5" i="6"/>
  <c r="R98" i="1"/>
  <c r="R99" i="1"/>
  <c r="R100" i="1"/>
  <c r="R101" i="1"/>
  <c r="C6" i="6"/>
  <c r="T98" i="1"/>
  <c r="T101" i="1"/>
  <c r="T99" i="1"/>
  <c r="T100" i="1"/>
  <c r="P6" i="6"/>
  <c r="S6" i="6"/>
  <c r="R6" i="6"/>
  <c r="D6" i="6"/>
  <c r="H6" i="6"/>
  <c r="E6" i="6"/>
  <c r="O6" i="6"/>
  <c r="U6" i="6"/>
  <c r="R102" i="1"/>
  <c r="R103" i="1"/>
  <c r="R104" i="1"/>
  <c r="R105" i="1"/>
  <c r="C7" i="6"/>
  <c r="S102" i="1"/>
  <c r="T102" i="1"/>
  <c r="T103" i="1"/>
  <c r="T104" i="1"/>
  <c r="T105" i="1"/>
  <c r="M7" i="6"/>
  <c r="U102" i="1"/>
  <c r="S103" i="1"/>
  <c r="S104" i="1"/>
  <c r="S105" i="1"/>
  <c r="I7" i="6"/>
  <c r="U103" i="1"/>
  <c r="U104" i="1"/>
  <c r="U105" i="1"/>
  <c r="R7" i="6"/>
  <c r="E7" i="6"/>
  <c r="J7" i="6"/>
  <c r="F7" i="6"/>
  <c r="K7" i="6"/>
  <c r="P7" i="6"/>
  <c r="U7" i="6"/>
  <c r="R114" i="1"/>
  <c r="R115" i="1"/>
  <c r="R116" i="1"/>
  <c r="R117" i="1"/>
  <c r="C8" i="6"/>
  <c r="S114" i="1"/>
  <c r="S115" i="1"/>
  <c r="S116" i="1"/>
  <c r="S117" i="1"/>
  <c r="H8" i="6"/>
  <c r="T114" i="1"/>
  <c r="U114" i="1"/>
  <c r="D8" i="6"/>
  <c r="T115" i="1"/>
  <c r="T116" i="1"/>
  <c r="T117" i="1"/>
  <c r="M8" i="6"/>
  <c r="U115" i="1"/>
  <c r="U116" i="1"/>
  <c r="U117" i="1"/>
  <c r="S8" i="6"/>
  <c r="T8" i="6"/>
  <c r="F8" i="6"/>
  <c r="P8" i="6"/>
  <c r="U8" i="6"/>
  <c r="R122" i="1"/>
  <c r="S122" i="1"/>
  <c r="T122" i="1"/>
  <c r="T123" i="1"/>
  <c r="T124" i="1"/>
  <c r="T125" i="1"/>
  <c r="M4" i="5"/>
  <c r="U122" i="1"/>
  <c r="U125" i="1"/>
  <c r="U123" i="1"/>
  <c r="U124" i="1"/>
  <c r="U4" i="5"/>
  <c r="U10" i="5"/>
  <c r="R123" i="1"/>
  <c r="S123" i="1"/>
  <c r="S124" i="1"/>
  <c r="S125" i="1"/>
  <c r="I4" i="5"/>
  <c r="N4" i="5"/>
  <c r="R124" i="1"/>
  <c r="J4" i="5"/>
  <c r="O4" i="5"/>
  <c r="T4" i="5"/>
  <c r="T10" i="5"/>
  <c r="R125" i="1"/>
  <c r="F4" i="5"/>
  <c r="K4" i="5"/>
  <c r="P4" i="5"/>
  <c r="R128" i="1"/>
  <c r="R129" i="1"/>
  <c r="R130" i="1"/>
  <c r="R131" i="1"/>
  <c r="C5" i="5"/>
  <c r="S128" i="1"/>
  <c r="S130" i="1"/>
  <c r="S129" i="1"/>
  <c r="S131" i="1"/>
  <c r="J5" i="5"/>
  <c r="T128" i="1"/>
  <c r="U128" i="1"/>
  <c r="K5" i="5"/>
  <c r="T129" i="1"/>
  <c r="T130" i="1"/>
  <c r="T131" i="1"/>
  <c r="N5" i="5"/>
  <c r="U129" i="1"/>
  <c r="U130" i="1"/>
  <c r="U131" i="1"/>
  <c r="T5" i="5"/>
  <c r="O5" i="5"/>
  <c r="P5" i="5"/>
  <c r="R134" i="1"/>
  <c r="S134" i="1"/>
  <c r="S135" i="1"/>
  <c r="S136" i="1"/>
  <c r="S137" i="1"/>
  <c r="H6" i="5"/>
  <c r="T134" i="1"/>
  <c r="T135" i="1"/>
  <c r="T136" i="1"/>
  <c r="T137" i="1"/>
  <c r="M6" i="5"/>
  <c r="U134" i="1"/>
  <c r="R135" i="1"/>
  <c r="R136" i="1"/>
  <c r="R137" i="1"/>
  <c r="D6" i="5"/>
  <c r="N6" i="5"/>
  <c r="U135" i="1"/>
  <c r="J6" i="5"/>
  <c r="O6" i="5"/>
  <c r="U136" i="1"/>
  <c r="U6" i="5"/>
  <c r="F6" i="5"/>
  <c r="K6" i="5"/>
  <c r="P6" i="5"/>
  <c r="R139" i="1"/>
  <c r="R140" i="1"/>
  <c r="R141" i="1"/>
  <c r="R142" i="1"/>
  <c r="C7" i="5"/>
  <c r="S139" i="1"/>
  <c r="S140" i="1"/>
  <c r="S141" i="1"/>
  <c r="S142" i="1"/>
  <c r="H7" i="5"/>
  <c r="T139" i="1"/>
  <c r="U139" i="1"/>
  <c r="D7" i="5"/>
  <c r="I7" i="5"/>
  <c r="T140" i="1"/>
  <c r="U140" i="1"/>
  <c r="E7" i="5"/>
  <c r="T141" i="1"/>
  <c r="T142" i="1"/>
  <c r="N7" i="5"/>
  <c r="U141" i="1"/>
  <c r="T7" i="5"/>
  <c r="F7" i="5"/>
  <c r="K7" i="5"/>
  <c r="S5" i="6"/>
  <c r="R8" i="2"/>
  <c r="R8" i="6"/>
  <c r="R7" i="5"/>
  <c r="S4" i="5"/>
  <c r="S10" i="5"/>
  <c r="R4" i="5"/>
  <c r="R10" i="5"/>
  <c r="R5" i="6"/>
  <c r="T5" i="6"/>
  <c r="S6" i="4"/>
  <c r="T8" i="2"/>
  <c r="T5" i="2"/>
  <c r="T5" i="4"/>
  <c r="T7" i="2"/>
  <c r="U6" i="2"/>
  <c r="R6" i="5"/>
  <c r="R4" i="4"/>
  <c r="R10" i="4"/>
  <c r="H7" i="6"/>
  <c r="S5" i="5"/>
  <c r="F5" i="5"/>
  <c r="F10" i="5" s="1"/>
  <c r="E4" i="5"/>
  <c r="D4" i="5"/>
  <c r="C4" i="5"/>
  <c r="O7" i="4"/>
  <c r="P5" i="2"/>
  <c r="I5" i="5"/>
  <c r="J8" i="2"/>
  <c r="P8" i="2"/>
  <c r="D6" i="2"/>
  <c r="I6" i="5"/>
  <c r="J5" i="4"/>
  <c r="C6" i="4"/>
  <c r="S7" i="5"/>
  <c r="U7" i="5"/>
  <c r="T7" i="6"/>
  <c r="E6" i="5"/>
  <c r="S7" i="6"/>
  <c r="D5" i="6"/>
  <c r="I4" i="6"/>
  <c r="U4" i="4"/>
  <c r="U10" i="4"/>
  <c r="J7" i="2"/>
  <c r="H7" i="2"/>
  <c r="C6" i="5"/>
  <c r="C10" i="5" s="1"/>
  <c r="H4" i="5"/>
  <c r="J6" i="6"/>
  <c r="K6" i="4"/>
  <c r="O5" i="4"/>
  <c r="O10" i="4" s="1"/>
  <c r="O8" i="2"/>
  <c r="H6" i="2"/>
  <c r="J6" i="2"/>
  <c r="K6" i="2"/>
  <c r="M7" i="4"/>
  <c r="T6" i="4"/>
  <c r="E6" i="4"/>
  <c r="F8" i="2"/>
  <c r="I8" i="2"/>
  <c r="H8" i="2"/>
  <c r="S6" i="2"/>
  <c r="K5" i="2"/>
  <c r="R6" i="2"/>
  <c r="J5" i="2"/>
  <c r="J7" i="5"/>
  <c r="P7" i="5"/>
  <c r="O7" i="5"/>
  <c r="I6" i="6"/>
  <c r="M5" i="5"/>
  <c r="K8" i="6"/>
  <c r="P4" i="4"/>
  <c r="P10" i="4"/>
  <c r="F6" i="2"/>
  <c r="I8" i="6"/>
  <c r="M7" i="5"/>
  <c r="N8" i="6"/>
  <c r="U4" i="6"/>
  <c r="U10" i="6"/>
  <c r="S4" i="6"/>
  <c r="S10" i="6"/>
  <c r="E8" i="6"/>
  <c r="H4" i="6"/>
  <c r="H10" i="6"/>
  <c r="D4" i="6"/>
  <c r="J8" i="6"/>
  <c r="U6" i="4"/>
  <c r="J7" i="4"/>
  <c r="E5" i="6"/>
  <c r="E10" i="6" s="1"/>
  <c r="O8" i="6"/>
  <c r="H5" i="4"/>
  <c r="U5" i="5"/>
  <c r="D9" i="2"/>
  <c r="O5" i="2"/>
  <c r="O4" i="6"/>
  <c r="C7" i="4"/>
  <c r="K4" i="6"/>
  <c r="K10" i="6"/>
  <c r="H5" i="2"/>
  <c r="N4" i="6"/>
  <c r="M6" i="6"/>
  <c r="D5" i="5"/>
  <c r="D10" i="5" s="1"/>
  <c r="C5" i="6"/>
  <c r="C10" i="6" s="1"/>
  <c r="N6" i="6"/>
  <c r="E5" i="5"/>
  <c r="E10" i="5" s="1"/>
  <c r="D7" i="6"/>
  <c r="D10" i="6" s="1"/>
  <c r="E9" i="2"/>
  <c r="U7" i="4"/>
  <c r="F7" i="4"/>
  <c r="R4" i="6"/>
  <c r="R10" i="6"/>
  <c r="R5" i="4"/>
  <c r="N4" i="4"/>
  <c r="N10" i="4"/>
  <c r="N7" i="6"/>
  <c r="D5" i="4"/>
  <c r="D10" i="4" s="1"/>
  <c r="P6" i="2"/>
  <c r="N6" i="2"/>
  <c r="E5" i="4"/>
  <c r="E10" i="4" s="1"/>
  <c r="T7" i="4"/>
  <c r="O7" i="6"/>
  <c r="O10" i="6" s="1"/>
  <c r="T6" i="5"/>
  <c r="H6" i="4"/>
  <c r="M8" i="2"/>
  <c r="H5" i="5"/>
  <c r="H10" i="5" s="1"/>
  <c r="R5" i="5"/>
  <c r="R9" i="2"/>
  <c r="M4" i="4"/>
  <c r="M10" i="4"/>
  <c r="S6" i="5"/>
  <c r="S9" i="2"/>
  <c r="F6" i="6"/>
  <c r="D4" i="2"/>
  <c r="F4" i="2"/>
  <c r="J4" i="2"/>
  <c r="J10" i="2"/>
  <c r="E5" i="2"/>
  <c r="E10" i="2"/>
  <c r="U10" i="2"/>
  <c r="S10" i="2"/>
  <c r="T10" i="2"/>
  <c r="F5" i="2"/>
  <c r="F10" i="2"/>
  <c r="C5" i="2"/>
  <c r="C10" i="2"/>
  <c r="D5" i="2"/>
  <c r="R4" i="2"/>
  <c r="R10" i="2"/>
  <c r="O4" i="2"/>
  <c r="O10" i="2"/>
  <c r="N4" i="2"/>
  <c r="N10" i="2"/>
  <c r="H4" i="2"/>
  <c r="H10" i="2"/>
  <c r="K4" i="2"/>
  <c r="K10" i="2"/>
  <c r="I4" i="2"/>
  <c r="I10" i="2"/>
  <c r="D10" i="2"/>
  <c r="P10" i="2" l="1"/>
  <c r="M10" i="2"/>
  <c r="M10" i="5"/>
  <c r="P10" i="5"/>
  <c r="O10" i="5"/>
  <c r="N10" i="5"/>
  <c r="N10" i="6"/>
  <c r="P10" i="6"/>
  <c r="M10" i="6"/>
  <c r="I10" i="6"/>
  <c r="I10" i="5"/>
  <c r="K10" i="5"/>
  <c r="J10" i="5"/>
  <c r="F10" i="6"/>
  <c r="J10" i="4"/>
  <c r="H10" i="4"/>
  <c r="K10" i="4"/>
  <c r="F10" i="4"/>
  <c r="C10" i="4"/>
  <c r="I10" i="4"/>
</calcChain>
</file>

<file path=xl/sharedStrings.xml><?xml version="1.0" encoding="utf-8"?>
<sst xmlns="http://schemas.openxmlformats.org/spreadsheetml/2006/main" count="998" uniqueCount="525">
  <si>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</si>
  <si>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</si>
  <si>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</si>
  <si>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</si>
  <si>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</si>
  <si>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</si>
  <si>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</si>
  <si>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</si>
  <si>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</si>
  <si>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</si>
  <si>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</si>
  <si>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</si>
  <si>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</si>
  <si>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</si>
  <si>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</si>
  <si>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</si>
  <si>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</si>
  <si>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</si>
  <si>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</si>
  <si>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</si>
  <si>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</si>
  <si>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</si>
  <si>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</si>
  <si>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</si>
  <si>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</si>
  <si>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</si>
  <si>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</si>
  <si>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</si>
  <si>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</si>
  <si>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</si>
  <si>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</si>
  <si>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</si>
  <si>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</si>
  <si>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</si>
  <si>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</si>
  <si>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</si>
  <si>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</si>
  <si>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</si>
  <si>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</si>
  <si>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</si>
  <si>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</si>
  <si>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</si>
  <si>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</si>
  <si>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</si>
  <si>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</si>
  <si>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</si>
  <si>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</si>
  <si>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</si>
  <si>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</si>
  <si>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</si>
  <si>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</si>
  <si>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</si>
  <si>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</si>
  <si>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</si>
  <si>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</si>
  <si>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</si>
  <si>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</si>
  <si>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</si>
  <si>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</si>
  <si>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</si>
  <si>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</si>
  <si>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</si>
  <si>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</si>
  <si>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</si>
  <si>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</si>
  <si>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</si>
  <si>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</si>
  <si>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</si>
  <si>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</si>
  <si>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</si>
  <si>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</si>
  <si>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</si>
  <si>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</si>
  <si>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</si>
  <si>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</si>
  <si>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</si>
  <si>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</si>
  <si>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</si>
  <si>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</si>
  <si>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</si>
  <si>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</si>
  <si>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</si>
  <si>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</si>
  <si>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</si>
  <si>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</si>
  <si>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</si>
  <si>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</si>
  <si>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</si>
  <si>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</si>
  <si>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</si>
  <si>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</si>
  <si>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</si>
  <si>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</si>
  <si>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</si>
  <si>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</si>
  <si>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</si>
  <si>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</si>
  <si>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</si>
  <si>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</si>
  <si>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</si>
  <si>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</si>
  <si>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</si>
  <si>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</si>
  <si>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</si>
  <si>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</si>
  <si>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</si>
  <si>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</si>
  <si>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</si>
  <si>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</si>
  <si>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</si>
  <si>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</si>
  <si>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</si>
  <si>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</si>
  <si>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</si>
  <si>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</si>
  <si>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</si>
  <si>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</si>
  <si>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</si>
  <si>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</si>
  <si>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</si>
  <si>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</si>
  <si>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</si>
  <si>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</si>
  <si>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</si>
  <si>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</si>
  <si>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</si>
  <si>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</si>
  <si>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</si>
  <si>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</si>
  <si>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</si>
  <si>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</si>
  <si>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</si>
  <si>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</si>
  <si>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</si>
  <si>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</si>
  <si>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</si>
  <si>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</si>
  <si>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</si>
  <si>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</si>
  <si>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</si>
  <si>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</si>
  <si>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</si>
  <si>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</si>
  <si>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</si>
  <si>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</si>
  <si>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</si>
  <si>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</si>
  <si>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</si>
  <si>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</si>
  <si>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</si>
  <si>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</si>
  <si>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</si>
  <si>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</si>
  <si>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</si>
  <si>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</si>
  <si>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</si>
  <si>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</si>
  <si>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</si>
  <si>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</si>
  <si>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</si>
  <si>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</si>
  <si>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</si>
  <si>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</si>
  <si>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</si>
  <si>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</si>
  <si>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</si>
  <si>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</si>
  <si>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</si>
  <si>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</si>
  <si>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</si>
  <si>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</si>
  <si>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</si>
  <si>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</si>
  <si>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</si>
  <si>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</si>
  <si>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</si>
  <si>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</si>
  <si>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</si>
  <si>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</si>
  <si>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</si>
  <si>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CER MONTECRISTO</t>
  </si>
  <si>
    <t>SALAZAR</t>
  </si>
  <si>
    <t>cer_montecristo@nortedesantander.gov.co</t>
  </si>
  <si>
    <t>VEREDA MONTECRISTO</t>
  </si>
  <si>
    <t>VEGA GOMEZ ABEL</t>
  </si>
  <si>
    <t>DIRECTOR RURAL</t>
  </si>
  <si>
    <t>ABELVEGA71@HOTMAIL.COM</t>
  </si>
  <si>
    <t>ABEL VEGA GOMEZ</t>
  </si>
  <si>
    <t>DOCENTE</t>
  </si>
  <si>
    <t>abelvega71@hotmail.com</t>
  </si>
  <si>
    <t>MARIA FERNANDA ROA SANDOVAL</t>
  </si>
  <si>
    <t>sandovalfernanda0503@gmail.com</t>
  </si>
  <si>
    <t>DANNY MAURICIO ROMERO GONZALEZ</t>
  </si>
  <si>
    <t>daniro88@hotmail.com</t>
  </si>
  <si>
    <t xml:space="preserve">MARTHA YURLEY CARDENAS GALVIS </t>
  </si>
  <si>
    <t>yurley20cardenas@gmail.com</t>
  </si>
  <si>
    <t>MARIO ALEXANDER CAICEDO OSORIO</t>
  </si>
  <si>
    <t>mario.a.caicedo@gmail.com</t>
  </si>
  <si>
    <t>LEYDI JOHANNA VASQUEZ QUINTERO</t>
  </si>
  <si>
    <t>lj300248@outlook.es</t>
  </si>
  <si>
    <t>CARLOS ALBERTO SIERRA RAMIREZ</t>
  </si>
  <si>
    <t>carlitosbigman@gmail.com</t>
  </si>
  <si>
    <t>DIRECTIVA</t>
  </si>
  <si>
    <t>ACADEMICA</t>
  </si>
  <si>
    <t>CARLOS ALBERTO SIERRA</t>
  </si>
  <si>
    <t>feligada@hotmail.com</t>
  </si>
  <si>
    <t>COMUNITARIA</t>
  </si>
  <si>
    <t>ESPINOSA VILLAMIZAR HUMBERTO</t>
  </si>
  <si>
    <t>GLADIS YAMILE MEDINA</t>
  </si>
  <si>
    <t>ADMINISTRATIVA</t>
  </si>
  <si>
    <t>MARIO ALEXANDER CAICEDO</t>
  </si>
  <si>
    <t>Humbertoesvi76@gmail.com</t>
  </si>
  <si>
    <t>Se cuenta con una formulación de la misión, la visión y los principios que articulan e identifican a la institución como un todo. Estos elementos han sido apropiados parcialmente por la comunidad educativa.</t>
  </si>
  <si>
    <t>PEI</t>
  </si>
  <si>
    <t>Las metas no son conocidas por toda la comunidad educativa, por lo tanto no es puesta en práctica en su totalidad</t>
  </si>
  <si>
    <t xml:space="preserve">La comunidad educativa conoce y comparte el direccionamiento estratégico en cada una de las sedes </t>
  </si>
  <si>
    <t xml:space="preserve">Actas de reuniones </t>
  </si>
  <si>
    <t xml:space="preserve">La institución tiene una estrategia articulada para promover inclusión de personas de diferentes grupos poblacionales o diversidad cultural </t>
  </si>
  <si>
    <t>Los criterios básicos sobre el manejo del establecimiento educativo y la atención a la diversidad fueron definidos de manera participativa y permiten el trabajo en equipo, pero no han sido evaluados para establecer su eficacia.</t>
  </si>
  <si>
    <t>PMI y Proyectos pedagógicos</t>
  </si>
  <si>
    <t>La mayoría de planes, proyectos y acciones están articulados al planteamiento estratégico de la institución integrada e inclusiva y eventualmente se trabaja en equipo para articular las acciones.</t>
  </si>
  <si>
    <t xml:space="preserve">Mallas curriculares y proyectos institucionales </t>
  </si>
  <si>
    <t xml:space="preserve">La estrategia pedagógica es coherente con la misión, visión, y los principios institucionales, y es aplicada de manera articulada en las diferentes sedes, niveles  y grados </t>
  </si>
  <si>
    <t xml:space="preserve">La institución utiliza sistemáticamente los resultados de sus autoevaluaciones de calidad, la inclusión de las evaluaciones de desempeño de los docentes y personal administrativo. Además emplea sus resultados en autoevaluaciones externas( pruebas saber, y examen de estado) para evaluar sus planes y programas de trabajo </t>
  </si>
  <si>
    <t>Plan de fortalecimiento académico</t>
  </si>
  <si>
    <t xml:space="preserve">La institución implementa un proceso de autoevaluación que abarca las diferentes sedes, empleando instrumentos y procedimentos claros. Además, cuenta con la participación de los diferentes estamentos de la comunidad educativa </t>
  </si>
  <si>
    <t xml:space="preserve">Documento de Autoevaluacion y enjambre virtual </t>
  </si>
  <si>
    <t xml:space="preserve">El concejo directivo tiene una agenda y un cronograma de trabajo para orientar los procesos de planeación y el seguimiento a las acciones institucionales . Sin embargo, no se reúne con regularidad </t>
  </si>
  <si>
    <t xml:space="preserve">Actas de reunión </t>
  </si>
  <si>
    <t>El consejo académico esta conformado en un marco de la integración institucional, y cuenta con una metodología de trabajo orientada al diseño y a la implementación del proyecto pedagógico. Sim embargo, no se reúnen con regularidad.</t>
  </si>
  <si>
    <t>Actos consejo académico</t>
  </si>
  <si>
    <t xml:space="preserve">La comisión de evaluación y promoción se reúne oportunamente en el marco de la integración institucional, toma las decisiones pertinentes y apoya la definición de política institucionales de evaluación que favor a la diversidad de la población </t>
  </si>
  <si>
    <t xml:space="preserve">Reporte de seguimiento de reporte al Simat </t>
  </si>
  <si>
    <t>El comité de convivencia se reúne periódicamente y es reconocido como la instancia encargada de analizar y planear soluciones  a los problema de convivencia que se presenta en la institución</t>
  </si>
  <si>
    <t>Capacitación de red de agentes de docentes orientadores.</t>
  </si>
  <si>
    <t>El consejo estudiantil está conformado mediante elección democrática, pero sus integrantes no se reúnen ni se toman las decisiones que son de su competencia.</t>
  </si>
  <si>
    <t xml:space="preserve">Actas de representantes </t>
  </si>
  <si>
    <t>La institución cuenta con un personero elegido democráticamente que representa a todas y todos los estudiantes de todas las sedes.</t>
  </si>
  <si>
    <t>Acta de elección de personero</t>
  </si>
  <si>
    <t>La asamblea de padres de familia se reúnen periódicamente en cada sede y es reconocida como la instancia de representación de estos integrantes de la comunidad educativa.</t>
  </si>
  <si>
    <t>Actas de reuniones de padres de familia.</t>
  </si>
  <si>
    <t xml:space="preserve">Esta conformado el consejo de padres de familia, pero este no se reúne para deliberar sobre los temas de su competencia </t>
  </si>
  <si>
    <t xml:space="preserve">Actas de reuniones  </t>
  </si>
  <si>
    <t xml:space="preserve">La institución utiliza diferentes medios de comunicación, previamente identificados, para informar, actualizar y motivar a cada uno de los estamentos de la comunidad educativa en el procesos de mejoramiento institucional </t>
  </si>
  <si>
    <t>Página de Facebook, correo electrónico y whatsapp</t>
  </si>
  <si>
    <t>La institución cuenta con una estrategia para fortalecer  el trabajo en equipo en los diferentes proyectos institucionales . Además, se cuenta con una metodología para hacer reuniones efectivas.</t>
  </si>
  <si>
    <t>Actas de reuniones de docente.</t>
  </si>
  <si>
    <t>La institución cuenta con un sistema de estímulos y reconocimientos a los logros de docentes y estudiantes que se aplica de manera coherente y sistemáticamente y organizada.</t>
  </si>
  <si>
    <t>Software académico</t>
  </si>
  <si>
    <t xml:space="preserve">La institución cuenta con una política para identificar y divulgar las buenas prácticas pedagógicas administrativas y culturales. </t>
  </si>
  <si>
    <t>Facebook</t>
  </si>
  <si>
    <t>Los estudiantes se identifican con la institución y sienten orgullo de pertenecer a ella. Además, participan activamente en actividades internas y externas, en su representación. Se resalta el valor de la diversidad y la importancia del ejerció de los derechos de todos y todas, lo cual permite mayor participación e integración entre  todos  los estamentos.</t>
  </si>
  <si>
    <t>Publicaciones en Facebook</t>
  </si>
  <si>
    <t>Casi todas las sedes de la institución poseen espacios suficientes para realizar las labores académicas, administrativas y recreativas , y estas se mantiene limpios y adecuada. Esto genera sentimientos de apropiación y cuidado hacia los mismos.</t>
  </si>
  <si>
    <t>Registro de infractora Simat</t>
  </si>
  <si>
    <t>Al inicio del año escolar en todas las sedes se explica a los estudiantes nuevos los usos y costumbres de la institución.</t>
  </si>
  <si>
    <t>Folletos y diapositivas.</t>
  </si>
  <si>
    <t>La mayoría de los estudiantes de la institución manifiesta entusiasmo y ganas de aprender</t>
  </si>
  <si>
    <t>Informes académicas</t>
  </si>
  <si>
    <t xml:space="preserve">El manual de convivencia es conocido y utilizado frecuentemente como un instrumento que orienta los principios, valores, estrategias y actuaciones que favorecen un clima organizacional armónico entre los diferentes integrantes de la comunidad educativa; fomentando el respeto y valoración de la diversidad </t>
  </si>
  <si>
    <t xml:space="preserve">Manual de convivencia </t>
  </si>
  <si>
    <t xml:space="preserve">La institución tiene una política definida con respecto a las actividades extracurriculares las cuales articulan a los procesos de formación de los estudiantes, sim embargo , esto se aplica en algunas sedes </t>
  </si>
  <si>
    <t>Cronograma de actividades , página institucional de Facebook</t>
  </si>
  <si>
    <t>La institución realiza acciones organizadas para propiciar el bienestar de todas y todos los estudiantes, logrando buena calidad y cobertura, pero éstas no siempre se ejecutan de manera oportuna y articulada con las ofertas brindadas por otras entidades.</t>
  </si>
  <si>
    <t xml:space="preserve">PAE </t>
  </si>
  <si>
    <t>La institución cuenta con el comité de convivencia, el cual se encarga de la identificación y mediación de los conflictos que se presentan entre los diferentes estamentos de la comunidad educativa. Además, existe un consenso acerca de las competencias que requieren desarrollarse para fortalecer la convivencia y el respeto a la diversidad, en coherencia con el PEI y la normatividad vigente.</t>
  </si>
  <si>
    <t xml:space="preserve">La institución a definido políticas y mecanismos para prevenir situaciones de riesgo y manejar los casos difíciles, las cuales se aplican en la mayoría de las sedes sin embargo, no se hace seguimiento sistemático a las mismas </t>
  </si>
  <si>
    <t>La institución cuenta con una política de la comunicación e interacción de la familias o acudientes y se han establecido los canales, el tipo de periodicidad de la información</t>
  </si>
  <si>
    <t xml:space="preserve">whatsapp, reuniones, escuela de padres y comunicación verbal </t>
  </si>
  <si>
    <t xml:space="preserve">La institución educativa establece  comunicaciones con las autoridades educativas locales en función de las necesidades que se presenten. En general, cada sede posee sus propios canales de comunicación </t>
  </si>
  <si>
    <t>Evidencia fotográfica</t>
  </si>
  <si>
    <t xml:space="preserve">La institución establece acuerdos ocasionales con otras entidades : biblioteca, puestos de salud, hospitales, granjas, casa de la cultura, y centros de recreación para desarrollar algunas actividades pedagógicas </t>
  </si>
  <si>
    <t xml:space="preserve">La institución establece relaciones esporádicas con el sector productivo ; en ocasiones se reciben aportes y donaciones  en otros casos cuenta con acceso a laboratorios, talleres y espacios recreativos </t>
  </si>
  <si>
    <t xml:space="preserve">Convenio con el comité de cafeteros </t>
  </si>
  <si>
    <t>El plan de estudios es un agregado de planes de área elaborados de forma aislada e individual, sin coherencia con lo estipulado en el PEI.</t>
  </si>
  <si>
    <t>Malla curricular</t>
  </si>
  <si>
    <t>Las prácticas pedagógicas de aula de los docentes de todas las áreas, grados y sedes desarrollan el enfoque metodológico común en cuanto a métodos de enseñanza flexibles, relación pedagógica y uso de recursos que respondan a la diversidad de la población.</t>
  </si>
  <si>
    <t>PEI e informes de desarrollo de prácticas pedagógicas</t>
  </si>
  <si>
    <t>La institución cuenta con una política de dotación, uso y mantenimiento de los recursos para el aprendizaje y hay una conexión clara entre el enfoque metodológico y los criterios administrativos.</t>
  </si>
  <si>
    <t>Informes de mantenimiento, rendición de cuentas y manual de uso de equipos</t>
  </si>
  <si>
    <t>Los mecanismos para el seguimiento a las horas efectivas de clase recibidas por los estudiantes hacen parte de un sistema de mejoramiento institucional que se implementa en todas las sedes y es aplicado por los docentes.</t>
  </si>
  <si>
    <t>Horarios de clase, SIEE</t>
  </si>
  <si>
    <t>La institución cuenta con una política de evaluación de los desempeños académicos de los estudiantes que contempla los elementos del plan de estudios, los criterios de los docentes e integra la legislación vigente.</t>
  </si>
  <si>
    <t>SIEE</t>
  </si>
  <si>
    <t>La institución cuenta con un enfoque metodológico y estrategias de divulgación accesibles para todos que hacen explícitos los acuerdos básicos relativos a las opciones didácticas que se emplean para las áreas, asignaturas y proyectos transversales, así como de los usos de recursos.</t>
  </si>
  <si>
    <t>Publicaciones en redes sociales y plataforma de enjambre</t>
  </si>
  <si>
    <t>En algunas sedes hay algunos
acuerdos básicos entre docentes y
estudiantes acerca de la intencionalidad
de las tareas escolares para
algunos grados, niveles o áreas.</t>
  </si>
  <si>
    <t xml:space="preserve">Planilla de calificaciones </t>
  </si>
  <si>
    <t>La institución tiene una política sobre el uso de los recursos para el aprendizaje que está articulada con su propuesta pedagógica. Además, ésta es aplicada por todos.</t>
  </si>
  <si>
    <t xml:space="preserve">Formato para el uso y préstamo de equipos </t>
  </si>
  <si>
    <t>La institución cuenta con una política sobre el uso apropiado de los tiempos destinados a los aprendizajes, la cual es implementada de manera flexible de acuerdo con las características y necesidades de los estudiantes. No obstante, hay pocas oportunidades para complementarlo con actividades extracurriculares y de refuerzo.</t>
  </si>
  <si>
    <t xml:space="preserve">Carga a académica, horario de clases y cronogramas de actividades </t>
  </si>
  <si>
    <t>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t>
  </si>
  <si>
    <t xml:space="preserve">No existe evidencia escrita </t>
  </si>
  <si>
    <t>Seguimiento dirección rural</t>
  </si>
  <si>
    <t>Los docentes cuentan con una herramienta de planeación muy general en la que se explicitan: (1) los contenidos del aprendizaje; (2) los logros; y (3) los recursos didácticos.</t>
  </si>
  <si>
    <t>Malla curricular (No existe un plan de aula establecido para el modelo pedagógico)</t>
  </si>
  <si>
    <t>El trabajo de clase privilegia lo disciplinar como fuente exclusiva de estructuración de contenidos de enseñanza y la exposición magistral del conocimiento.</t>
  </si>
  <si>
    <t xml:space="preserve">Malla curricular </t>
  </si>
  <si>
    <t>En la institución se presentan esfuerzos colectivos por trabajar con estrategias alternativas a la clase magistral. Además, se tienen en cuenta los intereses,
ideas y experiencias de los estudiantes como base para estructurar las actividades pedagógicas.</t>
  </si>
  <si>
    <t>Informe de desarrollo de prácticas pedagógicas</t>
  </si>
  <si>
    <t>Los mecanismos de evaluación del rendimiento académico son conocidos por la comunidad educativa, se eligen estrategias de evaluación de acuerdo con las características de la población, pero sólo se aplican ocasionalmente.</t>
  </si>
  <si>
    <t>SIEE, PFAP y cronograma de actividades</t>
  </si>
  <si>
    <t>El sistema de evaluación del rendimiento académico se aplica permanentemente y se hace seguimiento a los estudiantes de bajo rendimiento.</t>
  </si>
  <si>
    <t>El cuerpo docente hace un seguimiento periódico y sistemático al desempeño académico de los estudiantes para diseñar acciones de apoyo a los mismos.</t>
  </si>
  <si>
    <t xml:space="preserve">Actas de nivelación, actas de comité de evaluación y promoción, PFAP, planillas de notas   </t>
  </si>
  <si>
    <t xml:space="preserve">Actas de nivelación, actas de comité de evaluación y promoción, PFAP, planillas de notas </t>
  </si>
  <si>
    <t>El análisis de los resultados de los estudiantes en las evaluaciones externas (pruebas SABER y exámenes de Estado) origina acciones para fortalecer los aprendizajes de los estudiantes.</t>
  </si>
  <si>
    <t>PFAP</t>
  </si>
  <si>
    <t>La institución cuenta con una política clara para el control, análisis y tratamiento de las causas de ausentismo.</t>
  </si>
  <si>
    <t>Planillas de asistencia, observador, software acádemico</t>
  </si>
  <si>
    <t>Planillas de asistencia, observador, software acádemico, formato de inasistencia justificada y actas de comisión de evaluación y promoción</t>
  </si>
  <si>
    <t>Las prácticas de los docentes incorporan actividades de recuperación basadas en estrategias que tienen como finalidad ofrecer un apoyo real al desarrollo de las competencias básicas de los estudiantes y al mejoramiento de sus resultados.</t>
  </si>
  <si>
    <t>Cronograma de actividades de nivelación</t>
  </si>
  <si>
    <t>Por iniciativa individual, algunos docentes se ocupan de los casos de bajo rendimiento y problemas de aprendizaje de los estudiantes.</t>
  </si>
  <si>
    <t xml:space="preserve">Talleres, cronograma de semana nivelación y acta de nivelación </t>
  </si>
  <si>
    <t>La institución cuenta con políticas y mecanismos para abordar los casos de bajo rendimiento y problemas de aprendizaje, pero no se hace seguimiento a los mismos, ni se acude a recursos externos.</t>
  </si>
  <si>
    <t>Cronograma de actividades de nivelación, talleres y actas de nivelación</t>
  </si>
  <si>
    <t>La institución tiene un plan para realizar el seguimiento a sus egresados, pero la información no es sistemática, ni permite el análisis para aportar al mejoramiento institucional.</t>
  </si>
  <si>
    <t xml:space="preserve">Facebook redes sociales </t>
  </si>
  <si>
    <t>La institución cuenta con una política para desarrollar el proceso de matrícula que garantiza su agilidad y coherencia con los lineamientos nacionales y locales.</t>
  </si>
  <si>
    <t>SIMAT- SOFTWARE INSTITUCIONAL WEBCOLEGIOS</t>
  </si>
  <si>
    <t>La institución revisa periódicamente la calidad y disponibilidad del archivo académico, ajusta y mejora este sistema.</t>
  </si>
  <si>
    <t>SOFTWARE ACADEMICO- WEBCOLEGIOS</t>
  </si>
  <si>
    <t>La institución revisa periódicamente el sistema de expedición de boletines de calificaciones e implementa acciones para ajustarlo y mejorarlo.</t>
  </si>
  <si>
    <t>El mantenimiento de la planta física se realiza ocasionalmente, sin obedecer a una planeación sistemática.</t>
  </si>
  <si>
    <t>NO HAY PROGRAMA DE MANTENIMIENTO PREVENTIVO DE PLANTA FISICA</t>
  </si>
  <si>
    <t>La institución realiza actividades aisladas y ocasionales de adecuación, accesibilidad y embellecimiento de su planta física, y recibe apoyos puntuales de la comunidad educativa para realizarlas.</t>
  </si>
  <si>
    <t>ACTAS DE REUNIÓN ESCOLAR, NO SE CUENTA CON UN PROGRAMA DE EMBELLECIMIENTO INSTITUCIONAL</t>
  </si>
  <si>
    <t>La institución realiza una programación coherente de las actividades que se llevan a cabo en cada uno de sus espacios físicos, basada en indicadores de utilización de los mismos.</t>
  </si>
  <si>
    <t>CRONOGRAMA INSTITUCIONAL DE ACTIVIDADES</t>
  </si>
  <si>
    <t>En los procesos de adquisición de los recursos para el aprendizaje (computadores, laboratorios, bibliotecas, etc.) priman los intereses aislados de algunos docentes o los criterios de la administración municipal</t>
  </si>
  <si>
    <t>NO SE CUENTA CON UN PROGRAMA DE ADQUISICIÓN DE RECURSOS, NI TENEMOS APOYO DE ENTIDADES TERRITORIALES</t>
  </si>
  <si>
    <t>El proceso para determinar las necesidades de adquisición de suministro de insumos, recursos y mantenimiento de los mismos, es participativo, se hace oportunamente y está articulado con la propuesta pedagógica de la institución.</t>
  </si>
  <si>
    <t>FORMATO DE NECESIDADES</t>
  </si>
  <si>
    <t>La institución cuenta con un programa de mantenimiento preventivo y correctivo de los equipos y recursos para el aprendizaje y, en caso de requerirse, éste se hace oportunamente. Además, los manuales de los equipos están disponibles.</t>
  </si>
  <si>
    <t>ACTAS DE MANTENIMIENTO, FORMATO DE NECESIDADES</t>
  </si>
  <si>
    <t>La comunidad educativa conoce y adopta las
medidas preventivas derivadas del conocimiento cabal del panorama de riesgos.</t>
  </si>
  <si>
    <t xml:space="preserve">PLAN DE RIESGOS </t>
  </si>
  <si>
    <t>La institución cuenta con programas definidos para algunos servicios complementarios, y los presta con la calidad y la regularidad necesarias para atender los requerimientos del estudiantado. Además, hay una articulación con la oferta externa.</t>
  </si>
  <si>
    <t>RESTAURANTE ESCOLAR- PAE</t>
  </si>
  <si>
    <t>La estrategia para apoyar a los estudiantes que presentan bajo desempeño académico o con dificultades de interacción, es aplicada en todas las sedes y es conocida por toda la comunidad educativa. Además, está articulada con los servicios prestados por otras entidades o profesionales de apoyo.</t>
  </si>
  <si>
    <t>ACTAS DE PROMOCION Y EVALUACION- CRONOGRAMA INSTITUCIONAL- SIEE</t>
  </si>
  <si>
    <t>Los perfiles con que cuenta la institución se usan para la toma de decisiones de personal y son coherentes con su estructura organizativa. Además, su uso en procesos de selección, solicitud e inducción del personal facilita el desempeño de las personas que se vinculan laboralmente a la institución.</t>
  </si>
  <si>
    <t>PLATAFORMA ENJAMBRE</t>
  </si>
  <si>
    <t>La institución revisa y evalúa periódicamente su estrategia de inducción y reinducción del personal, y realiza los ajustes pertinentes para que ésta se adecue al PEI y al plan de mejoramiento.</t>
  </si>
  <si>
    <t>PEI, PLAN DE MEJORAMIENTO.</t>
  </si>
  <si>
    <t>La formación y la capacitación son asumidas como un asunto de interés particular de cada docente. La institución acepta procesos de formación sin evaluar su pertinencia con respecto al PEI o sus necesidades.</t>
  </si>
  <si>
    <t>SOCIALIAZACIONES DE CAPACITACIONES, TALLERES, ETC.</t>
  </si>
  <si>
    <t>La institución revisa y evalúa continuamente sus criterios de asignación académica de los docentes y realiza los ajustes pertinentes a los mismos</t>
  </si>
  <si>
    <t>RESOLUCION CARGA ACADEMICA, SIEE</t>
  </si>
  <si>
    <t>La institución revisa permanentemente si el personal vinculado está identificado con su filosofía, principios, valores y objetivos, y toma medidas pertinentes para lograr que todos se sientan parte de la misma.</t>
  </si>
  <si>
    <t>ACTAS DE REUNIÓN, PEI</t>
  </si>
  <si>
    <t>La institución revisa continuamente el proceso de evaluación de docentes, directivos y personal administrativo, así como los resultados de las acciones de mejoramiento, con el fin de ajustarlos y crear nuevos planes de incentivos, apoyo a la investigación, divulgación de buenas prácticas, etc.</t>
  </si>
  <si>
    <t>FORMATO DE EVALUACIÓN DE DESEMPEÑO</t>
  </si>
  <si>
    <t>La institución revisa y valora continuamente su estrategia de reconocimiento al personal vinculado y realiza los ajustes pertinentes.</t>
  </si>
  <si>
    <t>ACTAS DE REUNIÓN, ASAMBLEA DOCENTE</t>
  </si>
  <si>
    <t>La institución cuenta con una política de apoyo a la investigación y a la producción de materiales relacionados con la misma; además se han definido temas y áreas de interés en
concordancia con el PEI.</t>
  </si>
  <si>
    <t>PROYECTOS INSTITUCIONALES</t>
  </si>
  <si>
    <t>La institución dispone de estrategias claras para mediación y solución de conflictos y éstos se resuelven a través del diálogo y la negociación permanente. Esto contribuye a que exista un buen clima laboral.</t>
  </si>
  <si>
    <t>ACTA DE REUNIÓN ASAMBLEA DOCENTE</t>
  </si>
  <si>
    <t>La institución cuenta con un programa de bienestar del personal vinculado que se cumple en su totalidad. Además, es conocido y aceptado por la comunidad educativa desde una perspectiva de equidad.</t>
  </si>
  <si>
    <t>ACTAS DE REUNION DOCENTE, ACTIVIDADES DE INTEGRACIÓN</t>
  </si>
  <si>
    <t>El presupuesto es un instrumento de planeación y gestión financiera que opera coherentemente con otros procesos institucionales.</t>
  </si>
  <si>
    <t>TNS, SECOP</t>
  </si>
  <si>
    <t>La contabilidad tiene todos sus soportes; los informes financieros se elaboran y se presentan dentro de los plazos establecidos por las normas y se usan para el control financiero y para la toma de decisiones en el corto, mediano y largo plazo. Sus resultados aportan información para ajustar los planes de mejoramiento.</t>
  </si>
  <si>
    <t>SECOP, TNS, ACTAS CONTADORA</t>
  </si>
  <si>
    <t>Hay seguimiento y evaluación de los procesos de recaudo de ingresos y de realización de los gastos; dicha información retroalimenta la planeación financiera y apoya la toma de decisiones.</t>
  </si>
  <si>
    <t>ACTA RENDICIÓN DE CUENTAS</t>
  </si>
  <si>
    <t>La institución revisa y hace seguimiento a los resultados de los informes financieros, para que éstos sean un elemento clave en el momento de planear las acciones, tomar decisiones y evaluar los resultados de las mismas</t>
  </si>
  <si>
    <t>SECOP, TNS, ACTAS CONTADORA, ACTA RENDICIÓN DE CUENTAS, CONTRALORIA</t>
  </si>
  <si>
    <t>La institución conoce los requerimientos educativos de las poblaciones o personas que experimentan barreras para el aprendizaje y la participación en su entorno y ha diseñado planes de trabajo pedagógico para atenderlas en concordancia con el PEI y la normatividad vigente.</t>
  </si>
  <si>
    <t>En el capitulo I  del PEI  en el apartado  POLITICA DE INCLUSION PRE ESCOLAR, BASICA y MEDIA  se contempla  la importancia de contar con entornos adecuados para enseñar a niños con capacidades especiales. No obstante, en CER MONTECRISTO  no  se cuenta con docente de apoyo por lo cual los docentes de aula se esfuerzan por atender estas necesidades de la mejor manera posible.</t>
  </si>
  <si>
    <t>La institución ha definido políticas para atender a poblaciones pertenecientes a grupos étnicos, pero carece de información sobre sus requerimientos o necesidades de su localidad o municipio.</t>
  </si>
  <si>
    <t>En el histórico del CER MONTECRISTO no se han presentado  estudiantes pertenecientes a grupos étnicos, por lo cual no se ha creado una ruta de atención.</t>
  </si>
  <si>
    <t>La institución cuenta con mecanismos que le permiten conocer las necesidades y expectativas de todos los estudiantes y divulga esta información en su comunidad; los estudiantes encuentran elementos de identificación con la institución.</t>
  </si>
  <si>
    <t>Actualmente contamos con los siguientes mecanismo para reconocer las necesidades y expectativas de la población estudiantil: PEI, MANUAL DE CONVIVENCIA, FORMATO DE MATRICULA, SIET.</t>
  </si>
  <si>
    <t>La institución cuenta con programas concertados con el cuerpo docente para apoyar a los estudiantes en sus proyectos de vida. Estos programas están articulados con la identificación de las necesidades y expectativas de los estudiantes, así como con las posibilidades que ofrece el entorno para su desarrollo.</t>
  </si>
  <si>
    <t>Actualmente, el cuerpo docente ha creado proyectos como escuela y café, educación de economía y financiera y educación sexual, los cuales se transversalizar para fortalecer el proyecto de vida de los estudiantes identificado por los docentes.</t>
  </si>
  <si>
    <t>Se realizaron cuatro talleres de escuela de Padres, se hizo sensibilización a través de carteleras informativa.</t>
  </si>
  <si>
    <t xml:space="preserve"> Actas informes de periodo.</t>
  </si>
  <si>
    <t>La institución orienta acciones que se planean conjuntamente con la comunidad relacionadas con la problemática y necesidades de la comunidad y los estudiantes que apuntan al mejoramiento.</t>
  </si>
  <si>
    <t>Canales de comunicación: grupos de WhatsApp y actas de reuniones.</t>
  </si>
  <si>
    <t>La comunidad se encuentra informada  respecto de las posibilidades de uso de recursos de ala institución y colabora con gastos de su mantenimiento.</t>
  </si>
  <si>
    <t xml:space="preserve">Formato de préstamo de bienes. </t>
  </si>
  <si>
    <t>Existen proyectos que responden a la necesidad de la comunidad y son pertinentes para la actividad institucional. Los proyectos  se realizaron en cada sede.</t>
  </si>
  <si>
    <t>Proyecto de huerta casera, escuela y café, Educación ambiental.</t>
  </si>
  <si>
    <t>Existen escenarios de participación y son utilizados por los estudiantes. Se ha logrado la participación y el apoyo a su propia formación ciudadana.</t>
  </si>
  <si>
    <t>Gobierno escolar, fiestas patrias, día de la familia, día de la Virgen, cumpleaños del CER, Cumpleaños del Municipio de Salazar, Amor y amistad, juegos Intersedes, graduaciones y clausuras.</t>
  </si>
  <si>
    <t>La asamblea de padres funciona de acuerdo a lo estipulado en la normatividad  vigente y se reune en cada sede, el consejo de padres existe de forma nominal.</t>
  </si>
  <si>
    <t>Actas de asamblea de padres.</t>
  </si>
  <si>
    <t>Las familias participan y colaboran con las necesidades de la comunidad educativa.</t>
  </si>
  <si>
    <t>Página institucional, actas de reuniones</t>
  </si>
  <si>
    <t>Los programas de prevención de riesgo físico son reconocidos por la comunidad buscando mejorar las condiciones de seguridad orientando a la formación del autocuidado.</t>
  </si>
  <si>
    <t>Página institucional de Facebook, proyecto de prevención vial y talleres de riesgos y desastres naturales.</t>
  </si>
  <si>
    <t>La institución ha identificado los principales problemas que constituyen factores de riesgo para sus estudiantes y la comunidad, y diseña acciones orientadas a su prevención.</t>
  </si>
  <si>
    <t>Proyecto de educación sexual. Página Institucional (Facebook). Plan para la promoción y prevención de todo tipo de violencia.</t>
  </si>
  <si>
    <t>La institución cuenta con planes de evacuación frente a desastres naturales o similares y posee un sistema de monitoreo de las condiciones mínimas de seguridad que verifica el estado de su infraestructura y alerta sobre posibles accidentes</t>
  </si>
  <si>
    <t>Proyecto de Prevención y desastres.</t>
  </si>
  <si>
    <t xml:space="preserve">liderazgo, uso de informacion (internas y externas) para la toma de decisiones </t>
  </si>
  <si>
    <t xml:space="preserve">Articulacion de planes, proyectos y acciones, estrategicas pedagógicas  </t>
  </si>
  <si>
    <t>Plan de clases</t>
  </si>
  <si>
    <t>El centro educativo cuenta con un cubriento alto de las expectativas y necesidades de los estudiantes, ya que se han creado multiples  proyectos para  garantizar los derechos y deberes de la  población estudiantil.</t>
  </si>
  <si>
    <t>Los estudiantes se han apropiado de los escenarios educativos, fortaleciendo su oralidad y desenvolviendose con propiedad intelectual y fisicamente, con ayuda de los docentes.</t>
  </si>
  <si>
    <t>Se requiere la creación de un proyecto integral para atender estudiantes de población etnica para garantizar con idoneidad el derecho a la educación.</t>
  </si>
  <si>
    <t>Una vez identificados los posibles riesgos que pueden enfrentar los estudiantes del centro educativo y creado el plan de promoción y prevención, se requiere la implementación de talleres y actividades para dar atención a los casos presentados.</t>
  </si>
  <si>
    <t>Se requiere la cracion de canales de comunicación con entidades como la cruz roja, defensa civil, hospitales y alcaldía municipal para fortalecer el proyecto de prevención de riesgo sy desastres.</t>
  </si>
  <si>
    <t>TILCIA MOLINA PACHECO</t>
  </si>
  <si>
    <t>la.molinera.artesanias@gmail.com</t>
  </si>
  <si>
    <t>Publicaciones en redes sociales, Informe de desarrollo de prácticas pedagógicas y plataforma de enjambre</t>
  </si>
  <si>
    <t>La institución cuenta con una política clara sobre la intencionalidad de las tareas escolares en el afianzamiento de los aprendizajes de los estudiantes y ésta es aplicada por todos los docentes, conocida y comprendida por los estudiantes y las familias.</t>
  </si>
  <si>
    <t>Planilla de calificaciones, guías de trabajo y cuadernos de estudiantes</t>
  </si>
  <si>
    <t>Las conclusiones de los análisis de los resultados de los estudiantes en las evaluaciones externas (pruebas SABER y exámenes de Estado) son fuente para el mejoramiento de las prácticas de aula, en el marco del Plan de Mejoramiento Institucional.</t>
  </si>
  <si>
    <t>La política institucional de control, análisis y tratamiento del ausentismo contempla la participación activa de padres, docentes y estudiantes.</t>
  </si>
  <si>
    <t>Se requiere capacitación a los docentes en referencia a los métodos de enseñanza para los estudiantes con necesidades especiales y acompañamiento activo por parte de docente de apoyo, debido a que el cambio de esta profesional en el transcurso del año afecta el proceso.</t>
  </si>
  <si>
    <t>Acta 007 de fecha 19 de julio se presentó la docente de apoyo Lizeth Ardila a los docentes y socializó de manera general DUA y PIAR, pero no hubo acompañamiento y posteriromente se cambió la profesional.</t>
  </si>
  <si>
    <t>La institución se interesa de forma programática en la proyección personal y el futuro de
sus estudiantes; este programa es conocido
por la comunidad educativa, que lo apoya y
enriquece.</t>
  </si>
  <si>
    <t>Se cuenta con talleres transversales como escuela y café, educación financiera, educación sexual y en asignaturas como ética y valores en las que se trabajó la implementación del proyecto de vida por los estudiantes. También se cuenta con evidencias fotográficas de la participación de la comunidad.</t>
  </si>
  <si>
    <t>La escuela de padres es coherente con el PEI,
cuenta con el respaldo pedagógico de los docentes y se encuentra ampliamente divulgada
en la comunidad. Además, su acogida entre
los integrantes de la familia es significativa.</t>
  </si>
  <si>
    <t>Actas informes de período y evidencias fotográficas.</t>
  </si>
  <si>
    <t>La institución cuenta con una estrategia de
interacción con la comunidad que orienta,
da sentido a las acciones que se planean conjuntamente y dan respuesta a problemáticas
y necesidades que apuntan al mejoramiento
de las condiciones de vida de la comunidad y
los estudiantes.</t>
  </si>
  <si>
    <t>Canales de comunicación: grupos de WhatsApp y actas de reuniones, reuniones de juntas de acción comunal, oficios de peticiones o requeriminientos de la comunidad  a entidades públicas o privadas.</t>
  </si>
  <si>
    <t>La comunidad se encuentra informada respecto de los programas y posibilidades de uso
de los recursos de la institución y los utiliza;
asimismo, colabora con la institución en los
gastos para su mantenimiento.</t>
  </si>
  <si>
    <t>Formato de préstamo de bienes. Y fotografías.</t>
  </si>
  <si>
    <t>El servicio social estudiantil es valorado por la
comunidad y los estudiantes han desarrollado
una capacidad de empatía e integración con
la ésta en la medida en que éstos contribuyen
a la solución de sus necesidades a través de
programas interesantes y debidamente organizados.</t>
  </si>
  <si>
    <t>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t>
  </si>
  <si>
    <t>La asamblea de padres funciona de acuerdo con lo estipulado
en la normatividad vigente y el
consejo de padres participa en
algunas decisiones relativas al
mejoramiento de la institución.</t>
  </si>
  <si>
    <t>Página institucional, actas de reuniones.</t>
  </si>
  <si>
    <t>Proyecto de Prevención y desastres, simulacros y fotografías.</t>
  </si>
  <si>
    <t>Proyectos de vida.</t>
  </si>
  <si>
    <t>JUSTIFICACIÓN</t>
  </si>
  <si>
    <t>La institución cuenta con un proceso de matrícula
ágil y oportuno que tiene en cuenta las
necesidades de los estudiantes y los padres de
familia, y que es reconocido por la comunidad
educativa.</t>
  </si>
  <si>
    <t>La institución cuenta con un
sistema de registro y seguimiento
al uso de los espacios
físicos.</t>
  </si>
  <si>
    <t>ACTAS DE PRESTAMO DE SEDE, ACTIVIDADES ESCOLARE Y CRONOGRAMA INSTITUCIONAL DE ACTIVIDADES</t>
  </si>
  <si>
    <t>La institución tiene un plan para adquisición
de los recursos para el aprendizaje que garantiza</t>
  </si>
  <si>
    <t>PLAN DE COMPRAS ANUAL CONCEJO DIRECTIVO SEGÚN PRESUPUESTO DE RECURSOS DE GRATUIDAD</t>
  </si>
  <si>
    <t>La institución tiene una estrategia
definida para prestar
apoyos pertinentes a los estudiantes
que presentan bajo
desempeño académico o con
dificultades de interacción,
pero esta no es conocida ni
aplicada por todos.</t>
  </si>
  <si>
    <t>WEBCOLEGIOS -  ACTAS DE PROMOCION Y EVALUACION- CRONOGRAMA INSTITUCIONAL- SIEE</t>
  </si>
  <si>
    <t>La institución cuenta con procesos explícitos
para elaborar los horarios y los criterios para
realizar la asignación académica de los docentes,
y éstos se cumplen.</t>
  </si>
  <si>
    <t>El personal vinculado está identificado con la
institución: comparte la filosofía, principios,
valores y objetivos, y está dispuesto a realizar
actividades complementarias que sean necesarias
para cualificar su labor.</t>
  </si>
  <si>
    <t>La institución realiza algunas
actividades de reconocimiento
al personal vinculado, de
acuerdo con iniciativas aisladas
de sedes, niveles o grados.</t>
  </si>
  <si>
    <t>SE DEBE GENERAR UNA ESTRATEGIA</t>
  </si>
  <si>
    <t>Todas las metas establecidas para la institución integrada e inclusiva responden a sus objetivos y al direccionamiento estratégico. Además, és_x0002_tas son conocidas y puestas en práctica por la comunidad educativa.</t>
  </si>
  <si>
    <t>Actas Reunión</t>
  </si>
  <si>
    <t>PMI y Proyecto pedagógico</t>
  </si>
  <si>
    <t>Los planes, proyectos y acciones se enmarcan en principios de corresponsabilidad, participa_x0002_ción y equidad, articulados al planteamiento estratégico de la institución integrada e inclu_x0002_siva, y son conocidos por la comunidad edu_x0002_cativa. Se trabaja en equipo para articular las acciones.</t>
  </si>
  <si>
    <t>El consejo directivo se reúne periódicamente de acuerdo con el cronograma establecido. Sin embargo, no hace un seguimiento siste_x0002_mático al plan de trabajo.</t>
  </si>
  <si>
    <t>Actas de reunión</t>
  </si>
  <si>
    <t>El consejo académico se reúne periódicamen_x0002_te para garantizar que el proyecto pedagógi_x0002_co sea coherente con las necesidades de la di_x0002_versidad y se implemente en todas las sedes, áreas y niveles. Sin embargo, no hace segui_x0002_miento suficiente al mismo</t>
  </si>
  <si>
    <t>Reporte de seguimiento de reporte al Simat</t>
  </si>
  <si>
    <t>El comité de convivencia está conformado, pero no se reúne periódicamente para analizar los casos que le son remitidos.</t>
  </si>
  <si>
    <t>El consejo estudiantil está con_x0002_formado mediante elección 
democrática, pero no se reúne 
periódicamente para deliberar 
y tomar las decisiones que le 
corresponden.</t>
  </si>
  <si>
    <t>Actas representante</t>
  </si>
  <si>
    <t>Página de Facebook, correo electrónico,whatsapp, Sede Electronica y WEB Colegios</t>
  </si>
  <si>
    <t>olletos y diapositivas.</t>
  </si>
  <si>
    <t>Cronograma de actividades , página institucional de Facebook, sede electronica</t>
  </si>
  <si>
    <t>PAE</t>
  </si>
  <si>
    <t>La comunidad educativa reconoce y utiliza el comité de convivencia para identificar y me_x0002_diar los conflictos. Las actividades programa_x0002_das para fortalecer la convivencia cuentan con amplia participación de los distintos estamen_x0002_tos de la comunidad educativa.</t>
  </si>
  <si>
    <t>La institución realiza un intercambio muy ágil y fluido de información con las familias o acu_x0002_dientes en el marco de la política definida, lo que facilita la solución oportuna de los pro_x0002_blemas</t>
  </si>
  <si>
    <t>La institución realiza un intercambio fluido de información con las autoridades educativas en el marco de la política definida, lo que fa_x0002_cilita la ejecución de las actividades y la solu_x0002_ción oportuna de los problemas.</t>
  </si>
  <si>
    <t>Informes, reportes, oficios de respuesta, Comunidad Enjambre</t>
  </si>
  <si>
    <t>liderazgo, uso de informacion (internas y externas) para la toma de decisiones, Gestión ante diferentes Entidades Gubernamentales y privadas</t>
  </si>
  <si>
    <t xml:space="preserve">Articulacion de planes de Mejoramineto, proyectos y acciones, estrategicas pedagógicas de acuerdo al contexto </t>
  </si>
  <si>
    <t xml:space="preserve">Consejo de padres </t>
  </si>
  <si>
    <t>Consejo Estudiantil</t>
  </si>
  <si>
    <t>Reconocimiento de Estímulos</t>
  </si>
  <si>
    <t>Existe un formato de planeación de clases adaptado a la metodología de enseñanza-aprendizaje</t>
  </si>
  <si>
    <t>Planeadores de clases</t>
  </si>
  <si>
    <t>HENRY DAVID GUARIN JAIMES</t>
  </si>
  <si>
    <t>La institución cuenta con un proceso de matrícula ágil y oportuno que tiene en cuenta las necesidades de los estudiantes y los padres de familia, y que es reconocido por la comunidad
educativa.El proceso de matricula es conocido por la comunidad educativa en general y se tiene en cuenta los casos de estudiantes con necesidades educativas y otros.</t>
  </si>
  <si>
    <t>PIAR, DUA Y FORMATOS DE MATRICULA, SIMAT- SOFTWARE INSTITUCIONAL WEBCOLEGIOS</t>
  </si>
  <si>
    <t>La institución cuenta con un
programa de mantenimiento
preventivo de su planta física.</t>
  </si>
  <si>
    <t>LA INSTITUCION CUNETA CON UN PROGRAMA DE MANTENIMINETO DE PLANTA FISICA</t>
  </si>
  <si>
    <t>La institución cuenta con un
programa de adecuación, accesibilidad
y embellecimiento
de su planta física, y éste cuenta
con la ayuda de la comunidad
educativa.</t>
  </si>
  <si>
    <t>LA INSTITUCION A REALIZADO MEJORAS EN ALGUNAS DE LAS SEDES CON APOYO DE LAS COMUNIDADES Y ENTES GUBERNAMENTALES</t>
  </si>
  <si>
    <t>La institución realiza una programación coherente
de las actividades que se llevan a cabo
en cada uno de sus espacios físicos, basada en
indicadores de utilización de los mismos.</t>
  </si>
  <si>
    <t>El proceso para determinar las necesidades
de adquisición de suministro de insumos,
recursos y mantenimiento de los mismos, es
participativo, se hace oportunamente y está
articulado con la propuesta pedagógica de la
institución.</t>
  </si>
  <si>
    <t>SE HA EJECUTADO UN 90% DEL PRESUPUESTO Y PLAN DE COMPRAS PERO SE HICIERON MODIFICACION BASADAS EN NECESIDADES ESPECIFICAS DEL CER</t>
  </si>
  <si>
    <t>SE CUENTA CON CRONMOGRAMA DE MANTENIMIENTO Y SE HA REALIZADO ALGUNOS REVISIONES</t>
  </si>
  <si>
    <t>PLAN DE RIESGOS, PROGRAMA DE MANTENIMIENTO DE PLNTA FISICA Y DE EQUIPOPS DE COMPUTO</t>
  </si>
  <si>
    <t>CADA DOCENTE APLICA SUS METODOLOGIAS DE EVALUACION Y PROMOCION Y DE MEJORAMIENTO</t>
  </si>
  <si>
    <t>La institución cuenta con lineamientos
que permiten que sus
integrantes opten por procesos
de formación en coherencia
con el PEI y con las necesidades
detectadas.</t>
  </si>
  <si>
    <t>LA INSTITUCION CUENTA CON EL PROGRAMA DE MICROCENTROS PROXIMO A EJECUTAR Y ALGUNOS DOCENTES HAN PÁRTICIPADO EN CAPACITACIONES DISPERSAS</t>
  </si>
  <si>
    <t>La aplicabilidad de un 90% del presupuesto y el plan de compras institucional, donde las sedes se han visto beneficiadas con implementos de tecnologia y otros. Ademas la adquisicion del material didactico del proyecto de los centros de interes. Al mismo tiempo se han visto mejoras en la infraestructura y plantas fisicas, debido a los convenios comunidad - gobierno y otras entidades</t>
  </si>
  <si>
    <t>la institucion cuenta con una planta de personal docente nombrada en propiedad con un estimado del 90% y sus perfiles estan basados de acuerdo a las necesidades de cada sede. Fortalecimineto de los proyectos trasversales ESCUELA Y CAFÉ y PRAE (huertas escolares) en un 30% por medio de capacitaciones con entidades  guebernamentales y otras</t>
  </si>
  <si>
    <t>Generar un programa para el reconocimiento y estimulos a docentes que se destaquen en sus diferentes actividades y desemepeño</t>
  </si>
  <si>
    <t>Realizar o gestionar apopyos con otros entes no gubernamentales para donaciones al CER y asi adquirir mas recursos</t>
  </si>
  <si>
    <t>Generar mas convenios con otros entes para la formacion y capcitacion de todo el personal y que no sean hechos y/o evemtos aislados por docentes</t>
  </si>
  <si>
    <t>La institución conoce las ca
racterísticas de su entorno y 
procura dar respuestas a éstas 
mediante acciones que buscan 
acercar los estudiantes a la ins
titución, en concordancia con 
el PEI</t>
  </si>
  <si>
    <t xml:space="preserve"> La institución ha definido polí
ticas para atender a poblacio
nes pertenecientes a grupos 
étnicos, pero carece de infor
mación sobre sus requerimien
tos o necesidades de su locali
dad o municipio.</t>
  </si>
  <si>
    <t>En el histórico del CER MONTECRISTO no se han presentado  estudiantes pertenecientes a grupos étnicos, por lo cual no se  ha creado una ruta de atención.</t>
  </si>
  <si>
    <t>La institución cuenta con mecanismos que le permiten conocer las necesidades y expectati
vas de todos los  estudiantes y divulga esta información en su comunidad; los estudiantes encuentran elementos de identificación con la institución</t>
  </si>
  <si>
    <t xml:space="preserve"> La escuela de padres es coherente con el PEI, cuenta con el respaldo pedagógico de los docentes y se encuentra ampliamente divulgada en la comunidad. Además, su acogida entre los integrantes de la  familia es significativa. </t>
  </si>
  <si>
    <t>Se realizaron  talleres de escuela de Padres en reunion de informes academicos se hizo sensibilización a través de videos y actividades ,se cuenta con Actas informes de período y evidencias fotográficas.</t>
  </si>
  <si>
    <t>La institución cuenta con una estrategia de 
interacción con la comunidad que orienta, 
da sentido a las acciones que se planean conjuntamente y dan respuesta a problemáticas  y necesidades que apuntan al mejoramiento de las condiciones de vida de la comunidad y 
los estudiantes.</t>
  </si>
  <si>
    <t xml:space="preserve"> La comunidad se encuentra informada res
pecto de los programas y posibilidades de uso 
de los recursos de la institución y los utiliza; 
asimismo, colabora con la institución en los 
gastos para su mantenimiento</t>
  </si>
  <si>
    <t>La comunidad se encuentra informada res
pecto de los programas y posibilidades de uso 
de los recursos de la institución y los utiliza; 
asimismo, colabora con la institución en los 
gastos para su mantenimiento,asìmismo, diligencia Formato de préstamo de bienes. Y fotografías.</t>
  </si>
  <si>
    <t>el servicio social estudiantil es valorado por la comunidad y los estudiantes han desarrollado una capacidad de empatía e integración con la ésta en la medida en que éstos contribuyena la solución de sus necesidades a través de
programas interesantes y debidamente organizados.</t>
  </si>
  <si>
    <t>Proyecto de huerta casera, escuela y café, Educación ambiental, proyecto de refuerzo academico liderado por estudiantes de grados suoeriores para aplicaciòn de sus conocimientos.</t>
  </si>
  <si>
    <t>La institución posee canales de comunicación 
claros y abiertos que facilitan a los padres de 
familia el conocimiento de sus derechos y de
beres, de manera que ellos se sienten miem
bros legítimos de la asamblea y del consejo 
de padres</t>
  </si>
  <si>
    <t xml:space="preserve"> Las de las familias participan de la dinámica 
de la institución a través de actividades y pro
gramas que tienen propósitos y estrategias 
claramente definidos en concordancia con el 
PEI y con los procesos institucionales. Estos 
programas tienen en cuenta las necesidades 
y expectativas de la comunidad</t>
  </si>
  <si>
    <t xml:space="preserve"> Los programas de prevención de riesgos físi
cos son reconocidos por la comunidad y sus 
beneficios irradian hacia los hogares el me
joramiento de las condiciones de seguridad. 
Se orientan a la formación de la cultura del 
autocuidado, la solidaridad y la prevención 
frente a las condiciones de riesgo físico a las 
que pueden estar expuestos los miembros de 
la comunidad</t>
  </si>
  <si>
    <t>La institución cuenta con pla
nes de evacuación frente a de
sastres naturales o similares y 
posee un sistema de monitoreo 
de las condiciones mínimas de 
seguridad que verifica el estado 
de su infraestructura y alerta 
sobre posibles accidentes.</t>
  </si>
  <si>
    <t>La institución educativa presenta un alto nivel de respuesta frente a las expectativas y necesidades de los estudiantes, gracias a la implementación de múltiples proyectos orientados a garantizar el pleno ejercicio de los derechos y deberes de la población escolar. Esta gestión constituye una de las principales fortalezas proyectadas para el año 2026</t>
  </si>
  <si>
    <t xml:space="preserve">proyectos de vida </t>
  </si>
  <si>
    <t>Atención educativa dirigida a grupos poblacionales o a personas en situación de vulnerabilidad que enfrentan barreras para el aprendizaje y la participación, promoviendo oportunidades de fortalecimiento, desarrollo integral y mejora continua.</t>
  </si>
  <si>
    <t>ortalecer los procesos de orientación escolar para que los estudiantes desarrollen un proyecto de vida claro, autónomo y coherente con sus intereses, habilidades y contextos, garantizando acompañamiento continuo y herramientas que favorezcan su toma de decisiones.”</t>
  </si>
  <si>
    <t>Todas las metas establecidas para la institución integrada e inclusiva responden a sus objetivos y al direccionamiento estratégico. Además, és_x0002_tan son conocidas y puestas en práctica por la comunidad educativa.</t>
  </si>
  <si>
    <t>Actas de Reunión</t>
  </si>
  <si>
    <t>La institución tiene una estrategia articulada para promover inclusión de personas de diferentes grupos poblacionales o diversidad cultural</t>
  </si>
  <si>
    <t xml:space="preserve">PEI- PIAR- DUA </t>
  </si>
  <si>
    <t xml:space="preserve">PMI - PROYECTOS PEDAGOGICOS </t>
  </si>
  <si>
    <t xml:space="preserve">participación de los diferentes estamentos de la comunidad educativa </t>
  </si>
  <si>
    <t>El consejo directivo se reúne periódicamente de
acuerdo con un cronograma establecido y sesiona con el aporte activo de todos sus miembros.
Hace seguimiento sistemático al plan de trabajo,
para garantizar su cumplimiento.</t>
  </si>
  <si>
    <t xml:space="preserve">La comisión de evaluación y promoción se reúne oportunamente en el marco de la integración institucional, toma las decisiones pertinentes y apoya la definición de política institucionales de evaluación que favorece a la diversidad de la población </t>
  </si>
  <si>
    <t>Reporte de seguimiento de  al Simat</t>
  </si>
  <si>
    <t>Facebook, sede electronica</t>
  </si>
  <si>
    <t>folletos y diapositivas.</t>
  </si>
  <si>
    <t>política para el establecimiento de alianzas o acuerdos con
diferentes entidades para
apoyar la ejecución de sus proyectos. Sin embargo, no hace
seguimiento sistemático a sus
resultados.</t>
  </si>
  <si>
    <t>La institución ha establecido
alianzas con el sector productivo. Éstas tienen muy claros
los objetivos, metodologías
de trabajo y sistemas de seguimiento generados por parte
de las instancias involucradas</t>
  </si>
  <si>
    <t xml:space="preserve">Convenio con el comité de cafeteros  y fundación Medical Duarte </t>
  </si>
  <si>
    <t>hguarinjaimes@gmail.com</t>
  </si>
  <si>
    <t>ARTURO ALEXANDER PEREZ BECERRA</t>
  </si>
  <si>
    <t>alexperezb14@hotmail.com</t>
  </si>
  <si>
    <t>EMILCE OMAIRA MONSALVE GARCIA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</si>
</sst>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4" x14ac:knownFonts="1">
    <font>
      <sz val="11"/>
      <color theme="1"/>
      <name val="Calibri"/>
      <family val="2"/>
      <scheme val="minor"/>
    </font>
    <font>
      <sz val="9"/>
      <color theme="1"/>
      <name val="Arial"/>
      <family val="2"/>
    </font>
    <font>
      <sz val="9"/>
      <color theme="1"/>
      <name val="Arial"/>
      <family val="2"/>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6" tint="-0.249977111117893"/>
        <bgColor indexed="8"/>
      </patternFill>
    </fill>
    <fill>
      <patternFill patternType="solid">
        <fgColor theme="3" tint="0.79998168889431442"/>
        <bgColor indexed="64"/>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s>
  <cellStyleXfs count="8">
    <xf numFmtId="0" fontId="0" fillId="0" borderId="0"/>
    <xf numFmtId="0" fontId="10" fillId="4" borderId="1">
      <alignment horizontal="center" vertical="center"/>
    </xf>
    <xf numFmtId="0" fontId="30" fillId="0" borderId="0" applyNumberFormat="0" applyFill="0" applyBorder="0" applyAlignment="0" applyProtection="0">
      <alignment vertical="top"/>
      <protection locked="0"/>
    </xf>
    <xf numFmtId="0" fontId="10" fillId="0" borderId="0"/>
    <xf numFmtId="0" fontId="29" fillId="0" borderId="0"/>
    <xf numFmtId="0" fontId="29" fillId="0" borderId="0"/>
    <xf numFmtId="9" fontId="3" fillId="0" borderId="0" applyFont="0" applyFill="0" applyBorder="0" applyAlignment="0" applyProtection="0"/>
    <xf numFmtId="0" fontId="29" fillId="0" borderId="0"/>
  </cellStyleXfs>
  <cellXfs count="337">
    <xf numFmtId="0" fontId="0" fillId="0" borderId="0" xfId="0"/>
    <xf numFmtId="0" fontId="31" fillId="0" borderId="0" xfId="0" applyFont="1"/>
    <xf numFmtId="0" fontId="6" fillId="0" borderId="0" xfId="0" applyFont="1" applyAlignment="1">
      <alignment horizontal="center" vertical="center"/>
    </xf>
    <xf numFmtId="0" fontId="5" fillId="5" borderId="2" xfId="0" applyFont="1" applyFill="1" applyBorder="1" applyAlignment="1">
      <alignment horizontal="center" vertical="center"/>
    </xf>
    <xf numFmtId="0" fontId="5" fillId="6" borderId="2" xfId="0" applyFont="1" applyFill="1" applyBorder="1" applyAlignment="1">
      <alignment horizontal="center" vertical="center"/>
    </xf>
    <xf numFmtId="0" fontId="5" fillId="7" borderId="2" xfId="0" applyFont="1" applyFill="1" applyBorder="1" applyAlignment="1">
      <alignment horizontal="center" vertical="center"/>
    </xf>
    <xf numFmtId="0" fontId="7" fillId="8" borderId="2" xfId="2" applyFont="1" applyFill="1" applyBorder="1" applyAlignment="1" applyProtection="1">
      <alignment horizontal="left" vertical="center"/>
    </xf>
    <xf numFmtId="9" fontId="31" fillId="0" borderId="2" xfId="0" applyNumberFormat="1" applyFont="1" applyBorder="1" applyAlignment="1">
      <alignment horizontal="center" vertical="center"/>
    </xf>
    <xf numFmtId="0" fontId="8" fillId="0" borderId="0" xfId="0" applyFont="1" applyAlignment="1">
      <alignment horizontal="center"/>
    </xf>
    <xf numFmtId="2" fontId="31" fillId="0" borderId="0" xfId="0" applyNumberFormat="1" applyFont="1"/>
    <xf numFmtId="0" fontId="8" fillId="0" borderId="0" xfId="0" applyFont="1"/>
    <xf numFmtId="0" fontId="32" fillId="0" borderId="0" xfId="2" applyFont="1" applyAlignment="1" applyProtection="1"/>
    <xf numFmtId="9" fontId="8" fillId="0" borderId="2" xfId="0" applyNumberFormat="1" applyFont="1" applyBorder="1" applyAlignment="1">
      <alignment horizontal="center" vertical="center"/>
    </xf>
    <xf numFmtId="0" fontId="31" fillId="0" borderId="0" xfId="0" applyFont="1" applyAlignment="1">
      <alignment horizontal="left" vertical="top"/>
    </xf>
    <xf numFmtId="0" fontId="33" fillId="0" borderId="0" xfId="0" applyFont="1"/>
    <xf numFmtId="0" fontId="8" fillId="9" borderId="2" xfId="0" applyFont="1" applyFill="1" applyBorder="1" applyAlignment="1">
      <alignment horizontal="center" vertical="center" wrapText="1"/>
    </xf>
    <xf numFmtId="9" fontId="31" fillId="0" borderId="0" xfId="0" applyNumberFormat="1" applyFont="1"/>
    <xf numFmtId="9" fontId="7" fillId="0" borderId="2" xfId="0" applyNumberFormat="1" applyFont="1" applyBorder="1" applyAlignment="1">
      <alignment horizontal="center" vertical="center"/>
    </xf>
    <xf numFmtId="0" fontId="34" fillId="0" borderId="0" xfId="0" applyFont="1"/>
    <xf numFmtId="0" fontId="21" fillId="0" borderId="0" xfId="0" applyFont="1"/>
    <xf numFmtId="0" fontId="20" fillId="0" borderId="0" xfId="0" applyFont="1" applyAlignment="1">
      <alignment horizontal="center" vertical="center"/>
    </xf>
    <xf numFmtId="0" fontId="35" fillId="0" borderId="0" xfId="2" applyFont="1" applyFill="1" applyAlignment="1" applyProtection="1">
      <alignment vertical="center"/>
    </xf>
    <xf numFmtId="0" fontId="15" fillId="0" borderId="0" xfId="0" applyFont="1" applyAlignment="1">
      <alignment horizontal="left" vertical="center" wrapText="1"/>
    </xf>
    <xf numFmtId="0" fontId="34" fillId="0" borderId="0" xfId="0" applyFont="1" applyAlignment="1">
      <alignment vertical="center" wrapText="1"/>
    </xf>
    <xf numFmtId="0" fontId="34" fillId="0" borderId="0" xfId="0" applyFont="1" applyAlignment="1">
      <alignment vertical="center"/>
    </xf>
    <xf numFmtId="0" fontId="15" fillId="0" borderId="0" xfId="0" applyFont="1" applyAlignment="1">
      <alignment wrapText="1"/>
    </xf>
    <xf numFmtId="0" fontId="36" fillId="10" borderId="3" xfId="0" applyFont="1" applyFill="1" applyBorder="1" applyAlignment="1" applyProtection="1">
      <alignment horizontal="center" vertical="center"/>
      <protection locked="0"/>
    </xf>
    <xf numFmtId="0" fontId="34" fillId="10" borderId="3" xfId="0" applyFont="1" applyFill="1" applyBorder="1" applyAlignment="1" applyProtection="1">
      <alignment horizontal="center" vertical="center"/>
      <protection locked="0"/>
    </xf>
    <xf numFmtId="0" fontId="34" fillId="11" borderId="3" xfId="0" applyFont="1" applyFill="1" applyBorder="1" applyAlignment="1" applyProtection="1">
      <alignment horizontal="center" vertical="center"/>
      <protection locked="0"/>
    </xf>
    <xf numFmtId="0" fontId="34" fillId="12" borderId="3" xfId="0" applyFont="1" applyFill="1" applyBorder="1" applyAlignment="1" applyProtection="1">
      <alignment horizontal="center" vertical="center"/>
      <protection locked="0"/>
    </xf>
    <xf numFmtId="0" fontId="37" fillId="13" borderId="3" xfId="0" applyFont="1" applyFill="1" applyBorder="1" applyAlignment="1" applyProtection="1">
      <alignment horizontal="left" vertical="top" wrapText="1"/>
      <protection locked="0"/>
    </xf>
    <xf numFmtId="0" fontId="37" fillId="13" borderId="2" xfId="0" applyFont="1" applyFill="1" applyBorder="1" applyAlignment="1" applyProtection="1">
      <alignment horizontal="left" vertical="top" wrapText="1"/>
      <protection locked="0"/>
    </xf>
    <xf numFmtId="0" fontId="37" fillId="14" borderId="3" xfId="0" applyFont="1" applyFill="1" applyBorder="1" applyAlignment="1" applyProtection="1">
      <alignment horizontal="left" vertical="top" wrapText="1"/>
      <protection locked="0"/>
    </xf>
    <xf numFmtId="0" fontId="37" fillId="14" borderId="2" xfId="0" applyFont="1" applyFill="1" applyBorder="1" applyAlignment="1" applyProtection="1">
      <alignment horizontal="left" vertical="top" wrapText="1"/>
      <protection locked="0"/>
    </xf>
    <xf numFmtId="0" fontId="37" fillId="15" borderId="3" xfId="0" applyFont="1" applyFill="1" applyBorder="1" applyAlignment="1" applyProtection="1">
      <alignment horizontal="left" vertical="top" wrapText="1"/>
      <protection locked="0"/>
    </xf>
    <xf numFmtId="0" fontId="37" fillId="15" borderId="2" xfId="0" applyFont="1" applyFill="1" applyBorder="1" applyAlignment="1" applyProtection="1">
      <alignment horizontal="left" vertical="top" wrapText="1"/>
      <protection locked="0"/>
    </xf>
    <xf numFmtId="9" fontId="31" fillId="0" borderId="4" xfId="0" applyNumberFormat="1" applyFont="1" applyBorder="1" applyAlignment="1">
      <alignment horizontal="center" vertical="center"/>
    </xf>
    <xf numFmtId="0" fontId="18" fillId="8" borderId="5" xfId="2" applyFont="1" applyFill="1" applyBorder="1" applyAlignment="1" applyProtection="1">
      <alignment horizontal="center" vertical="center"/>
    </xf>
    <xf numFmtId="0" fontId="7" fillId="8" borderId="3" xfId="2" applyFont="1" applyFill="1" applyBorder="1" applyAlignment="1" applyProtection="1">
      <alignment horizontal="left" vertical="center"/>
    </xf>
    <xf numFmtId="0" fontId="18" fillId="8" borderId="5" xfId="2" applyFont="1" applyFill="1" applyBorder="1" applyAlignment="1" applyProtection="1">
      <alignment horizontal="center" vertical="center" wrapText="1"/>
    </xf>
    <xf numFmtId="0" fontId="26" fillId="8" borderId="5" xfId="2" applyFont="1" applyFill="1" applyBorder="1" applyAlignment="1" applyProtection="1">
      <alignment horizontal="center" vertical="center"/>
    </xf>
    <xf numFmtId="0" fontId="26" fillId="8" borderId="5" xfId="2" applyFont="1" applyFill="1" applyBorder="1" applyAlignment="1" applyProtection="1">
      <alignment horizontal="center" vertical="center" wrapText="1"/>
    </xf>
    <xf numFmtId="0" fontId="19" fillId="2" borderId="6" xfId="0" applyFont="1" applyFill="1" applyBorder="1" applyAlignment="1">
      <alignment vertical="center" wrapText="1"/>
    </xf>
    <xf numFmtId="0" fontId="19" fillId="2" borderId="7" xfId="0" applyFont="1" applyFill="1" applyBorder="1" applyAlignment="1">
      <alignment vertical="center" wrapText="1"/>
    </xf>
    <xf numFmtId="14" fontId="28" fillId="0" borderId="2" xfId="3" applyNumberFormat="1" applyFont="1" applyBorder="1" applyAlignment="1">
      <alignment horizontal="center" vertical="center"/>
    </xf>
    <xf numFmtId="0" fontId="28" fillId="0" borderId="2" xfId="3" applyFont="1" applyBorder="1" applyAlignment="1">
      <alignment horizontal="center" vertical="center"/>
    </xf>
    <xf numFmtId="0" fontId="19" fillId="2" borderId="6" xfId="0" applyFont="1" applyFill="1" applyBorder="1" applyAlignment="1">
      <alignment vertical="center"/>
    </xf>
    <xf numFmtId="0" fontId="17" fillId="16" borderId="8" xfId="0" applyFont="1" applyFill="1" applyBorder="1" applyAlignment="1">
      <alignment horizontal="center" vertical="center"/>
    </xf>
    <xf numFmtId="0" fontId="17" fillId="16" borderId="9" xfId="0" applyFont="1" applyFill="1" applyBorder="1" applyAlignment="1">
      <alignment horizontal="center" vertical="center"/>
    </xf>
    <xf numFmtId="0" fontId="18" fillId="16" borderId="10" xfId="0" applyFont="1" applyFill="1" applyBorder="1" applyAlignment="1">
      <alignment horizontal="center" vertical="center" wrapText="1"/>
    </xf>
    <xf numFmtId="0" fontId="37" fillId="17" borderId="3" xfId="0" applyFont="1" applyFill="1" applyBorder="1" applyAlignment="1" applyProtection="1">
      <alignment horizontal="left" vertical="top" wrapText="1"/>
      <protection locked="0"/>
    </xf>
    <xf numFmtId="0" fontId="37" fillId="17" borderId="2" xfId="0" applyFont="1" applyFill="1" applyBorder="1" applyAlignment="1" applyProtection="1">
      <alignment horizontal="left" vertical="top" wrapText="1"/>
      <protection locked="0"/>
    </xf>
    <xf numFmtId="0" fontId="34" fillId="18" borderId="3" xfId="0" applyFont="1" applyFill="1" applyBorder="1" applyAlignment="1" applyProtection="1">
      <alignment horizontal="center" vertical="center"/>
      <protection locked="0"/>
    </xf>
    <xf numFmtId="9" fontId="31" fillId="0" borderId="0" xfId="0" applyNumberFormat="1" applyFont="1" applyAlignment="1">
      <alignment horizontal="center" vertical="center"/>
    </xf>
    <xf numFmtId="9" fontId="8" fillId="0" borderId="0" xfId="0" applyNumberFormat="1" applyFont="1" applyAlignment="1">
      <alignment horizontal="center" vertical="center"/>
    </xf>
    <xf numFmtId="0" fontId="5" fillId="12" borderId="11" xfId="0" applyFont="1" applyFill="1" applyBorder="1" applyAlignment="1">
      <alignment horizontal="center" vertical="center"/>
    </xf>
    <xf numFmtId="0" fontId="5" fillId="7" borderId="11" xfId="0" applyFont="1" applyFill="1" applyBorder="1" applyAlignment="1">
      <alignment horizontal="center" vertical="center"/>
    </xf>
    <xf numFmtId="0" fontId="34" fillId="14" borderId="2" xfId="0" applyFont="1" applyFill="1" applyBorder="1" applyAlignment="1">
      <alignment vertical="center"/>
    </xf>
    <xf numFmtId="0" fontId="34" fillId="19" borderId="0" xfId="0" applyFont="1" applyFill="1" applyAlignment="1">
      <alignment vertical="center"/>
    </xf>
    <xf numFmtId="0" fontId="15" fillId="19" borderId="0" xfId="0" applyFont="1" applyFill="1" applyAlignment="1">
      <alignment horizontal="left" vertical="center" wrapText="1"/>
    </xf>
    <xf numFmtId="0" fontId="37" fillId="13" borderId="3" xfId="0" applyFont="1" applyFill="1" applyBorder="1" applyAlignment="1" applyProtection="1">
      <alignment horizontal="left" vertical="justify" wrapText="1"/>
      <protection locked="0"/>
    </xf>
    <xf numFmtId="0" fontId="37" fillId="14" borderId="3" xfId="0" applyFont="1" applyFill="1" applyBorder="1" applyAlignment="1" applyProtection="1">
      <alignment horizontal="left" vertical="justify" wrapText="1"/>
      <protection locked="0"/>
    </xf>
    <xf numFmtId="0" fontId="38" fillId="15" borderId="12" xfId="0" applyFont="1" applyFill="1" applyBorder="1" applyAlignment="1" applyProtection="1">
      <alignment horizontal="left" vertical="justify" wrapText="1"/>
      <protection locked="0"/>
    </xf>
    <xf numFmtId="0" fontId="38" fillId="15" borderId="2" xfId="0" applyFont="1" applyFill="1" applyBorder="1" applyAlignment="1" applyProtection="1">
      <alignment horizontal="left" vertical="justify" wrapText="1"/>
      <protection locked="0"/>
    </xf>
    <xf numFmtId="0" fontId="38" fillId="17" borderId="12" xfId="0" applyFont="1" applyFill="1" applyBorder="1" applyAlignment="1" applyProtection="1">
      <alignment horizontal="left" vertical="justify" wrapText="1"/>
      <protection locked="0"/>
    </xf>
    <xf numFmtId="0" fontId="38" fillId="17" borderId="2" xfId="0" applyFont="1" applyFill="1" applyBorder="1" applyAlignment="1" applyProtection="1">
      <alignment horizontal="left" vertical="justify" wrapText="1"/>
      <protection locked="0"/>
    </xf>
    <xf numFmtId="0" fontId="37" fillId="14" borderId="2" xfId="0" applyFont="1" applyFill="1" applyBorder="1" applyAlignment="1" applyProtection="1">
      <alignment horizontal="left" vertical="justify" wrapText="1"/>
      <protection locked="0"/>
    </xf>
    <xf numFmtId="0" fontId="38" fillId="15" borderId="6" xfId="0" applyFont="1" applyFill="1" applyBorder="1" applyAlignment="1" applyProtection="1">
      <alignment horizontal="left" vertical="justify" wrapText="1"/>
      <protection locked="0"/>
    </xf>
    <xf numFmtId="0" fontId="38" fillId="17" borderId="6" xfId="0" applyFont="1" applyFill="1" applyBorder="1" applyAlignment="1" applyProtection="1">
      <alignment horizontal="left" vertical="justify" wrapText="1"/>
      <protection locked="0"/>
    </xf>
    <xf numFmtId="0" fontId="34" fillId="13" borderId="3" xfId="0" applyFont="1" applyFill="1" applyBorder="1" applyAlignment="1" applyProtection="1">
      <alignment horizontal="left" vertical="justify" wrapText="1"/>
      <protection locked="0"/>
    </xf>
    <xf numFmtId="0" fontId="34" fillId="15" borderId="3" xfId="0" applyFont="1" applyFill="1" applyBorder="1" applyAlignment="1" applyProtection="1">
      <alignment horizontal="left" vertical="justify" wrapText="1"/>
      <protection locked="0"/>
    </xf>
    <xf numFmtId="0" fontId="34" fillId="15" borderId="2" xfId="0" applyFont="1" applyFill="1" applyBorder="1" applyAlignment="1" applyProtection="1">
      <alignment horizontal="left" vertical="justify" wrapText="1"/>
      <protection locked="0"/>
    </xf>
    <xf numFmtId="0" fontId="34" fillId="17" borderId="3" xfId="0" applyFont="1" applyFill="1" applyBorder="1" applyAlignment="1" applyProtection="1">
      <alignment horizontal="left" vertical="justify" wrapText="1"/>
      <protection locked="0"/>
    </xf>
    <xf numFmtId="0" fontId="34" fillId="17" borderId="2" xfId="0" applyFont="1" applyFill="1" applyBorder="1" applyAlignment="1" applyProtection="1">
      <alignment horizontal="left" vertical="justify" wrapText="1"/>
      <protection locked="0"/>
    </xf>
    <xf numFmtId="0" fontId="37" fillId="13" borderId="2" xfId="0" applyFont="1" applyFill="1" applyBorder="1" applyAlignment="1" applyProtection="1">
      <alignment horizontal="left" vertical="justify" wrapText="1"/>
      <protection locked="0"/>
    </xf>
    <xf numFmtId="0" fontId="37" fillId="15" borderId="3" xfId="0" applyFont="1" applyFill="1" applyBorder="1" applyAlignment="1" applyProtection="1">
      <alignment horizontal="left" vertical="justify" wrapText="1"/>
      <protection locked="0"/>
    </xf>
    <xf numFmtId="0" fontId="37" fillId="15" borderId="2" xfId="0" applyFont="1" applyFill="1" applyBorder="1" applyAlignment="1" applyProtection="1">
      <alignment horizontal="left" vertical="justify" wrapText="1"/>
      <protection locked="0"/>
    </xf>
    <xf numFmtId="0" fontId="37" fillId="17" borderId="3" xfId="0" applyFont="1" applyFill="1" applyBorder="1" applyAlignment="1" applyProtection="1">
      <alignment horizontal="left" vertical="justify" wrapText="1"/>
      <protection locked="0"/>
    </xf>
    <xf numFmtId="0" fontId="37" fillId="17" borderId="2" xfId="0" applyFont="1" applyFill="1" applyBorder="1" applyAlignment="1" applyProtection="1">
      <alignment horizontal="left" vertical="justify" wrapText="1"/>
      <protection locked="0"/>
    </xf>
    <xf numFmtId="0" fontId="36" fillId="11" borderId="3" xfId="0" applyFont="1" applyFill="1" applyBorder="1" applyAlignment="1" applyProtection="1">
      <alignment horizontal="center" vertical="center" wrapText="1"/>
      <protection locked="0"/>
    </xf>
    <xf numFmtId="0" fontId="34" fillId="11" borderId="3" xfId="0" applyFont="1" applyFill="1" applyBorder="1" applyAlignment="1" applyProtection="1">
      <alignment horizontal="center" vertical="center" wrapText="1"/>
      <protection locked="0"/>
    </xf>
    <xf numFmtId="0" fontId="34" fillId="13" borderId="2" xfId="0" applyFont="1" applyFill="1" applyBorder="1" applyAlignment="1" applyProtection="1">
      <alignment horizontal="left" vertical="justify" wrapText="1"/>
      <protection locked="0"/>
    </xf>
    <xf numFmtId="0" fontId="36" fillId="12" borderId="3" xfId="0" applyFont="1" applyFill="1" applyBorder="1" applyAlignment="1" applyProtection="1">
      <alignment horizontal="center" vertical="center" wrapText="1"/>
      <protection locked="0"/>
    </xf>
    <xf numFmtId="0" fontId="34" fillId="12" borderId="3" xfId="0" applyFont="1" applyFill="1" applyBorder="1" applyAlignment="1" applyProtection="1">
      <alignment horizontal="center" vertical="center" wrapText="1"/>
      <protection locked="0"/>
    </xf>
    <xf numFmtId="0" fontId="36" fillId="18"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4" fillId="0" borderId="0" xfId="0" applyFont="1" applyProtection="1">
      <protection locked="0"/>
    </xf>
    <xf numFmtId="0" fontId="39" fillId="0" borderId="0" xfId="0" applyFont="1" applyAlignment="1" applyProtection="1">
      <alignment horizontal="center" vertical="center"/>
      <protection locked="0"/>
    </xf>
    <xf numFmtId="0" fontId="27" fillId="9" borderId="4" xfId="0" applyFont="1" applyFill="1" applyBorder="1" applyAlignment="1" applyProtection="1">
      <alignment horizontal="center" vertical="center"/>
      <protection locked="0"/>
    </xf>
    <xf numFmtId="0" fontId="18" fillId="9" borderId="2" xfId="0" applyFont="1" applyFill="1" applyBorder="1" applyAlignment="1" applyProtection="1">
      <alignment horizontal="left" vertical="center" wrapText="1"/>
      <protection locked="0"/>
    </xf>
    <xf numFmtId="0" fontId="27" fillId="9" borderId="2" xfId="0" applyFont="1" applyFill="1" applyBorder="1" applyAlignment="1" applyProtection="1">
      <alignment horizontal="center" vertical="center"/>
      <protection locked="0"/>
    </xf>
    <xf numFmtId="0" fontId="27" fillId="9" borderId="2" xfId="0" applyFont="1" applyFill="1" applyBorder="1" applyAlignment="1" applyProtection="1">
      <alignment horizontal="left" vertical="center" wrapText="1"/>
      <protection locked="0"/>
    </xf>
    <xf numFmtId="0" fontId="27" fillId="9" borderId="6" xfId="0" applyFont="1" applyFill="1" applyBorder="1" applyAlignment="1" applyProtection="1">
      <alignment horizontal="left" vertical="center" wrapText="1"/>
      <protection locked="0"/>
    </xf>
    <xf numFmtId="0" fontId="40" fillId="6" borderId="7" xfId="0" applyFont="1" applyFill="1" applyBorder="1" applyAlignment="1" applyProtection="1">
      <alignment vertical="center"/>
      <protection locked="0"/>
    </xf>
    <xf numFmtId="0" fontId="27" fillId="6" borderId="7" xfId="0" applyFont="1" applyFill="1" applyBorder="1" applyAlignment="1" applyProtection="1">
      <alignment vertical="center"/>
      <protection locked="0"/>
    </xf>
    <xf numFmtId="0" fontId="27" fillId="6" borderId="2" xfId="0" applyFont="1" applyFill="1" applyBorder="1" applyAlignment="1" applyProtection="1">
      <alignment vertical="center"/>
      <protection locked="0"/>
    </xf>
    <xf numFmtId="0" fontId="34" fillId="0" borderId="3" xfId="0" applyFont="1" applyBorder="1" applyAlignment="1" applyProtection="1">
      <alignment wrapText="1"/>
      <protection locked="0"/>
    </xf>
    <xf numFmtId="0" fontId="34" fillId="0" borderId="2" xfId="0" applyFont="1" applyBorder="1" applyProtection="1">
      <protection locked="0"/>
    </xf>
    <xf numFmtId="0" fontId="34" fillId="0" borderId="2" xfId="0" applyFont="1" applyBorder="1" applyAlignment="1" applyProtection="1">
      <alignment wrapText="1"/>
      <protection locked="0"/>
    </xf>
    <xf numFmtId="0" fontId="14" fillId="0" borderId="0" xfId="0" applyFont="1" applyAlignment="1" applyProtection="1">
      <alignment horizontal="center"/>
      <protection locked="0"/>
    </xf>
    <xf numFmtId="0" fontId="14" fillId="0" borderId="0" xfId="0" applyFont="1" applyAlignment="1" applyProtection="1">
      <alignment horizontal="center" vertical="center"/>
      <protection locked="0"/>
    </xf>
    <xf numFmtId="0" fontId="40" fillId="6" borderId="7" xfId="0" applyFont="1" applyFill="1" applyBorder="1" applyAlignment="1" applyProtection="1">
      <alignment vertical="center" wrapText="1"/>
      <protection locked="0"/>
    </xf>
    <xf numFmtId="0" fontId="14" fillId="6" borderId="7" xfId="0" applyFont="1" applyFill="1" applyBorder="1" applyAlignment="1" applyProtection="1">
      <alignment vertical="center" wrapText="1"/>
      <protection locked="0"/>
    </xf>
    <xf numFmtId="0" fontId="14" fillId="6" borderId="4" xfId="0" applyFont="1" applyFill="1" applyBorder="1" applyAlignment="1" applyProtection="1">
      <alignment vertical="center" wrapText="1"/>
      <protection locked="0"/>
    </xf>
    <xf numFmtId="0" fontId="14" fillId="6" borderId="2" xfId="0" applyFont="1" applyFill="1" applyBorder="1" applyAlignment="1" applyProtection="1">
      <alignment vertical="center" wrapText="1"/>
      <protection locked="0"/>
    </xf>
    <xf numFmtId="0" fontId="34" fillId="0" borderId="3" xfId="0" applyFont="1" applyBorder="1" applyProtection="1">
      <protection locked="0"/>
    </xf>
    <xf numFmtId="0" fontId="34" fillId="0" borderId="13" xfId="0" applyFont="1" applyBorder="1" applyProtection="1">
      <protection locked="0"/>
    </xf>
    <xf numFmtId="0" fontId="34" fillId="0" borderId="4" xfId="0" applyFont="1" applyBorder="1" applyProtection="1">
      <protection locked="0"/>
    </xf>
    <xf numFmtId="0" fontId="40" fillId="6" borderId="4" xfId="0" applyFont="1" applyFill="1" applyBorder="1" applyAlignment="1" applyProtection="1">
      <alignment vertical="center" wrapText="1"/>
      <protection locked="0"/>
    </xf>
    <xf numFmtId="0" fontId="14" fillId="6" borderId="2" xfId="0" applyFont="1" applyFill="1" applyBorder="1" applyAlignment="1" applyProtection="1">
      <alignment horizontal="center" vertical="center" wrapText="1"/>
      <protection locked="0"/>
    </xf>
    <xf numFmtId="0" fontId="14" fillId="6" borderId="0" xfId="0" applyFont="1" applyFill="1" applyAlignment="1" applyProtection="1">
      <alignment horizontal="center" vertical="center" wrapText="1"/>
      <protection locked="0"/>
    </xf>
    <xf numFmtId="0" fontId="14" fillId="9" borderId="3" xfId="0" applyFont="1" applyFill="1" applyBorder="1" applyAlignment="1" applyProtection="1">
      <alignment horizontal="center" vertical="center"/>
      <protection locked="0"/>
    </xf>
    <xf numFmtId="0" fontId="12" fillId="9" borderId="3" xfId="0" applyFont="1" applyFill="1" applyBorder="1" applyAlignment="1" applyProtection="1">
      <alignment horizontal="center" vertical="center" wrapText="1"/>
      <protection locked="0"/>
    </xf>
    <xf numFmtId="0" fontId="12" fillId="9" borderId="2" xfId="0" applyFont="1" applyFill="1" applyBorder="1" applyAlignment="1" applyProtection="1">
      <alignment horizontal="center" vertical="center" wrapText="1"/>
      <protection locked="0"/>
    </xf>
    <xf numFmtId="0" fontId="34" fillId="6" borderId="14"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34" fillId="6" borderId="8" xfId="0" applyFont="1" applyFill="1" applyBorder="1" applyProtection="1">
      <protection locked="0"/>
    </xf>
    <xf numFmtId="0" fontId="34" fillId="6" borderId="3" xfId="0" applyFont="1" applyFill="1" applyBorder="1" applyProtection="1">
      <protection locked="0"/>
    </xf>
    <xf numFmtId="2" fontId="34" fillId="0" borderId="15" xfId="0" applyNumberFormat="1" applyFont="1" applyBorder="1" applyAlignment="1" applyProtection="1">
      <alignment vertical="center"/>
      <protection locked="0"/>
    </xf>
    <xf numFmtId="0" fontId="34" fillId="0" borderId="15" xfId="0" applyFont="1" applyBorder="1" applyAlignment="1" applyProtection="1">
      <alignment horizontal="left" vertical="center"/>
      <protection locked="0"/>
    </xf>
    <xf numFmtId="0" fontId="34" fillId="0" borderId="0" xfId="0" applyFont="1" applyAlignment="1" applyProtection="1">
      <alignment horizontal="left" vertical="center"/>
      <protection locked="0"/>
    </xf>
    <xf numFmtId="0" fontId="34" fillId="6" borderId="8" xfId="0" applyFont="1" applyFill="1" applyBorder="1" applyAlignment="1" applyProtection="1">
      <alignment vertical="center"/>
      <protection locked="0"/>
    </xf>
    <xf numFmtId="0" fontId="42" fillId="6" borderId="0" xfId="0" applyFont="1" applyFill="1" applyAlignment="1" applyProtection="1">
      <alignment horizontal="left" vertical="center"/>
      <protection locked="0"/>
    </xf>
    <xf numFmtId="0" fontId="34" fillId="0" borderId="8" xfId="0" applyFont="1" applyBorder="1" applyAlignment="1" applyProtection="1">
      <alignment horizontal="left" vertical="center"/>
      <protection locked="0"/>
    </xf>
    <xf numFmtId="0" fontId="34" fillId="6" borderId="2" xfId="0" applyFont="1" applyFill="1" applyBorder="1" applyProtection="1">
      <protection locked="0"/>
    </xf>
    <xf numFmtId="0" fontId="43" fillId="6" borderId="2" xfId="0" applyFont="1" applyFill="1" applyBorder="1" applyAlignment="1" applyProtection="1">
      <alignment horizontal="left" vertical="center"/>
      <protection locked="0"/>
    </xf>
    <xf numFmtId="0" fontId="43" fillId="6" borderId="0" xfId="0" applyFont="1" applyFill="1" applyAlignment="1" applyProtection="1">
      <alignment horizontal="left" vertical="center"/>
      <protection locked="0"/>
    </xf>
    <xf numFmtId="0" fontId="42" fillId="6" borderId="2" xfId="0" applyFont="1" applyFill="1" applyBorder="1" applyProtection="1">
      <protection locked="0"/>
    </xf>
    <xf numFmtId="0" fontId="34" fillId="6" borderId="2"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4" fillId="6" borderId="0" xfId="0" applyFont="1" applyFill="1" applyProtection="1">
      <protection locked="0"/>
    </xf>
    <xf numFmtId="0" fontId="34" fillId="6" borderId="3" xfId="0" applyFont="1" applyFill="1" applyBorder="1" applyAlignment="1" applyProtection="1">
      <alignment vertical="center"/>
      <protection locked="0"/>
    </xf>
    <xf numFmtId="2" fontId="34" fillId="0" borderId="2" xfId="0" applyNumberFormat="1" applyFont="1" applyBorder="1" applyAlignment="1" applyProtection="1">
      <alignment vertical="center"/>
      <protection locked="0"/>
    </xf>
    <xf numFmtId="0" fontId="34" fillId="0" borderId="2" xfId="0" applyFont="1" applyBorder="1" applyAlignment="1" applyProtection="1">
      <alignment horizontal="left" vertical="center"/>
      <protection locked="0"/>
    </xf>
    <xf numFmtId="0" fontId="34" fillId="0" borderId="3" xfId="0" applyFont="1" applyBorder="1" applyAlignment="1" applyProtection="1">
      <alignment horizontal="left" vertical="center"/>
      <protection locked="0"/>
    </xf>
    <xf numFmtId="0" fontId="12" fillId="9" borderId="0" xfId="0" applyFont="1" applyFill="1" applyAlignment="1" applyProtection="1">
      <alignment horizontal="center" vertical="center" wrapText="1"/>
      <protection locked="0"/>
    </xf>
    <xf numFmtId="0" fontId="13" fillId="0" borderId="3" xfId="0" applyFont="1" applyBorder="1" applyAlignment="1" applyProtection="1">
      <alignment wrapText="1"/>
      <protection locked="0"/>
    </xf>
    <xf numFmtId="0" fontId="34" fillId="0" borderId="0" xfId="0" applyFont="1" applyAlignment="1" applyProtection="1">
      <alignment vertical="justify" wrapText="1"/>
      <protection locked="0"/>
    </xf>
    <xf numFmtId="0" fontId="34" fillId="0" borderId="0" xfId="0" applyFont="1" applyAlignment="1" applyProtection="1">
      <alignment vertical="center"/>
      <protection locked="0"/>
    </xf>
    <xf numFmtId="0" fontId="35" fillId="0" borderId="0" xfId="2" applyFont="1" applyBorder="1" applyAlignment="1" applyProtection="1">
      <alignment horizontal="center"/>
      <protection locked="0"/>
    </xf>
    <xf numFmtId="0" fontId="31" fillId="0" borderId="0" xfId="0" applyFont="1" applyProtection="1">
      <protection locked="0"/>
    </xf>
    <xf numFmtId="0" fontId="6" fillId="0" borderId="0" xfId="0" applyFont="1" applyAlignment="1" applyProtection="1">
      <alignment horizontal="center" vertical="center"/>
      <protection locked="0"/>
    </xf>
    <xf numFmtId="0" fontId="5" fillId="19" borderId="11" xfId="0" applyFont="1" applyFill="1" applyBorder="1" applyAlignment="1" applyProtection="1">
      <alignment horizontal="center" vertical="center"/>
      <protection locked="0"/>
    </xf>
    <xf numFmtId="0" fontId="5" fillId="5" borderId="2" xfId="0" applyFont="1" applyFill="1" applyBorder="1" applyAlignment="1" applyProtection="1">
      <alignment horizontal="center" vertical="center"/>
      <protection locked="0"/>
    </xf>
    <xf numFmtId="0" fontId="5" fillId="6" borderId="2" xfId="0" applyFont="1" applyFill="1" applyBorder="1" applyAlignment="1" applyProtection="1">
      <alignment horizontal="center" vertical="center"/>
      <protection locked="0"/>
    </xf>
    <xf numFmtId="0" fontId="5" fillId="7" borderId="2" xfId="0" applyFont="1" applyFill="1" applyBorder="1" applyAlignment="1" applyProtection="1">
      <alignment horizontal="center" vertical="center"/>
      <protection locked="0"/>
    </xf>
    <xf numFmtId="0" fontId="18" fillId="8" borderId="5" xfId="2" applyFont="1" applyFill="1" applyBorder="1" applyAlignment="1" applyProtection="1">
      <alignment horizontal="center" vertical="center"/>
      <protection locked="0"/>
    </xf>
    <xf numFmtId="9" fontId="31" fillId="0" borderId="4" xfId="0" applyNumberFormat="1" applyFont="1" applyBorder="1" applyAlignment="1" applyProtection="1">
      <alignment horizontal="center" vertical="center"/>
      <protection locked="0"/>
    </xf>
    <xf numFmtId="9" fontId="31" fillId="0" borderId="2" xfId="0" applyNumberFormat="1" applyFont="1" applyBorder="1" applyAlignment="1" applyProtection="1">
      <alignment horizontal="center" vertical="center"/>
      <protection locked="0"/>
    </xf>
    <xf numFmtId="9" fontId="31" fillId="0" borderId="0" xfId="0" applyNumberFormat="1" applyFont="1" applyAlignment="1" applyProtection="1">
      <alignment horizontal="center" vertical="center"/>
      <protection locked="0"/>
    </xf>
    <xf numFmtId="9" fontId="31" fillId="0" borderId="0" xfId="0" applyNumberFormat="1" applyFont="1" applyProtection="1">
      <protection locked="0"/>
    </xf>
    <xf numFmtId="0" fontId="8" fillId="9" borderId="3" xfId="0" applyFont="1" applyFill="1" applyBorder="1" applyAlignment="1" applyProtection="1">
      <alignment horizontal="center" vertical="center" wrapText="1"/>
      <protection locked="0"/>
    </xf>
    <xf numFmtId="9" fontId="8" fillId="0" borderId="2" xfId="0" applyNumberFormat="1" applyFont="1" applyBorder="1" applyAlignment="1" applyProtection="1">
      <alignment horizontal="center" vertical="center"/>
      <protection locked="0"/>
    </xf>
    <xf numFmtId="2" fontId="31" fillId="0" borderId="0" xfId="0" applyNumberFormat="1" applyFont="1" applyProtection="1">
      <protection locked="0"/>
    </xf>
    <xf numFmtId="9" fontId="8" fillId="0" borderId="0" xfId="0" applyNumberFormat="1" applyFont="1" applyAlignment="1" applyProtection="1">
      <alignment horizontal="center" vertical="center"/>
      <protection locked="0"/>
    </xf>
    <xf numFmtId="0" fontId="8" fillId="0" borderId="0" xfId="0" applyFont="1" applyAlignment="1" applyProtection="1">
      <alignment horizontal="center"/>
      <protection locked="0"/>
    </xf>
    <xf numFmtId="0" fontId="33" fillId="0" borderId="0" xfId="0" applyFont="1" applyProtection="1">
      <protection locked="0"/>
    </xf>
    <xf numFmtId="0" fontId="31" fillId="0" borderId="0" xfId="0" applyFont="1" applyAlignment="1" applyProtection="1">
      <alignment horizontal="left" vertical="top"/>
      <protection locked="0"/>
    </xf>
    <xf numFmtId="0" fontId="8" fillId="0" borderId="0" xfId="0" applyFont="1" applyProtection="1">
      <protection locked="0"/>
    </xf>
    <xf numFmtId="0" fontId="32" fillId="0" borderId="0" xfId="2" applyFont="1" applyAlignment="1" applyProtection="1">
      <protection locked="0"/>
    </xf>
    <xf numFmtId="0" fontId="2" fillId="13" borderId="3" xfId="0" applyFont="1" applyFill="1" applyBorder="1" applyAlignment="1" applyProtection="1">
      <alignment horizontal="left" vertical="justify" wrapText="1"/>
      <protection locked="0"/>
    </xf>
    <xf numFmtId="0" fontId="2" fillId="14" borderId="3" xfId="0" applyFont="1" applyFill="1" applyBorder="1" applyAlignment="1" applyProtection="1">
      <alignment horizontal="left" vertical="justify" wrapText="1"/>
      <protection locked="0"/>
    </xf>
    <xf numFmtId="0" fontId="2" fillId="14" borderId="2" xfId="0" applyFont="1" applyFill="1" applyBorder="1" applyAlignment="1" applyProtection="1">
      <alignment horizontal="left" vertical="justify" wrapText="1"/>
      <protection locked="0"/>
    </xf>
    <xf numFmtId="0" fontId="1" fillId="14" borderId="3" xfId="0" applyFont="1" applyFill="1" applyBorder="1" applyAlignment="1" applyProtection="1">
      <alignment horizontal="left" vertical="justify" wrapText="1"/>
      <protection locked="0"/>
    </xf>
    <xf numFmtId="0" fontId="1" fillId="14" borderId="2" xfId="0" applyFont="1" applyFill="1" applyBorder="1" applyAlignment="1" applyProtection="1">
      <alignment horizontal="left" vertical="justify" wrapText="1"/>
      <protection locked="0"/>
    </xf>
    <xf numFmtId="0" fontId="1" fillId="15" borderId="2" xfId="0" applyFont="1" applyFill="1" applyBorder="1" applyAlignment="1" applyProtection="1">
      <alignment horizontal="left" vertical="justify" wrapText="1"/>
      <protection locked="0"/>
    </xf>
    <xf numFmtId="0" fontId="11" fillId="6" borderId="2" xfId="0" applyFont="1" applyFill="1" applyBorder="1" applyAlignment="1">
      <alignment horizontal="center" vertical="center"/>
    </xf>
    <xf numFmtId="0" fontId="24" fillId="6" borderId="2" xfId="0" applyFont="1" applyFill="1" applyBorder="1" applyAlignment="1">
      <alignment horizontal="center" vertical="center"/>
    </xf>
    <xf numFmtId="0" fontId="34" fillId="2" borderId="18" xfId="0" applyFont="1" applyFill="1" applyBorder="1" applyAlignment="1">
      <alignment horizontal="center" vertical="center" wrapText="1"/>
    </xf>
    <xf numFmtId="0" fontId="34" fillId="2" borderId="3" xfId="0" applyFont="1" applyFill="1" applyBorder="1" applyAlignment="1">
      <alignment horizontal="center" vertical="center" wrapText="1"/>
    </xf>
    <xf numFmtId="0" fontId="34" fillId="0" borderId="19" xfId="0" applyFont="1" applyBorder="1" applyAlignment="1" applyProtection="1">
      <alignment horizontal="center" vertical="center" wrapText="1"/>
      <protection locked="0"/>
    </xf>
    <xf numFmtId="0" fontId="34" fillId="0" borderId="2" xfId="0" applyFont="1" applyBorder="1" applyAlignment="1" applyProtection="1">
      <alignment horizontal="center" vertical="center" wrapText="1"/>
      <protection locked="0"/>
    </xf>
    <xf numFmtId="0" fontId="34" fillId="14" borderId="2" xfId="0" applyFont="1" applyFill="1" applyBorder="1" applyAlignment="1">
      <alignment vertical="center" wrapText="1"/>
    </xf>
    <xf numFmtId="0" fontId="34" fillId="14" borderId="2" xfId="0" applyFont="1" applyFill="1" applyBorder="1" applyAlignment="1">
      <alignment vertical="center"/>
    </xf>
    <xf numFmtId="0" fontId="34" fillId="2" borderId="2" xfId="0" applyFont="1" applyFill="1" applyBorder="1" applyAlignment="1">
      <alignment horizontal="center" vertical="center" wrapText="1"/>
    </xf>
    <xf numFmtId="0" fontId="34" fillId="2" borderId="6" xfId="0" applyFont="1" applyFill="1" applyBorder="1" applyAlignment="1">
      <alignment horizontal="center" vertical="center" wrapText="1"/>
    </xf>
    <xf numFmtId="1" fontId="34" fillId="0" borderId="4" xfId="0" applyNumberFormat="1" applyFont="1" applyBorder="1" applyAlignment="1" applyProtection="1">
      <alignment horizontal="center" vertical="center"/>
      <protection locked="0"/>
    </xf>
    <xf numFmtId="1" fontId="34" fillId="0" borderId="2" xfId="0" applyNumberFormat="1" applyFont="1" applyBorder="1" applyAlignment="1" applyProtection="1">
      <alignment horizontal="center" vertical="center"/>
      <protection locked="0"/>
    </xf>
    <xf numFmtId="1" fontId="19" fillId="0" borderId="4" xfId="0" applyNumberFormat="1" applyFont="1" applyBorder="1" applyAlignment="1" applyProtection="1">
      <alignment horizontal="center" vertical="center"/>
      <protection locked="0"/>
    </xf>
    <xf numFmtId="1" fontId="19" fillId="0" borderId="2" xfId="0" applyNumberFormat="1" applyFont="1" applyBorder="1" applyAlignment="1" applyProtection="1">
      <alignment horizontal="center" vertical="center"/>
      <protection locked="0"/>
    </xf>
    <xf numFmtId="0" fontId="34" fillId="2" borderId="11" xfId="0" applyFont="1" applyFill="1" applyBorder="1" applyAlignment="1">
      <alignment horizontal="center" vertical="center" wrapText="1"/>
    </xf>
    <xf numFmtId="0" fontId="34" fillId="2" borderId="0" xfId="0" applyFont="1" applyFill="1" applyAlignment="1">
      <alignment horizontal="center" vertical="center" wrapText="1"/>
    </xf>
    <xf numFmtId="164" fontId="34" fillId="0" borderId="2"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9" fillId="0" borderId="4" xfId="0" applyFont="1" applyBorder="1" applyAlignment="1" applyProtection="1">
      <alignment horizontal="center" vertical="center" wrapText="1"/>
      <protection locked="0"/>
    </xf>
    <xf numFmtId="0" fontId="19" fillId="0" borderId="4" xfId="0" applyFont="1" applyBorder="1" applyAlignment="1" applyProtection="1">
      <alignment horizontal="center" vertical="center"/>
      <protection locked="0"/>
    </xf>
    <xf numFmtId="0" fontId="19" fillId="0" borderId="2" xfId="0" applyFont="1" applyBorder="1" applyAlignment="1" applyProtection="1">
      <alignment horizontal="center" vertical="center"/>
      <protection locked="0"/>
    </xf>
    <xf numFmtId="0" fontId="16" fillId="19" borderId="0" xfId="0" applyFont="1" applyFill="1" applyAlignment="1">
      <alignment vertical="center" wrapText="1"/>
    </xf>
    <xf numFmtId="0" fontId="34" fillId="19" borderId="0" xfId="0" applyFont="1" applyFill="1" applyAlignment="1">
      <alignment vertical="center"/>
    </xf>
    <xf numFmtId="0" fontId="20" fillId="6" borderId="6" xfId="0" applyFont="1" applyFill="1" applyBorder="1" applyAlignment="1">
      <alignment horizontal="center" vertical="center"/>
    </xf>
    <xf numFmtId="0" fontId="20" fillId="6" borderId="7" xfId="0" applyFont="1" applyFill="1" applyBorder="1" applyAlignment="1">
      <alignment horizontal="center" vertical="center"/>
    </xf>
    <xf numFmtId="0" fontId="20" fillId="6" borderId="4" xfId="0" applyFont="1" applyFill="1" applyBorder="1" applyAlignment="1">
      <alignment horizontal="center" vertical="center"/>
    </xf>
    <xf numFmtId="0" fontId="34" fillId="3" borderId="2" xfId="0" applyFont="1" applyFill="1" applyBorder="1" applyAlignment="1">
      <alignment horizontal="center" vertical="center"/>
    </xf>
    <xf numFmtId="0" fontId="34" fillId="0" borderId="2" xfId="0" applyFont="1" applyBorder="1" applyAlignment="1" applyProtection="1">
      <alignment horizontal="center" vertical="center"/>
      <protection locked="0"/>
    </xf>
    <xf numFmtId="0" fontId="34" fillId="19" borderId="0" xfId="0" applyFont="1" applyFill="1" applyAlignment="1">
      <alignment vertical="center" wrapText="1"/>
    </xf>
    <xf numFmtId="0" fontId="21" fillId="0" borderId="2" xfId="0" applyFont="1" applyBorder="1" applyAlignment="1" applyProtection="1">
      <alignment horizontal="center" vertical="center"/>
      <protection locked="0"/>
    </xf>
    <xf numFmtId="0" fontId="35" fillId="0" borderId="0" xfId="2" applyFont="1" applyFill="1" applyAlignment="1" applyProtection="1">
      <alignment horizontal="left" vertical="center"/>
    </xf>
    <xf numFmtId="0" fontId="14" fillId="0" borderId="0" xfId="0" applyFont="1" applyAlignment="1">
      <alignment horizontal="center"/>
    </xf>
    <xf numFmtId="0" fontId="35" fillId="0" borderId="0" xfId="2" applyFont="1" applyAlignment="1" applyProtection="1">
      <alignment horizontal="center"/>
    </xf>
    <xf numFmtId="0" fontId="22" fillId="0" borderId="0" xfId="2" applyFont="1" applyFill="1" applyAlignment="1" applyProtection="1">
      <alignment horizontal="center" vertical="center"/>
    </xf>
    <xf numFmtId="0" fontId="23" fillId="6" borderId="2" xfId="0" applyFont="1" applyFill="1" applyBorder="1" applyAlignment="1">
      <alignment horizontal="center" vertical="center"/>
    </xf>
    <xf numFmtId="0" fontId="19" fillId="2" borderId="6" xfId="0" applyFont="1" applyFill="1" applyBorder="1" applyAlignment="1">
      <alignment horizontal="left" vertical="center" wrapText="1"/>
    </xf>
    <xf numFmtId="0" fontId="19" fillId="2" borderId="7" xfId="0" applyFont="1" applyFill="1" applyBorder="1" applyAlignment="1">
      <alignment horizontal="left" vertical="center" wrapText="1"/>
    </xf>
    <xf numFmtId="0" fontId="19" fillId="0" borderId="7" xfId="0" applyFont="1" applyBorder="1" applyAlignment="1" applyProtection="1">
      <alignment horizontal="left" vertical="center" wrapText="1"/>
      <protection locked="0"/>
    </xf>
    <xf numFmtId="0" fontId="19" fillId="0" borderId="4" xfId="0" applyFont="1" applyBorder="1" applyAlignment="1" applyProtection="1">
      <alignment horizontal="left" vertical="center" wrapText="1"/>
      <protection locked="0"/>
    </xf>
    <xf numFmtId="0" fontId="19" fillId="2" borderId="6" xfId="0" applyFont="1" applyFill="1" applyBorder="1" applyAlignment="1">
      <alignment horizontal="center" vertical="center" wrapText="1"/>
    </xf>
    <xf numFmtId="0" fontId="19" fillId="2" borderId="7" xfId="0" applyFont="1" applyFill="1" applyBorder="1" applyAlignment="1">
      <alignment horizontal="center" vertical="center" wrapText="1"/>
    </xf>
    <xf numFmtId="0" fontId="28" fillId="0" borderId="14" xfId="3" applyFont="1" applyBorder="1" applyAlignment="1">
      <alignment horizontal="center"/>
    </xf>
    <xf numFmtId="0" fontId="28" fillId="0" borderId="16" xfId="3" applyFont="1" applyBorder="1" applyAlignment="1">
      <alignment horizontal="center"/>
    </xf>
    <xf numFmtId="0" fontId="28" fillId="0" borderId="11" xfId="3" applyFont="1" applyBorder="1" applyAlignment="1">
      <alignment horizontal="center"/>
    </xf>
    <xf numFmtId="0" fontId="28" fillId="0" borderId="17" xfId="3" applyFont="1" applyBorder="1" applyAlignment="1">
      <alignment horizontal="center"/>
    </xf>
    <xf numFmtId="0" fontId="28" fillId="0" borderId="12" xfId="3" applyFont="1" applyBorder="1" applyAlignment="1">
      <alignment horizontal="center"/>
    </xf>
    <xf numFmtId="0" fontId="28" fillId="0" borderId="13" xfId="3" applyFont="1" applyBorder="1" applyAlignment="1">
      <alignment horizontal="center"/>
    </xf>
    <xf numFmtId="0" fontId="28" fillId="0" borderId="6" xfId="3" applyFont="1" applyBorder="1" applyAlignment="1">
      <alignment horizontal="center" vertical="center"/>
    </xf>
    <xf numFmtId="0" fontId="28" fillId="0" borderId="4" xfId="3" applyFont="1" applyBorder="1" applyAlignment="1">
      <alignment horizontal="center" vertical="center"/>
    </xf>
    <xf numFmtId="0" fontId="28" fillId="0" borderId="2" xfId="3" applyFont="1" applyBorder="1" applyAlignment="1">
      <alignment horizontal="center" vertical="center" wrapText="1"/>
    </xf>
    <xf numFmtId="0" fontId="0" fillId="0" borderId="2" xfId="0" applyBorder="1"/>
    <xf numFmtId="0" fontId="34" fillId="0" borderId="17" xfId="0" applyFont="1" applyBorder="1" applyAlignment="1" applyProtection="1">
      <alignment horizontal="center"/>
      <protection locked="0"/>
    </xf>
    <xf numFmtId="0" fontId="12" fillId="13" borderId="2" xfId="0" applyFont="1" applyFill="1" applyBorder="1" applyAlignment="1" applyProtection="1">
      <alignment horizontal="center" vertical="center"/>
      <protection locked="0"/>
    </xf>
    <xf numFmtId="0" fontId="12" fillId="11" borderId="2" xfId="0" applyFont="1" applyFill="1" applyBorder="1" applyAlignment="1" applyProtection="1">
      <alignment horizontal="center" vertical="center"/>
      <protection locked="0"/>
    </xf>
    <xf numFmtId="0" fontId="14" fillId="12" borderId="2" xfId="0" applyFont="1" applyFill="1" applyBorder="1" applyAlignment="1" applyProtection="1">
      <alignment horizontal="center" vertical="center"/>
      <protection locked="0"/>
    </xf>
    <xf numFmtId="0" fontId="27" fillId="9" borderId="8" xfId="0" applyFont="1" applyFill="1" applyBorder="1" applyAlignment="1" applyProtection="1">
      <alignment horizontal="center" vertical="center"/>
      <protection locked="0"/>
    </xf>
    <xf numFmtId="0" fontId="27" fillId="9" borderId="3" xfId="0" applyFont="1" applyFill="1" applyBorder="1" applyAlignment="1" applyProtection="1">
      <alignment horizontal="center" vertical="center"/>
      <protection locked="0"/>
    </xf>
    <xf numFmtId="0" fontId="18" fillId="9" borderId="8" xfId="0" applyFont="1" applyFill="1" applyBorder="1" applyAlignment="1" applyProtection="1">
      <alignment horizontal="center" vertical="center" wrapText="1"/>
      <protection locked="0"/>
    </xf>
    <xf numFmtId="0" fontId="18" fillId="9" borderId="3" xfId="0" applyFont="1" applyFill="1" applyBorder="1" applyAlignment="1" applyProtection="1">
      <alignment horizontal="center" vertical="center" wrapText="1"/>
      <protection locked="0"/>
    </xf>
    <xf numFmtId="0" fontId="14" fillId="15" borderId="6" xfId="0" applyFont="1" applyFill="1" applyBorder="1" applyAlignment="1" applyProtection="1">
      <alignment horizontal="center" vertical="center"/>
      <protection locked="0"/>
    </xf>
    <xf numFmtId="0" fontId="14" fillId="15" borderId="7" xfId="0" applyFont="1" applyFill="1" applyBorder="1" applyAlignment="1" applyProtection="1">
      <alignment horizontal="center" vertical="center"/>
      <protection locked="0"/>
    </xf>
    <xf numFmtId="0" fontId="14" fillId="15" borderId="4" xfId="0" applyFont="1" applyFill="1" applyBorder="1" applyAlignment="1" applyProtection="1">
      <alignment horizontal="center" vertical="center"/>
      <protection locked="0"/>
    </xf>
    <xf numFmtId="0" fontId="40" fillId="6" borderId="4" xfId="0" applyFont="1" applyFill="1" applyBorder="1" applyAlignment="1" applyProtection="1">
      <alignment horizontal="left" vertical="center"/>
      <protection locked="0"/>
    </xf>
    <xf numFmtId="0" fontId="40" fillId="6" borderId="2" xfId="0" applyFont="1" applyFill="1" applyBorder="1" applyAlignment="1" applyProtection="1">
      <alignment horizontal="left" vertical="center"/>
      <protection locked="0"/>
    </xf>
    <xf numFmtId="0" fontId="40" fillId="6" borderId="15" xfId="0" applyFont="1" applyFill="1" applyBorder="1" applyAlignment="1" applyProtection="1">
      <alignment horizontal="left" vertical="center"/>
      <protection locked="0"/>
    </xf>
    <xf numFmtId="0" fontId="18" fillId="9" borderId="11" xfId="0" applyFont="1" applyFill="1" applyBorder="1" applyAlignment="1" applyProtection="1">
      <alignment horizontal="center" vertical="center" wrapText="1"/>
      <protection locked="0"/>
    </xf>
    <xf numFmtId="0" fontId="18" fillId="9" borderId="12" xfId="0" applyFont="1" applyFill="1" applyBorder="1" applyAlignment="1" applyProtection="1">
      <alignment horizontal="center" vertical="center" wrapText="1"/>
      <protection locked="0"/>
    </xf>
    <xf numFmtId="0" fontId="18" fillId="9" borderId="2" xfId="0" applyFont="1" applyFill="1" applyBorder="1" applyAlignment="1" applyProtection="1">
      <alignment horizontal="center" vertical="center" wrapText="1"/>
      <protection locked="0"/>
    </xf>
    <xf numFmtId="0" fontId="14" fillId="0" borderId="6" xfId="0" applyFont="1" applyBorder="1" applyAlignment="1" applyProtection="1">
      <alignment horizontal="center"/>
      <protection locked="0"/>
    </xf>
    <xf numFmtId="0" fontId="14" fillId="0" borderId="7" xfId="0" applyFont="1" applyBorder="1" applyAlignment="1" applyProtection="1">
      <alignment horizontal="center"/>
      <protection locked="0"/>
    </xf>
    <xf numFmtId="0" fontId="14" fillId="0" borderId="4" xfId="0" applyFont="1" applyBorder="1" applyAlignment="1" applyProtection="1">
      <alignment horizontal="center"/>
      <protection locked="0"/>
    </xf>
    <xf numFmtId="0" fontId="34" fillId="6" borderId="14" xfId="0" applyFont="1" applyFill="1" applyBorder="1" applyAlignment="1" applyProtection="1">
      <alignment horizontal="center"/>
      <protection locked="0"/>
    </xf>
    <xf numFmtId="0" fontId="34" fillId="6" borderId="11" xfId="0" applyFont="1" applyFill="1" applyBorder="1" applyAlignment="1" applyProtection="1">
      <alignment horizontal="center"/>
      <protection locked="0"/>
    </xf>
    <xf numFmtId="0" fontId="34" fillId="6" borderId="12" xfId="0" applyFont="1" applyFill="1" applyBorder="1" applyAlignment="1" applyProtection="1">
      <alignment horizontal="center"/>
      <protection locked="0"/>
    </xf>
    <xf numFmtId="0" fontId="34" fillId="6" borderId="8" xfId="0" applyFont="1" applyFill="1" applyBorder="1" applyAlignment="1" applyProtection="1">
      <alignment horizontal="center"/>
      <protection locked="0"/>
    </xf>
    <xf numFmtId="0" fontId="34" fillId="6" borderId="3" xfId="0" applyFont="1" applyFill="1" applyBorder="1" applyAlignment="1" applyProtection="1">
      <alignment horizontal="center"/>
      <protection locked="0"/>
    </xf>
    <xf numFmtId="0" fontId="14" fillId="0" borderId="14" xfId="0" applyFont="1" applyBorder="1" applyAlignment="1" applyProtection="1">
      <alignment horizontal="center"/>
      <protection locked="0"/>
    </xf>
    <xf numFmtId="0" fontId="14" fillId="0" borderId="20" xfId="0" applyFont="1" applyBorder="1" applyAlignment="1" applyProtection="1">
      <alignment horizontal="center"/>
      <protection locked="0"/>
    </xf>
    <xf numFmtId="0" fontId="14" fillId="0" borderId="16" xfId="0" applyFont="1" applyBorder="1" applyAlignment="1" applyProtection="1">
      <alignment horizontal="center"/>
      <protection locked="0"/>
    </xf>
    <xf numFmtId="0" fontId="14" fillId="6" borderId="2" xfId="0" applyFont="1" applyFill="1" applyBorder="1" applyAlignment="1" applyProtection="1">
      <alignment horizontal="center" vertical="center" wrapText="1"/>
      <protection locked="0"/>
    </xf>
    <xf numFmtId="0" fontId="14" fillId="21" borderId="6" xfId="0" applyFont="1" applyFill="1" applyBorder="1" applyAlignment="1" applyProtection="1">
      <alignment horizontal="center" vertical="center"/>
      <protection locked="0"/>
    </xf>
    <xf numFmtId="0" fontId="14" fillId="21" borderId="7" xfId="0" applyFont="1" applyFill="1" applyBorder="1" applyAlignment="1" applyProtection="1">
      <alignment horizontal="center" vertical="center"/>
      <protection locked="0"/>
    </xf>
    <xf numFmtId="0" fontId="14" fillId="21" borderId="4" xfId="0" applyFont="1" applyFill="1" applyBorder="1" applyAlignment="1" applyProtection="1">
      <alignment horizontal="center" vertical="center"/>
      <protection locked="0"/>
    </xf>
    <xf numFmtId="0" fontId="14" fillId="13" borderId="6" xfId="0" applyFont="1" applyFill="1" applyBorder="1" applyAlignment="1" applyProtection="1">
      <alignment horizontal="center" vertical="center"/>
      <protection locked="0"/>
    </xf>
    <xf numFmtId="0" fontId="14" fillId="13" borderId="7" xfId="0" applyFont="1" applyFill="1" applyBorder="1" applyAlignment="1" applyProtection="1">
      <alignment horizontal="center" vertical="center"/>
      <protection locked="0"/>
    </xf>
    <xf numFmtId="0" fontId="14" fillId="13" borderId="4" xfId="0" applyFont="1" applyFill="1" applyBorder="1" applyAlignment="1" applyProtection="1">
      <alignment horizontal="center" vertical="center"/>
      <protection locked="0"/>
    </xf>
    <xf numFmtId="0" fontId="14" fillId="0" borderId="14" xfId="0" applyFont="1" applyBorder="1" applyAlignment="1" applyProtection="1">
      <alignment horizontal="right"/>
      <protection locked="0"/>
    </xf>
    <xf numFmtId="0" fontId="14" fillId="0" borderId="20" xfId="0" applyFont="1" applyBorder="1" applyAlignment="1" applyProtection="1">
      <alignment horizontal="right"/>
      <protection locked="0"/>
    </xf>
    <xf numFmtId="0" fontId="14" fillId="0" borderId="6" xfId="0" applyFont="1" applyBorder="1" applyAlignment="1" applyProtection="1">
      <alignment horizontal="right"/>
      <protection locked="0"/>
    </xf>
    <xf numFmtId="0" fontId="14" fillId="0" borderId="7" xfId="0" applyFont="1" applyBorder="1" applyAlignment="1" applyProtection="1">
      <alignment horizontal="right"/>
      <protection locked="0"/>
    </xf>
    <xf numFmtId="0" fontId="14" fillId="0" borderId="17" xfId="0" applyFont="1" applyBorder="1" applyAlignment="1" applyProtection="1">
      <alignment horizontal="center"/>
      <protection locked="0"/>
    </xf>
    <xf numFmtId="0" fontId="40" fillId="6" borderId="6" xfId="0" applyFont="1" applyFill="1" applyBorder="1" applyAlignment="1" applyProtection="1">
      <alignment horizontal="left" vertical="center"/>
      <protection locked="0"/>
    </xf>
    <xf numFmtId="0" fontId="40" fillId="6" borderId="7" xfId="0" applyFont="1" applyFill="1" applyBorder="1" applyAlignment="1" applyProtection="1">
      <alignment horizontal="left" vertical="center"/>
      <protection locked="0"/>
    </xf>
    <xf numFmtId="0" fontId="40" fillId="6" borderId="16" xfId="0" applyFont="1" applyFill="1" applyBorder="1" applyAlignment="1" applyProtection="1">
      <alignment horizontal="left" vertical="center"/>
      <protection locked="0"/>
    </xf>
    <xf numFmtId="0" fontId="35" fillId="0" borderId="0" xfId="2" applyFont="1" applyBorder="1" applyAlignment="1" applyProtection="1">
      <alignment horizontal="center"/>
      <protection locked="0"/>
    </xf>
    <xf numFmtId="0" fontId="14" fillId="0" borderId="0" xfId="0" applyFont="1" applyAlignment="1" applyProtection="1">
      <alignment horizontal="center"/>
      <protection locked="0"/>
    </xf>
    <xf numFmtId="0" fontId="26" fillId="9" borderId="20" xfId="0" applyFont="1" applyFill="1" applyBorder="1" applyAlignment="1" applyProtection="1">
      <alignment horizontal="center" vertical="center"/>
      <protection locked="0"/>
    </xf>
    <xf numFmtId="0" fontId="26" fillId="9" borderId="16" xfId="0" applyFont="1" applyFill="1" applyBorder="1" applyAlignment="1" applyProtection="1">
      <alignment horizontal="center" vertical="center"/>
      <protection locked="0"/>
    </xf>
    <xf numFmtId="0" fontId="26" fillId="9" borderId="21" xfId="0" applyFont="1" applyFill="1" applyBorder="1" applyAlignment="1" applyProtection="1">
      <alignment horizontal="center" vertical="center"/>
      <protection locked="0"/>
    </xf>
    <xf numFmtId="0" fontId="26" fillId="9" borderId="13" xfId="0" applyFont="1" applyFill="1" applyBorder="1" applyAlignment="1" applyProtection="1">
      <alignment horizontal="center" vertical="center"/>
      <protection locked="0"/>
    </xf>
    <xf numFmtId="0" fontId="14" fillId="15" borderId="2" xfId="0" applyFont="1" applyFill="1" applyBorder="1" applyAlignment="1" applyProtection="1">
      <alignment horizontal="center" vertical="center"/>
      <protection locked="0"/>
    </xf>
    <xf numFmtId="0" fontId="39" fillId="0" borderId="2" xfId="0" applyFont="1" applyBorder="1" applyAlignment="1" applyProtection="1">
      <alignment horizontal="center" vertical="center"/>
      <protection locked="0"/>
    </xf>
    <xf numFmtId="0" fontId="39" fillId="0" borderId="15" xfId="0" applyFont="1" applyBorder="1" applyAlignment="1" applyProtection="1">
      <alignment horizontal="center" vertical="center"/>
      <protection locked="0"/>
    </xf>
    <xf numFmtId="0" fontId="26" fillId="20" borderId="2" xfId="0" applyFont="1" applyFill="1" applyBorder="1" applyAlignment="1" applyProtection="1">
      <alignment horizontal="center" vertical="center"/>
      <protection locked="0"/>
    </xf>
    <xf numFmtId="0" fontId="26" fillId="9" borderId="20" xfId="0" applyFont="1" applyFill="1" applyBorder="1" applyAlignment="1" applyProtection="1">
      <alignment horizontal="center" vertical="center" wrapText="1"/>
      <protection locked="0"/>
    </xf>
    <xf numFmtId="0" fontId="26" fillId="9" borderId="16" xfId="0" applyFont="1" applyFill="1" applyBorder="1" applyAlignment="1" applyProtection="1">
      <alignment horizontal="center" vertical="center" wrapText="1"/>
      <protection locked="0"/>
    </xf>
    <xf numFmtId="0" fontId="26" fillId="9" borderId="21" xfId="0" applyFont="1" applyFill="1" applyBorder="1" applyAlignment="1" applyProtection="1">
      <alignment horizontal="center" vertical="center" wrapText="1"/>
      <protection locked="0"/>
    </xf>
    <xf numFmtId="0" fontId="26" fillId="9" borderId="13" xfId="0" applyFont="1" applyFill="1" applyBorder="1" applyAlignment="1" applyProtection="1">
      <alignment horizontal="center" vertical="center" wrapText="1"/>
      <protection locked="0"/>
    </xf>
    <xf numFmtId="0" fontId="14" fillId="0" borderId="14" xfId="0" applyFont="1" applyBorder="1" applyAlignment="1">
      <alignment horizontal="center"/>
    </xf>
    <xf numFmtId="0" fontId="14" fillId="0" borderId="20" xfId="0" applyFont="1" applyBorder="1" applyAlignment="1">
      <alignment horizontal="center"/>
    </xf>
    <xf numFmtId="0" fontId="14" fillId="0" borderId="16" xfId="0" applyFont="1" applyBorder="1" applyAlignment="1">
      <alignment horizontal="center"/>
    </xf>
    <xf numFmtId="0" fontId="19" fillId="6" borderId="14" xfId="0" applyFont="1" applyFill="1" applyBorder="1" applyAlignment="1" applyProtection="1">
      <alignment horizontal="center"/>
      <protection locked="0"/>
    </xf>
    <xf numFmtId="0" fontId="19" fillId="6" borderId="8" xfId="0" applyFont="1" applyFill="1" applyBorder="1" applyAlignment="1" applyProtection="1">
      <alignment horizontal="center"/>
      <protection locked="0"/>
    </xf>
    <xf numFmtId="0" fontId="19" fillId="6" borderId="3" xfId="0" applyFont="1" applyFill="1" applyBorder="1" applyAlignment="1" applyProtection="1">
      <alignment horizontal="center"/>
      <protection locked="0"/>
    </xf>
    <xf numFmtId="0" fontId="27" fillId="9" borderId="17" xfId="0" applyFont="1" applyFill="1" applyBorder="1" applyAlignment="1" applyProtection="1">
      <alignment horizontal="center" vertical="center"/>
      <protection locked="0"/>
    </xf>
    <xf numFmtId="0" fontId="27" fillId="9" borderId="13" xfId="0" applyFont="1" applyFill="1" applyBorder="1" applyAlignment="1" applyProtection="1">
      <alignment horizontal="center" vertical="center"/>
      <protection locked="0"/>
    </xf>
    <xf numFmtId="0" fontId="14" fillId="18" borderId="2" xfId="0" applyFont="1" applyFill="1" applyBorder="1" applyAlignment="1" applyProtection="1">
      <alignment horizontal="center" vertical="center"/>
      <protection locked="0"/>
    </xf>
    <xf numFmtId="0" fontId="14" fillId="18" borderId="6" xfId="0" applyFont="1" applyFill="1" applyBorder="1" applyAlignment="1" applyProtection="1">
      <alignment horizontal="center" vertical="center"/>
      <protection locked="0"/>
    </xf>
    <xf numFmtId="0" fontId="14" fillId="18" borderId="7" xfId="0" applyFont="1" applyFill="1" applyBorder="1" applyAlignment="1" applyProtection="1">
      <alignment horizontal="center" vertical="center"/>
      <protection locked="0"/>
    </xf>
    <xf numFmtId="0" fontId="14" fillId="18" borderId="4" xfId="0" applyFont="1" applyFill="1" applyBorder="1" applyAlignment="1" applyProtection="1">
      <alignment horizontal="center" vertical="center"/>
      <protection locked="0"/>
    </xf>
    <xf numFmtId="0" fontId="31" fillId="0" borderId="2" xfId="0" applyFont="1" applyBorder="1" applyAlignment="1" applyProtection="1">
      <alignment horizontal="center" vertical="top" wrapText="1"/>
      <protection locked="0"/>
    </xf>
    <xf numFmtId="0" fontId="31" fillId="0" borderId="11" xfId="0" applyFont="1" applyBorder="1" applyAlignment="1" applyProtection="1">
      <alignment horizontal="center"/>
      <protection locked="0"/>
    </xf>
    <xf numFmtId="0" fontId="5" fillId="21" borderId="2" xfId="0" applyFont="1" applyFill="1" applyBorder="1" applyAlignment="1" applyProtection="1">
      <alignment horizontal="center" vertical="center"/>
      <protection locked="0"/>
    </xf>
    <xf numFmtId="0" fontId="5" fillId="12" borderId="2" xfId="0" applyFont="1" applyFill="1" applyBorder="1" applyAlignment="1" applyProtection="1">
      <alignment horizontal="center" vertical="center"/>
      <protection locked="0"/>
    </xf>
    <xf numFmtId="0" fontId="5" fillId="13" borderId="2" xfId="0" applyFont="1" applyFill="1" applyBorder="1" applyAlignment="1" applyProtection="1">
      <alignment horizontal="center" vertical="center"/>
      <protection locked="0"/>
    </xf>
    <xf numFmtId="0" fontId="5" fillId="20" borderId="2" xfId="0" applyFont="1" applyFill="1" applyBorder="1" applyAlignment="1" applyProtection="1">
      <alignment horizontal="center" vertical="center"/>
      <protection locked="0"/>
    </xf>
    <xf numFmtId="0" fontId="5" fillId="20" borderId="15" xfId="0" applyFont="1" applyFill="1" applyBorder="1" applyAlignment="1" applyProtection="1">
      <alignment horizontal="center" vertical="center"/>
      <protection locked="0"/>
    </xf>
    <xf numFmtId="0" fontId="5" fillId="0" borderId="15" xfId="0" applyFont="1" applyBorder="1" applyAlignment="1" applyProtection="1">
      <alignment horizontal="center" vertical="center"/>
      <protection locked="0"/>
    </xf>
    <xf numFmtId="0" fontId="5" fillId="0" borderId="8" xfId="0" applyFont="1" applyBorder="1" applyAlignment="1" applyProtection="1">
      <alignment horizontal="center" vertical="center"/>
      <protection locked="0"/>
    </xf>
    <xf numFmtId="0" fontId="5" fillId="0" borderId="17" xfId="0" applyFont="1" applyBorder="1" applyAlignment="1" applyProtection="1">
      <alignment horizontal="center"/>
      <protection locked="0"/>
    </xf>
    <xf numFmtId="0" fontId="5" fillId="0" borderId="8" xfId="0" applyFont="1" applyBorder="1" applyAlignment="1" applyProtection="1">
      <alignment horizontal="center"/>
      <protection locked="0"/>
    </xf>
    <xf numFmtId="0" fontId="5" fillId="18" borderId="2" xfId="0" applyFont="1" applyFill="1" applyBorder="1" applyAlignment="1" applyProtection="1">
      <alignment horizontal="center" vertical="center"/>
      <protection locked="0"/>
    </xf>
    <xf numFmtId="0" fontId="5" fillId="15" borderId="11" xfId="0" applyFont="1" applyFill="1" applyBorder="1" applyAlignment="1" applyProtection="1">
      <alignment horizontal="center" vertical="center"/>
      <protection locked="0"/>
    </xf>
    <xf numFmtId="0" fontId="5" fillId="15" borderId="0" xfId="0" applyFont="1" applyFill="1" applyAlignment="1" applyProtection="1">
      <alignment horizontal="center" vertical="center"/>
      <protection locked="0"/>
    </xf>
    <xf numFmtId="0" fontId="9" fillId="7" borderId="11" xfId="0" applyFont="1" applyFill="1" applyBorder="1" applyAlignment="1" applyProtection="1">
      <alignment horizontal="center" vertical="center"/>
      <protection locked="0"/>
    </xf>
    <xf numFmtId="0" fontId="9" fillId="7" borderId="0" xfId="0" applyFont="1" applyFill="1" applyAlignment="1" applyProtection="1">
      <alignment horizontal="center" vertical="center"/>
      <protection locked="0"/>
    </xf>
    <xf numFmtId="0" fontId="5" fillId="13" borderId="6" xfId="0" applyFont="1" applyFill="1" applyBorder="1" applyAlignment="1" applyProtection="1">
      <alignment horizontal="center" vertical="center"/>
      <protection locked="0"/>
    </xf>
    <xf numFmtId="0" fontId="5" fillId="13" borderId="7" xfId="0" applyFont="1" applyFill="1" applyBorder="1" applyAlignment="1" applyProtection="1">
      <alignment horizontal="center" vertical="center"/>
      <protection locked="0"/>
    </xf>
    <xf numFmtId="0" fontId="5" fillId="13" borderId="4" xfId="0" applyFont="1" applyFill="1" applyBorder="1" applyAlignment="1" applyProtection="1">
      <alignment horizontal="center" vertical="center"/>
      <protection locked="0"/>
    </xf>
    <xf numFmtId="0" fontId="9" fillId="9" borderId="14" xfId="0" applyFont="1" applyFill="1" applyBorder="1" applyAlignment="1" applyProtection="1">
      <alignment horizontal="center" vertical="center"/>
      <protection locked="0"/>
    </xf>
    <xf numFmtId="0" fontId="9" fillId="9" borderId="20" xfId="0" applyFont="1" applyFill="1" applyBorder="1" applyAlignment="1" applyProtection="1">
      <alignment horizontal="center" vertical="center"/>
      <protection locked="0"/>
    </xf>
    <xf numFmtId="0" fontId="31" fillId="0" borderId="6" xfId="0" applyFont="1" applyBorder="1" applyAlignment="1" applyProtection="1">
      <alignment horizontal="center" vertical="top" wrapText="1"/>
      <protection locked="0"/>
    </xf>
    <xf numFmtId="0" fontId="31" fillId="0" borderId="7" xfId="0" applyFont="1" applyBorder="1" applyAlignment="1" applyProtection="1">
      <alignment horizontal="center" vertical="top" wrapText="1"/>
      <protection locked="0"/>
    </xf>
    <xf numFmtId="0" fontId="31" fillId="0" borderId="4" xfId="0" applyFont="1" applyBorder="1" applyAlignment="1" applyProtection="1">
      <alignment horizontal="center" vertical="top" wrapText="1"/>
      <protection locked="0"/>
    </xf>
    <xf numFmtId="0" fontId="9" fillId="22" borderId="14" xfId="0" applyFont="1" applyFill="1" applyBorder="1" applyAlignment="1" applyProtection="1">
      <alignment horizontal="center" vertical="center"/>
      <protection locked="0"/>
    </xf>
    <xf numFmtId="0" fontId="9" fillId="22" borderId="20" xfId="0" applyFont="1" applyFill="1" applyBorder="1" applyAlignment="1" applyProtection="1">
      <alignment horizontal="center" vertical="center"/>
      <protection locked="0"/>
    </xf>
    <xf numFmtId="0" fontId="5" fillId="14" borderId="2" xfId="0" applyFont="1" applyFill="1" applyBorder="1" applyAlignment="1" applyProtection="1">
      <alignment horizontal="center" vertical="center"/>
      <protection locked="0"/>
    </xf>
    <xf numFmtId="0" fontId="9" fillId="7" borderId="2" xfId="0" applyFont="1" applyFill="1" applyBorder="1" applyAlignment="1" applyProtection="1">
      <alignment horizontal="center" vertical="center"/>
      <protection locked="0"/>
    </xf>
    <xf numFmtId="0" fontId="5" fillId="18" borderId="11" xfId="0" applyFont="1" applyFill="1" applyBorder="1" applyAlignment="1" applyProtection="1">
      <alignment horizontal="center" vertical="center"/>
      <protection locked="0"/>
    </xf>
    <xf numFmtId="0" fontId="5" fillId="18" borderId="0" xfId="0" applyFont="1" applyFill="1" applyAlignment="1" applyProtection="1">
      <alignment horizontal="center" vertical="center"/>
      <protection locked="0"/>
    </xf>
    <xf numFmtId="0" fontId="31" fillId="0" borderId="11" xfId="0" applyFont="1" applyBorder="1" applyAlignment="1">
      <alignment horizontal="center"/>
    </xf>
    <xf numFmtId="0" fontId="5" fillId="0" borderId="15" xfId="0" applyFont="1" applyBorder="1" applyAlignment="1">
      <alignment horizontal="center" vertical="center"/>
    </xf>
    <xf numFmtId="0" fontId="5" fillId="0" borderId="8" xfId="0" applyFont="1" applyBorder="1" applyAlignment="1">
      <alignment horizontal="center" vertical="center"/>
    </xf>
    <xf numFmtId="0" fontId="5" fillId="13" borderId="2" xfId="0" applyFont="1" applyFill="1" applyBorder="1" applyAlignment="1">
      <alignment horizontal="center" vertical="center"/>
    </xf>
    <xf numFmtId="0" fontId="31" fillId="0" borderId="2" xfId="0" applyFont="1" applyBorder="1" applyAlignment="1" applyProtection="1">
      <alignment horizontal="center" vertical="top"/>
      <protection locked="0"/>
    </xf>
    <xf numFmtId="0" fontId="9" fillId="22" borderId="2" xfId="0" applyFont="1" applyFill="1" applyBorder="1" applyAlignment="1">
      <alignment horizontal="center" vertical="center"/>
    </xf>
    <xf numFmtId="0" fontId="31" fillId="0" borderId="2" xfId="0" applyFont="1" applyBorder="1" applyAlignment="1" applyProtection="1">
      <alignment horizontal="center" vertical="center" wrapText="1"/>
      <protection locked="0"/>
    </xf>
    <xf numFmtId="0" fontId="5" fillId="0" borderId="17" xfId="0" applyFont="1" applyBorder="1" applyAlignment="1">
      <alignment horizontal="center"/>
    </xf>
    <xf numFmtId="0" fontId="5" fillId="0" borderId="8" xfId="0" applyFont="1" applyBorder="1" applyAlignment="1">
      <alignment horizontal="center"/>
    </xf>
    <xf numFmtId="0" fontId="5" fillId="20" borderId="2" xfId="0" applyFont="1" applyFill="1" applyBorder="1" applyAlignment="1">
      <alignment horizontal="center" vertical="center"/>
    </xf>
    <xf numFmtId="0" fontId="5" fillId="20" borderId="15" xfId="0" applyFont="1" applyFill="1" applyBorder="1" applyAlignment="1">
      <alignment horizontal="center" vertical="center"/>
    </xf>
    <xf numFmtId="0" fontId="5" fillId="12" borderId="2" xfId="0" applyFont="1" applyFill="1" applyBorder="1" applyAlignment="1">
      <alignment horizontal="center" vertical="center"/>
    </xf>
    <xf numFmtId="0" fontId="5" fillId="21" borderId="2" xfId="0" applyFont="1" applyFill="1" applyBorder="1" applyAlignment="1">
      <alignment horizontal="center" vertical="center"/>
    </xf>
    <xf numFmtId="0" fontId="5" fillId="18" borderId="2" xfId="0" applyFont="1" applyFill="1" applyBorder="1" applyAlignment="1">
      <alignment horizontal="center" vertical="center"/>
    </xf>
    <xf numFmtId="0" fontId="9" fillId="9" borderId="2" xfId="0" applyFont="1" applyFill="1" applyBorder="1" applyAlignment="1">
      <alignment horizontal="center" vertical="center"/>
    </xf>
    <xf numFmtId="0" fontId="5" fillId="14" borderId="2" xfId="0" applyFont="1" applyFill="1" applyBorder="1" applyAlignment="1">
      <alignment horizontal="center" vertical="center"/>
    </xf>
    <xf numFmtId="0" fontId="9" fillId="7" borderId="2" xfId="0" applyFont="1" applyFill="1" applyBorder="1" applyAlignment="1">
      <alignment horizontal="center" vertical="center"/>
    </xf>
    <xf numFmtId="0" fontId="5" fillId="15" borderId="2" xfId="0" applyFont="1" applyFill="1" applyBorder="1" applyAlignment="1">
      <alignment horizontal="center" vertical="center"/>
    </xf>
    <xf numFmtId="0" fontId="9" fillId="7" borderId="14" xfId="0" applyFont="1" applyFill="1" applyBorder="1" applyAlignment="1">
      <alignment horizontal="center" vertical="center"/>
    </xf>
    <xf numFmtId="0" fontId="9" fillId="7" borderId="20" xfId="0" applyFont="1" applyFill="1" applyBorder="1" applyAlignment="1">
      <alignment horizontal="center" vertical="center"/>
    </xf>
  </cellXfs>
  <cellStyles count="8">
    <cellStyle name="Estilo 1" xfId="1" xr:uid="{2BE620A3-9073-499F-B49D-79A22DD0066F}"/>
    <cellStyle name="Hipervínculo" xfId="2" builtinId="8"/>
    <cellStyle name="Normal" xfId="0" builtinId="0"/>
    <cellStyle name="Normal 2" xfId="3" xr:uid="{CB4A65F3-FB41-4252-9E35-886842765BE7}"/>
    <cellStyle name="Normal 3" xfId="4" xr:uid="{E7D1A9FE-B3B8-4883-826B-2232E875925D}"/>
    <cellStyle name="Normal 3 2" xfId="7" xr:uid="{C52D7BE1-60CF-4512-8E05-B657B7D3955A}"/>
    <cellStyle name="Normal 4" xfId="5" xr:uid="{66DF51F0-77A4-413A-BE12-979FD9EF7D6E}"/>
    <cellStyle name="Porcentual 2" xfId="6" xr:uid="{46758160-805E-4275-A474-C98A03960EA1}"/>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F1-4CEA-B0D3-356CB3F75ACA}"/>
              </c:ext>
            </c:extLst>
          </c:dPt>
          <c:dPt>
            <c:idx val="1"/>
            <c:invertIfNegative val="0"/>
            <c:bubble3D val="0"/>
            <c:spPr>
              <a:solidFill>
                <a:srgbClr val="C00000"/>
              </a:solidFill>
            </c:spPr>
            <c:extLst>
              <c:ext xmlns:c16="http://schemas.microsoft.com/office/drawing/2014/chart" uri="{C3380CC4-5D6E-409C-BE32-E72D297353CC}">
                <c16:uniqueId val="{00000001-61F1-4CEA-B0D3-356CB3F75AC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F1-4CEA-B0D3-356CB3F75AC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F1-4CEA-B0D3-356CB3F75AC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0.5</c:v>
                </c:pt>
                <c:pt idx="2">
                  <c:v>0.5</c:v>
                </c:pt>
                <c:pt idx="3">
                  <c:v>0</c:v>
                </c:pt>
              </c:numCache>
            </c:numRef>
          </c:val>
          <c:extLst>
            <c:ext xmlns:c16="http://schemas.microsoft.com/office/drawing/2014/chart" uri="{C3380CC4-5D6E-409C-BE32-E72D297353CC}">
              <c16:uniqueId val="{00000004-61F1-4CEA-B0D3-356CB3F75ACA}"/>
            </c:ext>
          </c:extLst>
        </c:ser>
        <c:dLbls>
          <c:showLegendKey val="0"/>
          <c:showVal val="0"/>
          <c:showCatName val="0"/>
          <c:showSerName val="0"/>
          <c:showPercent val="0"/>
          <c:showBubbleSize val="0"/>
        </c:dLbls>
        <c:gapWidth val="150"/>
        <c:shape val="box"/>
        <c:axId val="677352672"/>
        <c:axId val="1"/>
        <c:axId val="0"/>
      </c:bar3DChart>
      <c:catAx>
        <c:axId val="6773526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73526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DEF-406E-9BF2-460D4F0FE532}"/>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DEF-406E-9BF2-460D4F0FE53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DEF-406E-9BF2-460D4F0FE53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3-7DEF-406E-9BF2-460D4F0FE532}"/>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DEF-406E-9BF2-460D4F0FE53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5-7DEF-406E-9BF2-460D4F0FE532}"/>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7DEF-406E-9BF2-460D4F0FE532}"/>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7DEF-406E-9BF2-460D4F0FE532}"/>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7DEF-406E-9BF2-460D4F0FE532}"/>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7DEF-406E-9BF2-460D4F0FE53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A-7DEF-406E-9BF2-460D4F0FE532}"/>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7DEF-406E-9BF2-460D4F0FE532}"/>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7DEF-406E-9BF2-460D4F0FE532}"/>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DEF-406E-9BF2-460D4F0FE53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7DEF-406E-9BF2-460D4F0FE532}"/>
            </c:ext>
          </c:extLst>
        </c:ser>
        <c:dLbls>
          <c:showLegendKey val="0"/>
          <c:showVal val="0"/>
          <c:showCatName val="0"/>
          <c:showSerName val="0"/>
          <c:showPercent val="0"/>
          <c:showBubbleSize val="0"/>
        </c:dLbls>
        <c:smooth val="0"/>
        <c:axId val="677341632"/>
        <c:axId val="1"/>
      </c:lineChart>
      <c:catAx>
        <c:axId val="677341632"/>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7341632"/>
        <c:crosses val="autoZero"/>
        <c:crossBetween val="between"/>
      </c:valAx>
    </c:plotArea>
    <c:legend>
      <c:legendPos val="b"/>
      <c:overlay val="0"/>
      <c:txPr>
        <a:bodyPr/>
        <a:lstStyle/>
        <a:p>
          <a:pPr>
            <a:defRPr sz="77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D3F-4B8A-9C23-0D42255259D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D3F-4B8A-9C23-0D42255259D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2-6D3F-4B8A-9C23-0D42255259D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D3F-4B8A-9C23-0D42255259D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D3F-4B8A-9C23-0D42255259D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D3F-4B8A-9C23-0D42255259D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D3F-4B8A-9C23-0D42255259D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6D3F-4B8A-9C23-0D42255259D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D3F-4B8A-9C23-0D42255259D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D3F-4B8A-9C23-0D42255259D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6D3F-4B8A-9C23-0D42255259D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6D3F-4B8A-9C23-0D42255259D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6D3F-4B8A-9C23-0D42255259D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D3F-4B8A-9C23-0D42255259D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D3F-4B8A-9C23-0D42255259D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D3F-4B8A-9C23-0D42255259D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D3F-4B8A-9C23-0D42255259D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6D3F-4B8A-9C23-0D42255259DC}"/>
            </c:ext>
          </c:extLst>
        </c:ser>
        <c:dLbls>
          <c:showLegendKey val="0"/>
          <c:showVal val="0"/>
          <c:showCatName val="0"/>
          <c:showSerName val="0"/>
          <c:showPercent val="0"/>
          <c:showBubbleSize val="0"/>
        </c:dLbls>
        <c:smooth val="0"/>
        <c:axId val="677993120"/>
        <c:axId val="1"/>
      </c:lineChart>
      <c:catAx>
        <c:axId val="6779931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7993120"/>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D1F-42EA-90FC-4BD960A8FDA1}"/>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D1F-42EA-90FC-4BD960A8FDA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0.25</c:v>
                </c:pt>
                <c:pt idx="1">
                  <c:v>0.375</c:v>
                </c:pt>
                <c:pt idx="2">
                  <c:v>0.375</c:v>
                </c:pt>
                <c:pt idx="3">
                  <c:v>0</c:v>
                </c:pt>
              </c:numCache>
            </c:numRef>
          </c:val>
          <c:smooth val="0"/>
          <c:extLst>
            <c:ext xmlns:c16="http://schemas.microsoft.com/office/drawing/2014/chart" uri="{C3380CC4-5D6E-409C-BE32-E72D297353CC}">
              <c16:uniqueId val="{00000002-2D1F-42EA-90FC-4BD960A8FDA1}"/>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D1F-42EA-90FC-4BD960A8FDA1}"/>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D1F-42EA-90FC-4BD960A8FDA1}"/>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D1F-42EA-90FC-4BD960A8FDA1}"/>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D1F-42EA-90FC-4BD960A8FDA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0.125</c:v>
                </c:pt>
                <c:pt idx="1">
                  <c:v>0.375</c:v>
                </c:pt>
                <c:pt idx="2">
                  <c:v>0.125</c:v>
                </c:pt>
                <c:pt idx="3">
                  <c:v>0</c:v>
                </c:pt>
              </c:numCache>
            </c:numRef>
          </c:val>
          <c:smooth val="0"/>
          <c:extLst>
            <c:ext xmlns:c16="http://schemas.microsoft.com/office/drawing/2014/chart" uri="{C3380CC4-5D6E-409C-BE32-E72D297353CC}">
              <c16:uniqueId val="{00000007-2D1F-42EA-90FC-4BD960A8FDA1}"/>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D1F-42EA-90FC-4BD960A8FDA1}"/>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D1F-42EA-90FC-4BD960A8FDA1}"/>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D1F-42EA-90FC-4BD960A8FDA1}"/>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D1F-42EA-90FC-4BD960A8FDA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0.125</c:v>
                </c:pt>
                <c:pt idx="1">
                  <c:v>0.5</c:v>
                </c:pt>
                <c:pt idx="2">
                  <c:v>0.25</c:v>
                </c:pt>
                <c:pt idx="3">
                  <c:v>0.125</c:v>
                </c:pt>
              </c:numCache>
            </c:numRef>
          </c:val>
          <c:smooth val="0"/>
          <c:extLst>
            <c:ext xmlns:c16="http://schemas.microsoft.com/office/drawing/2014/chart" uri="{C3380CC4-5D6E-409C-BE32-E72D297353CC}">
              <c16:uniqueId val="{0000000C-2D1F-42EA-90FC-4BD960A8FDA1}"/>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D1F-42EA-90FC-4BD960A8FDA1}"/>
            </c:ext>
          </c:extLst>
        </c:ser>
        <c:dLbls>
          <c:showLegendKey val="0"/>
          <c:showVal val="0"/>
          <c:showCatName val="0"/>
          <c:showSerName val="0"/>
          <c:showPercent val="0"/>
          <c:showBubbleSize val="0"/>
        </c:dLbls>
        <c:smooth val="0"/>
        <c:axId val="677985920"/>
        <c:axId val="1"/>
      </c:lineChart>
      <c:catAx>
        <c:axId val="6779859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7985920"/>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790-47B1-A30B-C512A2FF5F91}"/>
              </c:ext>
            </c:extLst>
          </c:dPt>
          <c:dPt>
            <c:idx val="1"/>
            <c:invertIfNegative val="0"/>
            <c:bubble3D val="0"/>
            <c:spPr>
              <a:solidFill>
                <a:srgbClr val="C00000"/>
              </a:solidFill>
            </c:spPr>
            <c:extLst>
              <c:ext xmlns:c16="http://schemas.microsoft.com/office/drawing/2014/chart" uri="{C3380CC4-5D6E-409C-BE32-E72D297353CC}">
                <c16:uniqueId val="{00000001-A790-47B1-A30B-C512A2FF5F9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790-47B1-A30B-C512A2FF5F9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790-47B1-A30B-C512A2FF5F9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A790-47B1-A30B-C512A2FF5F91}"/>
            </c:ext>
          </c:extLst>
        </c:ser>
        <c:dLbls>
          <c:showLegendKey val="0"/>
          <c:showVal val="0"/>
          <c:showCatName val="0"/>
          <c:showSerName val="0"/>
          <c:showPercent val="0"/>
          <c:showBubbleSize val="0"/>
        </c:dLbls>
        <c:gapWidth val="150"/>
        <c:shape val="box"/>
        <c:axId val="677993600"/>
        <c:axId val="1"/>
        <c:axId val="0"/>
      </c:bar3DChart>
      <c:catAx>
        <c:axId val="6779936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79936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184-4536-875F-E13F909C658F}"/>
              </c:ext>
            </c:extLst>
          </c:dPt>
          <c:dPt>
            <c:idx val="1"/>
            <c:invertIfNegative val="0"/>
            <c:bubble3D val="0"/>
            <c:spPr>
              <a:solidFill>
                <a:srgbClr val="C00000"/>
              </a:solidFill>
            </c:spPr>
            <c:extLst>
              <c:ext xmlns:c16="http://schemas.microsoft.com/office/drawing/2014/chart" uri="{C3380CC4-5D6E-409C-BE32-E72D297353CC}">
                <c16:uniqueId val="{00000001-8184-4536-875F-E13F909C658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184-4536-875F-E13F909C658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184-4536-875F-E13F909C658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8184-4536-875F-E13F909C658F}"/>
            </c:ext>
          </c:extLst>
        </c:ser>
        <c:dLbls>
          <c:showLegendKey val="0"/>
          <c:showVal val="0"/>
          <c:showCatName val="0"/>
          <c:showSerName val="0"/>
          <c:showPercent val="0"/>
          <c:showBubbleSize val="0"/>
        </c:dLbls>
        <c:gapWidth val="150"/>
        <c:shape val="box"/>
        <c:axId val="677995040"/>
        <c:axId val="1"/>
        <c:axId val="0"/>
      </c:bar3DChart>
      <c:catAx>
        <c:axId val="6779950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79950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66D-4EED-B067-D5CD7AA0D51A}"/>
              </c:ext>
            </c:extLst>
          </c:dPt>
          <c:dPt>
            <c:idx val="1"/>
            <c:invertIfNegative val="0"/>
            <c:bubble3D val="0"/>
            <c:spPr>
              <a:solidFill>
                <a:srgbClr val="C00000"/>
              </a:solidFill>
            </c:spPr>
            <c:extLst>
              <c:ext xmlns:c16="http://schemas.microsoft.com/office/drawing/2014/chart" uri="{C3380CC4-5D6E-409C-BE32-E72D297353CC}">
                <c16:uniqueId val="{00000001-266D-4EED-B067-D5CD7AA0D51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66D-4EED-B067-D5CD7AA0D51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66D-4EED-B067-D5CD7AA0D51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1</c:v>
                </c:pt>
                <c:pt idx="2">
                  <c:v>0</c:v>
                </c:pt>
                <c:pt idx="3">
                  <c:v>0</c:v>
                </c:pt>
              </c:numCache>
            </c:numRef>
          </c:val>
          <c:extLst>
            <c:ext xmlns:c16="http://schemas.microsoft.com/office/drawing/2014/chart" uri="{C3380CC4-5D6E-409C-BE32-E72D297353CC}">
              <c16:uniqueId val="{00000004-266D-4EED-B067-D5CD7AA0D51A}"/>
            </c:ext>
          </c:extLst>
        </c:ser>
        <c:dLbls>
          <c:showLegendKey val="0"/>
          <c:showVal val="0"/>
          <c:showCatName val="0"/>
          <c:showSerName val="0"/>
          <c:showPercent val="0"/>
          <c:showBubbleSize val="0"/>
        </c:dLbls>
        <c:gapWidth val="150"/>
        <c:shape val="box"/>
        <c:axId val="677987840"/>
        <c:axId val="1"/>
        <c:axId val="0"/>
      </c:bar3DChart>
      <c:catAx>
        <c:axId val="6779878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79878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056-41A5-8D98-8677A53C1F4A}"/>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056-41A5-8D98-8677A53C1F4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2-7056-41A5-8D98-8677A53C1F4A}"/>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056-41A5-8D98-8677A53C1F4A}"/>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056-41A5-8D98-8677A53C1F4A}"/>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056-41A5-8D98-8677A53C1F4A}"/>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7056-41A5-8D98-8677A53C1F4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7-7056-41A5-8D98-8677A53C1F4A}"/>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7056-41A5-8D98-8677A53C1F4A}"/>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7056-41A5-8D98-8677A53C1F4A}"/>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7056-41A5-8D98-8677A53C1F4A}"/>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7056-41A5-8D98-8677A53C1F4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C-7056-41A5-8D98-8677A53C1F4A}"/>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056-41A5-8D98-8677A53C1F4A}"/>
            </c:ext>
          </c:extLst>
        </c:ser>
        <c:dLbls>
          <c:showLegendKey val="0"/>
          <c:showVal val="0"/>
          <c:showCatName val="0"/>
          <c:showSerName val="0"/>
          <c:showPercent val="0"/>
          <c:showBubbleSize val="0"/>
        </c:dLbls>
        <c:smooth val="0"/>
        <c:axId val="677991200"/>
        <c:axId val="1"/>
      </c:lineChart>
      <c:catAx>
        <c:axId val="67799120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7991200"/>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F2-43D3-AC02-C96A2F2092C6}"/>
              </c:ext>
            </c:extLst>
          </c:dPt>
          <c:dPt>
            <c:idx val="1"/>
            <c:invertIfNegative val="0"/>
            <c:bubble3D val="0"/>
            <c:spPr>
              <a:solidFill>
                <a:srgbClr val="C00000"/>
              </a:solidFill>
            </c:spPr>
            <c:extLst>
              <c:ext xmlns:c16="http://schemas.microsoft.com/office/drawing/2014/chart" uri="{C3380CC4-5D6E-409C-BE32-E72D297353CC}">
                <c16:uniqueId val="{00000001-CAF2-43D3-AC02-C96A2F2092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F2-43D3-AC02-C96A2F2092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F2-43D3-AC02-C96A2F2092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0.77777777777777779</c:v>
                </c:pt>
                <c:pt idx="2">
                  <c:v>0.22222222222222221</c:v>
                </c:pt>
                <c:pt idx="3">
                  <c:v>0</c:v>
                </c:pt>
              </c:numCache>
            </c:numRef>
          </c:val>
          <c:extLst>
            <c:ext xmlns:c16="http://schemas.microsoft.com/office/drawing/2014/chart" uri="{C3380CC4-5D6E-409C-BE32-E72D297353CC}">
              <c16:uniqueId val="{00000004-CAF2-43D3-AC02-C96A2F2092C6}"/>
            </c:ext>
          </c:extLst>
        </c:ser>
        <c:dLbls>
          <c:showLegendKey val="0"/>
          <c:showVal val="0"/>
          <c:showCatName val="0"/>
          <c:showSerName val="0"/>
          <c:showPercent val="0"/>
          <c:showBubbleSize val="0"/>
        </c:dLbls>
        <c:gapWidth val="150"/>
        <c:shape val="box"/>
        <c:axId val="677990240"/>
        <c:axId val="1"/>
        <c:axId val="0"/>
      </c:bar3DChart>
      <c:catAx>
        <c:axId val="6779902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79902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4BF-4FEA-A770-497A6AEFE5D4}"/>
              </c:ext>
            </c:extLst>
          </c:dPt>
          <c:dPt>
            <c:idx val="1"/>
            <c:invertIfNegative val="0"/>
            <c:bubble3D val="0"/>
            <c:spPr>
              <a:solidFill>
                <a:srgbClr val="C00000"/>
              </a:solidFill>
            </c:spPr>
            <c:extLst>
              <c:ext xmlns:c16="http://schemas.microsoft.com/office/drawing/2014/chart" uri="{C3380CC4-5D6E-409C-BE32-E72D297353CC}">
                <c16:uniqueId val="{00000001-B4BF-4FEA-A770-497A6AEFE5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4BF-4FEA-A770-497A6AEFE5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4BF-4FEA-A770-497A6AEFE5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B4BF-4FEA-A770-497A6AEFE5D4}"/>
            </c:ext>
          </c:extLst>
        </c:ser>
        <c:dLbls>
          <c:showLegendKey val="0"/>
          <c:showVal val="0"/>
          <c:showCatName val="0"/>
          <c:showSerName val="0"/>
          <c:showPercent val="0"/>
          <c:showBubbleSize val="0"/>
        </c:dLbls>
        <c:gapWidth val="150"/>
        <c:shape val="box"/>
        <c:axId val="677974400"/>
        <c:axId val="1"/>
        <c:axId val="0"/>
      </c:bar3DChart>
      <c:catAx>
        <c:axId val="677974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79744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F86-48EB-8B5E-74D23BF6A413}"/>
              </c:ext>
            </c:extLst>
          </c:dPt>
          <c:dPt>
            <c:idx val="1"/>
            <c:invertIfNegative val="0"/>
            <c:bubble3D val="0"/>
            <c:spPr>
              <a:solidFill>
                <a:srgbClr val="C00000"/>
              </a:solidFill>
            </c:spPr>
            <c:extLst>
              <c:ext xmlns:c16="http://schemas.microsoft.com/office/drawing/2014/chart" uri="{C3380CC4-5D6E-409C-BE32-E72D297353CC}">
                <c16:uniqueId val="{00000001-AF86-48EB-8B5E-74D23BF6A41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F86-48EB-8B5E-74D23BF6A41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F86-48EB-8B5E-74D23BF6A41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0.55555555555555558</c:v>
                </c:pt>
                <c:pt idx="2">
                  <c:v>0.44444444444444442</c:v>
                </c:pt>
                <c:pt idx="3">
                  <c:v>0</c:v>
                </c:pt>
              </c:numCache>
            </c:numRef>
          </c:val>
          <c:extLst>
            <c:ext xmlns:c16="http://schemas.microsoft.com/office/drawing/2014/chart" uri="{C3380CC4-5D6E-409C-BE32-E72D297353CC}">
              <c16:uniqueId val="{00000004-AF86-48EB-8B5E-74D23BF6A413}"/>
            </c:ext>
          </c:extLst>
        </c:ser>
        <c:dLbls>
          <c:showLegendKey val="0"/>
          <c:showVal val="0"/>
          <c:showCatName val="0"/>
          <c:showSerName val="0"/>
          <c:showPercent val="0"/>
          <c:showBubbleSize val="0"/>
        </c:dLbls>
        <c:gapWidth val="150"/>
        <c:shape val="box"/>
        <c:axId val="677975360"/>
        <c:axId val="1"/>
        <c:axId val="0"/>
      </c:bar3DChart>
      <c:catAx>
        <c:axId val="677975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79753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A50-4B05-874C-241B74242CCE}"/>
              </c:ext>
            </c:extLst>
          </c:dPt>
          <c:dPt>
            <c:idx val="1"/>
            <c:invertIfNegative val="0"/>
            <c:bubble3D val="0"/>
            <c:spPr>
              <a:solidFill>
                <a:srgbClr val="C00000"/>
              </a:solidFill>
            </c:spPr>
            <c:extLst>
              <c:ext xmlns:c16="http://schemas.microsoft.com/office/drawing/2014/chart" uri="{C3380CC4-5D6E-409C-BE32-E72D297353CC}">
                <c16:uniqueId val="{00000001-EA50-4B05-874C-241B74242CC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A50-4B05-874C-241B74242CC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A50-4B05-874C-241B74242CC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EA50-4B05-874C-241B74242CCE}"/>
            </c:ext>
          </c:extLst>
        </c:ser>
        <c:dLbls>
          <c:showLegendKey val="0"/>
          <c:showVal val="0"/>
          <c:showCatName val="0"/>
          <c:showSerName val="0"/>
          <c:showPercent val="0"/>
          <c:showBubbleSize val="0"/>
        </c:dLbls>
        <c:gapWidth val="150"/>
        <c:shape val="box"/>
        <c:axId val="677367072"/>
        <c:axId val="1"/>
        <c:axId val="0"/>
      </c:bar3DChart>
      <c:catAx>
        <c:axId val="6773670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73670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1AD-42B0-B9BF-24E6935437E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1AD-42B0-B9BF-24E6935437E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0.77777777777777779</c:v>
                </c:pt>
                <c:pt idx="2">
                  <c:v>0.22222222222222221</c:v>
                </c:pt>
                <c:pt idx="3">
                  <c:v>0</c:v>
                </c:pt>
              </c:numCache>
            </c:numRef>
          </c:val>
          <c:smooth val="0"/>
          <c:extLst>
            <c:ext xmlns:c16="http://schemas.microsoft.com/office/drawing/2014/chart" uri="{C3380CC4-5D6E-409C-BE32-E72D297353CC}">
              <c16:uniqueId val="{00000002-71AD-42B0-B9BF-24E6935437E0}"/>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1AD-42B0-B9BF-24E6935437E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1AD-42B0-B9BF-24E6935437E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1AD-42B0-B9BF-24E6935437E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1AD-42B0-B9BF-24E6935437E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7-71AD-42B0-B9BF-24E6935437E0}"/>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1AD-42B0-B9BF-24E6935437E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1AD-42B0-B9BF-24E6935437E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1AD-42B0-B9BF-24E6935437E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1AD-42B0-B9BF-24E6935437E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0.55555555555555558</c:v>
                </c:pt>
                <c:pt idx="2">
                  <c:v>0.44444444444444442</c:v>
                </c:pt>
                <c:pt idx="3">
                  <c:v>0</c:v>
                </c:pt>
              </c:numCache>
            </c:numRef>
          </c:val>
          <c:smooth val="0"/>
          <c:extLst>
            <c:ext xmlns:c16="http://schemas.microsoft.com/office/drawing/2014/chart" uri="{C3380CC4-5D6E-409C-BE32-E72D297353CC}">
              <c16:uniqueId val="{0000000C-71AD-42B0-B9BF-24E6935437E0}"/>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1AD-42B0-B9BF-24E6935437E0}"/>
            </c:ext>
          </c:extLst>
        </c:ser>
        <c:dLbls>
          <c:showLegendKey val="0"/>
          <c:showVal val="0"/>
          <c:showCatName val="0"/>
          <c:showSerName val="0"/>
          <c:showPercent val="0"/>
          <c:showBubbleSize val="0"/>
        </c:dLbls>
        <c:smooth val="0"/>
        <c:axId val="677980160"/>
        <c:axId val="1"/>
      </c:lineChart>
      <c:catAx>
        <c:axId val="67798016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7980160"/>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7B-4384-B004-9FCFC809787F}"/>
              </c:ext>
            </c:extLst>
          </c:dPt>
          <c:dPt>
            <c:idx val="1"/>
            <c:invertIfNegative val="0"/>
            <c:bubble3D val="0"/>
            <c:spPr>
              <a:solidFill>
                <a:srgbClr val="C00000"/>
              </a:solidFill>
            </c:spPr>
            <c:extLst>
              <c:ext xmlns:c16="http://schemas.microsoft.com/office/drawing/2014/chart" uri="{C3380CC4-5D6E-409C-BE32-E72D297353CC}">
                <c16:uniqueId val="{00000001-117B-4384-B004-9FCFC809787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7B-4384-B004-9FCFC809787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7B-4384-B004-9FCFC809787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0.5</c:v>
                </c:pt>
                <c:pt idx="1">
                  <c:v>0.5</c:v>
                </c:pt>
                <c:pt idx="2">
                  <c:v>0</c:v>
                </c:pt>
                <c:pt idx="3">
                  <c:v>0</c:v>
                </c:pt>
              </c:numCache>
            </c:numRef>
          </c:val>
          <c:extLst>
            <c:ext xmlns:c16="http://schemas.microsoft.com/office/drawing/2014/chart" uri="{C3380CC4-5D6E-409C-BE32-E72D297353CC}">
              <c16:uniqueId val="{00000004-117B-4384-B004-9FCFC809787F}"/>
            </c:ext>
          </c:extLst>
        </c:ser>
        <c:dLbls>
          <c:showLegendKey val="0"/>
          <c:showVal val="0"/>
          <c:showCatName val="0"/>
          <c:showSerName val="0"/>
          <c:showPercent val="0"/>
          <c:showBubbleSize val="0"/>
        </c:dLbls>
        <c:gapWidth val="150"/>
        <c:shape val="box"/>
        <c:axId val="677998400"/>
        <c:axId val="1"/>
        <c:axId val="0"/>
      </c:bar3DChart>
      <c:catAx>
        <c:axId val="677998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79984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B8C-4A28-A6A5-2DFC5705F48C}"/>
              </c:ext>
            </c:extLst>
          </c:dPt>
          <c:dPt>
            <c:idx val="1"/>
            <c:invertIfNegative val="0"/>
            <c:bubble3D val="0"/>
            <c:spPr>
              <a:solidFill>
                <a:srgbClr val="C00000"/>
              </a:solidFill>
            </c:spPr>
            <c:extLst>
              <c:ext xmlns:c16="http://schemas.microsoft.com/office/drawing/2014/chart" uri="{C3380CC4-5D6E-409C-BE32-E72D297353CC}">
                <c16:uniqueId val="{00000001-AB8C-4A28-A6A5-2DFC5705F48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B8C-4A28-A6A5-2DFC5705F48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B8C-4A28-A6A5-2DFC5705F48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0.5</c:v>
                </c:pt>
                <c:pt idx="1">
                  <c:v>0</c:v>
                </c:pt>
                <c:pt idx="2">
                  <c:v>0.5</c:v>
                </c:pt>
                <c:pt idx="3">
                  <c:v>0</c:v>
                </c:pt>
              </c:numCache>
            </c:numRef>
          </c:val>
          <c:extLst>
            <c:ext xmlns:c16="http://schemas.microsoft.com/office/drawing/2014/chart" uri="{C3380CC4-5D6E-409C-BE32-E72D297353CC}">
              <c16:uniqueId val="{00000004-AB8C-4A28-A6A5-2DFC5705F48C}"/>
            </c:ext>
          </c:extLst>
        </c:ser>
        <c:dLbls>
          <c:showLegendKey val="0"/>
          <c:showVal val="0"/>
          <c:showCatName val="0"/>
          <c:showSerName val="0"/>
          <c:showPercent val="0"/>
          <c:showBubbleSize val="0"/>
        </c:dLbls>
        <c:gapWidth val="150"/>
        <c:shape val="box"/>
        <c:axId val="678001280"/>
        <c:axId val="1"/>
        <c:axId val="0"/>
      </c:bar3DChart>
      <c:catAx>
        <c:axId val="6780012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80012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8D5-4BD2-9D33-B761FB18DDCA}"/>
              </c:ext>
            </c:extLst>
          </c:dPt>
          <c:dPt>
            <c:idx val="1"/>
            <c:invertIfNegative val="0"/>
            <c:bubble3D val="0"/>
            <c:spPr>
              <a:solidFill>
                <a:srgbClr val="C00000"/>
              </a:solidFill>
            </c:spPr>
            <c:extLst>
              <c:ext xmlns:c16="http://schemas.microsoft.com/office/drawing/2014/chart" uri="{C3380CC4-5D6E-409C-BE32-E72D297353CC}">
                <c16:uniqueId val="{00000001-C8D5-4BD2-9D33-B761FB18DDC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8D5-4BD2-9D33-B761FB18DDC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8D5-4BD2-9D33-B761FB18DDC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0.5</c:v>
                </c:pt>
                <c:pt idx="2">
                  <c:v>0.5</c:v>
                </c:pt>
                <c:pt idx="3">
                  <c:v>0</c:v>
                </c:pt>
              </c:numCache>
            </c:numRef>
          </c:val>
          <c:extLst>
            <c:ext xmlns:c16="http://schemas.microsoft.com/office/drawing/2014/chart" uri="{C3380CC4-5D6E-409C-BE32-E72D297353CC}">
              <c16:uniqueId val="{00000004-C8D5-4BD2-9D33-B761FB18DDCA}"/>
            </c:ext>
          </c:extLst>
        </c:ser>
        <c:dLbls>
          <c:showLegendKey val="0"/>
          <c:showVal val="0"/>
          <c:showCatName val="0"/>
          <c:showSerName val="0"/>
          <c:showPercent val="0"/>
          <c:showBubbleSize val="0"/>
        </c:dLbls>
        <c:gapWidth val="150"/>
        <c:shape val="box"/>
        <c:axId val="678952384"/>
        <c:axId val="1"/>
        <c:axId val="0"/>
      </c:bar3DChart>
      <c:catAx>
        <c:axId val="678952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89523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F37-4040-AE53-1F2C1037083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F37-4040-AE53-1F2C1037083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0.77777777777777779</c:v>
                </c:pt>
                <c:pt idx="2">
                  <c:v>0.22222222222222221</c:v>
                </c:pt>
                <c:pt idx="3">
                  <c:v>0</c:v>
                </c:pt>
              </c:numCache>
            </c:numRef>
          </c:val>
          <c:smooth val="0"/>
          <c:extLst>
            <c:ext xmlns:c16="http://schemas.microsoft.com/office/drawing/2014/chart" uri="{C3380CC4-5D6E-409C-BE32-E72D297353CC}">
              <c16:uniqueId val="{00000002-5F37-4040-AE53-1F2C10370834}"/>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F37-4040-AE53-1F2C1037083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F37-4040-AE53-1F2C1037083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F37-4040-AE53-1F2C1037083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F37-4040-AE53-1F2C1037083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7-5F37-4040-AE53-1F2C10370834}"/>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F37-4040-AE53-1F2C1037083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F37-4040-AE53-1F2C1037083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5F37-4040-AE53-1F2C1037083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5F37-4040-AE53-1F2C1037083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0.55555555555555558</c:v>
                </c:pt>
                <c:pt idx="2">
                  <c:v>0.44444444444444442</c:v>
                </c:pt>
                <c:pt idx="3">
                  <c:v>0</c:v>
                </c:pt>
              </c:numCache>
            </c:numRef>
          </c:val>
          <c:smooth val="0"/>
          <c:extLst>
            <c:ext xmlns:c16="http://schemas.microsoft.com/office/drawing/2014/chart" uri="{C3380CC4-5D6E-409C-BE32-E72D297353CC}">
              <c16:uniqueId val="{0000000C-5F37-4040-AE53-1F2C10370834}"/>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5F37-4040-AE53-1F2C10370834}"/>
            </c:ext>
          </c:extLst>
        </c:ser>
        <c:dLbls>
          <c:showLegendKey val="0"/>
          <c:showVal val="0"/>
          <c:showCatName val="0"/>
          <c:showSerName val="0"/>
          <c:showPercent val="0"/>
          <c:showBubbleSize val="0"/>
        </c:dLbls>
        <c:smooth val="0"/>
        <c:axId val="678963904"/>
        <c:axId val="1"/>
      </c:lineChart>
      <c:catAx>
        <c:axId val="6789639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8963904"/>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3DF8-4864-B701-C1EC68667B8E}"/>
              </c:ext>
            </c:extLst>
          </c:dPt>
          <c:dPt>
            <c:idx val="1"/>
            <c:invertIfNegative val="0"/>
            <c:bubble3D val="0"/>
            <c:spPr>
              <a:solidFill>
                <a:srgbClr val="C00000"/>
              </a:solidFill>
            </c:spPr>
            <c:extLst>
              <c:ext xmlns:c16="http://schemas.microsoft.com/office/drawing/2014/chart" uri="{C3380CC4-5D6E-409C-BE32-E72D297353CC}">
                <c16:uniqueId val="{00000001-3DF8-4864-B701-C1EC68667B8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F8-4864-B701-C1EC68667B8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F8-4864-B701-C1EC68667B8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3DF8-4864-B701-C1EC68667B8E}"/>
            </c:ext>
          </c:extLst>
        </c:ser>
        <c:dLbls>
          <c:showLegendKey val="0"/>
          <c:showVal val="0"/>
          <c:showCatName val="0"/>
          <c:showSerName val="0"/>
          <c:showPercent val="0"/>
          <c:showBubbleSize val="0"/>
        </c:dLbls>
        <c:gapWidth val="150"/>
        <c:shape val="box"/>
        <c:axId val="678955264"/>
        <c:axId val="1"/>
        <c:axId val="0"/>
      </c:bar3DChart>
      <c:catAx>
        <c:axId val="6789552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89552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09E-49BD-924F-19F7B0538077}"/>
              </c:ext>
            </c:extLst>
          </c:dPt>
          <c:dPt>
            <c:idx val="1"/>
            <c:invertIfNegative val="0"/>
            <c:bubble3D val="0"/>
            <c:spPr>
              <a:solidFill>
                <a:srgbClr val="CC0000"/>
              </a:solidFill>
            </c:spPr>
            <c:extLst>
              <c:ext xmlns:c16="http://schemas.microsoft.com/office/drawing/2014/chart" uri="{C3380CC4-5D6E-409C-BE32-E72D297353CC}">
                <c16:uniqueId val="{00000001-809E-49BD-924F-19F7B053807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09E-49BD-924F-19F7B053807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09E-49BD-924F-19F7B053807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09E-49BD-924F-19F7B0538077}"/>
            </c:ext>
          </c:extLst>
        </c:ser>
        <c:dLbls>
          <c:showLegendKey val="0"/>
          <c:showVal val="0"/>
          <c:showCatName val="0"/>
          <c:showSerName val="0"/>
          <c:showPercent val="0"/>
          <c:showBubbleSize val="0"/>
        </c:dLbls>
        <c:gapWidth val="150"/>
        <c:shape val="box"/>
        <c:axId val="678955744"/>
        <c:axId val="1"/>
        <c:axId val="0"/>
      </c:bar3DChart>
      <c:catAx>
        <c:axId val="6789557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89557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854-426D-A5C3-1B37A57A4617}"/>
              </c:ext>
            </c:extLst>
          </c:dPt>
          <c:dPt>
            <c:idx val="1"/>
            <c:invertIfNegative val="0"/>
            <c:bubble3D val="0"/>
            <c:spPr>
              <a:solidFill>
                <a:srgbClr val="CC0000"/>
              </a:solidFill>
            </c:spPr>
            <c:extLst>
              <c:ext xmlns:c16="http://schemas.microsoft.com/office/drawing/2014/chart" uri="{C3380CC4-5D6E-409C-BE32-E72D297353CC}">
                <c16:uniqueId val="{00000001-1854-426D-A5C3-1B37A57A461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854-426D-A5C3-1B37A57A461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854-426D-A5C3-1B37A57A461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1854-426D-A5C3-1B37A57A4617}"/>
            </c:ext>
          </c:extLst>
        </c:ser>
        <c:dLbls>
          <c:showLegendKey val="0"/>
          <c:showVal val="0"/>
          <c:showCatName val="0"/>
          <c:showSerName val="0"/>
          <c:showPercent val="0"/>
          <c:showBubbleSize val="0"/>
        </c:dLbls>
        <c:gapWidth val="150"/>
        <c:shape val="box"/>
        <c:axId val="678957184"/>
        <c:axId val="1"/>
        <c:axId val="0"/>
      </c:bar3DChart>
      <c:catAx>
        <c:axId val="6789571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89571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F8F5-4E45-9291-2C537B99C13A}"/>
              </c:ext>
            </c:extLst>
          </c:dPt>
          <c:dPt>
            <c:idx val="1"/>
            <c:invertIfNegative val="0"/>
            <c:bubble3D val="0"/>
            <c:spPr>
              <a:solidFill>
                <a:srgbClr val="CC0000"/>
              </a:solidFill>
            </c:spPr>
            <c:extLst>
              <c:ext xmlns:c16="http://schemas.microsoft.com/office/drawing/2014/chart" uri="{C3380CC4-5D6E-409C-BE32-E72D297353CC}">
                <c16:uniqueId val="{00000001-F8F5-4E45-9291-2C537B99C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8F5-4E45-9291-2C537B99C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8F5-4E45-9291-2C537B99C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F8F5-4E45-9291-2C537B99C13A}"/>
            </c:ext>
          </c:extLst>
        </c:ser>
        <c:dLbls>
          <c:showLegendKey val="0"/>
          <c:showVal val="0"/>
          <c:showCatName val="0"/>
          <c:showSerName val="0"/>
          <c:showPercent val="0"/>
          <c:showBubbleSize val="0"/>
        </c:dLbls>
        <c:gapWidth val="150"/>
        <c:shape val="box"/>
        <c:axId val="678967744"/>
        <c:axId val="1"/>
        <c:axId val="0"/>
      </c:bar3DChart>
      <c:catAx>
        <c:axId val="6789677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89677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550-4E47-9CC6-E8D3269A709F}"/>
              </c:ext>
            </c:extLst>
          </c:dPt>
          <c:dPt>
            <c:idx val="1"/>
            <c:invertIfNegative val="0"/>
            <c:bubble3D val="0"/>
            <c:spPr>
              <a:solidFill>
                <a:srgbClr val="CC0000"/>
              </a:solidFill>
            </c:spPr>
            <c:extLst>
              <c:ext xmlns:c16="http://schemas.microsoft.com/office/drawing/2014/chart" uri="{C3380CC4-5D6E-409C-BE32-E72D297353CC}">
                <c16:uniqueId val="{00000001-1550-4E47-9CC6-E8D3269A709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550-4E47-9CC6-E8D3269A709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550-4E47-9CC6-E8D3269A709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550-4E47-9CC6-E8D3269A709F}"/>
            </c:ext>
          </c:extLst>
        </c:ser>
        <c:dLbls>
          <c:showLegendKey val="0"/>
          <c:showVal val="0"/>
          <c:showCatName val="0"/>
          <c:showSerName val="0"/>
          <c:showPercent val="0"/>
          <c:showBubbleSize val="0"/>
        </c:dLbls>
        <c:gapWidth val="150"/>
        <c:shape val="box"/>
        <c:axId val="678959584"/>
        <c:axId val="1"/>
        <c:axId val="0"/>
      </c:bar3DChart>
      <c:catAx>
        <c:axId val="6789595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8959584"/>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C08-4727-B5E5-57C4750C3C47}"/>
              </c:ext>
            </c:extLst>
          </c:dPt>
          <c:dPt>
            <c:idx val="1"/>
            <c:invertIfNegative val="0"/>
            <c:bubble3D val="0"/>
            <c:spPr>
              <a:solidFill>
                <a:srgbClr val="C00000"/>
              </a:solidFill>
            </c:spPr>
            <c:extLst>
              <c:ext xmlns:c16="http://schemas.microsoft.com/office/drawing/2014/chart" uri="{C3380CC4-5D6E-409C-BE32-E72D297353CC}">
                <c16:uniqueId val="{00000001-2C08-4727-B5E5-57C4750C3C4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C08-4727-B5E5-57C4750C3C4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C08-4727-B5E5-57C4750C3C4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1</c:v>
                </c:pt>
                <c:pt idx="3">
                  <c:v>0</c:v>
                </c:pt>
              </c:numCache>
            </c:numRef>
          </c:val>
          <c:extLst>
            <c:ext xmlns:c16="http://schemas.microsoft.com/office/drawing/2014/chart" uri="{C3380CC4-5D6E-409C-BE32-E72D297353CC}">
              <c16:uniqueId val="{00000004-2C08-4727-B5E5-57C4750C3C47}"/>
            </c:ext>
          </c:extLst>
        </c:ser>
        <c:dLbls>
          <c:showLegendKey val="0"/>
          <c:showVal val="0"/>
          <c:showCatName val="0"/>
          <c:showSerName val="0"/>
          <c:showPercent val="0"/>
          <c:showBubbleSize val="0"/>
        </c:dLbls>
        <c:gapWidth val="150"/>
        <c:shape val="box"/>
        <c:axId val="677357472"/>
        <c:axId val="1"/>
        <c:axId val="0"/>
      </c:bar3DChart>
      <c:catAx>
        <c:axId val="6773574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73574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C6E4-4111-94B8-B084E2F62F71}"/>
              </c:ext>
            </c:extLst>
          </c:dPt>
          <c:dPt>
            <c:idx val="1"/>
            <c:invertIfNegative val="0"/>
            <c:bubble3D val="0"/>
            <c:spPr>
              <a:solidFill>
                <a:srgbClr val="CC0000"/>
              </a:solidFill>
            </c:spPr>
            <c:extLst>
              <c:ext xmlns:c16="http://schemas.microsoft.com/office/drawing/2014/chart" uri="{C3380CC4-5D6E-409C-BE32-E72D297353CC}">
                <c16:uniqueId val="{00000001-C6E4-4111-94B8-B084E2F62F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6E4-4111-94B8-B084E2F62F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6E4-4111-94B8-B084E2F62F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C6E4-4111-94B8-B084E2F62F71}"/>
            </c:ext>
          </c:extLst>
        </c:ser>
        <c:dLbls>
          <c:showLegendKey val="0"/>
          <c:showVal val="0"/>
          <c:showCatName val="0"/>
          <c:showSerName val="0"/>
          <c:showPercent val="0"/>
          <c:showBubbleSize val="0"/>
        </c:dLbls>
        <c:gapWidth val="150"/>
        <c:shape val="box"/>
        <c:axId val="678942784"/>
        <c:axId val="1"/>
        <c:axId val="0"/>
      </c:bar3DChart>
      <c:catAx>
        <c:axId val="6789427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89427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A66-4067-BADC-0C99E8E3AF94}"/>
              </c:ext>
            </c:extLst>
          </c:dPt>
          <c:dPt>
            <c:idx val="1"/>
            <c:invertIfNegative val="0"/>
            <c:bubble3D val="0"/>
            <c:spPr>
              <a:solidFill>
                <a:srgbClr val="C00000"/>
              </a:solidFill>
            </c:spPr>
            <c:extLst>
              <c:ext xmlns:c16="http://schemas.microsoft.com/office/drawing/2014/chart" uri="{C3380CC4-5D6E-409C-BE32-E72D297353CC}">
                <c16:uniqueId val="{00000001-3A66-4067-BADC-0C99E8E3AF9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A66-4067-BADC-0C99E8E3AF9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A66-4067-BADC-0C99E8E3AF9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0.2</c:v>
                </c:pt>
                <c:pt idx="1">
                  <c:v>0.4</c:v>
                </c:pt>
                <c:pt idx="2">
                  <c:v>0.4</c:v>
                </c:pt>
                <c:pt idx="3">
                  <c:v>0</c:v>
                </c:pt>
              </c:numCache>
            </c:numRef>
          </c:val>
          <c:extLst>
            <c:ext xmlns:c16="http://schemas.microsoft.com/office/drawing/2014/chart" uri="{C3380CC4-5D6E-409C-BE32-E72D297353CC}">
              <c16:uniqueId val="{00000004-3A66-4067-BADC-0C99E8E3AF94}"/>
            </c:ext>
          </c:extLst>
        </c:ser>
        <c:dLbls>
          <c:showLegendKey val="0"/>
          <c:showVal val="0"/>
          <c:showCatName val="0"/>
          <c:showSerName val="0"/>
          <c:showPercent val="0"/>
          <c:showBubbleSize val="0"/>
        </c:dLbls>
        <c:gapWidth val="150"/>
        <c:shape val="box"/>
        <c:axId val="662686048"/>
        <c:axId val="1"/>
        <c:axId val="0"/>
      </c:bar3DChart>
      <c:catAx>
        <c:axId val="6626860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626860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67-4308-B970-7730C9352786}"/>
              </c:ext>
            </c:extLst>
          </c:dPt>
          <c:dPt>
            <c:idx val="1"/>
            <c:invertIfNegative val="0"/>
            <c:bubble3D val="0"/>
            <c:spPr>
              <a:solidFill>
                <a:srgbClr val="C00000"/>
              </a:solidFill>
            </c:spPr>
            <c:extLst>
              <c:ext xmlns:c16="http://schemas.microsoft.com/office/drawing/2014/chart" uri="{C3380CC4-5D6E-409C-BE32-E72D297353CC}">
                <c16:uniqueId val="{00000001-9867-4308-B970-7730C93527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67-4308-B970-7730C93527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67-4308-B970-7730C93527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0.2</c:v>
                </c:pt>
                <c:pt idx="1">
                  <c:v>0.2</c:v>
                </c:pt>
                <c:pt idx="2">
                  <c:v>0.6</c:v>
                </c:pt>
                <c:pt idx="3">
                  <c:v>0</c:v>
                </c:pt>
              </c:numCache>
            </c:numRef>
          </c:val>
          <c:extLst>
            <c:ext xmlns:c16="http://schemas.microsoft.com/office/drawing/2014/chart" uri="{C3380CC4-5D6E-409C-BE32-E72D297353CC}">
              <c16:uniqueId val="{00000004-9867-4308-B970-7730C9352786}"/>
            </c:ext>
          </c:extLst>
        </c:ser>
        <c:dLbls>
          <c:showLegendKey val="0"/>
          <c:showVal val="0"/>
          <c:showCatName val="0"/>
          <c:showSerName val="0"/>
          <c:showPercent val="0"/>
          <c:showBubbleSize val="0"/>
        </c:dLbls>
        <c:gapWidth val="150"/>
        <c:shape val="box"/>
        <c:axId val="662689888"/>
        <c:axId val="1"/>
        <c:axId val="0"/>
      </c:bar3DChart>
      <c:catAx>
        <c:axId val="6626898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626898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17D-44B0-A632-3CD7EC2D95DB}"/>
              </c:ext>
            </c:extLst>
          </c:dPt>
          <c:dPt>
            <c:idx val="1"/>
            <c:invertIfNegative val="0"/>
            <c:bubble3D val="0"/>
            <c:spPr>
              <a:solidFill>
                <a:srgbClr val="C00000"/>
              </a:solidFill>
            </c:spPr>
            <c:extLst>
              <c:ext xmlns:c16="http://schemas.microsoft.com/office/drawing/2014/chart" uri="{C3380CC4-5D6E-409C-BE32-E72D297353CC}">
                <c16:uniqueId val="{00000001-D17D-44B0-A632-3CD7EC2D95D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17D-44B0-A632-3CD7EC2D95D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17D-44B0-A632-3CD7EC2D95D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0.2</c:v>
                </c:pt>
                <c:pt idx="1">
                  <c:v>0.2</c:v>
                </c:pt>
                <c:pt idx="2">
                  <c:v>0.6</c:v>
                </c:pt>
                <c:pt idx="3">
                  <c:v>0</c:v>
                </c:pt>
              </c:numCache>
            </c:numRef>
          </c:val>
          <c:extLst>
            <c:ext xmlns:c16="http://schemas.microsoft.com/office/drawing/2014/chart" uri="{C3380CC4-5D6E-409C-BE32-E72D297353CC}">
              <c16:uniqueId val="{00000004-D17D-44B0-A632-3CD7EC2D95DB}"/>
            </c:ext>
          </c:extLst>
        </c:ser>
        <c:dLbls>
          <c:showLegendKey val="0"/>
          <c:showVal val="0"/>
          <c:showCatName val="0"/>
          <c:showSerName val="0"/>
          <c:showPercent val="0"/>
          <c:showBubbleSize val="0"/>
        </c:dLbls>
        <c:gapWidth val="150"/>
        <c:shape val="box"/>
        <c:axId val="703125360"/>
        <c:axId val="1"/>
        <c:axId val="0"/>
      </c:bar3DChart>
      <c:catAx>
        <c:axId val="703125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031253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BA-4A2E-B955-66E87F31568A}"/>
              </c:ext>
            </c:extLst>
          </c:dPt>
          <c:dPt>
            <c:idx val="1"/>
            <c:invertIfNegative val="0"/>
            <c:bubble3D val="0"/>
            <c:spPr>
              <a:solidFill>
                <a:srgbClr val="C00000"/>
              </a:solidFill>
            </c:spPr>
            <c:extLst>
              <c:ext xmlns:c16="http://schemas.microsoft.com/office/drawing/2014/chart" uri="{C3380CC4-5D6E-409C-BE32-E72D297353CC}">
                <c16:uniqueId val="{00000001-E1BA-4A2E-B955-66E87F31568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BA-4A2E-B955-66E87F31568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BA-4A2E-B955-66E87F31568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0.5</c:v>
                </c:pt>
                <c:pt idx="2">
                  <c:v>0.5</c:v>
                </c:pt>
                <c:pt idx="3">
                  <c:v>0</c:v>
                </c:pt>
              </c:numCache>
            </c:numRef>
          </c:val>
          <c:extLst>
            <c:ext xmlns:c16="http://schemas.microsoft.com/office/drawing/2014/chart" uri="{C3380CC4-5D6E-409C-BE32-E72D297353CC}">
              <c16:uniqueId val="{00000004-E1BA-4A2E-B955-66E87F31568A}"/>
            </c:ext>
          </c:extLst>
        </c:ser>
        <c:dLbls>
          <c:showLegendKey val="0"/>
          <c:showVal val="0"/>
          <c:showCatName val="0"/>
          <c:showSerName val="0"/>
          <c:showPercent val="0"/>
          <c:showBubbleSize val="0"/>
        </c:dLbls>
        <c:gapWidth val="150"/>
        <c:shape val="box"/>
        <c:axId val="703120560"/>
        <c:axId val="1"/>
        <c:axId val="0"/>
      </c:bar3DChart>
      <c:catAx>
        <c:axId val="7031205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031205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D96-41BE-95A5-23EB8E2D14BA}"/>
              </c:ext>
            </c:extLst>
          </c:dPt>
          <c:dPt>
            <c:idx val="1"/>
            <c:invertIfNegative val="0"/>
            <c:bubble3D val="0"/>
            <c:spPr>
              <a:solidFill>
                <a:srgbClr val="C00000"/>
              </a:solidFill>
            </c:spPr>
            <c:extLst>
              <c:ext xmlns:c16="http://schemas.microsoft.com/office/drawing/2014/chart" uri="{C3380CC4-5D6E-409C-BE32-E72D297353CC}">
                <c16:uniqueId val="{00000001-DD96-41BE-95A5-23EB8E2D14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D96-41BE-95A5-23EB8E2D14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D96-41BE-95A5-23EB8E2D14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DD96-41BE-95A5-23EB8E2D14BA}"/>
            </c:ext>
          </c:extLst>
        </c:ser>
        <c:dLbls>
          <c:showLegendKey val="0"/>
          <c:showVal val="0"/>
          <c:showCatName val="0"/>
          <c:showSerName val="0"/>
          <c:showPercent val="0"/>
          <c:showBubbleSize val="0"/>
        </c:dLbls>
        <c:gapWidth val="150"/>
        <c:shape val="box"/>
        <c:axId val="703121520"/>
        <c:axId val="1"/>
        <c:axId val="0"/>
      </c:bar3DChart>
      <c:catAx>
        <c:axId val="7031215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031215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D1-419F-8CB9-A8FAD9B3A6D2}"/>
              </c:ext>
            </c:extLst>
          </c:dPt>
          <c:dPt>
            <c:idx val="1"/>
            <c:invertIfNegative val="0"/>
            <c:bubble3D val="0"/>
            <c:spPr>
              <a:solidFill>
                <a:srgbClr val="C00000"/>
              </a:solidFill>
            </c:spPr>
            <c:extLst>
              <c:ext xmlns:c16="http://schemas.microsoft.com/office/drawing/2014/chart" uri="{C3380CC4-5D6E-409C-BE32-E72D297353CC}">
                <c16:uniqueId val="{00000001-11D1-419F-8CB9-A8FAD9B3A6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D1-419F-8CB9-A8FAD9B3A6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D1-419F-8CB9-A8FAD9B3A6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extLst>
            <c:ext xmlns:c16="http://schemas.microsoft.com/office/drawing/2014/chart" uri="{C3380CC4-5D6E-409C-BE32-E72D297353CC}">
              <c16:uniqueId val="{00000004-11D1-419F-8CB9-A8FAD9B3A6D2}"/>
            </c:ext>
          </c:extLst>
        </c:ser>
        <c:dLbls>
          <c:showLegendKey val="0"/>
          <c:showVal val="0"/>
          <c:showCatName val="0"/>
          <c:showSerName val="0"/>
          <c:showPercent val="0"/>
          <c:showBubbleSize val="0"/>
        </c:dLbls>
        <c:gapWidth val="150"/>
        <c:shape val="box"/>
        <c:axId val="703527840"/>
        <c:axId val="1"/>
        <c:axId val="0"/>
      </c:bar3DChart>
      <c:catAx>
        <c:axId val="7035278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035278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557-4BC9-9ED6-4C8F22D3C113}"/>
              </c:ext>
            </c:extLst>
          </c:dPt>
          <c:dPt>
            <c:idx val="1"/>
            <c:invertIfNegative val="0"/>
            <c:bubble3D val="0"/>
            <c:spPr>
              <a:solidFill>
                <a:srgbClr val="C00000"/>
              </a:solidFill>
            </c:spPr>
            <c:extLst>
              <c:ext xmlns:c16="http://schemas.microsoft.com/office/drawing/2014/chart" uri="{C3380CC4-5D6E-409C-BE32-E72D297353CC}">
                <c16:uniqueId val="{00000001-C557-4BC9-9ED6-4C8F22D3C11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557-4BC9-9ED6-4C8F22D3C11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557-4BC9-9ED6-4C8F22D3C11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0.5</c:v>
                </c:pt>
                <c:pt idx="1">
                  <c:v>0.25</c:v>
                </c:pt>
                <c:pt idx="2">
                  <c:v>0.25</c:v>
                </c:pt>
                <c:pt idx="3">
                  <c:v>0</c:v>
                </c:pt>
              </c:numCache>
            </c:numRef>
          </c:val>
          <c:extLst>
            <c:ext xmlns:c16="http://schemas.microsoft.com/office/drawing/2014/chart" uri="{C3380CC4-5D6E-409C-BE32-E72D297353CC}">
              <c16:uniqueId val="{00000004-C557-4BC9-9ED6-4C8F22D3C113}"/>
            </c:ext>
          </c:extLst>
        </c:ser>
        <c:dLbls>
          <c:showLegendKey val="0"/>
          <c:showVal val="0"/>
          <c:showCatName val="0"/>
          <c:showSerName val="0"/>
          <c:showPercent val="0"/>
          <c:showBubbleSize val="0"/>
        </c:dLbls>
        <c:gapWidth val="150"/>
        <c:shape val="box"/>
        <c:axId val="703521600"/>
        <c:axId val="1"/>
        <c:axId val="0"/>
      </c:bar3DChart>
      <c:catAx>
        <c:axId val="7035216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035216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EDB-4B32-97C3-A71E8B24EBE2}"/>
              </c:ext>
            </c:extLst>
          </c:dPt>
          <c:dPt>
            <c:idx val="1"/>
            <c:invertIfNegative val="0"/>
            <c:bubble3D val="0"/>
            <c:spPr>
              <a:solidFill>
                <a:srgbClr val="C00000"/>
              </a:solidFill>
            </c:spPr>
            <c:extLst>
              <c:ext xmlns:c16="http://schemas.microsoft.com/office/drawing/2014/chart" uri="{C3380CC4-5D6E-409C-BE32-E72D297353CC}">
                <c16:uniqueId val="{00000001-DEDB-4B32-97C3-A71E8B24EBE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EDB-4B32-97C3-A71E8B24EBE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EDB-4B32-97C3-A71E8B24EBE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DEDB-4B32-97C3-A71E8B24EBE2}"/>
            </c:ext>
          </c:extLst>
        </c:ser>
        <c:dLbls>
          <c:showLegendKey val="0"/>
          <c:showVal val="0"/>
          <c:showCatName val="0"/>
          <c:showSerName val="0"/>
          <c:showPercent val="0"/>
          <c:showBubbleSize val="0"/>
        </c:dLbls>
        <c:gapWidth val="150"/>
        <c:shape val="box"/>
        <c:axId val="703523040"/>
        <c:axId val="1"/>
        <c:axId val="0"/>
      </c:bar3DChart>
      <c:catAx>
        <c:axId val="7035230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035230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B7D-4BD6-B4D7-C795DF3B44DD}"/>
              </c:ext>
            </c:extLst>
          </c:dPt>
          <c:dPt>
            <c:idx val="1"/>
            <c:invertIfNegative val="0"/>
            <c:bubble3D val="0"/>
            <c:spPr>
              <a:solidFill>
                <a:srgbClr val="C00000"/>
              </a:solidFill>
            </c:spPr>
            <c:extLst>
              <c:ext xmlns:c16="http://schemas.microsoft.com/office/drawing/2014/chart" uri="{C3380CC4-5D6E-409C-BE32-E72D297353CC}">
                <c16:uniqueId val="{00000001-FB7D-4BD6-B4D7-C795DF3B44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B7D-4BD6-B4D7-C795DF3B44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B7D-4BD6-B4D7-C795DF3B44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0.5</c:v>
                </c:pt>
                <c:pt idx="2">
                  <c:v>0.5</c:v>
                </c:pt>
                <c:pt idx="3">
                  <c:v>0</c:v>
                </c:pt>
              </c:numCache>
            </c:numRef>
          </c:val>
          <c:extLst>
            <c:ext xmlns:c16="http://schemas.microsoft.com/office/drawing/2014/chart" uri="{C3380CC4-5D6E-409C-BE32-E72D297353CC}">
              <c16:uniqueId val="{00000004-FB7D-4BD6-B4D7-C795DF3B44DD}"/>
            </c:ext>
          </c:extLst>
        </c:ser>
        <c:dLbls>
          <c:showLegendKey val="0"/>
          <c:showVal val="0"/>
          <c:showCatName val="0"/>
          <c:showSerName val="0"/>
          <c:showPercent val="0"/>
          <c:showBubbleSize val="0"/>
        </c:dLbls>
        <c:gapWidth val="150"/>
        <c:shape val="box"/>
        <c:axId val="703711488"/>
        <c:axId val="1"/>
        <c:axId val="0"/>
      </c:bar3DChart>
      <c:catAx>
        <c:axId val="703711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037114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07F-4600-AAFA-ADB8E6B3BCEB}"/>
              </c:ext>
            </c:extLst>
          </c:dPt>
          <c:dPt>
            <c:idx val="1"/>
            <c:invertIfNegative val="0"/>
            <c:bubble3D val="0"/>
            <c:spPr>
              <a:solidFill>
                <a:srgbClr val="C00000"/>
              </a:solidFill>
            </c:spPr>
            <c:extLst>
              <c:ext xmlns:c16="http://schemas.microsoft.com/office/drawing/2014/chart" uri="{C3380CC4-5D6E-409C-BE32-E72D297353CC}">
                <c16:uniqueId val="{00000001-C07F-4600-AAFA-ADB8E6B3BCE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07F-4600-AAFA-ADB8E6B3BCE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07F-4600-AAFA-ADB8E6B3BCE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0.2</c:v>
                </c:pt>
                <c:pt idx="2">
                  <c:v>0.8</c:v>
                </c:pt>
                <c:pt idx="3">
                  <c:v>0</c:v>
                </c:pt>
              </c:numCache>
            </c:numRef>
          </c:val>
          <c:extLst>
            <c:ext xmlns:c16="http://schemas.microsoft.com/office/drawing/2014/chart" uri="{C3380CC4-5D6E-409C-BE32-E72D297353CC}">
              <c16:uniqueId val="{00000004-C07F-4600-AAFA-ADB8E6B3BCEB}"/>
            </c:ext>
          </c:extLst>
        </c:ser>
        <c:dLbls>
          <c:showLegendKey val="0"/>
          <c:showVal val="0"/>
          <c:showCatName val="0"/>
          <c:showSerName val="0"/>
          <c:showPercent val="0"/>
          <c:showBubbleSize val="0"/>
        </c:dLbls>
        <c:gapWidth val="150"/>
        <c:shape val="box"/>
        <c:axId val="677362272"/>
        <c:axId val="1"/>
        <c:axId val="0"/>
      </c:bar3DChart>
      <c:catAx>
        <c:axId val="6773622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73622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0E6-4B0A-B851-3DF528E0E9C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0E6-4B0A-B851-3DF528E0E9C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0.2</c:v>
                </c:pt>
                <c:pt idx="1">
                  <c:v>0.4</c:v>
                </c:pt>
                <c:pt idx="2">
                  <c:v>0.4</c:v>
                </c:pt>
                <c:pt idx="3">
                  <c:v>0</c:v>
                </c:pt>
              </c:numCache>
            </c:numRef>
          </c:val>
          <c:smooth val="0"/>
          <c:extLst>
            <c:ext xmlns:c16="http://schemas.microsoft.com/office/drawing/2014/chart" uri="{C3380CC4-5D6E-409C-BE32-E72D297353CC}">
              <c16:uniqueId val="{00000002-00E6-4B0A-B851-3DF528E0E9CA}"/>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0E6-4B0A-B851-3DF528E0E9C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0E6-4B0A-B851-3DF528E0E9C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0E6-4B0A-B851-3DF528E0E9C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0E6-4B0A-B851-3DF528E0E9C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0.2</c:v>
                </c:pt>
                <c:pt idx="1">
                  <c:v>0.2</c:v>
                </c:pt>
                <c:pt idx="2">
                  <c:v>0.6</c:v>
                </c:pt>
                <c:pt idx="3">
                  <c:v>0</c:v>
                </c:pt>
              </c:numCache>
            </c:numRef>
          </c:val>
          <c:smooth val="0"/>
          <c:extLst>
            <c:ext xmlns:c16="http://schemas.microsoft.com/office/drawing/2014/chart" uri="{C3380CC4-5D6E-409C-BE32-E72D297353CC}">
              <c16:uniqueId val="{00000007-00E6-4B0A-B851-3DF528E0E9CA}"/>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0E6-4B0A-B851-3DF528E0E9C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0E6-4B0A-B851-3DF528E0E9C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0E6-4B0A-B851-3DF528E0E9C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0E6-4B0A-B851-3DF528E0E9C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0.2</c:v>
                </c:pt>
                <c:pt idx="1">
                  <c:v>0.2</c:v>
                </c:pt>
                <c:pt idx="2">
                  <c:v>0.6</c:v>
                </c:pt>
                <c:pt idx="3">
                  <c:v>0</c:v>
                </c:pt>
              </c:numCache>
            </c:numRef>
          </c:val>
          <c:smooth val="0"/>
          <c:extLst>
            <c:ext xmlns:c16="http://schemas.microsoft.com/office/drawing/2014/chart" uri="{C3380CC4-5D6E-409C-BE32-E72D297353CC}">
              <c16:uniqueId val="{0000000C-00E6-4B0A-B851-3DF528E0E9CA}"/>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0E6-4B0A-B851-3DF528E0E9CA}"/>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0E6-4B0A-B851-3DF528E0E9CA}"/>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0E6-4B0A-B851-3DF528E0E9CA}"/>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0E6-4B0A-B851-3DF528E0E9C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0E6-4B0A-B851-3DF528E0E9CA}"/>
            </c:ext>
          </c:extLst>
        </c:ser>
        <c:dLbls>
          <c:showLegendKey val="0"/>
          <c:showVal val="0"/>
          <c:showCatName val="0"/>
          <c:showSerName val="0"/>
          <c:showPercent val="0"/>
          <c:showBubbleSize val="0"/>
        </c:dLbls>
        <c:smooth val="0"/>
        <c:axId val="703707648"/>
        <c:axId val="1"/>
      </c:lineChart>
      <c:catAx>
        <c:axId val="7037076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03707648"/>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719-4AF3-B6C1-7D7034B2B3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719-4AF3-B6C1-7D7034B2B3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E719-4AF3-B6C1-7D7034B2B300}"/>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719-4AF3-B6C1-7D7034B2B3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719-4AF3-B6C1-7D7034B2B3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719-4AF3-B6C1-7D7034B2B3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719-4AF3-B6C1-7D7034B2B3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E719-4AF3-B6C1-7D7034B2B300}"/>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719-4AF3-B6C1-7D7034B2B3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719-4AF3-B6C1-7D7034B2B3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719-4AF3-B6C1-7D7034B2B3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719-4AF3-B6C1-7D7034B2B3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C-E719-4AF3-B6C1-7D7034B2B300}"/>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719-4AF3-B6C1-7D7034B2B300}"/>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719-4AF3-B6C1-7D7034B2B300}"/>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E719-4AF3-B6C1-7D7034B2B300}"/>
            </c:ext>
          </c:extLst>
        </c:ser>
        <c:dLbls>
          <c:showLegendKey val="0"/>
          <c:showVal val="0"/>
          <c:showCatName val="0"/>
          <c:showSerName val="0"/>
          <c:showPercent val="0"/>
          <c:showBubbleSize val="0"/>
        </c:dLbls>
        <c:smooth val="0"/>
        <c:axId val="704134432"/>
        <c:axId val="1"/>
      </c:lineChart>
      <c:catAx>
        <c:axId val="7041344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04134432"/>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DD4-4473-8A54-C4F90DBA8EE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DD4-4473-8A54-C4F90DBA8EE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0.5</c:v>
                </c:pt>
                <c:pt idx="1">
                  <c:v>0.25</c:v>
                </c:pt>
                <c:pt idx="2">
                  <c:v>0.25</c:v>
                </c:pt>
                <c:pt idx="3">
                  <c:v>0</c:v>
                </c:pt>
              </c:numCache>
            </c:numRef>
          </c:val>
          <c:smooth val="0"/>
          <c:extLst>
            <c:ext xmlns:c16="http://schemas.microsoft.com/office/drawing/2014/chart" uri="{C3380CC4-5D6E-409C-BE32-E72D297353CC}">
              <c16:uniqueId val="{00000002-BDD4-4473-8A54-C4F90DBA8EE9}"/>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DD4-4473-8A54-C4F90DBA8EE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DD4-4473-8A54-C4F90DBA8EE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DD4-4473-8A54-C4F90DBA8EE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DD4-4473-8A54-C4F90DBA8EE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7-BDD4-4473-8A54-C4F90DBA8EE9}"/>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DD4-4473-8A54-C4F90DBA8EE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DD4-4473-8A54-C4F90DBA8EE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DD4-4473-8A54-C4F90DBA8EE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DD4-4473-8A54-C4F90DBA8EE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C-BDD4-4473-8A54-C4F90DBA8EE9}"/>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DD4-4473-8A54-C4F90DBA8EE9}"/>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DD4-4473-8A54-C4F90DBA8EE9}"/>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DD4-4473-8A54-C4F90DBA8EE9}"/>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DD4-4473-8A54-C4F90DBA8EE9}"/>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DD4-4473-8A54-C4F90DBA8EE9}"/>
            </c:ext>
          </c:extLst>
        </c:ser>
        <c:dLbls>
          <c:showLegendKey val="0"/>
          <c:showVal val="0"/>
          <c:showCatName val="0"/>
          <c:showSerName val="0"/>
          <c:showPercent val="0"/>
          <c:showBubbleSize val="0"/>
        </c:dLbls>
        <c:smooth val="0"/>
        <c:axId val="704137792"/>
        <c:axId val="1"/>
      </c:lineChart>
      <c:catAx>
        <c:axId val="7041377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04137792"/>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2B-457D-A50C-E57FDAFF9ACD}"/>
              </c:ext>
            </c:extLst>
          </c:dPt>
          <c:dPt>
            <c:idx val="1"/>
            <c:invertIfNegative val="0"/>
            <c:bubble3D val="0"/>
            <c:spPr>
              <a:solidFill>
                <a:srgbClr val="C00000"/>
              </a:solidFill>
            </c:spPr>
            <c:extLst>
              <c:ext xmlns:c16="http://schemas.microsoft.com/office/drawing/2014/chart" uri="{C3380CC4-5D6E-409C-BE32-E72D297353CC}">
                <c16:uniqueId val="{00000001-982B-457D-A50C-E57FDAFF9AC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2B-457D-A50C-E57FDAFF9AC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2B-457D-A50C-E57FDAFF9AC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982B-457D-A50C-E57FDAFF9ACD}"/>
            </c:ext>
          </c:extLst>
        </c:ser>
        <c:dLbls>
          <c:showLegendKey val="0"/>
          <c:showVal val="0"/>
          <c:showCatName val="0"/>
          <c:showSerName val="0"/>
          <c:showPercent val="0"/>
          <c:showBubbleSize val="0"/>
        </c:dLbls>
        <c:gapWidth val="150"/>
        <c:shape val="box"/>
        <c:axId val="704132512"/>
        <c:axId val="1"/>
        <c:axId val="0"/>
      </c:bar3DChart>
      <c:catAx>
        <c:axId val="7041325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041325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326-4A4E-A719-0C0DA2E087B6}"/>
              </c:ext>
            </c:extLst>
          </c:dPt>
          <c:dPt>
            <c:idx val="1"/>
            <c:invertIfNegative val="0"/>
            <c:bubble3D val="0"/>
            <c:spPr>
              <a:solidFill>
                <a:srgbClr val="C00000"/>
              </a:solidFill>
            </c:spPr>
            <c:extLst>
              <c:ext xmlns:c16="http://schemas.microsoft.com/office/drawing/2014/chart" uri="{C3380CC4-5D6E-409C-BE32-E72D297353CC}">
                <c16:uniqueId val="{00000001-C326-4A4E-A719-0C0DA2E087B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326-4A4E-A719-0C0DA2E087B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326-4A4E-A719-0C0DA2E087B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C326-4A4E-A719-0C0DA2E087B6}"/>
            </c:ext>
          </c:extLst>
        </c:ser>
        <c:dLbls>
          <c:showLegendKey val="0"/>
          <c:showVal val="0"/>
          <c:showCatName val="0"/>
          <c:showSerName val="0"/>
          <c:showPercent val="0"/>
          <c:showBubbleSize val="0"/>
        </c:dLbls>
        <c:gapWidth val="150"/>
        <c:shape val="box"/>
        <c:axId val="704396304"/>
        <c:axId val="1"/>
        <c:axId val="0"/>
      </c:bar3DChart>
      <c:catAx>
        <c:axId val="7043963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043963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EDC-427D-8266-AFE7D66598E4}"/>
              </c:ext>
            </c:extLst>
          </c:dPt>
          <c:dPt>
            <c:idx val="1"/>
            <c:invertIfNegative val="0"/>
            <c:bubble3D val="0"/>
            <c:spPr>
              <a:solidFill>
                <a:srgbClr val="C00000"/>
              </a:solidFill>
            </c:spPr>
            <c:extLst>
              <c:ext xmlns:c16="http://schemas.microsoft.com/office/drawing/2014/chart" uri="{C3380CC4-5D6E-409C-BE32-E72D297353CC}">
                <c16:uniqueId val="{00000001-7EDC-427D-8266-AFE7D66598E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EDC-427D-8266-AFE7D66598E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EDC-427D-8266-AFE7D66598E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1</c:v>
                </c:pt>
                <c:pt idx="2">
                  <c:v>0</c:v>
                </c:pt>
                <c:pt idx="3">
                  <c:v>0</c:v>
                </c:pt>
              </c:numCache>
            </c:numRef>
          </c:val>
          <c:extLst>
            <c:ext xmlns:c16="http://schemas.microsoft.com/office/drawing/2014/chart" uri="{C3380CC4-5D6E-409C-BE32-E72D297353CC}">
              <c16:uniqueId val="{00000004-7EDC-427D-8266-AFE7D66598E4}"/>
            </c:ext>
          </c:extLst>
        </c:ser>
        <c:dLbls>
          <c:showLegendKey val="0"/>
          <c:showVal val="0"/>
          <c:showCatName val="0"/>
          <c:showSerName val="0"/>
          <c:showPercent val="0"/>
          <c:showBubbleSize val="0"/>
        </c:dLbls>
        <c:gapWidth val="150"/>
        <c:shape val="box"/>
        <c:axId val="704389584"/>
        <c:axId val="1"/>
        <c:axId val="0"/>
      </c:bar3DChart>
      <c:catAx>
        <c:axId val="7043895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043895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C40-486C-AEEA-44D75D04C594}"/>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C40-486C-AEEA-44D75D04C59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0.1111111111111111</c:v>
                </c:pt>
                <c:pt idx="1">
                  <c:v>0.44444444444444442</c:v>
                </c:pt>
                <c:pt idx="2">
                  <c:v>0.44444444444444442</c:v>
                </c:pt>
                <c:pt idx="3">
                  <c:v>0</c:v>
                </c:pt>
              </c:numCache>
            </c:numRef>
          </c:val>
          <c:smooth val="0"/>
          <c:extLst>
            <c:ext xmlns:c16="http://schemas.microsoft.com/office/drawing/2014/chart" uri="{C3380CC4-5D6E-409C-BE32-E72D297353CC}">
              <c16:uniqueId val="{00000002-3C40-486C-AEEA-44D75D04C594}"/>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C40-486C-AEEA-44D75D04C59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C40-486C-AEEA-44D75D04C594}"/>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C40-486C-AEEA-44D75D04C594}"/>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C40-486C-AEEA-44D75D04C59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3C40-486C-AEEA-44D75D04C594}"/>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C40-486C-AEEA-44D75D04C59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3C40-486C-AEEA-44D75D04C59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3C40-486C-AEEA-44D75D04C594}"/>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3C40-486C-AEEA-44D75D04C59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C-3C40-486C-AEEA-44D75D04C594}"/>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3C40-486C-AEEA-44D75D04C594}"/>
            </c:ext>
          </c:extLst>
        </c:ser>
        <c:dLbls>
          <c:showLegendKey val="0"/>
          <c:showVal val="0"/>
          <c:showCatName val="0"/>
          <c:showSerName val="0"/>
          <c:showPercent val="0"/>
          <c:showBubbleSize val="0"/>
        </c:dLbls>
        <c:smooth val="0"/>
        <c:axId val="704760736"/>
        <c:axId val="1"/>
      </c:lineChart>
      <c:catAx>
        <c:axId val="7047607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04760736"/>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2D1-44CF-B2BB-7149F197F99F}"/>
              </c:ext>
            </c:extLst>
          </c:dPt>
          <c:dPt>
            <c:idx val="1"/>
            <c:invertIfNegative val="0"/>
            <c:bubble3D val="0"/>
            <c:spPr>
              <a:solidFill>
                <a:srgbClr val="C00000"/>
              </a:solidFill>
            </c:spPr>
            <c:extLst>
              <c:ext xmlns:c16="http://schemas.microsoft.com/office/drawing/2014/chart" uri="{C3380CC4-5D6E-409C-BE32-E72D297353CC}">
                <c16:uniqueId val="{00000001-42D1-44CF-B2BB-7149F197F99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2D1-44CF-B2BB-7149F197F99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2D1-44CF-B2BB-7149F197F99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42D1-44CF-B2BB-7149F197F99F}"/>
            </c:ext>
          </c:extLst>
        </c:ser>
        <c:dLbls>
          <c:showLegendKey val="0"/>
          <c:showVal val="0"/>
          <c:showCatName val="0"/>
          <c:showSerName val="0"/>
          <c:showPercent val="0"/>
          <c:showBubbleSize val="0"/>
        </c:dLbls>
        <c:gapWidth val="150"/>
        <c:shape val="box"/>
        <c:axId val="704762176"/>
        <c:axId val="1"/>
        <c:axId val="0"/>
      </c:bar3DChart>
      <c:catAx>
        <c:axId val="7047621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047621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0321-4D9B-B8B1-61BE5BC5800E}"/>
              </c:ext>
            </c:extLst>
          </c:dPt>
          <c:dPt>
            <c:idx val="1"/>
            <c:invertIfNegative val="0"/>
            <c:bubble3D val="0"/>
            <c:spPr>
              <a:solidFill>
                <a:srgbClr val="C00000"/>
              </a:solidFill>
            </c:spPr>
            <c:extLst>
              <c:ext xmlns:c16="http://schemas.microsoft.com/office/drawing/2014/chart" uri="{C3380CC4-5D6E-409C-BE32-E72D297353CC}">
                <c16:uniqueId val="{00000001-0321-4D9B-B8B1-61BE5BC5800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321-4D9B-B8B1-61BE5BC5800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321-4D9B-B8B1-61BE5BC5800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0321-4D9B-B8B1-61BE5BC5800E}"/>
            </c:ext>
          </c:extLst>
        </c:ser>
        <c:dLbls>
          <c:showLegendKey val="0"/>
          <c:showVal val="0"/>
          <c:showCatName val="0"/>
          <c:showSerName val="0"/>
          <c:showPercent val="0"/>
          <c:showBubbleSize val="0"/>
        </c:dLbls>
        <c:gapWidth val="150"/>
        <c:shape val="box"/>
        <c:axId val="704757856"/>
        <c:axId val="1"/>
        <c:axId val="0"/>
      </c:bar3DChart>
      <c:catAx>
        <c:axId val="7047578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047578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2698-4E6B-A74F-950B0EABE36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2698-4E6B-A74F-950B0EABE36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2698-4E6B-A74F-950B0EABE369}"/>
            </c:ext>
          </c:extLst>
        </c:ser>
        <c:dLbls>
          <c:showLegendKey val="0"/>
          <c:showVal val="0"/>
          <c:showCatName val="0"/>
          <c:showSerName val="0"/>
          <c:showPercent val="0"/>
          <c:showBubbleSize val="0"/>
        </c:dLbls>
        <c:gapWidth val="150"/>
        <c:shape val="box"/>
        <c:axId val="704759776"/>
        <c:axId val="1"/>
        <c:axId val="0"/>
      </c:bar3DChart>
      <c:catAx>
        <c:axId val="7047597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047597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98D-4540-92E0-B0DE7159EF91}"/>
              </c:ext>
            </c:extLst>
          </c:dPt>
          <c:dPt>
            <c:idx val="1"/>
            <c:invertIfNegative val="0"/>
            <c:bubble3D val="0"/>
            <c:spPr>
              <a:solidFill>
                <a:srgbClr val="C00000"/>
              </a:solidFill>
            </c:spPr>
            <c:extLst>
              <c:ext xmlns:c16="http://schemas.microsoft.com/office/drawing/2014/chart" uri="{C3380CC4-5D6E-409C-BE32-E72D297353CC}">
                <c16:uniqueId val="{00000001-898D-4540-92E0-B0DE7159EF9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98D-4540-92E0-B0DE7159EF9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98D-4540-92E0-B0DE7159EF9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898D-4540-92E0-B0DE7159EF91}"/>
            </c:ext>
          </c:extLst>
        </c:ser>
        <c:dLbls>
          <c:showLegendKey val="0"/>
          <c:showVal val="0"/>
          <c:showCatName val="0"/>
          <c:showSerName val="0"/>
          <c:showPercent val="0"/>
          <c:showBubbleSize val="0"/>
        </c:dLbls>
        <c:gapWidth val="150"/>
        <c:shape val="box"/>
        <c:axId val="677342112"/>
        <c:axId val="1"/>
        <c:axId val="0"/>
      </c:bar3DChart>
      <c:catAx>
        <c:axId val="677342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73421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AD01-4BE4-94AC-317C738F1787}"/>
              </c:ext>
            </c:extLst>
          </c:dPt>
          <c:dPt>
            <c:idx val="1"/>
            <c:invertIfNegative val="0"/>
            <c:bubble3D val="0"/>
            <c:spPr>
              <a:solidFill>
                <a:srgbClr val="C00000"/>
              </a:solidFill>
            </c:spPr>
            <c:extLst>
              <c:ext xmlns:c16="http://schemas.microsoft.com/office/drawing/2014/chart" uri="{C3380CC4-5D6E-409C-BE32-E72D297353CC}">
                <c16:uniqueId val="{00000001-AD01-4BE4-94AC-317C738F17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01-4BE4-94AC-317C738F17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01-4BE4-94AC-317C738F17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AD01-4BE4-94AC-317C738F1787}"/>
            </c:ext>
          </c:extLst>
        </c:ser>
        <c:dLbls>
          <c:showLegendKey val="0"/>
          <c:showVal val="0"/>
          <c:showCatName val="0"/>
          <c:showSerName val="0"/>
          <c:showPercent val="0"/>
          <c:showBubbleSize val="0"/>
        </c:dLbls>
        <c:gapWidth val="150"/>
        <c:shape val="box"/>
        <c:axId val="705212848"/>
        <c:axId val="1"/>
        <c:axId val="0"/>
      </c:bar3DChart>
      <c:catAx>
        <c:axId val="7052128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052128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46A-4F5A-8520-322AD60DA8C7}"/>
              </c:ext>
            </c:extLst>
          </c:dPt>
          <c:dPt>
            <c:idx val="1"/>
            <c:invertIfNegative val="0"/>
            <c:bubble3D val="0"/>
            <c:spPr>
              <a:solidFill>
                <a:srgbClr val="C00000"/>
              </a:solidFill>
            </c:spPr>
            <c:extLst>
              <c:ext xmlns:c16="http://schemas.microsoft.com/office/drawing/2014/chart" uri="{C3380CC4-5D6E-409C-BE32-E72D297353CC}">
                <c16:uniqueId val="{00000001-846A-4F5A-8520-322AD60DA8C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46A-4F5A-8520-322AD60DA8C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46A-4F5A-8520-322AD60DA8C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0.33333333333333331</c:v>
                </c:pt>
                <c:pt idx="2">
                  <c:v>0</c:v>
                </c:pt>
                <c:pt idx="3">
                  <c:v>0.66666666666666663</c:v>
                </c:pt>
              </c:numCache>
            </c:numRef>
          </c:val>
          <c:extLst>
            <c:ext xmlns:c16="http://schemas.microsoft.com/office/drawing/2014/chart" uri="{C3380CC4-5D6E-409C-BE32-E72D297353CC}">
              <c16:uniqueId val="{00000004-846A-4F5A-8520-322AD60DA8C7}"/>
            </c:ext>
          </c:extLst>
        </c:ser>
        <c:dLbls>
          <c:showLegendKey val="0"/>
          <c:showVal val="0"/>
          <c:showCatName val="0"/>
          <c:showSerName val="0"/>
          <c:showPercent val="0"/>
          <c:showBubbleSize val="0"/>
        </c:dLbls>
        <c:gapWidth val="150"/>
        <c:shape val="box"/>
        <c:axId val="705213328"/>
        <c:axId val="1"/>
        <c:axId val="0"/>
      </c:bar3DChart>
      <c:catAx>
        <c:axId val="7052133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052133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3C4-47C9-82EF-D887A5482D87}"/>
              </c:ext>
            </c:extLst>
          </c:dPt>
          <c:dPt>
            <c:idx val="1"/>
            <c:invertIfNegative val="0"/>
            <c:bubble3D val="0"/>
            <c:spPr>
              <a:solidFill>
                <a:srgbClr val="C00000"/>
              </a:solidFill>
            </c:spPr>
            <c:extLst>
              <c:ext xmlns:c16="http://schemas.microsoft.com/office/drawing/2014/chart" uri="{C3380CC4-5D6E-409C-BE32-E72D297353CC}">
                <c16:uniqueId val="{00000001-73C4-47C9-82EF-D887A5482D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3C4-47C9-82EF-D887A5482D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3C4-47C9-82EF-D887A5482D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0.33333333333333331</c:v>
                </c:pt>
                <c:pt idx="2">
                  <c:v>0.33333333333333331</c:v>
                </c:pt>
                <c:pt idx="3">
                  <c:v>0.33333333333333331</c:v>
                </c:pt>
              </c:numCache>
            </c:numRef>
          </c:val>
          <c:extLst>
            <c:ext xmlns:c16="http://schemas.microsoft.com/office/drawing/2014/chart" uri="{C3380CC4-5D6E-409C-BE32-E72D297353CC}">
              <c16:uniqueId val="{00000004-73C4-47C9-82EF-D887A5482D87}"/>
            </c:ext>
          </c:extLst>
        </c:ser>
        <c:dLbls>
          <c:showLegendKey val="0"/>
          <c:showVal val="0"/>
          <c:showCatName val="0"/>
          <c:showSerName val="0"/>
          <c:showPercent val="0"/>
          <c:showBubbleSize val="0"/>
        </c:dLbls>
        <c:gapWidth val="150"/>
        <c:shape val="box"/>
        <c:axId val="705215728"/>
        <c:axId val="1"/>
        <c:axId val="0"/>
      </c:bar3DChart>
      <c:catAx>
        <c:axId val="7052157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052157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5C-4F97-887B-D2A11398DFE8}"/>
              </c:ext>
            </c:extLst>
          </c:dPt>
          <c:dPt>
            <c:idx val="1"/>
            <c:invertIfNegative val="0"/>
            <c:bubble3D val="0"/>
            <c:spPr>
              <a:solidFill>
                <a:srgbClr val="C00000"/>
              </a:solidFill>
            </c:spPr>
            <c:extLst>
              <c:ext xmlns:c16="http://schemas.microsoft.com/office/drawing/2014/chart" uri="{C3380CC4-5D6E-409C-BE32-E72D297353CC}">
                <c16:uniqueId val="{00000001-CF5C-4F97-887B-D2A11398DFE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5C-4F97-887B-D2A11398DFE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5C-4F97-887B-D2A11398DFE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1</c:v>
                </c:pt>
                <c:pt idx="3">
                  <c:v>0</c:v>
                </c:pt>
              </c:numCache>
            </c:numRef>
          </c:val>
          <c:extLst>
            <c:ext xmlns:c16="http://schemas.microsoft.com/office/drawing/2014/chart" uri="{C3380CC4-5D6E-409C-BE32-E72D297353CC}">
              <c16:uniqueId val="{00000004-CF5C-4F97-887B-D2A11398DFE8}"/>
            </c:ext>
          </c:extLst>
        </c:ser>
        <c:dLbls>
          <c:showLegendKey val="0"/>
          <c:showVal val="0"/>
          <c:showCatName val="0"/>
          <c:showSerName val="0"/>
          <c:showPercent val="0"/>
          <c:showBubbleSize val="0"/>
        </c:dLbls>
        <c:gapWidth val="150"/>
        <c:shape val="box"/>
        <c:axId val="673624704"/>
        <c:axId val="1"/>
        <c:axId val="0"/>
      </c:bar3DChart>
      <c:catAx>
        <c:axId val="6736247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36247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23-4B82-A939-DD9E3A04986C}"/>
              </c:ext>
            </c:extLst>
          </c:dPt>
          <c:dPt>
            <c:idx val="1"/>
            <c:invertIfNegative val="0"/>
            <c:bubble3D val="0"/>
            <c:spPr>
              <a:solidFill>
                <a:srgbClr val="C00000"/>
              </a:solidFill>
            </c:spPr>
            <c:extLst>
              <c:ext xmlns:c16="http://schemas.microsoft.com/office/drawing/2014/chart" uri="{C3380CC4-5D6E-409C-BE32-E72D297353CC}">
                <c16:uniqueId val="{00000001-B223-4B82-A939-DD9E3A0498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23-4B82-A939-DD9E3A0498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23-4B82-A939-DD9E3A0498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0.42857142857142855</c:v>
                </c:pt>
                <c:pt idx="1">
                  <c:v>0.14285714285714285</c:v>
                </c:pt>
                <c:pt idx="2">
                  <c:v>0.42857142857142855</c:v>
                </c:pt>
                <c:pt idx="3">
                  <c:v>0</c:v>
                </c:pt>
              </c:numCache>
            </c:numRef>
          </c:val>
          <c:extLst>
            <c:ext xmlns:c16="http://schemas.microsoft.com/office/drawing/2014/chart" uri="{C3380CC4-5D6E-409C-BE32-E72D297353CC}">
              <c16:uniqueId val="{00000004-B223-4B82-A939-DD9E3A04986C}"/>
            </c:ext>
          </c:extLst>
        </c:ser>
        <c:dLbls>
          <c:showLegendKey val="0"/>
          <c:showVal val="0"/>
          <c:showCatName val="0"/>
          <c:showSerName val="0"/>
          <c:showPercent val="0"/>
          <c:showBubbleSize val="0"/>
        </c:dLbls>
        <c:gapWidth val="150"/>
        <c:shape val="box"/>
        <c:axId val="673629024"/>
        <c:axId val="1"/>
        <c:axId val="0"/>
      </c:bar3DChart>
      <c:catAx>
        <c:axId val="6736290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36290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34E-4A7D-8FE1-3B8B8FEE34A3}"/>
              </c:ext>
            </c:extLst>
          </c:dPt>
          <c:dPt>
            <c:idx val="1"/>
            <c:invertIfNegative val="0"/>
            <c:bubble3D val="0"/>
            <c:spPr>
              <a:solidFill>
                <a:srgbClr val="C00000"/>
              </a:solidFill>
            </c:spPr>
            <c:extLst>
              <c:ext xmlns:c16="http://schemas.microsoft.com/office/drawing/2014/chart" uri="{C3380CC4-5D6E-409C-BE32-E72D297353CC}">
                <c16:uniqueId val="{00000001-434E-4A7D-8FE1-3B8B8FEE34A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34E-4A7D-8FE1-3B8B8FEE34A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34E-4A7D-8FE1-3B8B8FEE34A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0.2857142857142857</c:v>
                </c:pt>
                <c:pt idx="1">
                  <c:v>0.42857142857142855</c:v>
                </c:pt>
                <c:pt idx="2">
                  <c:v>0</c:v>
                </c:pt>
                <c:pt idx="3">
                  <c:v>0</c:v>
                </c:pt>
              </c:numCache>
            </c:numRef>
          </c:val>
          <c:extLst>
            <c:ext xmlns:c16="http://schemas.microsoft.com/office/drawing/2014/chart" uri="{C3380CC4-5D6E-409C-BE32-E72D297353CC}">
              <c16:uniqueId val="{00000004-434E-4A7D-8FE1-3B8B8FEE34A3}"/>
            </c:ext>
          </c:extLst>
        </c:ser>
        <c:dLbls>
          <c:showLegendKey val="0"/>
          <c:showVal val="0"/>
          <c:showCatName val="0"/>
          <c:showSerName val="0"/>
          <c:showPercent val="0"/>
          <c:showBubbleSize val="0"/>
        </c:dLbls>
        <c:gapWidth val="150"/>
        <c:shape val="box"/>
        <c:axId val="673627584"/>
        <c:axId val="1"/>
        <c:axId val="0"/>
      </c:bar3DChart>
      <c:catAx>
        <c:axId val="6736275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36275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EEE-48A1-B80E-DF513E909926}"/>
              </c:ext>
            </c:extLst>
          </c:dPt>
          <c:dPt>
            <c:idx val="1"/>
            <c:invertIfNegative val="0"/>
            <c:bubble3D val="0"/>
            <c:spPr>
              <a:solidFill>
                <a:srgbClr val="C00000"/>
              </a:solidFill>
            </c:spPr>
            <c:extLst>
              <c:ext xmlns:c16="http://schemas.microsoft.com/office/drawing/2014/chart" uri="{C3380CC4-5D6E-409C-BE32-E72D297353CC}">
                <c16:uniqueId val="{00000001-AEEE-48A1-B80E-DF513E90992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EEE-48A1-B80E-DF513E90992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EEE-48A1-B80E-DF513E90992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0.5714285714285714</c:v>
                </c:pt>
                <c:pt idx="2">
                  <c:v>0.42857142857142855</c:v>
                </c:pt>
                <c:pt idx="3">
                  <c:v>0</c:v>
                </c:pt>
              </c:numCache>
            </c:numRef>
          </c:val>
          <c:extLst>
            <c:ext xmlns:c16="http://schemas.microsoft.com/office/drawing/2014/chart" uri="{C3380CC4-5D6E-409C-BE32-E72D297353CC}">
              <c16:uniqueId val="{00000004-AEEE-48A1-B80E-DF513E909926}"/>
            </c:ext>
          </c:extLst>
        </c:ser>
        <c:dLbls>
          <c:showLegendKey val="0"/>
          <c:showVal val="0"/>
          <c:showCatName val="0"/>
          <c:showSerName val="0"/>
          <c:showPercent val="0"/>
          <c:showBubbleSize val="0"/>
        </c:dLbls>
        <c:gapWidth val="150"/>
        <c:shape val="box"/>
        <c:axId val="699436944"/>
        <c:axId val="1"/>
        <c:axId val="0"/>
      </c:bar3DChart>
      <c:catAx>
        <c:axId val="6994369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994369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C90-465B-8F7F-83390D038A16}"/>
              </c:ext>
            </c:extLst>
          </c:dPt>
          <c:dPt>
            <c:idx val="1"/>
            <c:invertIfNegative val="0"/>
            <c:bubble3D val="0"/>
            <c:spPr>
              <a:solidFill>
                <a:srgbClr val="C00000"/>
              </a:solidFill>
            </c:spPr>
            <c:extLst>
              <c:ext xmlns:c16="http://schemas.microsoft.com/office/drawing/2014/chart" uri="{C3380CC4-5D6E-409C-BE32-E72D297353CC}">
                <c16:uniqueId val="{00000001-AC90-465B-8F7F-83390D038A1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C90-465B-8F7F-83390D038A1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C90-465B-8F7F-83390D038A1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extLst>
            <c:ext xmlns:c16="http://schemas.microsoft.com/office/drawing/2014/chart" uri="{C3380CC4-5D6E-409C-BE32-E72D297353CC}">
              <c16:uniqueId val="{00000004-AC90-465B-8F7F-83390D038A16}"/>
            </c:ext>
          </c:extLst>
        </c:ser>
        <c:dLbls>
          <c:showLegendKey val="0"/>
          <c:showVal val="0"/>
          <c:showCatName val="0"/>
          <c:showSerName val="0"/>
          <c:showPercent val="0"/>
          <c:showBubbleSize val="0"/>
        </c:dLbls>
        <c:gapWidth val="150"/>
        <c:shape val="box"/>
        <c:axId val="699438864"/>
        <c:axId val="1"/>
        <c:axId val="0"/>
      </c:bar3DChart>
      <c:catAx>
        <c:axId val="6994388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994388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CA0-4CA3-8535-666A62AE095D}"/>
              </c:ext>
            </c:extLst>
          </c:dPt>
          <c:dPt>
            <c:idx val="1"/>
            <c:invertIfNegative val="0"/>
            <c:bubble3D val="0"/>
            <c:spPr>
              <a:solidFill>
                <a:srgbClr val="C00000"/>
              </a:solidFill>
            </c:spPr>
            <c:extLst>
              <c:ext xmlns:c16="http://schemas.microsoft.com/office/drawing/2014/chart" uri="{C3380CC4-5D6E-409C-BE32-E72D297353CC}">
                <c16:uniqueId val="{00000001-9CA0-4CA3-8535-666A62AE095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CA0-4CA3-8535-666A62AE095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CA0-4CA3-8535-666A62AE095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1</c:v>
                </c:pt>
                <c:pt idx="2">
                  <c:v>0</c:v>
                </c:pt>
                <c:pt idx="3">
                  <c:v>0</c:v>
                </c:pt>
              </c:numCache>
            </c:numRef>
          </c:val>
          <c:extLst>
            <c:ext xmlns:c16="http://schemas.microsoft.com/office/drawing/2014/chart" uri="{C3380CC4-5D6E-409C-BE32-E72D297353CC}">
              <c16:uniqueId val="{00000004-9CA0-4CA3-8535-666A62AE095D}"/>
            </c:ext>
          </c:extLst>
        </c:ser>
        <c:dLbls>
          <c:showLegendKey val="0"/>
          <c:showVal val="0"/>
          <c:showCatName val="0"/>
          <c:showSerName val="0"/>
          <c:showPercent val="0"/>
          <c:showBubbleSize val="0"/>
        </c:dLbls>
        <c:gapWidth val="150"/>
        <c:shape val="box"/>
        <c:axId val="699433584"/>
        <c:axId val="1"/>
        <c:axId val="0"/>
      </c:bar3DChart>
      <c:catAx>
        <c:axId val="6994335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994335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067-432C-9217-BB76B6A6175C}"/>
              </c:ext>
            </c:extLst>
          </c:dPt>
          <c:dPt>
            <c:idx val="1"/>
            <c:invertIfNegative val="0"/>
            <c:bubble3D val="0"/>
            <c:spPr>
              <a:solidFill>
                <a:srgbClr val="C00000"/>
              </a:solidFill>
            </c:spPr>
            <c:extLst>
              <c:ext xmlns:c16="http://schemas.microsoft.com/office/drawing/2014/chart" uri="{C3380CC4-5D6E-409C-BE32-E72D297353CC}">
                <c16:uniqueId val="{00000001-3067-432C-9217-BB76B6A617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067-432C-9217-BB76B6A617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067-432C-9217-BB76B6A617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0.5</c:v>
                </c:pt>
                <c:pt idx="2">
                  <c:v>0.5</c:v>
                </c:pt>
                <c:pt idx="3">
                  <c:v>0</c:v>
                </c:pt>
              </c:numCache>
            </c:numRef>
          </c:val>
          <c:extLst>
            <c:ext xmlns:c16="http://schemas.microsoft.com/office/drawing/2014/chart" uri="{C3380CC4-5D6E-409C-BE32-E72D297353CC}">
              <c16:uniqueId val="{00000004-3067-432C-9217-BB76B6A6175C}"/>
            </c:ext>
          </c:extLst>
        </c:ser>
        <c:dLbls>
          <c:showLegendKey val="0"/>
          <c:showVal val="0"/>
          <c:showCatName val="0"/>
          <c:showSerName val="0"/>
          <c:showPercent val="0"/>
          <c:showBubbleSize val="0"/>
        </c:dLbls>
        <c:gapWidth val="150"/>
        <c:shape val="box"/>
        <c:axId val="699431664"/>
        <c:axId val="1"/>
        <c:axId val="0"/>
      </c:bar3DChart>
      <c:catAx>
        <c:axId val="6994316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994316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780-49B8-9753-97D6F5EBE785}"/>
              </c:ext>
            </c:extLst>
          </c:dPt>
          <c:dPt>
            <c:idx val="1"/>
            <c:invertIfNegative val="0"/>
            <c:bubble3D val="0"/>
            <c:spPr>
              <a:solidFill>
                <a:srgbClr val="C00000"/>
              </a:solidFill>
            </c:spPr>
            <c:extLst>
              <c:ext xmlns:c16="http://schemas.microsoft.com/office/drawing/2014/chart" uri="{C3380CC4-5D6E-409C-BE32-E72D297353CC}">
                <c16:uniqueId val="{00000001-A780-49B8-9753-97D6F5EBE78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780-49B8-9753-97D6F5EBE78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780-49B8-9753-97D6F5EBE78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extLst>
            <c:ext xmlns:c16="http://schemas.microsoft.com/office/drawing/2014/chart" uri="{C3380CC4-5D6E-409C-BE32-E72D297353CC}">
              <c16:uniqueId val="{00000004-A780-49B8-9753-97D6F5EBE785}"/>
            </c:ext>
          </c:extLst>
        </c:ser>
        <c:dLbls>
          <c:showLegendKey val="0"/>
          <c:showVal val="0"/>
          <c:showCatName val="0"/>
          <c:showSerName val="0"/>
          <c:showPercent val="0"/>
          <c:showBubbleSize val="0"/>
        </c:dLbls>
        <c:gapWidth val="150"/>
        <c:shape val="box"/>
        <c:axId val="677347392"/>
        <c:axId val="1"/>
        <c:axId val="0"/>
      </c:bar3DChart>
      <c:catAx>
        <c:axId val="6773473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73473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F94-4944-B3AF-3DCEA29CA84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F94-4944-B3AF-3DCEA29CA84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0.33333333333333331</c:v>
                </c:pt>
                <c:pt idx="2">
                  <c:v>0</c:v>
                </c:pt>
                <c:pt idx="3">
                  <c:v>0.66666666666666663</c:v>
                </c:pt>
              </c:numCache>
            </c:numRef>
          </c:val>
          <c:smooth val="0"/>
          <c:extLst>
            <c:ext xmlns:c16="http://schemas.microsoft.com/office/drawing/2014/chart" uri="{C3380CC4-5D6E-409C-BE32-E72D297353CC}">
              <c16:uniqueId val="{00000002-1F94-4944-B3AF-3DCEA29CA849}"/>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F94-4944-B3AF-3DCEA29CA84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F94-4944-B3AF-3DCEA29CA84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F94-4944-B3AF-3DCEA29CA84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F94-4944-B3AF-3DCEA29CA84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0.33333333333333331</c:v>
                </c:pt>
                <c:pt idx="2">
                  <c:v>0.33333333333333331</c:v>
                </c:pt>
                <c:pt idx="3">
                  <c:v>0.33333333333333331</c:v>
                </c:pt>
              </c:numCache>
            </c:numRef>
          </c:val>
          <c:smooth val="0"/>
          <c:extLst>
            <c:ext xmlns:c16="http://schemas.microsoft.com/office/drawing/2014/chart" uri="{C3380CC4-5D6E-409C-BE32-E72D297353CC}">
              <c16:uniqueId val="{00000007-1F94-4944-B3AF-3DCEA29CA849}"/>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F94-4944-B3AF-3DCEA29CA84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F94-4944-B3AF-3DCEA29CA84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1F94-4944-B3AF-3DCEA29CA84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1F94-4944-B3AF-3DCEA29CA84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C-1F94-4944-B3AF-3DCEA29CA849}"/>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F94-4944-B3AF-3DCEA29CA849}"/>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F94-4944-B3AF-3DCEA29CA849}"/>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F94-4944-B3AF-3DCEA29CA849}"/>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1F94-4944-B3AF-3DCEA29CA849}"/>
            </c:ext>
          </c:extLst>
        </c:ser>
        <c:dLbls>
          <c:showLegendKey val="0"/>
          <c:showVal val="0"/>
          <c:showCatName val="0"/>
          <c:showSerName val="0"/>
          <c:showPercent val="0"/>
          <c:showBubbleSize val="0"/>
        </c:dLbls>
        <c:smooth val="0"/>
        <c:axId val="699435984"/>
        <c:axId val="1"/>
      </c:lineChart>
      <c:catAx>
        <c:axId val="6994359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99435984"/>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567-4976-95DC-0FBD1B862F6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567-4976-95DC-0FBD1B862F6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0.42857142857142855</c:v>
                </c:pt>
                <c:pt idx="1">
                  <c:v>0.14285714285714285</c:v>
                </c:pt>
                <c:pt idx="2">
                  <c:v>0.42857142857142855</c:v>
                </c:pt>
                <c:pt idx="3">
                  <c:v>0</c:v>
                </c:pt>
              </c:numCache>
            </c:numRef>
          </c:val>
          <c:smooth val="0"/>
          <c:extLst>
            <c:ext xmlns:c16="http://schemas.microsoft.com/office/drawing/2014/chart" uri="{C3380CC4-5D6E-409C-BE32-E72D297353CC}">
              <c16:uniqueId val="{00000002-D567-4976-95DC-0FBD1B862F60}"/>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567-4976-95DC-0FBD1B862F6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567-4976-95DC-0FBD1B862F6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567-4976-95DC-0FBD1B862F6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D567-4976-95DC-0FBD1B862F6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0.2857142857142857</c:v>
                </c:pt>
                <c:pt idx="1">
                  <c:v>0.42857142857142855</c:v>
                </c:pt>
                <c:pt idx="2">
                  <c:v>0</c:v>
                </c:pt>
                <c:pt idx="3">
                  <c:v>0</c:v>
                </c:pt>
              </c:numCache>
            </c:numRef>
          </c:val>
          <c:smooth val="0"/>
          <c:extLst>
            <c:ext xmlns:c16="http://schemas.microsoft.com/office/drawing/2014/chart" uri="{C3380CC4-5D6E-409C-BE32-E72D297353CC}">
              <c16:uniqueId val="{00000007-D567-4976-95DC-0FBD1B862F6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D567-4976-95DC-0FBD1B862F6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D567-4976-95DC-0FBD1B862F6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D567-4976-95DC-0FBD1B862F6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D567-4976-95DC-0FBD1B862F6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D567-4976-95DC-0FBD1B862F60}"/>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567-4976-95DC-0FBD1B862F60}"/>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567-4976-95DC-0FBD1B862F60}"/>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D567-4976-95DC-0FBD1B862F60}"/>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567-4976-95DC-0FBD1B862F6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D567-4976-95DC-0FBD1B862F60}"/>
            </c:ext>
          </c:extLst>
        </c:ser>
        <c:dLbls>
          <c:showLegendKey val="0"/>
          <c:showVal val="0"/>
          <c:showCatName val="0"/>
          <c:showSerName val="0"/>
          <c:showPercent val="0"/>
          <c:showBubbleSize val="0"/>
        </c:dLbls>
        <c:smooth val="0"/>
        <c:axId val="674440896"/>
        <c:axId val="1"/>
      </c:lineChart>
      <c:catAx>
        <c:axId val="6744408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4440896"/>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87D-45F8-8A0A-994017FB586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87D-45F8-8A0A-994017FB586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787D-45F8-8A0A-994017FB586F}"/>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87D-45F8-8A0A-994017FB586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87D-45F8-8A0A-994017FB586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87D-45F8-8A0A-994017FB586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87D-45F8-8A0A-994017FB586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787D-45F8-8A0A-994017FB586F}"/>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87D-45F8-8A0A-994017FB586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87D-45F8-8A0A-994017FB586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87D-45F8-8A0A-994017FB586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87D-45F8-8A0A-994017FB586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C-787D-45F8-8A0A-994017FB586F}"/>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87D-45F8-8A0A-994017FB586F}"/>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87D-45F8-8A0A-994017FB586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787D-45F8-8A0A-994017FB586F}"/>
            </c:ext>
          </c:extLst>
        </c:ser>
        <c:dLbls>
          <c:showLegendKey val="0"/>
          <c:showVal val="0"/>
          <c:showCatName val="0"/>
          <c:showSerName val="0"/>
          <c:showPercent val="0"/>
          <c:showBubbleSize val="0"/>
        </c:dLbls>
        <c:smooth val="0"/>
        <c:axId val="674430816"/>
        <c:axId val="1"/>
      </c:lineChart>
      <c:catAx>
        <c:axId val="6744308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4430816"/>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D9-4D33-BE0C-451A16A01FC4}"/>
              </c:ext>
            </c:extLst>
          </c:dPt>
          <c:dPt>
            <c:idx val="1"/>
            <c:invertIfNegative val="0"/>
            <c:bubble3D val="0"/>
            <c:spPr>
              <a:solidFill>
                <a:srgbClr val="C00000"/>
              </a:solidFill>
            </c:spPr>
            <c:extLst>
              <c:ext xmlns:c16="http://schemas.microsoft.com/office/drawing/2014/chart" uri="{C3380CC4-5D6E-409C-BE32-E72D297353CC}">
                <c16:uniqueId val="{00000001-64D9-4D33-BE0C-451A16A01FC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D9-4D33-BE0C-451A16A01FC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D9-4D33-BE0C-451A16A01FC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0.1</c:v>
                </c:pt>
                <c:pt idx="1">
                  <c:v>0.1</c:v>
                </c:pt>
                <c:pt idx="2">
                  <c:v>0.3</c:v>
                </c:pt>
                <c:pt idx="3">
                  <c:v>0.5</c:v>
                </c:pt>
              </c:numCache>
            </c:numRef>
          </c:val>
          <c:extLst>
            <c:ext xmlns:c16="http://schemas.microsoft.com/office/drawing/2014/chart" uri="{C3380CC4-5D6E-409C-BE32-E72D297353CC}">
              <c16:uniqueId val="{00000004-64D9-4D33-BE0C-451A16A01FC4}"/>
            </c:ext>
          </c:extLst>
        </c:ser>
        <c:dLbls>
          <c:showLegendKey val="0"/>
          <c:showVal val="0"/>
          <c:showCatName val="0"/>
          <c:showSerName val="0"/>
          <c:showPercent val="0"/>
          <c:showBubbleSize val="0"/>
        </c:dLbls>
        <c:gapWidth val="150"/>
        <c:shape val="box"/>
        <c:axId val="674427456"/>
        <c:axId val="1"/>
        <c:axId val="0"/>
      </c:bar3DChart>
      <c:catAx>
        <c:axId val="6744274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44274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D32-4DE5-BB93-7DD7577E8C19}"/>
              </c:ext>
            </c:extLst>
          </c:dPt>
          <c:dPt>
            <c:idx val="1"/>
            <c:invertIfNegative val="0"/>
            <c:bubble3D val="0"/>
            <c:spPr>
              <a:solidFill>
                <a:srgbClr val="C00000"/>
              </a:solidFill>
            </c:spPr>
            <c:extLst>
              <c:ext xmlns:c16="http://schemas.microsoft.com/office/drawing/2014/chart" uri="{C3380CC4-5D6E-409C-BE32-E72D297353CC}">
                <c16:uniqueId val="{00000001-0D32-4DE5-BB93-7DD7577E8C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D32-4DE5-BB93-7DD7577E8C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D32-4DE5-BB93-7DD7577E8C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0.2</c:v>
                </c:pt>
                <c:pt idx="1">
                  <c:v>0.1</c:v>
                </c:pt>
                <c:pt idx="2">
                  <c:v>0.5</c:v>
                </c:pt>
                <c:pt idx="3">
                  <c:v>0.2</c:v>
                </c:pt>
              </c:numCache>
            </c:numRef>
          </c:val>
          <c:extLst>
            <c:ext xmlns:c16="http://schemas.microsoft.com/office/drawing/2014/chart" uri="{C3380CC4-5D6E-409C-BE32-E72D297353CC}">
              <c16:uniqueId val="{00000004-0D32-4DE5-BB93-7DD7577E8C19}"/>
            </c:ext>
          </c:extLst>
        </c:ser>
        <c:dLbls>
          <c:showLegendKey val="0"/>
          <c:showVal val="0"/>
          <c:showCatName val="0"/>
          <c:showSerName val="0"/>
          <c:showPercent val="0"/>
          <c:showBubbleSize val="0"/>
        </c:dLbls>
        <c:gapWidth val="150"/>
        <c:shape val="box"/>
        <c:axId val="674435136"/>
        <c:axId val="1"/>
        <c:axId val="0"/>
      </c:bar3DChart>
      <c:catAx>
        <c:axId val="6744351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44351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01B-4183-B91D-8EF510B4F418}"/>
              </c:ext>
            </c:extLst>
          </c:dPt>
          <c:dPt>
            <c:idx val="1"/>
            <c:invertIfNegative val="0"/>
            <c:bubble3D val="0"/>
            <c:spPr>
              <a:solidFill>
                <a:srgbClr val="C00000"/>
              </a:solidFill>
            </c:spPr>
            <c:extLst>
              <c:ext xmlns:c16="http://schemas.microsoft.com/office/drawing/2014/chart" uri="{C3380CC4-5D6E-409C-BE32-E72D297353CC}">
                <c16:uniqueId val="{00000001-701B-4183-B91D-8EF510B4F41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1B-4183-B91D-8EF510B4F41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1B-4183-B91D-8EF510B4F41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0.2</c:v>
                </c:pt>
                <c:pt idx="1">
                  <c:v>0.1</c:v>
                </c:pt>
                <c:pt idx="2">
                  <c:v>0.5</c:v>
                </c:pt>
                <c:pt idx="3">
                  <c:v>0.2</c:v>
                </c:pt>
              </c:numCache>
            </c:numRef>
          </c:val>
          <c:extLst>
            <c:ext xmlns:c16="http://schemas.microsoft.com/office/drawing/2014/chart" uri="{C3380CC4-5D6E-409C-BE32-E72D297353CC}">
              <c16:uniqueId val="{00000004-701B-4183-B91D-8EF510B4F418}"/>
            </c:ext>
          </c:extLst>
        </c:ser>
        <c:dLbls>
          <c:showLegendKey val="0"/>
          <c:showVal val="0"/>
          <c:showCatName val="0"/>
          <c:showSerName val="0"/>
          <c:showPercent val="0"/>
          <c:showBubbleSize val="0"/>
        </c:dLbls>
        <c:gapWidth val="150"/>
        <c:shape val="box"/>
        <c:axId val="674428896"/>
        <c:axId val="1"/>
        <c:axId val="0"/>
      </c:bar3DChart>
      <c:catAx>
        <c:axId val="6744288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44288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E8E-4B91-9A7C-7C1D9E48512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E8E-4B91-9A7C-7C1D9E48512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0.42857142857142855</c:v>
                </c:pt>
              </c:numCache>
            </c:numRef>
          </c:val>
          <c:smooth val="0"/>
          <c:extLst>
            <c:ext xmlns:c16="http://schemas.microsoft.com/office/drawing/2014/chart" uri="{C3380CC4-5D6E-409C-BE32-E72D297353CC}">
              <c16:uniqueId val="{00000002-CE8E-4B91-9A7C-7C1D9E485120}"/>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E8E-4B91-9A7C-7C1D9E48512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E8E-4B91-9A7C-7C1D9E48512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E8E-4B91-9A7C-7C1D9E48512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E8E-4B91-9A7C-7C1D9E48512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0.2</c:v>
                </c:pt>
                <c:pt idx="1">
                  <c:v>0.1</c:v>
                </c:pt>
                <c:pt idx="2">
                  <c:v>0.5</c:v>
                </c:pt>
                <c:pt idx="3">
                  <c:v>0.2</c:v>
                </c:pt>
              </c:numCache>
            </c:numRef>
          </c:val>
          <c:smooth val="0"/>
          <c:extLst>
            <c:ext xmlns:c16="http://schemas.microsoft.com/office/drawing/2014/chart" uri="{C3380CC4-5D6E-409C-BE32-E72D297353CC}">
              <c16:uniqueId val="{00000007-CE8E-4B91-9A7C-7C1D9E485120}"/>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E8E-4B91-9A7C-7C1D9E48512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E8E-4B91-9A7C-7C1D9E48512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CE8E-4B91-9A7C-7C1D9E48512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CE8E-4B91-9A7C-7C1D9E48512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0.1</c:v>
                </c:pt>
                <c:pt idx="1">
                  <c:v>0.2</c:v>
                </c:pt>
                <c:pt idx="2">
                  <c:v>0.5</c:v>
                </c:pt>
                <c:pt idx="3">
                  <c:v>0.2</c:v>
                </c:pt>
              </c:numCache>
            </c:numRef>
          </c:val>
          <c:smooth val="0"/>
          <c:extLst>
            <c:ext xmlns:c16="http://schemas.microsoft.com/office/drawing/2014/chart" uri="{C3380CC4-5D6E-409C-BE32-E72D297353CC}">
              <c16:uniqueId val="{0000000C-CE8E-4B91-9A7C-7C1D9E485120}"/>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E8E-4B91-9A7C-7C1D9E485120}"/>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E8E-4B91-9A7C-7C1D9E485120}"/>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E8E-4B91-9A7C-7C1D9E485120}"/>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E8E-4B91-9A7C-7C1D9E48512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CE8E-4B91-9A7C-7C1D9E485120}"/>
            </c:ext>
          </c:extLst>
        </c:ser>
        <c:dLbls>
          <c:showLegendKey val="0"/>
          <c:showVal val="0"/>
          <c:showCatName val="0"/>
          <c:showSerName val="0"/>
          <c:showPercent val="0"/>
          <c:showBubbleSize val="0"/>
        </c:dLbls>
        <c:smooth val="0"/>
        <c:axId val="674437056"/>
        <c:axId val="1"/>
      </c:lineChart>
      <c:catAx>
        <c:axId val="6744370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4437056"/>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97-4DFF-9792-8ED49A4A996D}"/>
              </c:ext>
            </c:extLst>
          </c:dPt>
          <c:dPt>
            <c:idx val="1"/>
            <c:invertIfNegative val="0"/>
            <c:bubble3D val="0"/>
            <c:spPr>
              <a:solidFill>
                <a:srgbClr val="C00000"/>
              </a:solidFill>
            </c:spPr>
            <c:extLst>
              <c:ext xmlns:c16="http://schemas.microsoft.com/office/drawing/2014/chart" uri="{C3380CC4-5D6E-409C-BE32-E72D297353CC}">
                <c16:uniqueId val="{00000001-AD97-4DFF-9792-8ED49A4A996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97-4DFF-9792-8ED49A4A996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97-4DFF-9792-8ED49A4A996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AD97-4DFF-9792-8ED49A4A996D}"/>
            </c:ext>
          </c:extLst>
        </c:ser>
        <c:dLbls>
          <c:showLegendKey val="0"/>
          <c:showVal val="0"/>
          <c:showCatName val="0"/>
          <c:showSerName val="0"/>
          <c:showPercent val="0"/>
          <c:showBubbleSize val="0"/>
        </c:dLbls>
        <c:gapWidth val="150"/>
        <c:shape val="box"/>
        <c:axId val="674834160"/>
        <c:axId val="1"/>
        <c:axId val="0"/>
      </c:bar3DChart>
      <c:catAx>
        <c:axId val="6748341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48341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D5B-48D0-82A5-EA2FEA9B9CCD}"/>
              </c:ext>
            </c:extLst>
          </c:dPt>
          <c:dPt>
            <c:idx val="1"/>
            <c:invertIfNegative val="0"/>
            <c:bubble3D val="0"/>
            <c:spPr>
              <a:solidFill>
                <a:srgbClr val="C00000"/>
              </a:solidFill>
            </c:spPr>
            <c:extLst>
              <c:ext xmlns:c16="http://schemas.microsoft.com/office/drawing/2014/chart" uri="{C3380CC4-5D6E-409C-BE32-E72D297353CC}">
                <c16:uniqueId val="{00000001-4D5B-48D0-82A5-EA2FEA9B9CC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D5B-48D0-82A5-EA2FEA9B9CC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D5B-48D0-82A5-EA2FEA9B9CC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4D5B-48D0-82A5-EA2FEA9B9CCD}"/>
            </c:ext>
          </c:extLst>
        </c:ser>
        <c:dLbls>
          <c:showLegendKey val="0"/>
          <c:showVal val="0"/>
          <c:showCatName val="0"/>
          <c:showSerName val="0"/>
          <c:showPercent val="0"/>
          <c:showBubbleSize val="0"/>
        </c:dLbls>
        <c:gapWidth val="150"/>
        <c:shape val="box"/>
        <c:axId val="674834640"/>
        <c:axId val="1"/>
        <c:axId val="0"/>
      </c:bar3DChart>
      <c:catAx>
        <c:axId val="6748346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48346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283-4730-A465-4B134BDE439A}"/>
              </c:ext>
            </c:extLst>
          </c:dPt>
          <c:dPt>
            <c:idx val="1"/>
            <c:invertIfNegative val="0"/>
            <c:bubble3D val="0"/>
            <c:spPr>
              <a:solidFill>
                <a:srgbClr val="C00000"/>
              </a:solidFill>
            </c:spPr>
            <c:extLst>
              <c:ext xmlns:c16="http://schemas.microsoft.com/office/drawing/2014/chart" uri="{C3380CC4-5D6E-409C-BE32-E72D297353CC}">
                <c16:uniqueId val="{00000001-1283-4730-A465-4B134BDE439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283-4730-A465-4B134BDE439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283-4730-A465-4B134BDE439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1283-4730-A465-4B134BDE439A}"/>
            </c:ext>
          </c:extLst>
        </c:ser>
        <c:dLbls>
          <c:showLegendKey val="0"/>
          <c:showVal val="0"/>
          <c:showCatName val="0"/>
          <c:showSerName val="0"/>
          <c:showPercent val="0"/>
          <c:showBubbleSize val="0"/>
        </c:dLbls>
        <c:gapWidth val="150"/>
        <c:shape val="box"/>
        <c:axId val="674831280"/>
        <c:axId val="1"/>
        <c:axId val="0"/>
      </c:bar3DChart>
      <c:catAx>
        <c:axId val="6748312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48312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387-4BCC-A01D-ECA39E990FFF}"/>
              </c:ext>
            </c:extLst>
          </c:dPt>
          <c:dPt>
            <c:idx val="1"/>
            <c:invertIfNegative val="0"/>
            <c:bubble3D val="0"/>
            <c:spPr>
              <a:solidFill>
                <a:srgbClr val="C00000"/>
              </a:solidFill>
            </c:spPr>
            <c:extLst>
              <c:ext xmlns:c16="http://schemas.microsoft.com/office/drawing/2014/chart" uri="{C3380CC4-5D6E-409C-BE32-E72D297353CC}">
                <c16:uniqueId val="{00000001-0387-4BCC-A01D-ECA39E990FF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387-4BCC-A01D-ECA39E990FF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387-4BCC-A01D-ECA39E990FF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0.25</c:v>
                </c:pt>
                <c:pt idx="1">
                  <c:v>0.375</c:v>
                </c:pt>
                <c:pt idx="2">
                  <c:v>0.375</c:v>
                </c:pt>
                <c:pt idx="3">
                  <c:v>0</c:v>
                </c:pt>
              </c:numCache>
            </c:numRef>
          </c:val>
          <c:extLst>
            <c:ext xmlns:c16="http://schemas.microsoft.com/office/drawing/2014/chart" uri="{C3380CC4-5D6E-409C-BE32-E72D297353CC}">
              <c16:uniqueId val="{00000004-0387-4BCC-A01D-ECA39E990FFF}"/>
            </c:ext>
          </c:extLst>
        </c:ser>
        <c:dLbls>
          <c:showLegendKey val="0"/>
          <c:showVal val="0"/>
          <c:showCatName val="0"/>
          <c:showSerName val="0"/>
          <c:showPercent val="0"/>
          <c:showBubbleSize val="0"/>
        </c:dLbls>
        <c:gapWidth val="150"/>
        <c:shape val="box"/>
        <c:axId val="677369472"/>
        <c:axId val="1"/>
        <c:axId val="0"/>
      </c:bar3DChart>
      <c:catAx>
        <c:axId val="6773694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73694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8AF-4606-9472-A62FAA0064A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8AF-4606-9472-A62FAA0064A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B8AF-4606-9472-A62FAA0064A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8AF-4606-9472-A62FAA0064A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8AF-4606-9472-A62FAA0064A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8AF-4606-9472-A62FAA0064A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8AF-4606-9472-A62FAA0064A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7-B8AF-4606-9472-A62FAA0064A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8AF-4606-9472-A62FAA0064A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8AF-4606-9472-A62FAA0064A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8AF-4606-9472-A62FAA0064A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8AF-4606-9472-A62FAA0064A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C-B8AF-4606-9472-A62FAA0064A7}"/>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8AF-4606-9472-A62FAA0064A7}"/>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8AF-4606-9472-A62FAA0064A7}"/>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8AF-4606-9472-A62FAA0064A7}"/>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8AF-4606-9472-A62FAA0064A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8AF-4606-9472-A62FAA0064A7}"/>
            </c:ext>
          </c:extLst>
        </c:ser>
        <c:dLbls>
          <c:showLegendKey val="0"/>
          <c:showVal val="0"/>
          <c:showCatName val="0"/>
          <c:showSerName val="0"/>
          <c:showPercent val="0"/>
          <c:showBubbleSize val="0"/>
        </c:dLbls>
        <c:smooth val="0"/>
        <c:axId val="674833200"/>
        <c:axId val="1"/>
      </c:lineChart>
      <c:catAx>
        <c:axId val="67483320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4833200"/>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C2C4-4DD0-94E2-DB347193F1F2}"/>
              </c:ext>
            </c:extLst>
          </c:dPt>
          <c:dPt>
            <c:idx val="1"/>
            <c:invertIfNegative val="0"/>
            <c:bubble3D val="0"/>
            <c:spPr>
              <a:solidFill>
                <a:srgbClr val="C00000"/>
              </a:solidFill>
            </c:spPr>
            <c:extLst>
              <c:ext xmlns:c16="http://schemas.microsoft.com/office/drawing/2014/chart" uri="{C3380CC4-5D6E-409C-BE32-E72D297353CC}">
                <c16:uniqueId val="{00000001-C2C4-4DD0-94E2-DB347193F1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2C4-4DD0-94E2-DB347193F1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2C4-4DD0-94E2-DB347193F1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C2C4-4DD0-94E2-DB347193F1F2}"/>
            </c:ext>
          </c:extLst>
        </c:ser>
        <c:dLbls>
          <c:showLegendKey val="0"/>
          <c:showVal val="0"/>
          <c:showCatName val="0"/>
          <c:showSerName val="0"/>
          <c:showPercent val="0"/>
          <c:showBubbleSize val="0"/>
        </c:dLbls>
        <c:gapWidth val="150"/>
        <c:shape val="box"/>
        <c:axId val="674825520"/>
        <c:axId val="1"/>
        <c:axId val="0"/>
      </c:bar3DChart>
      <c:catAx>
        <c:axId val="6748255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48255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E52-423A-80B9-E3C5C2A0282D}"/>
              </c:ext>
            </c:extLst>
          </c:dPt>
          <c:dPt>
            <c:idx val="1"/>
            <c:invertIfNegative val="0"/>
            <c:bubble3D val="0"/>
            <c:spPr>
              <a:solidFill>
                <a:srgbClr val="C00000"/>
              </a:solidFill>
            </c:spPr>
            <c:extLst>
              <c:ext xmlns:c16="http://schemas.microsoft.com/office/drawing/2014/chart" uri="{C3380CC4-5D6E-409C-BE32-E72D297353CC}">
                <c16:uniqueId val="{00000001-EE52-423A-80B9-E3C5C2A0282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E52-423A-80B9-E3C5C2A0282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E52-423A-80B9-E3C5C2A0282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EE52-423A-80B9-E3C5C2A0282D}"/>
            </c:ext>
          </c:extLst>
        </c:ser>
        <c:dLbls>
          <c:showLegendKey val="0"/>
          <c:showVal val="0"/>
          <c:showCatName val="0"/>
          <c:showSerName val="0"/>
          <c:showPercent val="0"/>
          <c:showBubbleSize val="0"/>
        </c:dLbls>
        <c:gapWidth val="150"/>
        <c:shape val="box"/>
        <c:axId val="674826480"/>
        <c:axId val="1"/>
        <c:axId val="0"/>
      </c:bar3DChart>
      <c:catAx>
        <c:axId val="6748264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48264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C82D-41C1-A994-39DBB2E7CF4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C82D-41C1-A994-39DBB2E7CF4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C82D-41C1-A994-39DBB2E7CF40}"/>
            </c:ext>
          </c:extLst>
        </c:ser>
        <c:dLbls>
          <c:showLegendKey val="0"/>
          <c:showVal val="0"/>
          <c:showCatName val="0"/>
          <c:showSerName val="0"/>
          <c:showPercent val="0"/>
          <c:showBubbleSize val="0"/>
        </c:dLbls>
        <c:gapWidth val="150"/>
        <c:shape val="box"/>
        <c:axId val="675624752"/>
        <c:axId val="1"/>
        <c:axId val="0"/>
      </c:bar3DChart>
      <c:catAx>
        <c:axId val="675624752"/>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56247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1FD-4721-9230-4BCDC1C4CC0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1FD-4721-9230-4BCDC1C4CC0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F1FD-4721-9230-4BCDC1C4CC06}"/>
            </c:ext>
          </c:extLst>
        </c:ser>
        <c:dLbls>
          <c:showLegendKey val="0"/>
          <c:showVal val="0"/>
          <c:showCatName val="0"/>
          <c:showSerName val="0"/>
          <c:showPercent val="0"/>
          <c:showBubbleSize val="0"/>
        </c:dLbls>
        <c:gapWidth val="150"/>
        <c:shape val="box"/>
        <c:axId val="675625712"/>
        <c:axId val="1"/>
        <c:axId val="0"/>
      </c:bar3DChart>
      <c:catAx>
        <c:axId val="6756257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56257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B6FC-491A-855A-BF9246407566}"/>
              </c:ext>
            </c:extLst>
          </c:dPt>
          <c:dPt>
            <c:idx val="1"/>
            <c:invertIfNegative val="0"/>
            <c:bubble3D val="0"/>
            <c:spPr>
              <a:solidFill>
                <a:srgbClr val="C00000"/>
              </a:solidFill>
            </c:spPr>
            <c:extLst>
              <c:ext xmlns:c16="http://schemas.microsoft.com/office/drawing/2014/chart" uri="{C3380CC4-5D6E-409C-BE32-E72D297353CC}">
                <c16:uniqueId val="{00000001-B6FC-491A-855A-BF924640756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6FC-491A-855A-BF924640756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6FC-491A-855A-BF924640756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B6FC-491A-855A-BF9246407566}"/>
            </c:ext>
          </c:extLst>
        </c:ser>
        <c:dLbls>
          <c:showLegendKey val="0"/>
          <c:showVal val="0"/>
          <c:showCatName val="0"/>
          <c:showSerName val="0"/>
          <c:showPercent val="0"/>
          <c:showBubbleSize val="0"/>
        </c:dLbls>
        <c:gapWidth val="150"/>
        <c:shape val="box"/>
        <c:axId val="675626192"/>
        <c:axId val="1"/>
        <c:axId val="0"/>
      </c:bar3DChart>
      <c:catAx>
        <c:axId val="6756261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56261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387-48B8-A0E1-6E706D60C3EF}"/>
              </c:ext>
            </c:extLst>
          </c:dPt>
          <c:dPt>
            <c:idx val="1"/>
            <c:invertIfNegative val="0"/>
            <c:bubble3D val="0"/>
            <c:spPr>
              <a:solidFill>
                <a:srgbClr val="C00000"/>
              </a:solidFill>
            </c:spPr>
            <c:extLst>
              <c:ext xmlns:c16="http://schemas.microsoft.com/office/drawing/2014/chart" uri="{C3380CC4-5D6E-409C-BE32-E72D297353CC}">
                <c16:uniqueId val="{00000001-9387-48B8-A0E1-6E706D60C3E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387-48B8-A0E1-6E706D60C3E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387-48B8-A0E1-6E706D60C3E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9387-48B8-A0E1-6E706D60C3EF}"/>
            </c:ext>
          </c:extLst>
        </c:ser>
        <c:dLbls>
          <c:showLegendKey val="0"/>
          <c:showVal val="0"/>
          <c:showCatName val="0"/>
          <c:showSerName val="0"/>
          <c:showPercent val="0"/>
          <c:showBubbleSize val="0"/>
        </c:dLbls>
        <c:gapWidth val="150"/>
        <c:shape val="box"/>
        <c:axId val="675871888"/>
        <c:axId val="1"/>
        <c:axId val="0"/>
      </c:bar3DChart>
      <c:catAx>
        <c:axId val="6758718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58718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DC7-4C29-8D26-90E2F2F050C6}"/>
              </c:ext>
            </c:extLst>
          </c:dPt>
          <c:dPt>
            <c:idx val="1"/>
            <c:invertIfNegative val="0"/>
            <c:bubble3D val="0"/>
            <c:spPr>
              <a:solidFill>
                <a:srgbClr val="C00000"/>
              </a:solidFill>
            </c:spPr>
            <c:extLst>
              <c:ext xmlns:c16="http://schemas.microsoft.com/office/drawing/2014/chart" uri="{C3380CC4-5D6E-409C-BE32-E72D297353CC}">
                <c16:uniqueId val="{00000001-5DC7-4C29-8D26-90E2F2F050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DC7-4C29-8D26-90E2F2F050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DC7-4C29-8D26-90E2F2F050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5DC7-4C29-8D26-90E2F2F050C6}"/>
            </c:ext>
          </c:extLst>
        </c:ser>
        <c:dLbls>
          <c:showLegendKey val="0"/>
          <c:showVal val="0"/>
          <c:showCatName val="0"/>
          <c:showSerName val="0"/>
          <c:showPercent val="0"/>
          <c:showBubbleSize val="0"/>
        </c:dLbls>
        <c:gapWidth val="150"/>
        <c:shape val="box"/>
        <c:axId val="675871408"/>
        <c:axId val="1"/>
        <c:axId val="0"/>
      </c:bar3DChart>
      <c:catAx>
        <c:axId val="675871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58714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04F-42AB-B1C5-C43DF758010D}"/>
              </c:ext>
            </c:extLst>
          </c:dPt>
          <c:dPt>
            <c:idx val="1"/>
            <c:invertIfNegative val="0"/>
            <c:bubble3D val="0"/>
            <c:spPr>
              <a:solidFill>
                <a:srgbClr val="C00000"/>
              </a:solidFill>
            </c:spPr>
            <c:extLst>
              <c:ext xmlns:c16="http://schemas.microsoft.com/office/drawing/2014/chart" uri="{C3380CC4-5D6E-409C-BE32-E72D297353CC}">
                <c16:uniqueId val="{00000001-E04F-42AB-B1C5-C43DF7580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4F-42AB-B1C5-C43DF7580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4F-42AB-B1C5-C43DF7580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E04F-42AB-B1C5-C43DF758010D}"/>
            </c:ext>
          </c:extLst>
        </c:ser>
        <c:dLbls>
          <c:showLegendKey val="0"/>
          <c:showVal val="0"/>
          <c:showCatName val="0"/>
          <c:showSerName val="0"/>
          <c:showPercent val="0"/>
          <c:showBubbleSize val="0"/>
        </c:dLbls>
        <c:gapWidth val="150"/>
        <c:shape val="box"/>
        <c:axId val="675879568"/>
        <c:axId val="1"/>
        <c:axId val="0"/>
      </c:bar3DChart>
      <c:catAx>
        <c:axId val="6758795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58795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84D-4940-A23B-E03966AD670D}"/>
              </c:ext>
            </c:extLst>
          </c:dPt>
          <c:dPt>
            <c:idx val="1"/>
            <c:invertIfNegative val="0"/>
            <c:bubble3D val="0"/>
            <c:spPr>
              <a:solidFill>
                <a:srgbClr val="C00000"/>
              </a:solidFill>
            </c:spPr>
            <c:extLst>
              <c:ext xmlns:c16="http://schemas.microsoft.com/office/drawing/2014/chart" uri="{C3380CC4-5D6E-409C-BE32-E72D297353CC}">
                <c16:uniqueId val="{00000001-584D-4940-A23B-E03966AD67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84D-4940-A23B-E03966AD67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84D-4940-A23B-E03966AD67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584D-4940-A23B-E03966AD670D}"/>
            </c:ext>
          </c:extLst>
        </c:ser>
        <c:dLbls>
          <c:showLegendKey val="0"/>
          <c:showVal val="0"/>
          <c:showCatName val="0"/>
          <c:showSerName val="0"/>
          <c:showPercent val="0"/>
          <c:showBubbleSize val="0"/>
        </c:dLbls>
        <c:gapWidth val="150"/>
        <c:shape val="box"/>
        <c:axId val="675873808"/>
        <c:axId val="1"/>
        <c:axId val="0"/>
      </c:bar3DChart>
      <c:catAx>
        <c:axId val="6758738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58738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BBF-45AE-9856-CD58091E4ACB}"/>
              </c:ext>
            </c:extLst>
          </c:dPt>
          <c:dPt>
            <c:idx val="1"/>
            <c:invertIfNegative val="0"/>
            <c:bubble3D val="0"/>
            <c:spPr>
              <a:solidFill>
                <a:srgbClr val="C00000"/>
              </a:solidFill>
            </c:spPr>
            <c:extLst>
              <c:ext xmlns:c16="http://schemas.microsoft.com/office/drawing/2014/chart" uri="{C3380CC4-5D6E-409C-BE32-E72D297353CC}">
                <c16:uniqueId val="{00000001-ABBF-45AE-9856-CD58091E4AC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BBF-45AE-9856-CD58091E4AC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BBF-45AE-9856-CD58091E4AC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0.125</c:v>
                </c:pt>
                <c:pt idx="1">
                  <c:v>0.375</c:v>
                </c:pt>
                <c:pt idx="2">
                  <c:v>0.125</c:v>
                </c:pt>
                <c:pt idx="3">
                  <c:v>0</c:v>
                </c:pt>
              </c:numCache>
            </c:numRef>
          </c:val>
          <c:extLst>
            <c:ext xmlns:c16="http://schemas.microsoft.com/office/drawing/2014/chart" uri="{C3380CC4-5D6E-409C-BE32-E72D297353CC}">
              <c16:uniqueId val="{00000004-ABBF-45AE-9856-CD58091E4ACB}"/>
            </c:ext>
          </c:extLst>
        </c:ser>
        <c:dLbls>
          <c:showLegendKey val="0"/>
          <c:showVal val="0"/>
          <c:showCatName val="0"/>
          <c:showSerName val="0"/>
          <c:showPercent val="0"/>
          <c:showBubbleSize val="0"/>
        </c:dLbls>
        <c:gapWidth val="150"/>
        <c:shape val="box"/>
        <c:axId val="677366592"/>
        <c:axId val="1"/>
        <c:axId val="0"/>
      </c:bar3DChart>
      <c:catAx>
        <c:axId val="6773665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73665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FCB-4DC3-9F3D-7DD8F61B5442}"/>
              </c:ext>
            </c:extLst>
          </c:dPt>
          <c:dPt>
            <c:idx val="1"/>
            <c:invertIfNegative val="0"/>
            <c:bubble3D val="0"/>
            <c:spPr>
              <a:solidFill>
                <a:srgbClr val="C00000"/>
              </a:solidFill>
            </c:spPr>
            <c:extLst>
              <c:ext xmlns:c16="http://schemas.microsoft.com/office/drawing/2014/chart" uri="{C3380CC4-5D6E-409C-BE32-E72D297353CC}">
                <c16:uniqueId val="{00000001-BFCB-4DC3-9F3D-7DD8F61B544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FCB-4DC3-9F3D-7DD8F61B544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FCB-4DC3-9F3D-7DD8F61B544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BFCB-4DC3-9F3D-7DD8F61B5442}"/>
            </c:ext>
          </c:extLst>
        </c:ser>
        <c:dLbls>
          <c:showLegendKey val="0"/>
          <c:showVal val="0"/>
          <c:showCatName val="0"/>
          <c:showSerName val="0"/>
          <c:showPercent val="0"/>
          <c:showBubbleSize val="0"/>
        </c:dLbls>
        <c:gapWidth val="150"/>
        <c:shape val="box"/>
        <c:axId val="675869968"/>
        <c:axId val="1"/>
        <c:axId val="0"/>
      </c:bar3DChart>
      <c:catAx>
        <c:axId val="6758699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58699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83-41B8-B38B-2A94DE062EE5}"/>
              </c:ext>
            </c:extLst>
          </c:dPt>
          <c:dPt>
            <c:idx val="1"/>
            <c:invertIfNegative val="0"/>
            <c:bubble3D val="0"/>
            <c:spPr>
              <a:solidFill>
                <a:srgbClr val="C00000"/>
              </a:solidFill>
            </c:spPr>
            <c:extLst>
              <c:ext xmlns:c16="http://schemas.microsoft.com/office/drawing/2014/chart" uri="{C3380CC4-5D6E-409C-BE32-E72D297353CC}">
                <c16:uniqueId val="{00000001-6483-41B8-B38B-2A94DE062EE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83-41B8-B38B-2A94DE062EE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83-41B8-B38B-2A94DE062EE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1</c:v>
                </c:pt>
                <c:pt idx="3">
                  <c:v>0</c:v>
                </c:pt>
              </c:numCache>
            </c:numRef>
          </c:val>
          <c:extLst>
            <c:ext xmlns:c16="http://schemas.microsoft.com/office/drawing/2014/chart" uri="{C3380CC4-5D6E-409C-BE32-E72D297353CC}">
              <c16:uniqueId val="{00000004-6483-41B8-B38B-2A94DE062EE5}"/>
            </c:ext>
          </c:extLst>
        </c:ser>
        <c:dLbls>
          <c:showLegendKey val="0"/>
          <c:showVal val="0"/>
          <c:showCatName val="0"/>
          <c:showSerName val="0"/>
          <c:showPercent val="0"/>
          <c:showBubbleSize val="0"/>
        </c:dLbls>
        <c:gapWidth val="150"/>
        <c:shape val="box"/>
        <c:axId val="675876208"/>
        <c:axId val="1"/>
        <c:axId val="0"/>
      </c:bar3DChart>
      <c:catAx>
        <c:axId val="6758762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58762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E34-4C06-B673-4814D2BBF3CC}"/>
              </c:ext>
            </c:extLst>
          </c:dPt>
          <c:dPt>
            <c:idx val="1"/>
            <c:invertIfNegative val="0"/>
            <c:bubble3D val="0"/>
            <c:spPr>
              <a:solidFill>
                <a:srgbClr val="C00000"/>
              </a:solidFill>
            </c:spPr>
            <c:extLst>
              <c:ext xmlns:c16="http://schemas.microsoft.com/office/drawing/2014/chart" uri="{C3380CC4-5D6E-409C-BE32-E72D297353CC}">
                <c16:uniqueId val="{00000001-7E34-4C06-B673-4814D2BBF3C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E34-4C06-B673-4814D2BBF3C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E34-4C06-B673-4814D2BBF3C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7E34-4C06-B673-4814D2BBF3CC}"/>
            </c:ext>
          </c:extLst>
        </c:ser>
        <c:dLbls>
          <c:showLegendKey val="0"/>
          <c:showVal val="0"/>
          <c:showCatName val="0"/>
          <c:showSerName val="0"/>
          <c:showPercent val="0"/>
          <c:showBubbleSize val="0"/>
        </c:dLbls>
        <c:gapWidth val="150"/>
        <c:shape val="box"/>
        <c:axId val="675629072"/>
        <c:axId val="1"/>
        <c:axId val="0"/>
      </c:bar3DChart>
      <c:catAx>
        <c:axId val="6756290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56290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498-4EC2-B1A7-6DA1773D00F5}"/>
              </c:ext>
            </c:extLst>
          </c:dPt>
          <c:dPt>
            <c:idx val="1"/>
            <c:invertIfNegative val="0"/>
            <c:bubble3D val="0"/>
            <c:spPr>
              <a:solidFill>
                <a:srgbClr val="C00000"/>
              </a:solidFill>
            </c:spPr>
            <c:extLst>
              <c:ext xmlns:c16="http://schemas.microsoft.com/office/drawing/2014/chart" uri="{C3380CC4-5D6E-409C-BE32-E72D297353CC}">
                <c16:uniqueId val="{00000001-D498-4EC2-B1A7-6DA1773D00F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498-4EC2-B1A7-6DA1773D00F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498-4EC2-B1A7-6DA1773D00F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D498-4EC2-B1A7-6DA1773D00F5}"/>
            </c:ext>
          </c:extLst>
        </c:ser>
        <c:dLbls>
          <c:showLegendKey val="0"/>
          <c:showVal val="0"/>
          <c:showCatName val="0"/>
          <c:showSerName val="0"/>
          <c:showPercent val="0"/>
          <c:showBubbleSize val="0"/>
        </c:dLbls>
        <c:gapWidth val="150"/>
        <c:shape val="box"/>
        <c:axId val="676078624"/>
        <c:axId val="1"/>
        <c:axId val="0"/>
      </c:bar3DChart>
      <c:catAx>
        <c:axId val="676078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60786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FB6-47B8-B106-C5A7DB889FBC}"/>
              </c:ext>
            </c:extLst>
          </c:dPt>
          <c:dPt>
            <c:idx val="1"/>
            <c:invertIfNegative val="0"/>
            <c:bubble3D val="0"/>
            <c:spPr>
              <a:solidFill>
                <a:srgbClr val="C00000"/>
              </a:solidFill>
            </c:spPr>
            <c:extLst>
              <c:ext xmlns:c16="http://schemas.microsoft.com/office/drawing/2014/chart" uri="{C3380CC4-5D6E-409C-BE32-E72D297353CC}">
                <c16:uniqueId val="{00000001-3FB6-47B8-B106-C5A7DB889FB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FB6-47B8-B106-C5A7DB889FB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FB6-47B8-B106-C5A7DB889FB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3FB6-47B8-B106-C5A7DB889FBC}"/>
            </c:ext>
          </c:extLst>
        </c:ser>
        <c:dLbls>
          <c:showLegendKey val="0"/>
          <c:showVal val="0"/>
          <c:showCatName val="0"/>
          <c:showSerName val="0"/>
          <c:showPercent val="0"/>
          <c:showBubbleSize val="0"/>
        </c:dLbls>
        <c:gapWidth val="150"/>
        <c:shape val="box"/>
        <c:axId val="676083424"/>
        <c:axId val="1"/>
        <c:axId val="0"/>
      </c:bar3DChart>
      <c:catAx>
        <c:axId val="676083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60834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1CE-4148-8B17-EFA32FAA3E1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1CE-4148-8B17-EFA32FAA3E1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2-D1CE-4148-8B17-EFA32FAA3E1E}"/>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1CE-4148-8B17-EFA32FAA3E1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1CE-4148-8B17-EFA32FAA3E1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1CE-4148-8B17-EFA32FAA3E1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1CE-4148-8B17-EFA32FAA3E1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7-D1CE-4148-8B17-EFA32FAA3E1E}"/>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1CE-4148-8B17-EFA32FAA3E1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1CE-4148-8B17-EFA32FAA3E1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D1CE-4148-8B17-EFA32FAA3E1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D1CE-4148-8B17-EFA32FAA3E1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C-D1CE-4148-8B17-EFA32FAA3E1E}"/>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1CE-4148-8B17-EFA32FAA3E1E}"/>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1CE-4148-8B17-EFA32FAA3E1E}"/>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D1CE-4148-8B17-EFA32FAA3E1E}"/>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1CE-4148-8B17-EFA32FAA3E1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D1CE-4148-8B17-EFA32FAA3E1E}"/>
            </c:ext>
          </c:extLst>
        </c:ser>
        <c:dLbls>
          <c:showLegendKey val="0"/>
          <c:showVal val="0"/>
          <c:showCatName val="0"/>
          <c:showSerName val="0"/>
          <c:showPercent val="0"/>
          <c:showBubbleSize val="0"/>
        </c:dLbls>
        <c:smooth val="0"/>
        <c:axId val="676095424"/>
        <c:axId val="1"/>
      </c:lineChart>
      <c:catAx>
        <c:axId val="6760954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6095424"/>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14A-446D-AD07-679600BA9FF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14A-446D-AD07-679600BA9FF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014A-446D-AD07-679600BA9FFF}"/>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14A-446D-AD07-679600BA9FF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14A-446D-AD07-679600BA9FF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14A-446D-AD07-679600BA9FF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14A-446D-AD07-679600BA9FF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014A-446D-AD07-679600BA9FFF}"/>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14A-446D-AD07-679600BA9FF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14A-446D-AD07-679600BA9FF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14A-446D-AD07-679600BA9FF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14A-446D-AD07-679600BA9FF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014A-446D-AD07-679600BA9FFF}"/>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14A-446D-AD07-679600BA9FFF}"/>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14A-446D-AD07-679600BA9FFF}"/>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14A-446D-AD07-679600BA9FFF}"/>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14A-446D-AD07-679600BA9FF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14A-446D-AD07-679600BA9FFF}"/>
            </c:ext>
          </c:extLst>
        </c:ser>
        <c:dLbls>
          <c:showLegendKey val="0"/>
          <c:showVal val="0"/>
          <c:showCatName val="0"/>
          <c:showSerName val="0"/>
          <c:showPercent val="0"/>
          <c:showBubbleSize val="0"/>
        </c:dLbls>
        <c:smooth val="0"/>
        <c:axId val="676071904"/>
        <c:axId val="1"/>
      </c:lineChart>
      <c:catAx>
        <c:axId val="6760719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6071904"/>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769-44CD-B4D0-05BC4C398B0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769-44CD-B4D0-05BC4C398B0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2-0769-44CD-B4D0-05BC4C398B0E}"/>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769-44CD-B4D0-05BC4C398B0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769-44CD-B4D0-05BC4C398B0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769-44CD-B4D0-05BC4C398B0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769-44CD-B4D0-05BC4C398B0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7-0769-44CD-B4D0-05BC4C398B0E}"/>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769-44CD-B4D0-05BC4C398B0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769-44CD-B4D0-05BC4C398B0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769-44CD-B4D0-05BC4C398B0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769-44CD-B4D0-05BC4C398B0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0769-44CD-B4D0-05BC4C398B0E}"/>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769-44CD-B4D0-05BC4C398B0E}"/>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769-44CD-B4D0-05BC4C398B0E}"/>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769-44CD-B4D0-05BC4C398B0E}"/>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769-44CD-B4D0-05BC4C398B0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769-44CD-B4D0-05BC4C398B0E}"/>
            </c:ext>
          </c:extLst>
        </c:ser>
        <c:dLbls>
          <c:showLegendKey val="0"/>
          <c:showVal val="0"/>
          <c:showCatName val="0"/>
          <c:showSerName val="0"/>
          <c:showPercent val="0"/>
          <c:showBubbleSize val="0"/>
        </c:dLbls>
        <c:smooth val="0"/>
        <c:axId val="676069984"/>
        <c:axId val="1"/>
      </c:lineChart>
      <c:catAx>
        <c:axId val="6760699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6069984"/>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28D-4527-935B-561687E2D5B8}"/>
              </c:ext>
            </c:extLst>
          </c:dPt>
          <c:dPt>
            <c:idx val="1"/>
            <c:invertIfNegative val="0"/>
            <c:bubble3D val="0"/>
            <c:spPr>
              <a:solidFill>
                <a:srgbClr val="C00000"/>
              </a:solidFill>
            </c:spPr>
            <c:extLst>
              <c:ext xmlns:c16="http://schemas.microsoft.com/office/drawing/2014/chart" uri="{C3380CC4-5D6E-409C-BE32-E72D297353CC}">
                <c16:uniqueId val="{00000001-628D-4527-935B-561687E2D5B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28D-4527-935B-561687E2D5B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28D-4527-935B-561687E2D5B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628D-4527-935B-561687E2D5B8}"/>
            </c:ext>
          </c:extLst>
        </c:ser>
        <c:dLbls>
          <c:showLegendKey val="0"/>
          <c:showVal val="0"/>
          <c:showCatName val="0"/>
          <c:showSerName val="0"/>
          <c:showPercent val="0"/>
          <c:showBubbleSize val="0"/>
        </c:dLbls>
        <c:gapWidth val="150"/>
        <c:shape val="box"/>
        <c:axId val="676087264"/>
        <c:axId val="1"/>
        <c:axId val="0"/>
      </c:bar3DChart>
      <c:catAx>
        <c:axId val="6760872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60872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101-4A40-A91A-7E3595BF15CD}"/>
              </c:ext>
            </c:extLst>
          </c:dPt>
          <c:dPt>
            <c:idx val="1"/>
            <c:invertIfNegative val="0"/>
            <c:bubble3D val="0"/>
            <c:spPr>
              <a:solidFill>
                <a:srgbClr val="C00000"/>
              </a:solidFill>
            </c:spPr>
            <c:extLst>
              <c:ext xmlns:c16="http://schemas.microsoft.com/office/drawing/2014/chart" uri="{C3380CC4-5D6E-409C-BE32-E72D297353CC}">
                <c16:uniqueId val="{00000001-9101-4A40-A91A-7E3595BF15C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101-4A40-A91A-7E3595BF15C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101-4A40-A91A-7E3595BF15C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9101-4A40-A91A-7E3595BF15CD}"/>
            </c:ext>
          </c:extLst>
        </c:ser>
        <c:dLbls>
          <c:showLegendKey val="0"/>
          <c:showVal val="0"/>
          <c:showCatName val="0"/>
          <c:showSerName val="0"/>
          <c:showPercent val="0"/>
          <c:showBubbleSize val="0"/>
        </c:dLbls>
        <c:gapWidth val="150"/>
        <c:shape val="box"/>
        <c:axId val="676099264"/>
        <c:axId val="1"/>
        <c:axId val="0"/>
      </c:bar3DChart>
      <c:catAx>
        <c:axId val="6760992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609926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298-4500-B5EA-B824CF1FBD1A}"/>
              </c:ext>
            </c:extLst>
          </c:dPt>
          <c:dPt>
            <c:idx val="1"/>
            <c:invertIfNegative val="0"/>
            <c:bubble3D val="0"/>
            <c:spPr>
              <a:solidFill>
                <a:srgbClr val="C00000"/>
              </a:solidFill>
            </c:spPr>
            <c:extLst>
              <c:ext xmlns:c16="http://schemas.microsoft.com/office/drawing/2014/chart" uri="{C3380CC4-5D6E-409C-BE32-E72D297353CC}">
                <c16:uniqueId val="{00000001-7298-4500-B5EA-B824CF1FBD1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298-4500-B5EA-B824CF1FBD1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298-4500-B5EA-B824CF1FBD1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0.125</c:v>
                </c:pt>
                <c:pt idx="1">
                  <c:v>0.5</c:v>
                </c:pt>
                <c:pt idx="2">
                  <c:v>0.25</c:v>
                </c:pt>
                <c:pt idx="3">
                  <c:v>0.125</c:v>
                </c:pt>
              </c:numCache>
            </c:numRef>
          </c:val>
          <c:extLst>
            <c:ext xmlns:c16="http://schemas.microsoft.com/office/drawing/2014/chart" uri="{C3380CC4-5D6E-409C-BE32-E72D297353CC}">
              <c16:uniqueId val="{00000004-7298-4500-B5EA-B824CF1FBD1A}"/>
            </c:ext>
          </c:extLst>
        </c:ser>
        <c:dLbls>
          <c:showLegendKey val="0"/>
          <c:showVal val="0"/>
          <c:showCatName val="0"/>
          <c:showSerName val="0"/>
          <c:showPercent val="0"/>
          <c:showBubbleSize val="0"/>
        </c:dLbls>
        <c:gapWidth val="150"/>
        <c:shape val="box"/>
        <c:axId val="677364672"/>
        <c:axId val="1"/>
        <c:axId val="0"/>
      </c:bar3DChart>
      <c:catAx>
        <c:axId val="6773646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73646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39E-4118-BA8C-D49A5F08FAC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0.25</c:v>
                </c:pt>
                <c:pt idx="3">
                  <c:v>0.75</c:v>
                </c:pt>
              </c:numCache>
            </c:numRef>
          </c:val>
          <c:extLst>
            <c:ext xmlns:c16="http://schemas.microsoft.com/office/drawing/2014/chart" uri="{C3380CC4-5D6E-409C-BE32-E72D297353CC}">
              <c16:uniqueId val="{00000001-339E-4118-BA8C-D49A5F08FAC9}"/>
            </c:ext>
          </c:extLst>
        </c:ser>
        <c:dLbls>
          <c:showLegendKey val="0"/>
          <c:showVal val="0"/>
          <c:showCatName val="0"/>
          <c:showSerName val="0"/>
          <c:showPercent val="0"/>
          <c:showBubbleSize val="0"/>
        </c:dLbls>
        <c:gapWidth val="150"/>
        <c:shape val="box"/>
        <c:axId val="676088704"/>
        <c:axId val="1"/>
        <c:axId val="0"/>
      </c:bar3DChart>
      <c:catAx>
        <c:axId val="6760887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60887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9D7-43FA-BB3A-BBE8BF52FE2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9D7-43FA-BB3A-BBE8BF52FE2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2-D9D7-43FA-BB3A-BBE8BF52FE2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9D7-43FA-BB3A-BBE8BF52FE2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9D7-43FA-BB3A-BBE8BF52FE2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9D7-43FA-BB3A-BBE8BF52FE2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9D7-43FA-BB3A-BBE8BF52FE2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7-D9D7-43FA-BB3A-BBE8BF52FE2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9D7-43FA-BB3A-BBE8BF52FE2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9D7-43FA-BB3A-BBE8BF52FE2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D9D7-43FA-BB3A-BBE8BF52FE2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D9D7-43FA-BB3A-BBE8BF52FE2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C-D9D7-43FA-BB3A-BBE8BF52FE2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9D7-43FA-BB3A-BBE8BF52FE2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9D7-43FA-BB3A-BBE8BF52FE2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D9D7-43FA-BB3A-BBE8BF52FE2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9D7-43FA-BB3A-BBE8BF52FE2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D9D7-43FA-BB3A-BBE8BF52FE20}"/>
            </c:ext>
          </c:extLst>
        </c:ser>
        <c:dLbls>
          <c:showLegendKey val="0"/>
          <c:showVal val="0"/>
          <c:showCatName val="0"/>
          <c:showSerName val="0"/>
          <c:showPercent val="0"/>
          <c:showBubbleSize val="0"/>
        </c:dLbls>
        <c:smooth val="0"/>
        <c:axId val="676089664"/>
        <c:axId val="1"/>
      </c:lineChart>
      <c:catAx>
        <c:axId val="6760896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6089664"/>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370C-4A22-A5F8-B6629D987568}"/>
              </c:ext>
            </c:extLst>
          </c:dPt>
          <c:dPt>
            <c:idx val="1"/>
            <c:invertIfNegative val="0"/>
            <c:bubble3D val="0"/>
            <c:spPr>
              <a:solidFill>
                <a:srgbClr val="C00000"/>
              </a:solidFill>
            </c:spPr>
            <c:extLst>
              <c:ext xmlns:c16="http://schemas.microsoft.com/office/drawing/2014/chart" uri="{C3380CC4-5D6E-409C-BE32-E72D297353CC}">
                <c16:uniqueId val="{00000001-370C-4A22-A5F8-B6629D98756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70C-4A22-A5F8-B6629D98756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70C-4A22-A5F8-B6629D98756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370C-4A22-A5F8-B6629D987568}"/>
            </c:ext>
          </c:extLst>
        </c:ser>
        <c:dLbls>
          <c:showLegendKey val="0"/>
          <c:showVal val="0"/>
          <c:showCatName val="0"/>
          <c:showSerName val="0"/>
          <c:showPercent val="0"/>
          <c:showBubbleSize val="0"/>
        </c:dLbls>
        <c:gapWidth val="150"/>
        <c:shape val="box"/>
        <c:axId val="676094464"/>
        <c:axId val="1"/>
        <c:axId val="0"/>
      </c:bar3DChart>
      <c:catAx>
        <c:axId val="6760944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60944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CA0-41CA-82CE-B1618498C27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CA0-41CA-82CE-B1618498C27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3CA0-41CA-82CE-B1618498C27D}"/>
            </c:ext>
          </c:extLst>
        </c:ser>
        <c:dLbls>
          <c:showLegendKey val="0"/>
          <c:showVal val="0"/>
          <c:showCatName val="0"/>
          <c:showSerName val="0"/>
          <c:showPercent val="0"/>
          <c:showBubbleSize val="0"/>
        </c:dLbls>
        <c:gapWidth val="150"/>
        <c:shape val="box"/>
        <c:axId val="676101184"/>
        <c:axId val="1"/>
        <c:axId val="0"/>
      </c:bar3DChart>
      <c:catAx>
        <c:axId val="6761011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61011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26EE-4D24-88D5-18076D33D65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26EE-4D24-88D5-18076D33D65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26EE-4D24-88D5-18076D33D65A}"/>
            </c:ext>
          </c:extLst>
        </c:ser>
        <c:dLbls>
          <c:showLegendKey val="0"/>
          <c:showVal val="0"/>
          <c:showCatName val="0"/>
          <c:showSerName val="0"/>
          <c:showPercent val="0"/>
          <c:showBubbleSize val="0"/>
        </c:dLbls>
        <c:gapWidth val="150"/>
        <c:shape val="box"/>
        <c:axId val="677342592"/>
        <c:axId val="1"/>
        <c:axId val="0"/>
      </c:bar3DChart>
      <c:catAx>
        <c:axId val="6773425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73425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390-4506-83ED-86DC4CE9A22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390-4506-83ED-86DC4CE9A22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390-4506-83ED-86DC4CE9A22C}"/>
            </c:ext>
          </c:extLst>
        </c:ser>
        <c:dLbls>
          <c:showLegendKey val="0"/>
          <c:showVal val="0"/>
          <c:showCatName val="0"/>
          <c:showSerName val="0"/>
          <c:showPercent val="0"/>
          <c:showBubbleSize val="0"/>
        </c:dLbls>
        <c:gapWidth val="150"/>
        <c:shape val="box"/>
        <c:axId val="677358432"/>
        <c:axId val="1"/>
        <c:axId val="0"/>
      </c:bar3DChart>
      <c:catAx>
        <c:axId val="6773584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773584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9" Type="http://schemas.openxmlformats.org/officeDocument/2006/relationships/image" Target="../media/image20.png"/><Relationship Id="rId21" Type="http://schemas.openxmlformats.org/officeDocument/2006/relationships/hyperlink" Target="#Admon!A7"/><Relationship Id="rId34" Type="http://schemas.openxmlformats.org/officeDocument/2006/relationships/image" Target="../media/image15.png"/><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33" Type="http://schemas.openxmlformats.org/officeDocument/2006/relationships/image" Target="../media/image14.png"/><Relationship Id="rId38" Type="http://schemas.openxmlformats.org/officeDocument/2006/relationships/image" Target="../media/image19.png"/><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32" Type="http://schemas.openxmlformats.org/officeDocument/2006/relationships/image" Target="../media/image13.png"/><Relationship Id="rId37" Type="http://schemas.openxmlformats.org/officeDocument/2006/relationships/image" Target="../media/image18.png"/><Relationship Id="rId40" Type="http://schemas.openxmlformats.org/officeDocument/2006/relationships/image" Target="../media/image21.png"/><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36" Type="http://schemas.openxmlformats.org/officeDocument/2006/relationships/image" Target="../media/image17.png"/><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 Id="rId35" Type="http://schemas.openxmlformats.org/officeDocument/2006/relationships/image" Target="../media/image16.png"/><Relationship Id="rId8" Type="http://schemas.openxmlformats.org/officeDocument/2006/relationships/hyperlink" Target="#Directiva!A8"/><Relationship Id="rId3" Type="http://schemas.openxmlformats.org/officeDocument/2006/relationships/hyperlink" Target="#Directiva!A5"/></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2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2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2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83" name="1 Imagen" descr="Secretaría de Educación">
          <a:extLst>
            <a:ext uri="{FF2B5EF4-FFF2-40B4-BE49-F238E27FC236}">
              <a16:creationId xmlns:a16="http://schemas.microsoft.com/office/drawing/2014/main" id="{9CA9C5ED-8DFB-D4AF-BED1-38CED59E35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4" name="Picture 3995" descr="MB900431547">
          <a:hlinkClick xmlns:r="http://schemas.openxmlformats.org/officeDocument/2006/relationships" r:id="rId2" tooltip="Ir a revision identidad"/>
          <a:extLst>
            <a:ext uri="{FF2B5EF4-FFF2-40B4-BE49-F238E27FC236}">
              <a16:creationId xmlns:a16="http://schemas.microsoft.com/office/drawing/2014/main" id="{9D44E10B-B47D-2A99-0A57-D42DDEA8656B}"/>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410" name="2 Imagen">
          <a:hlinkClick xmlns:r="http://schemas.openxmlformats.org/officeDocument/2006/relationships" r:id="rId1" tooltip="IR A RESUMEN"/>
          <a:extLst>
            <a:ext uri="{FF2B5EF4-FFF2-40B4-BE49-F238E27FC236}">
              <a16:creationId xmlns:a16="http://schemas.microsoft.com/office/drawing/2014/main" id="{E4124947-8497-5F4D-F003-273E837662F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411" name="3 Imagen">
          <a:hlinkClick xmlns:r="http://schemas.openxmlformats.org/officeDocument/2006/relationships" r:id="rId3" tooltip="IR A RESUMEN"/>
          <a:extLst>
            <a:ext uri="{FF2B5EF4-FFF2-40B4-BE49-F238E27FC236}">
              <a16:creationId xmlns:a16="http://schemas.microsoft.com/office/drawing/2014/main" id="{C40F5F8B-B506-FE11-7D78-06E38B0EDE4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412" name="4 Imagen">
          <a:hlinkClick xmlns:r="http://schemas.openxmlformats.org/officeDocument/2006/relationships" r:id="rId5" tooltip="IR A RESUMEN"/>
          <a:extLst>
            <a:ext uri="{FF2B5EF4-FFF2-40B4-BE49-F238E27FC236}">
              <a16:creationId xmlns:a16="http://schemas.microsoft.com/office/drawing/2014/main" id="{008DB3D8-C9F3-069C-0C02-D0938BFC0216}"/>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413" name="5 Imagen">
          <a:hlinkClick xmlns:r="http://schemas.openxmlformats.org/officeDocument/2006/relationships" r:id="rId7" tooltip="IR A RESUMEN"/>
          <a:extLst>
            <a:ext uri="{FF2B5EF4-FFF2-40B4-BE49-F238E27FC236}">
              <a16:creationId xmlns:a16="http://schemas.microsoft.com/office/drawing/2014/main" id="{9AA02D91-1AEF-7224-C5F3-82D200EFB25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414" name="7 Imagen">
          <a:hlinkClick xmlns:r="http://schemas.openxmlformats.org/officeDocument/2006/relationships" r:id="rId8" tooltip="IR A RESUMEN"/>
          <a:extLst>
            <a:ext uri="{FF2B5EF4-FFF2-40B4-BE49-F238E27FC236}">
              <a16:creationId xmlns:a16="http://schemas.microsoft.com/office/drawing/2014/main" id="{8FFE15CC-C2AF-300E-20E1-5C44AA73C95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415" name="8 Imagen">
          <a:hlinkClick xmlns:r="http://schemas.openxmlformats.org/officeDocument/2006/relationships" r:id="rId9" tooltip="IR A RESUMEN"/>
          <a:extLst>
            <a:ext uri="{FF2B5EF4-FFF2-40B4-BE49-F238E27FC236}">
              <a16:creationId xmlns:a16="http://schemas.microsoft.com/office/drawing/2014/main" id="{54ED276C-B80C-EF44-C9C8-08717B5CCF0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416" name="9 Imagen">
          <a:hlinkClick xmlns:r="http://schemas.openxmlformats.org/officeDocument/2006/relationships" r:id="rId10" tooltip="IR A RESUMEN"/>
          <a:extLst>
            <a:ext uri="{FF2B5EF4-FFF2-40B4-BE49-F238E27FC236}">
              <a16:creationId xmlns:a16="http://schemas.microsoft.com/office/drawing/2014/main" id="{652B9874-172F-50D6-6C5C-D308198763A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417" name="10 Imagen">
          <a:hlinkClick xmlns:r="http://schemas.openxmlformats.org/officeDocument/2006/relationships" r:id="rId11" tooltip="IR A RESUMEN"/>
          <a:extLst>
            <a:ext uri="{FF2B5EF4-FFF2-40B4-BE49-F238E27FC236}">
              <a16:creationId xmlns:a16="http://schemas.microsoft.com/office/drawing/2014/main" id="{B74258C7-CB56-4080-45E4-313F046B863D}"/>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418" name="11 Imagen">
          <a:hlinkClick xmlns:r="http://schemas.openxmlformats.org/officeDocument/2006/relationships" r:id="rId13" tooltip="IR A RESUMEN"/>
          <a:extLst>
            <a:ext uri="{FF2B5EF4-FFF2-40B4-BE49-F238E27FC236}">
              <a16:creationId xmlns:a16="http://schemas.microsoft.com/office/drawing/2014/main" id="{37384E21-FF81-004D-20A4-CA2767EEC72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419" name="12 Imagen">
          <a:hlinkClick xmlns:r="http://schemas.openxmlformats.org/officeDocument/2006/relationships" r:id="rId14" tooltip="IR A RESUMEN"/>
          <a:extLst>
            <a:ext uri="{FF2B5EF4-FFF2-40B4-BE49-F238E27FC236}">
              <a16:creationId xmlns:a16="http://schemas.microsoft.com/office/drawing/2014/main" id="{442517D3-AADB-A217-E972-2E9EECA744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420" name="13 Imagen">
          <a:hlinkClick xmlns:r="http://schemas.openxmlformats.org/officeDocument/2006/relationships" r:id="rId16" tooltip="IR A RESUMEN"/>
          <a:extLst>
            <a:ext uri="{FF2B5EF4-FFF2-40B4-BE49-F238E27FC236}">
              <a16:creationId xmlns:a16="http://schemas.microsoft.com/office/drawing/2014/main" id="{EE41235F-62F8-EEDE-86D7-A9C438878F3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421" name="14 Imagen">
          <a:hlinkClick xmlns:r="http://schemas.openxmlformats.org/officeDocument/2006/relationships" r:id="rId17" tooltip="IR A RESUMEN"/>
          <a:extLst>
            <a:ext uri="{FF2B5EF4-FFF2-40B4-BE49-F238E27FC236}">
              <a16:creationId xmlns:a16="http://schemas.microsoft.com/office/drawing/2014/main" id="{742D1305-7B34-542F-68A3-27930EC63994}"/>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422" name="15 Imagen">
          <a:hlinkClick xmlns:r="http://schemas.openxmlformats.org/officeDocument/2006/relationships" r:id="rId19" tooltip="IR A RESUMEN"/>
          <a:extLst>
            <a:ext uri="{FF2B5EF4-FFF2-40B4-BE49-F238E27FC236}">
              <a16:creationId xmlns:a16="http://schemas.microsoft.com/office/drawing/2014/main" id="{7390FE76-0DED-7BB2-060B-0F6707DE4977}"/>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423" name="16 Imagen">
          <a:hlinkClick xmlns:r="http://schemas.openxmlformats.org/officeDocument/2006/relationships" r:id="rId21" tooltip="IR A RESUMEN"/>
          <a:extLst>
            <a:ext uri="{FF2B5EF4-FFF2-40B4-BE49-F238E27FC236}">
              <a16:creationId xmlns:a16="http://schemas.microsoft.com/office/drawing/2014/main" id="{28D367D5-CDA8-E2F4-F7A2-86203378860C}"/>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424" name="17 Imagen">
          <a:hlinkClick xmlns:r="http://schemas.openxmlformats.org/officeDocument/2006/relationships" r:id="rId22" tooltip="IR A RESUMEN"/>
          <a:extLst>
            <a:ext uri="{FF2B5EF4-FFF2-40B4-BE49-F238E27FC236}">
              <a16:creationId xmlns:a16="http://schemas.microsoft.com/office/drawing/2014/main" id="{8CF42A58-C28F-512C-A567-CB893BE489B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425" name="18 Imagen">
          <a:hlinkClick xmlns:r="http://schemas.openxmlformats.org/officeDocument/2006/relationships" r:id="rId23" tooltip="IR A RESUMEN"/>
          <a:extLst>
            <a:ext uri="{FF2B5EF4-FFF2-40B4-BE49-F238E27FC236}">
              <a16:creationId xmlns:a16="http://schemas.microsoft.com/office/drawing/2014/main" id="{916E013D-A7F9-4E56-01BC-14D92591B73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426" name="19 Imagen">
          <a:hlinkClick xmlns:r="http://schemas.openxmlformats.org/officeDocument/2006/relationships" r:id="rId24" tooltip="IR A RESUMEN"/>
          <a:extLst>
            <a:ext uri="{FF2B5EF4-FFF2-40B4-BE49-F238E27FC236}">
              <a16:creationId xmlns:a16="http://schemas.microsoft.com/office/drawing/2014/main" id="{50535D07-8044-D3AC-BD79-712F37C286B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427" name="20 Imagen">
          <a:hlinkClick xmlns:r="http://schemas.openxmlformats.org/officeDocument/2006/relationships" r:id="rId25" tooltip="IR A RESUMEN"/>
          <a:extLst>
            <a:ext uri="{FF2B5EF4-FFF2-40B4-BE49-F238E27FC236}">
              <a16:creationId xmlns:a16="http://schemas.microsoft.com/office/drawing/2014/main" id="{E3E23885-51B3-46F4-EF99-DF1A64913A1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428" name="21 Imagen">
          <a:hlinkClick xmlns:r="http://schemas.openxmlformats.org/officeDocument/2006/relationships" r:id="rId26" tooltip="IR A RESUMEN"/>
          <a:extLst>
            <a:ext uri="{FF2B5EF4-FFF2-40B4-BE49-F238E27FC236}">
              <a16:creationId xmlns:a16="http://schemas.microsoft.com/office/drawing/2014/main" id="{B4CEAE62-632B-2B4B-C618-76A41185035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429" name="Picture 3995" descr="MB900431547">
          <a:hlinkClick xmlns:r="http://schemas.openxmlformats.org/officeDocument/2006/relationships" r:id="rId27" tooltip="Regresar"/>
          <a:extLst>
            <a:ext uri="{FF2B5EF4-FFF2-40B4-BE49-F238E27FC236}">
              <a16:creationId xmlns:a16="http://schemas.microsoft.com/office/drawing/2014/main" id="{A1FE9E7F-255E-7F29-C3B2-986B7B7E381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430" name="Picture 3995" descr="MB900431547">
          <a:hlinkClick xmlns:r="http://schemas.openxmlformats.org/officeDocument/2006/relationships" r:id="rId29" tooltip="Ir a directiva"/>
          <a:extLst>
            <a:ext uri="{FF2B5EF4-FFF2-40B4-BE49-F238E27FC236}">
              <a16:creationId xmlns:a16="http://schemas.microsoft.com/office/drawing/2014/main" id="{0B8B0FEF-4D04-DE9B-CDA1-5FA2FF4A3DEC}"/>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2771775</xdr:colOff>
      <xdr:row>5</xdr:row>
      <xdr:rowOff>9525</xdr:rowOff>
    </xdr:from>
    <xdr:to>
      <xdr:col>3</xdr:col>
      <xdr:colOff>38100</xdr:colOff>
      <xdr:row>6</xdr:row>
      <xdr:rowOff>28575</xdr:rowOff>
    </xdr:to>
    <xdr:pic>
      <xdr:nvPicPr>
        <xdr:cNvPr id="2" name="2 Imagen">
          <a:hlinkClick xmlns:r="http://schemas.openxmlformats.org/officeDocument/2006/relationships" r:id="rId1" tooltip="IR A RESUMEN"/>
          <a:extLst>
            <a:ext uri="{FF2B5EF4-FFF2-40B4-BE49-F238E27FC236}">
              <a16:creationId xmlns:a16="http://schemas.microsoft.com/office/drawing/2014/main" id="{A43DCE7D-3D1A-4C16-9B26-963E5143D786}"/>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xdr:row>
      <xdr:rowOff>9525</xdr:rowOff>
    </xdr:from>
    <xdr:to>
      <xdr:col>3</xdr:col>
      <xdr:colOff>38100</xdr:colOff>
      <xdr:row>6</xdr:row>
      <xdr:rowOff>28575</xdr:rowOff>
    </xdr:to>
    <xdr:pic>
      <xdr:nvPicPr>
        <xdr:cNvPr id="3" name="2 Imagen">
          <a:hlinkClick xmlns:r="http://schemas.openxmlformats.org/officeDocument/2006/relationships" r:id="rId1" tooltip="IR A RESUMEN"/>
          <a:extLst>
            <a:ext uri="{FF2B5EF4-FFF2-40B4-BE49-F238E27FC236}">
              <a16:creationId xmlns:a16="http://schemas.microsoft.com/office/drawing/2014/main" id="{DC2D5D35-A202-4489-9EF9-773BCDCE2F82}"/>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xdr:row>
      <xdr:rowOff>9525</xdr:rowOff>
    </xdr:from>
    <xdr:to>
      <xdr:col>3</xdr:col>
      <xdr:colOff>38100</xdr:colOff>
      <xdr:row>6</xdr:row>
      <xdr:rowOff>28575</xdr:rowOff>
    </xdr:to>
    <xdr:pic>
      <xdr:nvPicPr>
        <xdr:cNvPr id="4" name="2 Imagen">
          <a:hlinkClick xmlns:r="http://schemas.openxmlformats.org/officeDocument/2006/relationships" r:id="rId1" tooltip="IR A RESUMEN"/>
          <a:extLst>
            <a:ext uri="{FF2B5EF4-FFF2-40B4-BE49-F238E27FC236}">
              <a16:creationId xmlns:a16="http://schemas.microsoft.com/office/drawing/2014/main" id="{C6B6E25D-06C0-420D-BB17-BE3269758A8A}"/>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xdr:row>
      <xdr:rowOff>9525</xdr:rowOff>
    </xdr:from>
    <xdr:to>
      <xdr:col>3</xdr:col>
      <xdr:colOff>38100</xdr:colOff>
      <xdr:row>6</xdr:row>
      <xdr:rowOff>28575</xdr:rowOff>
    </xdr:to>
    <xdr:pic>
      <xdr:nvPicPr>
        <xdr:cNvPr id="5" name="2 Imagen">
          <a:hlinkClick xmlns:r="http://schemas.openxmlformats.org/officeDocument/2006/relationships" r:id="rId1" tooltip="IR A RESUMEN"/>
          <a:extLst>
            <a:ext uri="{FF2B5EF4-FFF2-40B4-BE49-F238E27FC236}">
              <a16:creationId xmlns:a16="http://schemas.microsoft.com/office/drawing/2014/main" id="{8DB033A4-8BB0-48F6-B624-12FEEAF29797}"/>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6" name="3 Imagen">
          <a:hlinkClick xmlns:r="http://schemas.openxmlformats.org/officeDocument/2006/relationships" r:id="rId3" tooltip="IR A RESUMEN"/>
          <a:extLst>
            <a:ext uri="{FF2B5EF4-FFF2-40B4-BE49-F238E27FC236}">
              <a16:creationId xmlns:a16="http://schemas.microsoft.com/office/drawing/2014/main" id="{4D13507F-4FDA-4104-BB81-96BBA86D1E8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86075" y="34290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7" name="3 Imagen">
          <a:hlinkClick xmlns:r="http://schemas.openxmlformats.org/officeDocument/2006/relationships" r:id="rId3" tooltip="IR A RESUMEN"/>
          <a:extLst>
            <a:ext uri="{FF2B5EF4-FFF2-40B4-BE49-F238E27FC236}">
              <a16:creationId xmlns:a16="http://schemas.microsoft.com/office/drawing/2014/main" id="{48A20FDF-A0EA-4E8A-B7AF-B9BB0D144730}"/>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86075" y="34290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8" name="3 Imagen">
          <a:hlinkClick xmlns:r="http://schemas.openxmlformats.org/officeDocument/2006/relationships" r:id="rId3" tooltip="IR A RESUMEN"/>
          <a:extLst>
            <a:ext uri="{FF2B5EF4-FFF2-40B4-BE49-F238E27FC236}">
              <a16:creationId xmlns:a16="http://schemas.microsoft.com/office/drawing/2014/main" id="{B48A1A3D-66DC-42CE-9494-D2C8CAC0E99F}"/>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86075" y="34290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9" name="3 Imagen">
          <a:hlinkClick xmlns:r="http://schemas.openxmlformats.org/officeDocument/2006/relationships" r:id="rId3" tooltip="IR A RESUMEN"/>
          <a:extLst>
            <a:ext uri="{FF2B5EF4-FFF2-40B4-BE49-F238E27FC236}">
              <a16:creationId xmlns:a16="http://schemas.microsoft.com/office/drawing/2014/main" id="{DD6A0013-330E-4113-847C-9E74C7C9EA1B}"/>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86075" y="34290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10" name="4 Imagen">
          <a:hlinkClick xmlns:r="http://schemas.openxmlformats.org/officeDocument/2006/relationships" r:id="rId5" tooltip="IR A RESUMEN"/>
          <a:extLst>
            <a:ext uri="{FF2B5EF4-FFF2-40B4-BE49-F238E27FC236}">
              <a16:creationId xmlns:a16="http://schemas.microsoft.com/office/drawing/2014/main" id="{79F27DB6-9925-4886-A3C4-9C00067F3D23}"/>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2876550" y="62198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11" name="4 Imagen">
          <a:hlinkClick xmlns:r="http://schemas.openxmlformats.org/officeDocument/2006/relationships" r:id="rId5" tooltip="IR A RESUMEN"/>
          <a:extLst>
            <a:ext uri="{FF2B5EF4-FFF2-40B4-BE49-F238E27FC236}">
              <a16:creationId xmlns:a16="http://schemas.microsoft.com/office/drawing/2014/main" id="{8AD0B826-8D4E-4161-A8CB-EF7E0E826183}"/>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2876550" y="62198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12" name="4 Imagen">
          <a:hlinkClick xmlns:r="http://schemas.openxmlformats.org/officeDocument/2006/relationships" r:id="rId5" tooltip="IR A RESUMEN"/>
          <a:extLst>
            <a:ext uri="{FF2B5EF4-FFF2-40B4-BE49-F238E27FC236}">
              <a16:creationId xmlns:a16="http://schemas.microsoft.com/office/drawing/2014/main" id="{AC8C2EFF-2DEA-47C4-AD4D-6FC380720CD6}"/>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2876550" y="62198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13" name="4 Imagen">
          <a:hlinkClick xmlns:r="http://schemas.openxmlformats.org/officeDocument/2006/relationships" r:id="rId5" tooltip="IR A RESUMEN"/>
          <a:extLst>
            <a:ext uri="{FF2B5EF4-FFF2-40B4-BE49-F238E27FC236}">
              <a16:creationId xmlns:a16="http://schemas.microsoft.com/office/drawing/2014/main" id="{6E7DF516-956F-458E-B48B-A7BEAC5E9AF7}"/>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2876550" y="62198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19051</xdr:rowOff>
    </xdr:to>
    <xdr:pic>
      <xdr:nvPicPr>
        <xdr:cNvPr id="14" name="5 Imagen">
          <a:hlinkClick xmlns:r="http://schemas.openxmlformats.org/officeDocument/2006/relationships" r:id="rId7" tooltip="IR A RESUMEN"/>
          <a:extLst>
            <a:ext uri="{FF2B5EF4-FFF2-40B4-BE49-F238E27FC236}">
              <a16:creationId xmlns:a16="http://schemas.microsoft.com/office/drawing/2014/main" id="{E4D2E15B-B27D-4ADC-B672-B2FF7F13E784}"/>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905125" y="10525125"/>
          <a:ext cx="24765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19051</xdr:rowOff>
    </xdr:to>
    <xdr:pic>
      <xdr:nvPicPr>
        <xdr:cNvPr id="15" name="5 Imagen">
          <a:hlinkClick xmlns:r="http://schemas.openxmlformats.org/officeDocument/2006/relationships" r:id="rId7" tooltip="IR A RESUMEN"/>
          <a:extLst>
            <a:ext uri="{FF2B5EF4-FFF2-40B4-BE49-F238E27FC236}">
              <a16:creationId xmlns:a16="http://schemas.microsoft.com/office/drawing/2014/main" id="{4F0D9D07-EE66-4A5E-AE08-47D82E92DD0D}"/>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905125" y="10525125"/>
          <a:ext cx="24765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19051</xdr:rowOff>
    </xdr:to>
    <xdr:pic>
      <xdr:nvPicPr>
        <xdr:cNvPr id="16" name="5 Imagen">
          <a:hlinkClick xmlns:r="http://schemas.openxmlformats.org/officeDocument/2006/relationships" r:id="rId7" tooltip="IR A RESUMEN"/>
          <a:extLst>
            <a:ext uri="{FF2B5EF4-FFF2-40B4-BE49-F238E27FC236}">
              <a16:creationId xmlns:a16="http://schemas.microsoft.com/office/drawing/2014/main" id="{3330D6E2-49A3-4524-8E82-6F793650129F}"/>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905125" y="10525125"/>
          <a:ext cx="24765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19051</xdr:rowOff>
    </xdr:to>
    <xdr:pic>
      <xdr:nvPicPr>
        <xdr:cNvPr id="17" name="5 Imagen">
          <a:hlinkClick xmlns:r="http://schemas.openxmlformats.org/officeDocument/2006/relationships" r:id="rId7" tooltip="IR A RESUMEN"/>
          <a:extLst>
            <a:ext uri="{FF2B5EF4-FFF2-40B4-BE49-F238E27FC236}">
              <a16:creationId xmlns:a16="http://schemas.microsoft.com/office/drawing/2014/main" id="{12920AE3-0BA3-4C8A-8C75-D0A043F9A700}"/>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905125" y="10525125"/>
          <a:ext cx="24765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28576</xdr:rowOff>
    </xdr:to>
    <xdr:pic>
      <xdr:nvPicPr>
        <xdr:cNvPr id="18" name="7 Imagen">
          <a:hlinkClick xmlns:r="http://schemas.openxmlformats.org/officeDocument/2006/relationships" r:id="rId8" tooltip="IR A RESUMEN"/>
          <a:extLst>
            <a:ext uri="{FF2B5EF4-FFF2-40B4-BE49-F238E27FC236}">
              <a16:creationId xmlns:a16="http://schemas.microsoft.com/office/drawing/2014/main" id="{AEC7E12A-A9BA-477D-BDD3-C80518C73AD6}"/>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67025" y="12820650"/>
          <a:ext cx="24765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28576</xdr:rowOff>
    </xdr:to>
    <xdr:pic>
      <xdr:nvPicPr>
        <xdr:cNvPr id="19" name="7 Imagen">
          <a:hlinkClick xmlns:r="http://schemas.openxmlformats.org/officeDocument/2006/relationships" r:id="rId8" tooltip="IR A RESUMEN"/>
          <a:extLst>
            <a:ext uri="{FF2B5EF4-FFF2-40B4-BE49-F238E27FC236}">
              <a16:creationId xmlns:a16="http://schemas.microsoft.com/office/drawing/2014/main" id="{8709379D-D60A-45E2-BD82-721106E6D4D0}"/>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67025" y="12820650"/>
          <a:ext cx="24765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28576</xdr:rowOff>
    </xdr:to>
    <xdr:pic>
      <xdr:nvPicPr>
        <xdr:cNvPr id="20" name="7 Imagen">
          <a:hlinkClick xmlns:r="http://schemas.openxmlformats.org/officeDocument/2006/relationships" r:id="rId8" tooltip="IR A RESUMEN"/>
          <a:extLst>
            <a:ext uri="{FF2B5EF4-FFF2-40B4-BE49-F238E27FC236}">
              <a16:creationId xmlns:a16="http://schemas.microsoft.com/office/drawing/2014/main" id="{5ED5A677-CF40-46BE-B19E-1EBD6EA3F0A4}"/>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67025" y="12820650"/>
          <a:ext cx="24765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28576</xdr:rowOff>
    </xdr:to>
    <xdr:pic>
      <xdr:nvPicPr>
        <xdr:cNvPr id="21" name="7 Imagen">
          <a:hlinkClick xmlns:r="http://schemas.openxmlformats.org/officeDocument/2006/relationships" r:id="rId8" tooltip="IR A RESUMEN"/>
          <a:extLst>
            <a:ext uri="{FF2B5EF4-FFF2-40B4-BE49-F238E27FC236}">
              <a16:creationId xmlns:a16="http://schemas.microsoft.com/office/drawing/2014/main" id="{5CA6BC58-0A9A-49BB-94AE-988B75B7FEA0}"/>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67025" y="12820650"/>
          <a:ext cx="24765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28576</xdr:rowOff>
    </xdr:to>
    <xdr:pic>
      <xdr:nvPicPr>
        <xdr:cNvPr id="22" name="8 Imagen">
          <a:hlinkClick xmlns:r="http://schemas.openxmlformats.org/officeDocument/2006/relationships" r:id="rId9" tooltip="IR A RESUMEN"/>
          <a:extLst>
            <a:ext uri="{FF2B5EF4-FFF2-40B4-BE49-F238E27FC236}">
              <a16:creationId xmlns:a16="http://schemas.microsoft.com/office/drawing/2014/main" id="{43E48896-E294-4B92-9C2F-C1F27CBBD6D8}"/>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76550" y="17611725"/>
          <a:ext cx="247650" cy="25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28576</xdr:rowOff>
    </xdr:to>
    <xdr:pic>
      <xdr:nvPicPr>
        <xdr:cNvPr id="23" name="8 Imagen">
          <a:hlinkClick xmlns:r="http://schemas.openxmlformats.org/officeDocument/2006/relationships" r:id="rId9" tooltip="IR A RESUMEN"/>
          <a:extLst>
            <a:ext uri="{FF2B5EF4-FFF2-40B4-BE49-F238E27FC236}">
              <a16:creationId xmlns:a16="http://schemas.microsoft.com/office/drawing/2014/main" id="{E1658CD0-3B7B-40B2-ADB7-A15002AAE44E}"/>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76550" y="17611725"/>
          <a:ext cx="247650" cy="25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28576</xdr:rowOff>
    </xdr:to>
    <xdr:pic>
      <xdr:nvPicPr>
        <xdr:cNvPr id="24" name="8 Imagen">
          <a:hlinkClick xmlns:r="http://schemas.openxmlformats.org/officeDocument/2006/relationships" r:id="rId9" tooltip="IR A RESUMEN"/>
          <a:extLst>
            <a:ext uri="{FF2B5EF4-FFF2-40B4-BE49-F238E27FC236}">
              <a16:creationId xmlns:a16="http://schemas.microsoft.com/office/drawing/2014/main" id="{AE179582-952E-473E-B945-4627FA136EA1}"/>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76550" y="17611725"/>
          <a:ext cx="247650" cy="25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28576</xdr:rowOff>
    </xdr:to>
    <xdr:pic>
      <xdr:nvPicPr>
        <xdr:cNvPr id="25" name="8 Imagen">
          <a:hlinkClick xmlns:r="http://schemas.openxmlformats.org/officeDocument/2006/relationships" r:id="rId9" tooltip="IR A RESUMEN"/>
          <a:extLst>
            <a:ext uri="{FF2B5EF4-FFF2-40B4-BE49-F238E27FC236}">
              <a16:creationId xmlns:a16="http://schemas.microsoft.com/office/drawing/2014/main" id="{1B1005FB-2B73-4A73-9C65-A3E720989448}"/>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76550" y="17611725"/>
          <a:ext cx="247650" cy="25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19049</xdr:rowOff>
    </xdr:to>
    <xdr:pic>
      <xdr:nvPicPr>
        <xdr:cNvPr id="26" name="9 Imagen">
          <a:hlinkClick xmlns:r="http://schemas.openxmlformats.org/officeDocument/2006/relationships" r:id="rId10" tooltip="IR A RESUMEN"/>
          <a:extLst>
            <a:ext uri="{FF2B5EF4-FFF2-40B4-BE49-F238E27FC236}">
              <a16:creationId xmlns:a16="http://schemas.microsoft.com/office/drawing/2014/main" id="{D41C355F-6660-428C-8044-0FBF81D1D43F}"/>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95600" y="20612100"/>
          <a:ext cx="24765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19049</xdr:rowOff>
    </xdr:to>
    <xdr:pic>
      <xdr:nvPicPr>
        <xdr:cNvPr id="27" name="9 Imagen">
          <a:hlinkClick xmlns:r="http://schemas.openxmlformats.org/officeDocument/2006/relationships" r:id="rId10" tooltip="IR A RESUMEN"/>
          <a:extLst>
            <a:ext uri="{FF2B5EF4-FFF2-40B4-BE49-F238E27FC236}">
              <a16:creationId xmlns:a16="http://schemas.microsoft.com/office/drawing/2014/main" id="{4B1A3110-8C59-4F13-8375-08819FD3BE80}"/>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95600" y="20612100"/>
          <a:ext cx="24765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5444</xdr:rowOff>
    </xdr:to>
    <xdr:pic>
      <xdr:nvPicPr>
        <xdr:cNvPr id="28" name="10 Imagen">
          <a:hlinkClick xmlns:r="http://schemas.openxmlformats.org/officeDocument/2006/relationships" r:id="rId11" tooltip="IR A RESUMEN"/>
          <a:extLst>
            <a:ext uri="{FF2B5EF4-FFF2-40B4-BE49-F238E27FC236}">
              <a16:creationId xmlns:a16="http://schemas.microsoft.com/office/drawing/2014/main" id="{63050474-4BDA-4C33-B477-86CB1F4E1FA8}"/>
            </a:ext>
          </a:extLst>
        </xdr:cNvPr>
        <xdr:cNvPicPr>
          <a:picLocks noChangeAspect="1"/>
        </xdr:cNvPicPr>
      </xdr:nvPicPr>
      <xdr:blipFill>
        <a:blip xmlns:r="http://schemas.openxmlformats.org/officeDocument/2006/relationships" r:embed="rId34" cstate="print">
          <a:extLst>
            <a:ext uri="{28A0092B-C50C-407E-A947-70E740481C1C}">
              <a14:useLocalDpi xmlns:a14="http://schemas.microsoft.com/office/drawing/2010/main" val="0"/>
            </a:ext>
          </a:extLst>
        </a:blip>
        <a:srcRect/>
        <a:stretch>
          <a:fillRect/>
        </a:stretch>
      </xdr:blipFill>
      <xdr:spPr bwMode="auto">
        <a:xfrm>
          <a:off x="2867025" y="22745700"/>
          <a:ext cx="247650" cy="253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5444</xdr:rowOff>
    </xdr:to>
    <xdr:pic>
      <xdr:nvPicPr>
        <xdr:cNvPr id="29" name="10 Imagen">
          <a:hlinkClick xmlns:r="http://schemas.openxmlformats.org/officeDocument/2006/relationships" r:id="rId11" tooltip="IR A RESUMEN"/>
          <a:extLst>
            <a:ext uri="{FF2B5EF4-FFF2-40B4-BE49-F238E27FC236}">
              <a16:creationId xmlns:a16="http://schemas.microsoft.com/office/drawing/2014/main" id="{8DB4A435-D36C-404A-A32F-8C123CAF406B}"/>
            </a:ext>
          </a:extLst>
        </xdr:cNvPr>
        <xdr:cNvPicPr>
          <a:picLocks noChangeAspect="1"/>
        </xdr:cNvPicPr>
      </xdr:nvPicPr>
      <xdr:blipFill>
        <a:blip xmlns:r="http://schemas.openxmlformats.org/officeDocument/2006/relationships" r:embed="rId34" cstate="print">
          <a:extLst>
            <a:ext uri="{28A0092B-C50C-407E-A947-70E740481C1C}">
              <a14:useLocalDpi xmlns:a14="http://schemas.microsoft.com/office/drawing/2010/main" val="0"/>
            </a:ext>
          </a:extLst>
        </a:blip>
        <a:srcRect/>
        <a:stretch>
          <a:fillRect/>
        </a:stretch>
      </xdr:blipFill>
      <xdr:spPr bwMode="auto">
        <a:xfrm>
          <a:off x="2867025" y="22745700"/>
          <a:ext cx="247650" cy="253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30" name="11 Imagen">
          <a:hlinkClick xmlns:r="http://schemas.openxmlformats.org/officeDocument/2006/relationships" r:id="rId13" tooltip="IR A RESUMEN"/>
          <a:extLst>
            <a:ext uri="{FF2B5EF4-FFF2-40B4-BE49-F238E27FC236}">
              <a16:creationId xmlns:a16="http://schemas.microsoft.com/office/drawing/2014/main" id="{4F1F0BB5-8EAC-48CC-AE6D-CF8986CAE6B4}"/>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76550" y="24574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31" name="11 Imagen">
          <a:hlinkClick xmlns:r="http://schemas.openxmlformats.org/officeDocument/2006/relationships" r:id="rId13" tooltip="IR A RESUMEN"/>
          <a:extLst>
            <a:ext uri="{FF2B5EF4-FFF2-40B4-BE49-F238E27FC236}">
              <a16:creationId xmlns:a16="http://schemas.microsoft.com/office/drawing/2014/main" id="{B6B148BD-45D1-4533-BAC4-A3CC898CFE6E}"/>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76550" y="24574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19051</xdr:rowOff>
    </xdr:to>
    <xdr:pic>
      <xdr:nvPicPr>
        <xdr:cNvPr id="32" name="12 Imagen">
          <a:hlinkClick xmlns:r="http://schemas.openxmlformats.org/officeDocument/2006/relationships" r:id="rId14" tooltip="IR A RESUMEN"/>
          <a:extLst>
            <a:ext uri="{FF2B5EF4-FFF2-40B4-BE49-F238E27FC236}">
              <a16:creationId xmlns:a16="http://schemas.microsoft.com/office/drawing/2014/main" id="{42DB233A-5145-4DA6-984A-BE51C16CEC40}"/>
            </a:ext>
          </a:extLst>
        </xdr:cNvPr>
        <xdr:cNvPicPr>
          <a:picLocks noChangeAspect="1"/>
        </xdr:cNvPicPr>
      </xdr:nvPicPr>
      <xdr:blipFill>
        <a:blip xmlns:r="http://schemas.openxmlformats.org/officeDocument/2006/relationships" r:embed="rId35" cstate="print">
          <a:extLst>
            <a:ext uri="{28A0092B-C50C-407E-A947-70E740481C1C}">
              <a14:useLocalDpi xmlns:a14="http://schemas.microsoft.com/office/drawing/2010/main" val="0"/>
            </a:ext>
          </a:extLst>
        </a:blip>
        <a:srcRect/>
        <a:stretch>
          <a:fillRect/>
        </a:stretch>
      </xdr:blipFill>
      <xdr:spPr bwMode="auto">
        <a:xfrm>
          <a:off x="2895600" y="26422350"/>
          <a:ext cx="257175" cy="25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19051</xdr:rowOff>
    </xdr:to>
    <xdr:pic>
      <xdr:nvPicPr>
        <xdr:cNvPr id="33" name="12 Imagen">
          <a:hlinkClick xmlns:r="http://schemas.openxmlformats.org/officeDocument/2006/relationships" r:id="rId14" tooltip="IR A RESUMEN"/>
          <a:extLst>
            <a:ext uri="{FF2B5EF4-FFF2-40B4-BE49-F238E27FC236}">
              <a16:creationId xmlns:a16="http://schemas.microsoft.com/office/drawing/2014/main" id="{A7A12F3E-113F-4C20-A554-21F6144358B5}"/>
            </a:ext>
          </a:extLst>
        </xdr:cNvPr>
        <xdr:cNvPicPr>
          <a:picLocks noChangeAspect="1"/>
        </xdr:cNvPicPr>
      </xdr:nvPicPr>
      <xdr:blipFill>
        <a:blip xmlns:r="http://schemas.openxmlformats.org/officeDocument/2006/relationships" r:embed="rId35" cstate="print">
          <a:extLst>
            <a:ext uri="{28A0092B-C50C-407E-A947-70E740481C1C}">
              <a14:useLocalDpi xmlns:a14="http://schemas.microsoft.com/office/drawing/2010/main" val="0"/>
            </a:ext>
          </a:extLst>
        </a:blip>
        <a:srcRect/>
        <a:stretch>
          <a:fillRect/>
        </a:stretch>
      </xdr:blipFill>
      <xdr:spPr bwMode="auto">
        <a:xfrm>
          <a:off x="2895600" y="26422350"/>
          <a:ext cx="257175" cy="25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34" name="13 Imagen">
          <a:hlinkClick xmlns:r="http://schemas.openxmlformats.org/officeDocument/2006/relationships" r:id="rId16" tooltip="IR A RESUMEN"/>
          <a:extLst>
            <a:ext uri="{FF2B5EF4-FFF2-40B4-BE49-F238E27FC236}">
              <a16:creationId xmlns:a16="http://schemas.microsoft.com/office/drawing/2014/main" id="{D305E1F4-F8D4-45ED-86DD-DF9CAE5EABF9}"/>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86075" y="2962275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35" name="13 Imagen">
          <a:hlinkClick xmlns:r="http://schemas.openxmlformats.org/officeDocument/2006/relationships" r:id="rId16" tooltip="IR A RESUMEN"/>
          <a:extLst>
            <a:ext uri="{FF2B5EF4-FFF2-40B4-BE49-F238E27FC236}">
              <a16:creationId xmlns:a16="http://schemas.microsoft.com/office/drawing/2014/main" id="{8E07687C-DE5B-4669-9FC7-9F141179213B}"/>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86075" y="2962275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55790</xdr:rowOff>
    </xdr:to>
    <xdr:pic>
      <xdr:nvPicPr>
        <xdr:cNvPr id="36" name="14 Imagen">
          <a:hlinkClick xmlns:r="http://schemas.openxmlformats.org/officeDocument/2006/relationships" r:id="rId17" tooltip="IR A RESUMEN"/>
          <a:extLst>
            <a:ext uri="{FF2B5EF4-FFF2-40B4-BE49-F238E27FC236}">
              <a16:creationId xmlns:a16="http://schemas.microsoft.com/office/drawing/2014/main" id="{15A3ECFF-CE73-4D6E-B22A-3EB31713A03A}"/>
            </a:ext>
          </a:extLst>
        </xdr:cNvPr>
        <xdr:cNvPicPr>
          <a:picLocks noChangeAspect="1"/>
        </xdr:cNvPicPr>
      </xdr:nvPicPr>
      <xdr:blipFill>
        <a:blip xmlns:r="http://schemas.openxmlformats.org/officeDocument/2006/relationships" r:embed="rId36" cstate="print">
          <a:extLst>
            <a:ext uri="{28A0092B-C50C-407E-A947-70E740481C1C}">
              <a14:useLocalDpi xmlns:a14="http://schemas.microsoft.com/office/drawing/2010/main" val="0"/>
            </a:ext>
          </a:extLst>
        </a:blip>
        <a:srcRect/>
        <a:stretch>
          <a:fillRect/>
        </a:stretch>
      </xdr:blipFill>
      <xdr:spPr bwMode="auto">
        <a:xfrm>
          <a:off x="4714875" y="30984825"/>
          <a:ext cx="238125" cy="255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37" name="15 Imagen">
          <a:hlinkClick xmlns:r="http://schemas.openxmlformats.org/officeDocument/2006/relationships" r:id="rId19" tooltip="IR A RESUMEN"/>
          <a:extLst>
            <a:ext uri="{FF2B5EF4-FFF2-40B4-BE49-F238E27FC236}">
              <a16:creationId xmlns:a16="http://schemas.microsoft.com/office/drawing/2014/main" id="{EC4B6AB0-1037-4C64-BB63-A0495D039070}"/>
            </a:ext>
          </a:extLst>
        </xdr:cNvPr>
        <xdr:cNvPicPr>
          <a:picLocks noChangeAspect="1"/>
        </xdr:cNvPicPr>
      </xdr:nvPicPr>
      <xdr:blipFill>
        <a:blip xmlns:r="http://schemas.openxmlformats.org/officeDocument/2006/relationships" r:embed="rId37" cstate="print">
          <a:extLst>
            <a:ext uri="{28A0092B-C50C-407E-A947-70E740481C1C}">
              <a14:useLocalDpi xmlns:a14="http://schemas.microsoft.com/office/drawing/2010/main" val="0"/>
            </a:ext>
          </a:extLst>
        </a:blip>
        <a:srcRect/>
        <a:stretch>
          <a:fillRect/>
        </a:stretch>
      </xdr:blipFill>
      <xdr:spPr bwMode="auto">
        <a:xfrm>
          <a:off x="4686300" y="338994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38" name="15 Imagen">
          <a:hlinkClick xmlns:r="http://schemas.openxmlformats.org/officeDocument/2006/relationships" r:id="rId19" tooltip="IR A RESUMEN"/>
          <a:extLst>
            <a:ext uri="{FF2B5EF4-FFF2-40B4-BE49-F238E27FC236}">
              <a16:creationId xmlns:a16="http://schemas.microsoft.com/office/drawing/2014/main" id="{1A78A74A-8DE2-4501-AFF3-C2AFE8F44AAC}"/>
            </a:ext>
          </a:extLst>
        </xdr:cNvPr>
        <xdr:cNvPicPr>
          <a:picLocks noChangeAspect="1"/>
        </xdr:cNvPicPr>
      </xdr:nvPicPr>
      <xdr:blipFill>
        <a:blip xmlns:r="http://schemas.openxmlformats.org/officeDocument/2006/relationships" r:embed="rId37" cstate="print">
          <a:extLst>
            <a:ext uri="{28A0092B-C50C-407E-A947-70E740481C1C}">
              <a14:useLocalDpi xmlns:a14="http://schemas.microsoft.com/office/drawing/2010/main" val="0"/>
            </a:ext>
          </a:extLst>
        </a:blip>
        <a:srcRect/>
        <a:stretch>
          <a:fillRect/>
        </a:stretch>
      </xdr:blipFill>
      <xdr:spPr bwMode="auto">
        <a:xfrm>
          <a:off x="4686300" y="338994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28577</xdr:rowOff>
    </xdr:to>
    <xdr:pic>
      <xdr:nvPicPr>
        <xdr:cNvPr id="39" name="17 Imagen">
          <a:hlinkClick xmlns:r="http://schemas.openxmlformats.org/officeDocument/2006/relationships" r:id="rId22" tooltip="IR A RESUMEN"/>
          <a:extLst>
            <a:ext uri="{FF2B5EF4-FFF2-40B4-BE49-F238E27FC236}">
              <a16:creationId xmlns:a16="http://schemas.microsoft.com/office/drawing/2014/main" id="{F2BB4B79-8147-458C-B5DF-693CE3258A54}"/>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86075" y="40424100"/>
          <a:ext cx="247650" cy="247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28577</xdr:rowOff>
    </xdr:to>
    <xdr:pic>
      <xdr:nvPicPr>
        <xdr:cNvPr id="40" name="17 Imagen">
          <a:hlinkClick xmlns:r="http://schemas.openxmlformats.org/officeDocument/2006/relationships" r:id="rId22" tooltip="IR A RESUMEN"/>
          <a:extLst>
            <a:ext uri="{FF2B5EF4-FFF2-40B4-BE49-F238E27FC236}">
              <a16:creationId xmlns:a16="http://schemas.microsoft.com/office/drawing/2014/main" id="{729EE7FE-B309-4033-8A5D-19EB723CB684}"/>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86075" y="40424100"/>
          <a:ext cx="247650" cy="247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19051</xdr:rowOff>
    </xdr:to>
    <xdr:pic>
      <xdr:nvPicPr>
        <xdr:cNvPr id="41" name="18 Imagen">
          <a:hlinkClick xmlns:r="http://schemas.openxmlformats.org/officeDocument/2006/relationships" r:id="rId23" tooltip="IR A RESUMEN"/>
          <a:extLst>
            <a:ext uri="{FF2B5EF4-FFF2-40B4-BE49-F238E27FC236}">
              <a16:creationId xmlns:a16="http://schemas.microsoft.com/office/drawing/2014/main" id="{52A41E0E-1435-4070-97D6-C57F8FD0FCE7}"/>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86075" y="42548175"/>
          <a:ext cx="24765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19051</xdr:rowOff>
    </xdr:to>
    <xdr:pic>
      <xdr:nvPicPr>
        <xdr:cNvPr id="42" name="18 Imagen">
          <a:hlinkClick xmlns:r="http://schemas.openxmlformats.org/officeDocument/2006/relationships" r:id="rId23" tooltip="IR A RESUMEN"/>
          <a:extLst>
            <a:ext uri="{FF2B5EF4-FFF2-40B4-BE49-F238E27FC236}">
              <a16:creationId xmlns:a16="http://schemas.microsoft.com/office/drawing/2014/main" id="{AD395CB1-8B6A-425D-80F3-48AD103154C7}"/>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86075" y="42548175"/>
          <a:ext cx="24765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19051</xdr:rowOff>
    </xdr:to>
    <xdr:pic>
      <xdr:nvPicPr>
        <xdr:cNvPr id="43" name="18 Imagen">
          <a:hlinkClick xmlns:r="http://schemas.openxmlformats.org/officeDocument/2006/relationships" r:id="rId23" tooltip="IR A RESUMEN"/>
          <a:extLst>
            <a:ext uri="{FF2B5EF4-FFF2-40B4-BE49-F238E27FC236}">
              <a16:creationId xmlns:a16="http://schemas.microsoft.com/office/drawing/2014/main" id="{A01E5F54-39CD-4618-9834-6D560D6F65EA}"/>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86075" y="42548175"/>
          <a:ext cx="24765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19051</xdr:rowOff>
    </xdr:to>
    <xdr:pic>
      <xdr:nvPicPr>
        <xdr:cNvPr id="44" name="18 Imagen">
          <a:hlinkClick xmlns:r="http://schemas.openxmlformats.org/officeDocument/2006/relationships" r:id="rId23" tooltip="IR A RESUMEN"/>
          <a:extLst>
            <a:ext uri="{FF2B5EF4-FFF2-40B4-BE49-F238E27FC236}">
              <a16:creationId xmlns:a16="http://schemas.microsoft.com/office/drawing/2014/main" id="{73A2B950-FC55-44FB-B676-1FA1D81625F7}"/>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86075" y="42548175"/>
          <a:ext cx="24765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19049</xdr:rowOff>
    </xdr:to>
    <xdr:pic>
      <xdr:nvPicPr>
        <xdr:cNvPr id="45" name="20 Imagen">
          <a:hlinkClick xmlns:r="http://schemas.openxmlformats.org/officeDocument/2006/relationships" r:id="rId25" tooltip="IR A RESUMEN"/>
          <a:extLst>
            <a:ext uri="{FF2B5EF4-FFF2-40B4-BE49-F238E27FC236}">
              <a16:creationId xmlns:a16="http://schemas.microsoft.com/office/drawing/2014/main" id="{C085EBE9-6EA8-4D4B-9CC9-4DA6E2E692E4}"/>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95600" y="46186725"/>
          <a:ext cx="24765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19049</xdr:rowOff>
    </xdr:to>
    <xdr:pic>
      <xdr:nvPicPr>
        <xdr:cNvPr id="46" name="20 Imagen">
          <a:hlinkClick xmlns:r="http://schemas.openxmlformats.org/officeDocument/2006/relationships" r:id="rId25" tooltip="IR A RESUMEN"/>
          <a:extLst>
            <a:ext uri="{FF2B5EF4-FFF2-40B4-BE49-F238E27FC236}">
              <a16:creationId xmlns:a16="http://schemas.microsoft.com/office/drawing/2014/main" id="{7490BE35-ABE7-420C-82F4-B9C93474DE18}"/>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95600" y="46186725"/>
          <a:ext cx="24765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19049</xdr:rowOff>
    </xdr:to>
    <xdr:pic>
      <xdr:nvPicPr>
        <xdr:cNvPr id="47" name="20 Imagen">
          <a:hlinkClick xmlns:r="http://schemas.openxmlformats.org/officeDocument/2006/relationships" r:id="rId25" tooltip="IR A RESUMEN"/>
          <a:extLst>
            <a:ext uri="{FF2B5EF4-FFF2-40B4-BE49-F238E27FC236}">
              <a16:creationId xmlns:a16="http://schemas.microsoft.com/office/drawing/2014/main" id="{36BE8C94-7550-483D-8403-B206FCA3457D}"/>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95600" y="46186725"/>
          <a:ext cx="24765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19049</xdr:rowOff>
    </xdr:to>
    <xdr:pic>
      <xdr:nvPicPr>
        <xdr:cNvPr id="48" name="20 Imagen">
          <a:hlinkClick xmlns:r="http://schemas.openxmlformats.org/officeDocument/2006/relationships" r:id="rId25" tooltip="IR A RESUMEN"/>
          <a:extLst>
            <a:ext uri="{FF2B5EF4-FFF2-40B4-BE49-F238E27FC236}">
              <a16:creationId xmlns:a16="http://schemas.microsoft.com/office/drawing/2014/main" id="{AC200E41-6CB1-437A-99DF-C41BF9ED00C0}"/>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95600" y="46186725"/>
          <a:ext cx="24765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49" name="21 Imagen">
          <a:hlinkClick xmlns:r="http://schemas.openxmlformats.org/officeDocument/2006/relationships" r:id="rId26" tooltip="IR A RESUMEN"/>
          <a:extLst>
            <a:ext uri="{FF2B5EF4-FFF2-40B4-BE49-F238E27FC236}">
              <a16:creationId xmlns:a16="http://schemas.microsoft.com/office/drawing/2014/main" id="{8B030729-1CF0-47FB-A0C8-31A4675C9501}"/>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905125" y="47586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0" name="21 Imagen">
          <a:hlinkClick xmlns:r="http://schemas.openxmlformats.org/officeDocument/2006/relationships" r:id="rId26" tooltip="IR A RESUMEN"/>
          <a:extLst>
            <a:ext uri="{FF2B5EF4-FFF2-40B4-BE49-F238E27FC236}">
              <a16:creationId xmlns:a16="http://schemas.microsoft.com/office/drawing/2014/main" id="{0073C09F-35E2-4BE9-8975-297AE856516F}"/>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905125" y="47586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 name="21 Imagen">
          <a:hlinkClick xmlns:r="http://schemas.openxmlformats.org/officeDocument/2006/relationships" r:id="rId26" tooltip="IR A RESUMEN"/>
          <a:extLst>
            <a:ext uri="{FF2B5EF4-FFF2-40B4-BE49-F238E27FC236}">
              <a16:creationId xmlns:a16="http://schemas.microsoft.com/office/drawing/2014/main" id="{E034BF6F-EAB2-43D7-AD31-D3DA9E71518C}"/>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905125" y="47586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2" name="21 Imagen">
          <a:hlinkClick xmlns:r="http://schemas.openxmlformats.org/officeDocument/2006/relationships" r:id="rId26" tooltip="IR A RESUMEN"/>
          <a:extLst>
            <a:ext uri="{FF2B5EF4-FFF2-40B4-BE49-F238E27FC236}">
              <a16:creationId xmlns:a16="http://schemas.microsoft.com/office/drawing/2014/main" id="{30FC86DA-8450-40BC-99C3-5B768C060509}"/>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905125" y="47586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638175</xdr:colOff>
      <xdr:row>96</xdr:row>
      <xdr:rowOff>9525</xdr:rowOff>
    </xdr:from>
    <xdr:to>
      <xdr:col>7</xdr:col>
      <xdr:colOff>885825</xdr:colOff>
      <xdr:row>97</xdr:row>
      <xdr:rowOff>19050</xdr:rowOff>
    </xdr:to>
    <xdr:pic>
      <xdr:nvPicPr>
        <xdr:cNvPr id="53" name="15 Imagen">
          <a:hlinkClick xmlns:r="http://schemas.openxmlformats.org/officeDocument/2006/relationships" r:id="rId19" tooltip="IR A RESUMEN"/>
          <a:extLst>
            <a:ext uri="{FF2B5EF4-FFF2-40B4-BE49-F238E27FC236}">
              <a16:creationId xmlns:a16="http://schemas.microsoft.com/office/drawing/2014/main" id="{8BA09748-6160-404D-817F-D62D686D0417}"/>
            </a:ext>
          </a:extLst>
        </xdr:cNvPr>
        <xdr:cNvPicPr>
          <a:picLocks noChangeAspect="1"/>
        </xdr:cNvPicPr>
      </xdr:nvPicPr>
      <xdr:blipFill>
        <a:blip xmlns:r="http://schemas.openxmlformats.org/officeDocument/2006/relationships" r:embed="rId37" cstate="print">
          <a:extLst>
            <a:ext uri="{28A0092B-C50C-407E-A947-70E740481C1C}">
              <a14:useLocalDpi xmlns:a14="http://schemas.microsoft.com/office/drawing/2010/main" val="0"/>
            </a:ext>
          </a:extLst>
        </a:blip>
        <a:srcRect/>
        <a:stretch>
          <a:fillRect/>
        </a:stretch>
      </xdr:blipFill>
      <xdr:spPr bwMode="auto">
        <a:xfrm>
          <a:off x="9963150" y="338994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638175</xdr:colOff>
      <xdr:row>96</xdr:row>
      <xdr:rowOff>9525</xdr:rowOff>
    </xdr:from>
    <xdr:to>
      <xdr:col>7</xdr:col>
      <xdr:colOff>885825</xdr:colOff>
      <xdr:row>97</xdr:row>
      <xdr:rowOff>19050</xdr:rowOff>
    </xdr:to>
    <xdr:pic>
      <xdr:nvPicPr>
        <xdr:cNvPr id="54" name="15 Imagen">
          <a:hlinkClick xmlns:r="http://schemas.openxmlformats.org/officeDocument/2006/relationships" r:id="rId19" tooltip="IR A RESUMEN"/>
          <a:extLst>
            <a:ext uri="{FF2B5EF4-FFF2-40B4-BE49-F238E27FC236}">
              <a16:creationId xmlns:a16="http://schemas.microsoft.com/office/drawing/2014/main" id="{CCBB5BED-B351-416F-8AB9-00D5F2CBE40F}"/>
            </a:ext>
          </a:extLst>
        </xdr:cNvPr>
        <xdr:cNvPicPr>
          <a:picLocks noChangeAspect="1"/>
        </xdr:cNvPicPr>
      </xdr:nvPicPr>
      <xdr:blipFill>
        <a:blip xmlns:r="http://schemas.openxmlformats.org/officeDocument/2006/relationships" r:embed="rId37" cstate="print">
          <a:extLst>
            <a:ext uri="{28A0092B-C50C-407E-A947-70E740481C1C}">
              <a14:useLocalDpi xmlns:a14="http://schemas.microsoft.com/office/drawing/2010/main" val="0"/>
            </a:ext>
          </a:extLst>
        </a:blip>
        <a:srcRect/>
        <a:stretch>
          <a:fillRect/>
        </a:stretch>
      </xdr:blipFill>
      <xdr:spPr bwMode="auto">
        <a:xfrm>
          <a:off x="9963150" y="338994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638175</xdr:colOff>
      <xdr:row>96</xdr:row>
      <xdr:rowOff>9525</xdr:rowOff>
    </xdr:from>
    <xdr:to>
      <xdr:col>7</xdr:col>
      <xdr:colOff>885825</xdr:colOff>
      <xdr:row>97</xdr:row>
      <xdr:rowOff>19050</xdr:rowOff>
    </xdr:to>
    <xdr:pic>
      <xdr:nvPicPr>
        <xdr:cNvPr id="55" name="15 Imagen">
          <a:hlinkClick xmlns:r="http://schemas.openxmlformats.org/officeDocument/2006/relationships" r:id="rId19" tooltip="IR A RESUMEN"/>
          <a:extLst>
            <a:ext uri="{FF2B5EF4-FFF2-40B4-BE49-F238E27FC236}">
              <a16:creationId xmlns:a16="http://schemas.microsoft.com/office/drawing/2014/main" id="{809A7481-3C24-4AAD-AC72-7C10BB151380}"/>
            </a:ext>
          </a:extLst>
        </xdr:cNvPr>
        <xdr:cNvPicPr>
          <a:picLocks noChangeAspect="1"/>
        </xdr:cNvPicPr>
      </xdr:nvPicPr>
      <xdr:blipFill>
        <a:blip xmlns:r="http://schemas.openxmlformats.org/officeDocument/2006/relationships" r:embed="rId37" cstate="print">
          <a:extLst>
            <a:ext uri="{28A0092B-C50C-407E-A947-70E740481C1C}">
              <a14:useLocalDpi xmlns:a14="http://schemas.microsoft.com/office/drawing/2010/main" val="0"/>
            </a:ext>
          </a:extLst>
        </a:blip>
        <a:srcRect/>
        <a:stretch>
          <a:fillRect/>
        </a:stretch>
      </xdr:blipFill>
      <xdr:spPr bwMode="auto">
        <a:xfrm>
          <a:off x="9963150" y="338994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638175</xdr:colOff>
      <xdr:row>96</xdr:row>
      <xdr:rowOff>9525</xdr:rowOff>
    </xdr:from>
    <xdr:to>
      <xdr:col>7</xdr:col>
      <xdr:colOff>885825</xdr:colOff>
      <xdr:row>97</xdr:row>
      <xdr:rowOff>19050</xdr:rowOff>
    </xdr:to>
    <xdr:pic>
      <xdr:nvPicPr>
        <xdr:cNvPr id="56" name="15 Imagen">
          <a:hlinkClick xmlns:r="http://schemas.openxmlformats.org/officeDocument/2006/relationships" r:id="rId19" tooltip="IR A RESUMEN"/>
          <a:extLst>
            <a:ext uri="{FF2B5EF4-FFF2-40B4-BE49-F238E27FC236}">
              <a16:creationId xmlns:a16="http://schemas.microsoft.com/office/drawing/2014/main" id="{9D6542F9-4DEF-47A0-A548-C378E9925B10}"/>
            </a:ext>
          </a:extLst>
        </xdr:cNvPr>
        <xdr:cNvPicPr>
          <a:picLocks noChangeAspect="1"/>
        </xdr:cNvPicPr>
      </xdr:nvPicPr>
      <xdr:blipFill>
        <a:blip xmlns:r="http://schemas.openxmlformats.org/officeDocument/2006/relationships" r:embed="rId37" cstate="print">
          <a:extLst>
            <a:ext uri="{28A0092B-C50C-407E-A947-70E740481C1C}">
              <a14:useLocalDpi xmlns:a14="http://schemas.microsoft.com/office/drawing/2010/main" val="0"/>
            </a:ext>
          </a:extLst>
        </a:blip>
        <a:srcRect/>
        <a:stretch>
          <a:fillRect/>
        </a:stretch>
      </xdr:blipFill>
      <xdr:spPr bwMode="auto">
        <a:xfrm>
          <a:off x="9963150" y="338994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2771775</xdr:colOff>
      <xdr:row>5</xdr:row>
      <xdr:rowOff>9525</xdr:rowOff>
    </xdr:from>
    <xdr:to>
      <xdr:col>6</xdr:col>
      <xdr:colOff>247650</xdr:colOff>
      <xdr:row>6</xdr:row>
      <xdr:rowOff>28575</xdr:rowOff>
    </xdr:to>
    <xdr:pic>
      <xdr:nvPicPr>
        <xdr:cNvPr id="57" name="2 Imagen">
          <a:hlinkClick xmlns:r="http://schemas.openxmlformats.org/officeDocument/2006/relationships" r:id="rId1" tooltip="IR A RESUMEN"/>
          <a:extLst>
            <a:ext uri="{FF2B5EF4-FFF2-40B4-BE49-F238E27FC236}">
              <a16:creationId xmlns:a16="http://schemas.microsoft.com/office/drawing/2014/main" id="{CC1B8ED7-E203-44E5-98EB-56F2C0920989}"/>
            </a:ext>
          </a:extLst>
        </xdr:cNvPr>
        <xdr:cNvPicPr>
          <a:picLocks noChangeAspect="1"/>
        </xdr:cNvPicPr>
      </xdr:nvPicPr>
      <xdr:blipFill>
        <a:blip xmlns:r="http://schemas.openxmlformats.org/officeDocument/2006/relationships" r:embed="rId38" cstate="print">
          <a:extLst>
            <a:ext uri="{28A0092B-C50C-407E-A947-70E740481C1C}">
              <a14:useLocalDpi xmlns:a14="http://schemas.microsoft.com/office/drawing/2010/main" val="0"/>
            </a:ext>
          </a:extLst>
        </a:blip>
        <a:srcRect/>
        <a:stretch>
          <a:fillRect/>
        </a:stretch>
      </xdr:blipFill>
      <xdr:spPr bwMode="auto">
        <a:xfrm>
          <a:off x="8543925"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2771775</xdr:colOff>
      <xdr:row>5</xdr:row>
      <xdr:rowOff>9525</xdr:rowOff>
    </xdr:from>
    <xdr:to>
      <xdr:col>6</xdr:col>
      <xdr:colOff>247650</xdr:colOff>
      <xdr:row>6</xdr:row>
      <xdr:rowOff>28575</xdr:rowOff>
    </xdr:to>
    <xdr:pic>
      <xdr:nvPicPr>
        <xdr:cNvPr id="58" name="2 Imagen">
          <a:hlinkClick xmlns:r="http://schemas.openxmlformats.org/officeDocument/2006/relationships" r:id="rId1" tooltip="IR A RESUMEN"/>
          <a:extLst>
            <a:ext uri="{FF2B5EF4-FFF2-40B4-BE49-F238E27FC236}">
              <a16:creationId xmlns:a16="http://schemas.microsoft.com/office/drawing/2014/main" id="{83188411-2C96-4E53-95E8-ADC9D5BCD1A7}"/>
            </a:ext>
          </a:extLst>
        </xdr:cNvPr>
        <xdr:cNvPicPr>
          <a:picLocks noChangeAspect="1"/>
        </xdr:cNvPicPr>
      </xdr:nvPicPr>
      <xdr:blipFill>
        <a:blip xmlns:r="http://schemas.openxmlformats.org/officeDocument/2006/relationships" r:embed="rId38" cstate="print">
          <a:extLst>
            <a:ext uri="{28A0092B-C50C-407E-A947-70E740481C1C}">
              <a14:useLocalDpi xmlns:a14="http://schemas.microsoft.com/office/drawing/2010/main" val="0"/>
            </a:ext>
          </a:extLst>
        </a:blip>
        <a:srcRect/>
        <a:stretch>
          <a:fillRect/>
        </a:stretch>
      </xdr:blipFill>
      <xdr:spPr bwMode="auto">
        <a:xfrm>
          <a:off x="8543925"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2771775</xdr:colOff>
      <xdr:row>5</xdr:row>
      <xdr:rowOff>9525</xdr:rowOff>
    </xdr:from>
    <xdr:to>
      <xdr:col>6</xdr:col>
      <xdr:colOff>247650</xdr:colOff>
      <xdr:row>6</xdr:row>
      <xdr:rowOff>28575</xdr:rowOff>
    </xdr:to>
    <xdr:pic>
      <xdr:nvPicPr>
        <xdr:cNvPr id="59" name="2 Imagen">
          <a:hlinkClick xmlns:r="http://schemas.openxmlformats.org/officeDocument/2006/relationships" r:id="rId1" tooltip="IR A RESUMEN"/>
          <a:extLst>
            <a:ext uri="{FF2B5EF4-FFF2-40B4-BE49-F238E27FC236}">
              <a16:creationId xmlns:a16="http://schemas.microsoft.com/office/drawing/2014/main" id="{0370A49F-22EB-48E3-9BDC-BCEA06C418BC}"/>
            </a:ext>
          </a:extLst>
        </xdr:cNvPr>
        <xdr:cNvPicPr>
          <a:picLocks noChangeAspect="1"/>
        </xdr:cNvPicPr>
      </xdr:nvPicPr>
      <xdr:blipFill>
        <a:blip xmlns:r="http://schemas.openxmlformats.org/officeDocument/2006/relationships" r:embed="rId38" cstate="print">
          <a:extLst>
            <a:ext uri="{28A0092B-C50C-407E-A947-70E740481C1C}">
              <a14:useLocalDpi xmlns:a14="http://schemas.microsoft.com/office/drawing/2010/main" val="0"/>
            </a:ext>
          </a:extLst>
        </a:blip>
        <a:srcRect/>
        <a:stretch>
          <a:fillRect/>
        </a:stretch>
      </xdr:blipFill>
      <xdr:spPr bwMode="auto">
        <a:xfrm>
          <a:off x="8543925"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2771775</xdr:colOff>
      <xdr:row>5</xdr:row>
      <xdr:rowOff>9525</xdr:rowOff>
    </xdr:from>
    <xdr:to>
      <xdr:col>6</xdr:col>
      <xdr:colOff>247650</xdr:colOff>
      <xdr:row>6</xdr:row>
      <xdr:rowOff>28575</xdr:rowOff>
    </xdr:to>
    <xdr:pic>
      <xdr:nvPicPr>
        <xdr:cNvPr id="60" name="2 Imagen">
          <a:hlinkClick xmlns:r="http://schemas.openxmlformats.org/officeDocument/2006/relationships" r:id="rId1" tooltip="IR A RESUMEN"/>
          <a:extLst>
            <a:ext uri="{FF2B5EF4-FFF2-40B4-BE49-F238E27FC236}">
              <a16:creationId xmlns:a16="http://schemas.microsoft.com/office/drawing/2014/main" id="{2CB4467B-B8BC-4A16-ABB2-C80C03F8B68B}"/>
            </a:ext>
          </a:extLst>
        </xdr:cNvPr>
        <xdr:cNvPicPr>
          <a:picLocks noChangeAspect="1"/>
        </xdr:cNvPicPr>
      </xdr:nvPicPr>
      <xdr:blipFill>
        <a:blip xmlns:r="http://schemas.openxmlformats.org/officeDocument/2006/relationships" r:embed="rId38" cstate="print">
          <a:extLst>
            <a:ext uri="{28A0092B-C50C-407E-A947-70E740481C1C}">
              <a14:useLocalDpi xmlns:a14="http://schemas.microsoft.com/office/drawing/2010/main" val="0"/>
            </a:ext>
          </a:extLst>
        </a:blip>
        <a:srcRect/>
        <a:stretch>
          <a:fillRect/>
        </a:stretch>
      </xdr:blipFill>
      <xdr:spPr bwMode="auto">
        <a:xfrm>
          <a:off x="8543925"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2762250</xdr:colOff>
      <xdr:row>11</xdr:row>
      <xdr:rowOff>9525</xdr:rowOff>
    </xdr:from>
    <xdr:to>
      <xdr:col>6</xdr:col>
      <xdr:colOff>247650</xdr:colOff>
      <xdr:row>12</xdr:row>
      <xdr:rowOff>19050</xdr:rowOff>
    </xdr:to>
    <xdr:pic>
      <xdr:nvPicPr>
        <xdr:cNvPr id="61" name="3 Imagen">
          <a:hlinkClick xmlns:r="http://schemas.openxmlformats.org/officeDocument/2006/relationships" r:id="rId3" tooltip="IR A RESUMEN"/>
          <a:extLst>
            <a:ext uri="{FF2B5EF4-FFF2-40B4-BE49-F238E27FC236}">
              <a16:creationId xmlns:a16="http://schemas.microsoft.com/office/drawing/2014/main" id="{860D5DB1-E443-4E17-ABD8-00DE96BC25EB}"/>
            </a:ext>
          </a:extLst>
        </xdr:cNvPr>
        <xdr:cNvPicPr>
          <a:picLocks noChangeAspect="1"/>
        </xdr:cNvPicPr>
      </xdr:nvPicPr>
      <xdr:blipFill>
        <a:blip xmlns:r="http://schemas.openxmlformats.org/officeDocument/2006/relationships" r:embed="rId39" cstate="print">
          <a:extLst>
            <a:ext uri="{28A0092B-C50C-407E-A947-70E740481C1C}">
              <a14:useLocalDpi xmlns:a14="http://schemas.microsoft.com/office/drawing/2010/main" val="0"/>
            </a:ext>
          </a:extLst>
        </a:blip>
        <a:srcRect/>
        <a:stretch>
          <a:fillRect/>
        </a:stretch>
      </xdr:blipFill>
      <xdr:spPr bwMode="auto">
        <a:xfrm>
          <a:off x="8543925" y="34290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2762250</xdr:colOff>
      <xdr:row>11</xdr:row>
      <xdr:rowOff>9525</xdr:rowOff>
    </xdr:from>
    <xdr:to>
      <xdr:col>6</xdr:col>
      <xdr:colOff>247650</xdr:colOff>
      <xdr:row>12</xdr:row>
      <xdr:rowOff>19050</xdr:rowOff>
    </xdr:to>
    <xdr:pic>
      <xdr:nvPicPr>
        <xdr:cNvPr id="62" name="3 Imagen">
          <a:hlinkClick xmlns:r="http://schemas.openxmlformats.org/officeDocument/2006/relationships" r:id="rId3" tooltip="IR A RESUMEN"/>
          <a:extLst>
            <a:ext uri="{FF2B5EF4-FFF2-40B4-BE49-F238E27FC236}">
              <a16:creationId xmlns:a16="http://schemas.microsoft.com/office/drawing/2014/main" id="{BE9A98D8-AFA6-41BE-9AD1-08CA7A548358}"/>
            </a:ext>
          </a:extLst>
        </xdr:cNvPr>
        <xdr:cNvPicPr>
          <a:picLocks noChangeAspect="1"/>
        </xdr:cNvPicPr>
      </xdr:nvPicPr>
      <xdr:blipFill>
        <a:blip xmlns:r="http://schemas.openxmlformats.org/officeDocument/2006/relationships" r:embed="rId39" cstate="print">
          <a:extLst>
            <a:ext uri="{28A0092B-C50C-407E-A947-70E740481C1C}">
              <a14:useLocalDpi xmlns:a14="http://schemas.microsoft.com/office/drawing/2010/main" val="0"/>
            </a:ext>
          </a:extLst>
        </a:blip>
        <a:srcRect/>
        <a:stretch>
          <a:fillRect/>
        </a:stretch>
      </xdr:blipFill>
      <xdr:spPr bwMode="auto">
        <a:xfrm>
          <a:off x="8543925" y="34290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2762250</xdr:colOff>
      <xdr:row>11</xdr:row>
      <xdr:rowOff>9525</xdr:rowOff>
    </xdr:from>
    <xdr:to>
      <xdr:col>6</xdr:col>
      <xdr:colOff>247650</xdr:colOff>
      <xdr:row>12</xdr:row>
      <xdr:rowOff>19050</xdr:rowOff>
    </xdr:to>
    <xdr:pic>
      <xdr:nvPicPr>
        <xdr:cNvPr id="63" name="3 Imagen">
          <a:hlinkClick xmlns:r="http://schemas.openxmlformats.org/officeDocument/2006/relationships" r:id="rId3" tooltip="IR A RESUMEN"/>
          <a:extLst>
            <a:ext uri="{FF2B5EF4-FFF2-40B4-BE49-F238E27FC236}">
              <a16:creationId xmlns:a16="http://schemas.microsoft.com/office/drawing/2014/main" id="{67471CE6-C05B-4DF4-A78E-C538D9CC2167}"/>
            </a:ext>
          </a:extLst>
        </xdr:cNvPr>
        <xdr:cNvPicPr>
          <a:picLocks noChangeAspect="1"/>
        </xdr:cNvPicPr>
      </xdr:nvPicPr>
      <xdr:blipFill>
        <a:blip xmlns:r="http://schemas.openxmlformats.org/officeDocument/2006/relationships" r:embed="rId39" cstate="print">
          <a:extLst>
            <a:ext uri="{28A0092B-C50C-407E-A947-70E740481C1C}">
              <a14:useLocalDpi xmlns:a14="http://schemas.microsoft.com/office/drawing/2010/main" val="0"/>
            </a:ext>
          </a:extLst>
        </a:blip>
        <a:srcRect/>
        <a:stretch>
          <a:fillRect/>
        </a:stretch>
      </xdr:blipFill>
      <xdr:spPr bwMode="auto">
        <a:xfrm>
          <a:off x="8543925" y="34290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2762250</xdr:colOff>
      <xdr:row>11</xdr:row>
      <xdr:rowOff>9525</xdr:rowOff>
    </xdr:from>
    <xdr:to>
      <xdr:col>6</xdr:col>
      <xdr:colOff>247650</xdr:colOff>
      <xdr:row>12</xdr:row>
      <xdr:rowOff>19050</xdr:rowOff>
    </xdr:to>
    <xdr:pic>
      <xdr:nvPicPr>
        <xdr:cNvPr id="51619392" name="3 Imagen">
          <a:hlinkClick xmlns:r="http://schemas.openxmlformats.org/officeDocument/2006/relationships" r:id="rId3" tooltip="IR A RESUMEN"/>
          <a:extLst>
            <a:ext uri="{FF2B5EF4-FFF2-40B4-BE49-F238E27FC236}">
              <a16:creationId xmlns:a16="http://schemas.microsoft.com/office/drawing/2014/main" id="{65673561-0950-404D-823F-AB01344331B4}"/>
            </a:ext>
          </a:extLst>
        </xdr:cNvPr>
        <xdr:cNvPicPr>
          <a:picLocks noChangeAspect="1"/>
        </xdr:cNvPicPr>
      </xdr:nvPicPr>
      <xdr:blipFill>
        <a:blip xmlns:r="http://schemas.openxmlformats.org/officeDocument/2006/relationships" r:embed="rId39" cstate="print">
          <a:extLst>
            <a:ext uri="{28A0092B-C50C-407E-A947-70E740481C1C}">
              <a14:useLocalDpi xmlns:a14="http://schemas.microsoft.com/office/drawing/2010/main" val="0"/>
            </a:ext>
          </a:extLst>
        </a:blip>
        <a:srcRect/>
        <a:stretch>
          <a:fillRect/>
        </a:stretch>
      </xdr:blipFill>
      <xdr:spPr bwMode="auto">
        <a:xfrm>
          <a:off x="8543925" y="34290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2752725</xdr:colOff>
      <xdr:row>18</xdr:row>
      <xdr:rowOff>9525</xdr:rowOff>
    </xdr:from>
    <xdr:to>
      <xdr:col>6</xdr:col>
      <xdr:colOff>257175</xdr:colOff>
      <xdr:row>19</xdr:row>
      <xdr:rowOff>19050</xdr:rowOff>
    </xdr:to>
    <xdr:pic>
      <xdr:nvPicPr>
        <xdr:cNvPr id="51619393" name="4 Imagen">
          <a:hlinkClick xmlns:r="http://schemas.openxmlformats.org/officeDocument/2006/relationships" r:id="rId5" tooltip="IR A RESUMEN"/>
          <a:extLst>
            <a:ext uri="{FF2B5EF4-FFF2-40B4-BE49-F238E27FC236}">
              <a16:creationId xmlns:a16="http://schemas.microsoft.com/office/drawing/2014/main" id="{A862A54D-2F3B-40E4-B1AB-CFEC60976A45}"/>
            </a:ext>
          </a:extLst>
        </xdr:cNvPr>
        <xdr:cNvPicPr>
          <a:picLocks noChangeAspect="1"/>
        </xdr:cNvPicPr>
      </xdr:nvPicPr>
      <xdr:blipFill>
        <a:blip xmlns:r="http://schemas.openxmlformats.org/officeDocument/2006/relationships" r:embed="rId40" cstate="print">
          <a:extLst>
            <a:ext uri="{28A0092B-C50C-407E-A947-70E740481C1C}">
              <a14:useLocalDpi xmlns:a14="http://schemas.microsoft.com/office/drawing/2010/main" val="0"/>
            </a:ext>
          </a:extLst>
        </a:blip>
        <a:srcRect/>
        <a:stretch>
          <a:fillRect/>
        </a:stretch>
      </xdr:blipFill>
      <xdr:spPr bwMode="auto">
        <a:xfrm>
          <a:off x="8543925" y="62198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2752725</xdr:colOff>
      <xdr:row>18</xdr:row>
      <xdr:rowOff>9525</xdr:rowOff>
    </xdr:from>
    <xdr:to>
      <xdr:col>6</xdr:col>
      <xdr:colOff>257175</xdr:colOff>
      <xdr:row>19</xdr:row>
      <xdr:rowOff>19050</xdr:rowOff>
    </xdr:to>
    <xdr:pic>
      <xdr:nvPicPr>
        <xdr:cNvPr id="51619394" name="4 Imagen">
          <a:hlinkClick xmlns:r="http://schemas.openxmlformats.org/officeDocument/2006/relationships" r:id="rId5" tooltip="IR A RESUMEN"/>
          <a:extLst>
            <a:ext uri="{FF2B5EF4-FFF2-40B4-BE49-F238E27FC236}">
              <a16:creationId xmlns:a16="http://schemas.microsoft.com/office/drawing/2014/main" id="{F1614CC8-8AF2-4C74-AFAD-E5594596A20A}"/>
            </a:ext>
          </a:extLst>
        </xdr:cNvPr>
        <xdr:cNvPicPr>
          <a:picLocks noChangeAspect="1"/>
        </xdr:cNvPicPr>
      </xdr:nvPicPr>
      <xdr:blipFill>
        <a:blip xmlns:r="http://schemas.openxmlformats.org/officeDocument/2006/relationships" r:embed="rId40" cstate="print">
          <a:extLst>
            <a:ext uri="{28A0092B-C50C-407E-A947-70E740481C1C}">
              <a14:useLocalDpi xmlns:a14="http://schemas.microsoft.com/office/drawing/2010/main" val="0"/>
            </a:ext>
          </a:extLst>
        </a:blip>
        <a:srcRect/>
        <a:stretch>
          <a:fillRect/>
        </a:stretch>
      </xdr:blipFill>
      <xdr:spPr bwMode="auto">
        <a:xfrm>
          <a:off x="8543925" y="62198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2752725</xdr:colOff>
      <xdr:row>18</xdr:row>
      <xdr:rowOff>9525</xdr:rowOff>
    </xdr:from>
    <xdr:to>
      <xdr:col>6</xdr:col>
      <xdr:colOff>257175</xdr:colOff>
      <xdr:row>19</xdr:row>
      <xdr:rowOff>19050</xdr:rowOff>
    </xdr:to>
    <xdr:pic>
      <xdr:nvPicPr>
        <xdr:cNvPr id="51619395" name="4 Imagen">
          <a:hlinkClick xmlns:r="http://schemas.openxmlformats.org/officeDocument/2006/relationships" r:id="rId5" tooltip="IR A RESUMEN"/>
          <a:extLst>
            <a:ext uri="{FF2B5EF4-FFF2-40B4-BE49-F238E27FC236}">
              <a16:creationId xmlns:a16="http://schemas.microsoft.com/office/drawing/2014/main" id="{866F9DA7-51CD-4CDC-A8A6-A239F6DE4933}"/>
            </a:ext>
          </a:extLst>
        </xdr:cNvPr>
        <xdr:cNvPicPr>
          <a:picLocks noChangeAspect="1"/>
        </xdr:cNvPicPr>
      </xdr:nvPicPr>
      <xdr:blipFill>
        <a:blip xmlns:r="http://schemas.openxmlformats.org/officeDocument/2006/relationships" r:embed="rId40" cstate="print">
          <a:extLst>
            <a:ext uri="{28A0092B-C50C-407E-A947-70E740481C1C}">
              <a14:useLocalDpi xmlns:a14="http://schemas.microsoft.com/office/drawing/2010/main" val="0"/>
            </a:ext>
          </a:extLst>
        </a:blip>
        <a:srcRect/>
        <a:stretch>
          <a:fillRect/>
        </a:stretch>
      </xdr:blipFill>
      <xdr:spPr bwMode="auto">
        <a:xfrm>
          <a:off x="8543925" y="62198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2752725</xdr:colOff>
      <xdr:row>18</xdr:row>
      <xdr:rowOff>9525</xdr:rowOff>
    </xdr:from>
    <xdr:to>
      <xdr:col>6</xdr:col>
      <xdr:colOff>257175</xdr:colOff>
      <xdr:row>19</xdr:row>
      <xdr:rowOff>19050</xdr:rowOff>
    </xdr:to>
    <xdr:pic>
      <xdr:nvPicPr>
        <xdr:cNvPr id="51619396" name="4 Imagen">
          <a:hlinkClick xmlns:r="http://schemas.openxmlformats.org/officeDocument/2006/relationships" r:id="rId5" tooltip="IR A RESUMEN"/>
          <a:extLst>
            <a:ext uri="{FF2B5EF4-FFF2-40B4-BE49-F238E27FC236}">
              <a16:creationId xmlns:a16="http://schemas.microsoft.com/office/drawing/2014/main" id="{6DD88B30-8691-458A-9D46-285D8868F370}"/>
            </a:ext>
          </a:extLst>
        </xdr:cNvPr>
        <xdr:cNvPicPr>
          <a:picLocks noChangeAspect="1"/>
        </xdr:cNvPicPr>
      </xdr:nvPicPr>
      <xdr:blipFill>
        <a:blip xmlns:r="http://schemas.openxmlformats.org/officeDocument/2006/relationships" r:embed="rId40" cstate="print">
          <a:extLst>
            <a:ext uri="{28A0092B-C50C-407E-A947-70E740481C1C}">
              <a14:useLocalDpi xmlns:a14="http://schemas.microsoft.com/office/drawing/2010/main" val="0"/>
            </a:ext>
          </a:extLst>
        </a:blip>
        <a:srcRect/>
        <a:stretch>
          <a:fillRect/>
        </a:stretch>
      </xdr:blipFill>
      <xdr:spPr bwMode="auto">
        <a:xfrm>
          <a:off x="8543925" y="62198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2781300</xdr:colOff>
      <xdr:row>28</xdr:row>
      <xdr:rowOff>9525</xdr:rowOff>
    </xdr:from>
    <xdr:to>
      <xdr:col>6</xdr:col>
      <xdr:colOff>247650</xdr:colOff>
      <xdr:row>29</xdr:row>
      <xdr:rowOff>19051</xdr:rowOff>
    </xdr:to>
    <xdr:pic>
      <xdr:nvPicPr>
        <xdr:cNvPr id="51619397" name="5 Imagen">
          <a:hlinkClick xmlns:r="http://schemas.openxmlformats.org/officeDocument/2006/relationships" r:id="rId7" tooltip="IR A RESUMEN"/>
          <a:extLst>
            <a:ext uri="{FF2B5EF4-FFF2-40B4-BE49-F238E27FC236}">
              <a16:creationId xmlns:a16="http://schemas.microsoft.com/office/drawing/2014/main" id="{C25E1DB7-CE3B-4DDC-862A-62CC11BC0AD1}"/>
            </a:ext>
          </a:extLst>
        </xdr:cNvPr>
        <xdr:cNvPicPr>
          <a:picLocks noChangeAspect="1"/>
        </xdr:cNvPicPr>
      </xdr:nvPicPr>
      <xdr:blipFill>
        <a:blip xmlns:r="http://schemas.openxmlformats.org/officeDocument/2006/relationships" r:embed="rId39" cstate="print">
          <a:extLst>
            <a:ext uri="{28A0092B-C50C-407E-A947-70E740481C1C}">
              <a14:useLocalDpi xmlns:a14="http://schemas.microsoft.com/office/drawing/2010/main" val="0"/>
            </a:ext>
          </a:extLst>
        </a:blip>
        <a:srcRect/>
        <a:stretch>
          <a:fillRect/>
        </a:stretch>
      </xdr:blipFill>
      <xdr:spPr bwMode="auto">
        <a:xfrm>
          <a:off x="8543925" y="10525125"/>
          <a:ext cx="24765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2781300</xdr:colOff>
      <xdr:row>28</xdr:row>
      <xdr:rowOff>9525</xdr:rowOff>
    </xdr:from>
    <xdr:to>
      <xdr:col>6</xdr:col>
      <xdr:colOff>247650</xdr:colOff>
      <xdr:row>29</xdr:row>
      <xdr:rowOff>19051</xdr:rowOff>
    </xdr:to>
    <xdr:pic>
      <xdr:nvPicPr>
        <xdr:cNvPr id="51619398" name="5 Imagen">
          <a:hlinkClick xmlns:r="http://schemas.openxmlformats.org/officeDocument/2006/relationships" r:id="rId7" tooltip="IR A RESUMEN"/>
          <a:extLst>
            <a:ext uri="{FF2B5EF4-FFF2-40B4-BE49-F238E27FC236}">
              <a16:creationId xmlns:a16="http://schemas.microsoft.com/office/drawing/2014/main" id="{5331FF48-F314-48A4-8E45-06D9BE1AF065}"/>
            </a:ext>
          </a:extLst>
        </xdr:cNvPr>
        <xdr:cNvPicPr>
          <a:picLocks noChangeAspect="1"/>
        </xdr:cNvPicPr>
      </xdr:nvPicPr>
      <xdr:blipFill>
        <a:blip xmlns:r="http://schemas.openxmlformats.org/officeDocument/2006/relationships" r:embed="rId39" cstate="print">
          <a:extLst>
            <a:ext uri="{28A0092B-C50C-407E-A947-70E740481C1C}">
              <a14:useLocalDpi xmlns:a14="http://schemas.microsoft.com/office/drawing/2010/main" val="0"/>
            </a:ext>
          </a:extLst>
        </a:blip>
        <a:srcRect/>
        <a:stretch>
          <a:fillRect/>
        </a:stretch>
      </xdr:blipFill>
      <xdr:spPr bwMode="auto">
        <a:xfrm>
          <a:off x="8543925" y="10525125"/>
          <a:ext cx="24765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2781300</xdr:colOff>
      <xdr:row>28</xdr:row>
      <xdr:rowOff>9525</xdr:rowOff>
    </xdr:from>
    <xdr:to>
      <xdr:col>6</xdr:col>
      <xdr:colOff>247650</xdr:colOff>
      <xdr:row>29</xdr:row>
      <xdr:rowOff>19051</xdr:rowOff>
    </xdr:to>
    <xdr:pic>
      <xdr:nvPicPr>
        <xdr:cNvPr id="51619399" name="5 Imagen">
          <a:hlinkClick xmlns:r="http://schemas.openxmlformats.org/officeDocument/2006/relationships" r:id="rId7" tooltip="IR A RESUMEN"/>
          <a:extLst>
            <a:ext uri="{FF2B5EF4-FFF2-40B4-BE49-F238E27FC236}">
              <a16:creationId xmlns:a16="http://schemas.microsoft.com/office/drawing/2014/main" id="{9EE12681-C78C-4226-B1E7-434D0049EDED}"/>
            </a:ext>
          </a:extLst>
        </xdr:cNvPr>
        <xdr:cNvPicPr>
          <a:picLocks noChangeAspect="1"/>
        </xdr:cNvPicPr>
      </xdr:nvPicPr>
      <xdr:blipFill>
        <a:blip xmlns:r="http://schemas.openxmlformats.org/officeDocument/2006/relationships" r:embed="rId39" cstate="print">
          <a:extLst>
            <a:ext uri="{28A0092B-C50C-407E-A947-70E740481C1C}">
              <a14:useLocalDpi xmlns:a14="http://schemas.microsoft.com/office/drawing/2010/main" val="0"/>
            </a:ext>
          </a:extLst>
        </a:blip>
        <a:srcRect/>
        <a:stretch>
          <a:fillRect/>
        </a:stretch>
      </xdr:blipFill>
      <xdr:spPr bwMode="auto">
        <a:xfrm>
          <a:off x="8543925" y="10525125"/>
          <a:ext cx="24765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2781300</xdr:colOff>
      <xdr:row>28</xdr:row>
      <xdr:rowOff>9525</xdr:rowOff>
    </xdr:from>
    <xdr:to>
      <xdr:col>6</xdr:col>
      <xdr:colOff>247650</xdr:colOff>
      <xdr:row>29</xdr:row>
      <xdr:rowOff>19051</xdr:rowOff>
    </xdr:to>
    <xdr:pic>
      <xdr:nvPicPr>
        <xdr:cNvPr id="51619400" name="5 Imagen">
          <a:hlinkClick xmlns:r="http://schemas.openxmlformats.org/officeDocument/2006/relationships" r:id="rId7" tooltip="IR A RESUMEN"/>
          <a:extLst>
            <a:ext uri="{FF2B5EF4-FFF2-40B4-BE49-F238E27FC236}">
              <a16:creationId xmlns:a16="http://schemas.microsoft.com/office/drawing/2014/main" id="{1879FE9C-6671-4CBC-9878-5C4B4E2C0ABC}"/>
            </a:ext>
          </a:extLst>
        </xdr:cNvPr>
        <xdr:cNvPicPr>
          <a:picLocks noChangeAspect="1"/>
        </xdr:cNvPicPr>
      </xdr:nvPicPr>
      <xdr:blipFill>
        <a:blip xmlns:r="http://schemas.openxmlformats.org/officeDocument/2006/relationships" r:embed="rId39" cstate="print">
          <a:extLst>
            <a:ext uri="{28A0092B-C50C-407E-A947-70E740481C1C}">
              <a14:useLocalDpi xmlns:a14="http://schemas.microsoft.com/office/drawing/2010/main" val="0"/>
            </a:ext>
          </a:extLst>
        </a:blip>
        <a:srcRect/>
        <a:stretch>
          <a:fillRect/>
        </a:stretch>
      </xdr:blipFill>
      <xdr:spPr bwMode="auto">
        <a:xfrm>
          <a:off x="8543925" y="10525125"/>
          <a:ext cx="24765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2743200</xdr:colOff>
      <xdr:row>34</xdr:row>
      <xdr:rowOff>19050</xdr:rowOff>
    </xdr:from>
    <xdr:to>
      <xdr:col>6</xdr:col>
      <xdr:colOff>247650</xdr:colOff>
      <xdr:row>35</xdr:row>
      <xdr:rowOff>28576</xdr:rowOff>
    </xdr:to>
    <xdr:pic>
      <xdr:nvPicPr>
        <xdr:cNvPr id="51619401" name="7 Imagen">
          <a:hlinkClick xmlns:r="http://schemas.openxmlformats.org/officeDocument/2006/relationships" r:id="rId8" tooltip="IR A RESUMEN"/>
          <a:extLst>
            <a:ext uri="{FF2B5EF4-FFF2-40B4-BE49-F238E27FC236}">
              <a16:creationId xmlns:a16="http://schemas.microsoft.com/office/drawing/2014/main" id="{E114A356-9AE8-4EB2-AF07-082E2FDCF0E2}"/>
            </a:ext>
          </a:extLst>
        </xdr:cNvPr>
        <xdr:cNvPicPr>
          <a:picLocks noChangeAspect="1"/>
        </xdr:cNvPicPr>
      </xdr:nvPicPr>
      <xdr:blipFill>
        <a:blip xmlns:r="http://schemas.openxmlformats.org/officeDocument/2006/relationships" r:embed="rId39" cstate="print">
          <a:extLst>
            <a:ext uri="{28A0092B-C50C-407E-A947-70E740481C1C}">
              <a14:useLocalDpi xmlns:a14="http://schemas.microsoft.com/office/drawing/2010/main" val="0"/>
            </a:ext>
          </a:extLst>
        </a:blip>
        <a:srcRect/>
        <a:stretch>
          <a:fillRect/>
        </a:stretch>
      </xdr:blipFill>
      <xdr:spPr bwMode="auto">
        <a:xfrm>
          <a:off x="8543925" y="12820650"/>
          <a:ext cx="24765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2743200</xdr:colOff>
      <xdr:row>34</xdr:row>
      <xdr:rowOff>19050</xdr:rowOff>
    </xdr:from>
    <xdr:to>
      <xdr:col>6</xdr:col>
      <xdr:colOff>247650</xdr:colOff>
      <xdr:row>35</xdr:row>
      <xdr:rowOff>28576</xdr:rowOff>
    </xdr:to>
    <xdr:pic>
      <xdr:nvPicPr>
        <xdr:cNvPr id="51619402" name="7 Imagen">
          <a:hlinkClick xmlns:r="http://schemas.openxmlformats.org/officeDocument/2006/relationships" r:id="rId8" tooltip="IR A RESUMEN"/>
          <a:extLst>
            <a:ext uri="{FF2B5EF4-FFF2-40B4-BE49-F238E27FC236}">
              <a16:creationId xmlns:a16="http://schemas.microsoft.com/office/drawing/2014/main" id="{E41FDBF2-AB5D-4E59-9F6F-E3A0074E429A}"/>
            </a:ext>
          </a:extLst>
        </xdr:cNvPr>
        <xdr:cNvPicPr>
          <a:picLocks noChangeAspect="1"/>
        </xdr:cNvPicPr>
      </xdr:nvPicPr>
      <xdr:blipFill>
        <a:blip xmlns:r="http://schemas.openxmlformats.org/officeDocument/2006/relationships" r:embed="rId39" cstate="print">
          <a:extLst>
            <a:ext uri="{28A0092B-C50C-407E-A947-70E740481C1C}">
              <a14:useLocalDpi xmlns:a14="http://schemas.microsoft.com/office/drawing/2010/main" val="0"/>
            </a:ext>
          </a:extLst>
        </a:blip>
        <a:srcRect/>
        <a:stretch>
          <a:fillRect/>
        </a:stretch>
      </xdr:blipFill>
      <xdr:spPr bwMode="auto">
        <a:xfrm>
          <a:off x="8543925" y="12820650"/>
          <a:ext cx="24765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2743200</xdr:colOff>
      <xdr:row>34</xdr:row>
      <xdr:rowOff>19050</xdr:rowOff>
    </xdr:from>
    <xdr:to>
      <xdr:col>6</xdr:col>
      <xdr:colOff>247650</xdr:colOff>
      <xdr:row>35</xdr:row>
      <xdr:rowOff>28576</xdr:rowOff>
    </xdr:to>
    <xdr:pic>
      <xdr:nvPicPr>
        <xdr:cNvPr id="51619403" name="7 Imagen">
          <a:hlinkClick xmlns:r="http://schemas.openxmlformats.org/officeDocument/2006/relationships" r:id="rId8" tooltip="IR A RESUMEN"/>
          <a:extLst>
            <a:ext uri="{FF2B5EF4-FFF2-40B4-BE49-F238E27FC236}">
              <a16:creationId xmlns:a16="http://schemas.microsoft.com/office/drawing/2014/main" id="{A2A57624-BBA5-4ABE-BC7E-1BA0462EEA08}"/>
            </a:ext>
          </a:extLst>
        </xdr:cNvPr>
        <xdr:cNvPicPr>
          <a:picLocks noChangeAspect="1"/>
        </xdr:cNvPicPr>
      </xdr:nvPicPr>
      <xdr:blipFill>
        <a:blip xmlns:r="http://schemas.openxmlformats.org/officeDocument/2006/relationships" r:embed="rId39" cstate="print">
          <a:extLst>
            <a:ext uri="{28A0092B-C50C-407E-A947-70E740481C1C}">
              <a14:useLocalDpi xmlns:a14="http://schemas.microsoft.com/office/drawing/2010/main" val="0"/>
            </a:ext>
          </a:extLst>
        </a:blip>
        <a:srcRect/>
        <a:stretch>
          <a:fillRect/>
        </a:stretch>
      </xdr:blipFill>
      <xdr:spPr bwMode="auto">
        <a:xfrm>
          <a:off x="8543925" y="12820650"/>
          <a:ext cx="24765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2743200</xdr:colOff>
      <xdr:row>34</xdr:row>
      <xdr:rowOff>19050</xdr:rowOff>
    </xdr:from>
    <xdr:to>
      <xdr:col>6</xdr:col>
      <xdr:colOff>247650</xdr:colOff>
      <xdr:row>35</xdr:row>
      <xdr:rowOff>28576</xdr:rowOff>
    </xdr:to>
    <xdr:pic>
      <xdr:nvPicPr>
        <xdr:cNvPr id="51619404" name="7 Imagen">
          <a:hlinkClick xmlns:r="http://schemas.openxmlformats.org/officeDocument/2006/relationships" r:id="rId8" tooltip="IR A RESUMEN"/>
          <a:extLst>
            <a:ext uri="{FF2B5EF4-FFF2-40B4-BE49-F238E27FC236}">
              <a16:creationId xmlns:a16="http://schemas.microsoft.com/office/drawing/2014/main" id="{41F6CDC3-F25E-437F-8BB1-100985481C2E}"/>
            </a:ext>
          </a:extLst>
        </xdr:cNvPr>
        <xdr:cNvPicPr>
          <a:picLocks noChangeAspect="1"/>
        </xdr:cNvPicPr>
      </xdr:nvPicPr>
      <xdr:blipFill>
        <a:blip xmlns:r="http://schemas.openxmlformats.org/officeDocument/2006/relationships" r:embed="rId39" cstate="print">
          <a:extLst>
            <a:ext uri="{28A0092B-C50C-407E-A947-70E740481C1C}">
              <a14:useLocalDpi xmlns:a14="http://schemas.microsoft.com/office/drawing/2010/main" val="0"/>
            </a:ext>
          </a:extLst>
        </a:blip>
        <a:srcRect/>
        <a:stretch>
          <a:fillRect/>
        </a:stretch>
      </xdr:blipFill>
      <xdr:spPr bwMode="auto">
        <a:xfrm>
          <a:off x="8543925" y="12820650"/>
          <a:ext cx="24765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2752725</xdr:colOff>
      <xdr:row>45</xdr:row>
      <xdr:rowOff>9525</xdr:rowOff>
    </xdr:from>
    <xdr:to>
      <xdr:col>6</xdr:col>
      <xdr:colOff>247650</xdr:colOff>
      <xdr:row>46</xdr:row>
      <xdr:rowOff>28576</xdr:rowOff>
    </xdr:to>
    <xdr:pic>
      <xdr:nvPicPr>
        <xdr:cNvPr id="51619405" name="8 Imagen">
          <a:hlinkClick xmlns:r="http://schemas.openxmlformats.org/officeDocument/2006/relationships" r:id="rId9" tooltip="IR A RESUMEN"/>
          <a:extLst>
            <a:ext uri="{FF2B5EF4-FFF2-40B4-BE49-F238E27FC236}">
              <a16:creationId xmlns:a16="http://schemas.microsoft.com/office/drawing/2014/main" id="{9746A21E-4B54-4838-B629-65CFC79349B1}"/>
            </a:ext>
          </a:extLst>
        </xdr:cNvPr>
        <xdr:cNvPicPr>
          <a:picLocks noChangeAspect="1"/>
        </xdr:cNvPicPr>
      </xdr:nvPicPr>
      <xdr:blipFill>
        <a:blip xmlns:r="http://schemas.openxmlformats.org/officeDocument/2006/relationships" r:embed="rId38" cstate="print">
          <a:extLst>
            <a:ext uri="{28A0092B-C50C-407E-A947-70E740481C1C}">
              <a14:useLocalDpi xmlns:a14="http://schemas.microsoft.com/office/drawing/2010/main" val="0"/>
            </a:ext>
          </a:extLst>
        </a:blip>
        <a:srcRect/>
        <a:stretch>
          <a:fillRect/>
        </a:stretch>
      </xdr:blipFill>
      <xdr:spPr bwMode="auto">
        <a:xfrm>
          <a:off x="8543925" y="17611725"/>
          <a:ext cx="247650" cy="25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2752725</xdr:colOff>
      <xdr:row>45</xdr:row>
      <xdr:rowOff>9525</xdr:rowOff>
    </xdr:from>
    <xdr:to>
      <xdr:col>6</xdr:col>
      <xdr:colOff>247650</xdr:colOff>
      <xdr:row>46</xdr:row>
      <xdr:rowOff>28576</xdr:rowOff>
    </xdr:to>
    <xdr:pic>
      <xdr:nvPicPr>
        <xdr:cNvPr id="51619406" name="8 Imagen">
          <a:hlinkClick xmlns:r="http://schemas.openxmlformats.org/officeDocument/2006/relationships" r:id="rId9" tooltip="IR A RESUMEN"/>
          <a:extLst>
            <a:ext uri="{FF2B5EF4-FFF2-40B4-BE49-F238E27FC236}">
              <a16:creationId xmlns:a16="http://schemas.microsoft.com/office/drawing/2014/main" id="{5029CB02-435C-42DB-A05C-A9B450DB8F00}"/>
            </a:ext>
          </a:extLst>
        </xdr:cNvPr>
        <xdr:cNvPicPr>
          <a:picLocks noChangeAspect="1"/>
        </xdr:cNvPicPr>
      </xdr:nvPicPr>
      <xdr:blipFill>
        <a:blip xmlns:r="http://schemas.openxmlformats.org/officeDocument/2006/relationships" r:embed="rId38" cstate="print">
          <a:extLst>
            <a:ext uri="{28A0092B-C50C-407E-A947-70E740481C1C}">
              <a14:useLocalDpi xmlns:a14="http://schemas.microsoft.com/office/drawing/2010/main" val="0"/>
            </a:ext>
          </a:extLst>
        </a:blip>
        <a:srcRect/>
        <a:stretch>
          <a:fillRect/>
        </a:stretch>
      </xdr:blipFill>
      <xdr:spPr bwMode="auto">
        <a:xfrm>
          <a:off x="8543925" y="17611725"/>
          <a:ext cx="247650" cy="25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2752725</xdr:colOff>
      <xdr:row>45</xdr:row>
      <xdr:rowOff>9525</xdr:rowOff>
    </xdr:from>
    <xdr:to>
      <xdr:col>6</xdr:col>
      <xdr:colOff>247650</xdr:colOff>
      <xdr:row>46</xdr:row>
      <xdr:rowOff>28576</xdr:rowOff>
    </xdr:to>
    <xdr:pic>
      <xdr:nvPicPr>
        <xdr:cNvPr id="51619407" name="8 Imagen">
          <a:hlinkClick xmlns:r="http://schemas.openxmlformats.org/officeDocument/2006/relationships" r:id="rId9" tooltip="IR A RESUMEN"/>
          <a:extLst>
            <a:ext uri="{FF2B5EF4-FFF2-40B4-BE49-F238E27FC236}">
              <a16:creationId xmlns:a16="http://schemas.microsoft.com/office/drawing/2014/main" id="{DA78A9BD-33E5-4E72-8E94-1F25181A7A79}"/>
            </a:ext>
          </a:extLst>
        </xdr:cNvPr>
        <xdr:cNvPicPr>
          <a:picLocks noChangeAspect="1"/>
        </xdr:cNvPicPr>
      </xdr:nvPicPr>
      <xdr:blipFill>
        <a:blip xmlns:r="http://schemas.openxmlformats.org/officeDocument/2006/relationships" r:embed="rId38" cstate="print">
          <a:extLst>
            <a:ext uri="{28A0092B-C50C-407E-A947-70E740481C1C}">
              <a14:useLocalDpi xmlns:a14="http://schemas.microsoft.com/office/drawing/2010/main" val="0"/>
            </a:ext>
          </a:extLst>
        </a:blip>
        <a:srcRect/>
        <a:stretch>
          <a:fillRect/>
        </a:stretch>
      </xdr:blipFill>
      <xdr:spPr bwMode="auto">
        <a:xfrm>
          <a:off x="8543925" y="17611725"/>
          <a:ext cx="247650" cy="25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2752725</xdr:colOff>
      <xdr:row>45</xdr:row>
      <xdr:rowOff>9525</xdr:rowOff>
    </xdr:from>
    <xdr:to>
      <xdr:col>6</xdr:col>
      <xdr:colOff>247650</xdr:colOff>
      <xdr:row>46</xdr:row>
      <xdr:rowOff>28576</xdr:rowOff>
    </xdr:to>
    <xdr:pic>
      <xdr:nvPicPr>
        <xdr:cNvPr id="51619408" name="8 Imagen">
          <a:hlinkClick xmlns:r="http://schemas.openxmlformats.org/officeDocument/2006/relationships" r:id="rId9" tooltip="IR A RESUMEN"/>
          <a:extLst>
            <a:ext uri="{FF2B5EF4-FFF2-40B4-BE49-F238E27FC236}">
              <a16:creationId xmlns:a16="http://schemas.microsoft.com/office/drawing/2014/main" id="{785EE937-3278-42AE-BCF8-587AA342BA49}"/>
            </a:ext>
          </a:extLst>
        </xdr:cNvPr>
        <xdr:cNvPicPr>
          <a:picLocks noChangeAspect="1"/>
        </xdr:cNvPicPr>
      </xdr:nvPicPr>
      <xdr:blipFill>
        <a:blip xmlns:r="http://schemas.openxmlformats.org/officeDocument/2006/relationships" r:embed="rId38" cstate="print">
          <a:extLst>
            <a:ext uri="{28A0092B-C50C-407E-A947-70E740481C1C}">
              <a14:useLocalDpi xmlns:a14="http://schemas.microsoft.com/office/drawing/2010/main" val="0"/>
            </a:ext>
          </a:extLst>
        </a:blip>
        <a:srcRect/>
        <a:stretch>
          <a:fillRect/>
        </a:stretch>
      </xdr:blipFill>
      <xdr:spPr bwMode="auto">
        <a:xfrm>
          <a:off x="8543925" y="17611725"/>
          <a:ext cx="247650" cy="25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76" name="1 Gráfico">
          <a:extLst>
            <a:ext uri="{FF2B5EF4-FFF2-40B4-BE49-F238E27FC236}">
              <a16:creationId xmlns:a16="http://schemas.microsoft.com/office/drawing/2014/main" id="{34B436B0-EE9B-60AF-C755-BCA1901889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77" name="2 Gráfico">
          <a:extLst>
            <a:ext uri="{FF2B5EF4-FFF2-40B4-BE49-F238E27FC236}">
              <a16:creationId xmlns:a16="http://schemas.microsoft.com/office/drawing/2014/main" id="{C2CDCA7F-24A2-9A5C-CC9D-9EFAC1686F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78" name="3 Gráfico">
          <a:extLst>
            <a:ext uri="{FF2B5EF4-FFF2-40B4-BE49-F238E27FC236}">
              <a16:creationId xmlns:a16="http://schemas.microsoft.com/office/drawing/2014/main" id="{390D6FDF-EEC6-7A5D-6678-A2BFF3A696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79" name="4 Gráfico">
          <a:extLst>
            <a:ext uri="{FF2B5EF4-FFF2-40B4-BE49-F238E27FC236}">
              <a16:creationId xmlns:a16="http://schemas.microsoft.com/office/drawing/2014/main" id="{51EDCA15-115D-DB78-2D9B-2BA9BFB84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80" name="5 Gráfico">
          <a:extLst>
            <a:ext uri="{FF2B5EF4-FFF2-40B4-BE49-F238E27FC236}">
              <a16:creationId xmlns:a16="http://schemas.microsoft.com/office/drawing/2014/main" id="{07E49051-ED22-6ABC-B59B-2D8EE3C6A7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81" name="6 Gráfico">
          <a:extLst>
            <a:ext uri="{FF2B5EF4-FFF2-40B4-BE49-F238E27FC236}">
              <a16:creationId xmlns:a16="http://schemas.microsoft.com/office/drawing/2014/main" id="{15BA2938-4D24-C7CE-9775-A628F79CC1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82" name="7 Gráfico">
          <a:extLst>
            <a:ext uri="{FF2B5EF4-FFF2-40B4-BE49-F238E27FC236}">
              <a16:creationId xmlns:a16="http://schemas.microsoft.com/office/drawing/2014/main" id="{32A7CE4B-FBC7-168F-D9C4-C672EB0015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83" name="8 Gráfico">
          <a:extLst>
            <a:ext uri="{FF2B5EF4-FFF2-40B4-BE49-F238E27FC236}">
              <a16:creationId xmlns:a16="http://schemas.microsoft.com/office/drawing/2014/main" id="{E3F5F5E5-93B3-7CEA-81C2-309A2A522F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84" name="9 Gráfico">
          <a:extLst>
            <a:ext uri="{FF2B5EF4-FFF2-40B4-BE49-F238E27FC236}">
              <a16:creationId xmlns:a16="http://schemas.microsoft.com/office/drawing/2014/main" id="{0AA7F631-DCE6-82CE-40D9-9BF90666FF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85" name="10 Gráfico">
          <a:extLst>
            <a:ext uri="{FF2B5EF4-FFF2-40B4-BE49-F238E27FC236}">
              <a16:creationId xmlns:a16="http://schemas.microsoft.com/office/drawing/2014/main" id="{863574F8-8FE7-1717-2647-4B474080F7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86" name="11 Gráfico">
          <a:extLst>
            <a:ext uri="{FF2B5EF4-FFF2-40B4-BE49-F238E27FC236}">
              <a16:creationId xmlns:a16="http://schemas.microsoft.com/office/drawing/2014/main" id="{90A79867-4680-8D38-9281-159A70D965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87" name="12 Gráfico">
          <a:extLst>
            <a:ext uri="{FF2B5EF4-FFF2-40B4-BE49-F238E27FC236}">
              <a16:creationId xmlns:a16="http://schemas.microsoft.com/office/drawing/2014/main" id="{3144D21E-A4A5-10F3-3002-0A82E4CA20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88" name="7 Gráfico">
          <a:extLst>
            <a:ext uri="{FF2B5EF4-FFF2-40B4-BE49-F238E27FC236}">
              <a16:creationId xmlns:a16="http://schemas.microsoft.com/office/drawing/2014/main" id="{3BE76951-FDEE-690F-4514-B53D40C712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89" name="8 Gráfico">
          <a:extLst>
            <a:ext uri="{FF2B5EF4-FFF2-40B4-BE49-F238E27FC236}">
              <a16:creationId xmlns:a16="http://schemas.microsoft.com/office/drawing/2014/main" id="{9FCAE281-007A-4E3D-499B-53E1AF39A5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90" name="9 Gráfico">
          <a:extLst>
            <a:ext uri="{FF2B5EF4-FFF2-40B4-BE49-F238E27FC236}">
              <a16:creationId xmlns:a16="http://schemas.microsoft.com/office/drawing/2014/main" id="{80919E92-2908-F860-ED8A-F6DB5E9F87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91" name="16 Gráfico">
          <a:extLst>
            <a:ext uri="{FF2B5EF4-FFF2-40B4-BE49-F238E27FC236}">
              <a16:creationId xmlns:a16="http://schemas.microsoft.com/office/drawing/2014/main" id="{4EFE12CD-F7A2-9F83-93ED-1F03117986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92" name="7 Gráfico">
          <a:extLst>
            <a:ext uri="{FF2B5EF4-FFF2-40B4-BE49-F238E27FC236}">
              <a16:creationId xmlns:a16="http://schemas.microsoft.com/office/drawing/2014/main" id="{43A868EA-023D-085C-1B37-939C665F78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93" name="8 Gráfico">
          <a:extLst>
            <a:ext uri="{FF2B5EF4-FFF2-40B4-BE49-F238E27FC236}">
              <a16:creationId xmlns:a16="http://schemas.microsoft.com/office/drawing/2014/main" id="{1A310B2C-3894-80B2-67AC-FF1455ED7C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94" name="9 Gráfico">
          <a:extLst>
            <a:ext uri="{FF2B5EF4-FFF2-40B4-BE49-F238E27FC236}">
              <a16:creationId xmlns:a16="http://schemas.microsoft.com/office/drawing/2014/main" id="{7E05238B-3293-E5E5-4AC9-7C469B901C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95" name="16 Gráfico">
          <a:extLst>
            <a:ext uri="{FF2B5EF4-FFF2-40B4-BE49-F238E27FC236}">
              <a16:creationId xmlns:a16="http://schemas.microsoft.com/office/drawing/2014/main" id="{78461F1A-4B3A-34FD-F029-6A4BF308A3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96" name="7 Gráfico">
          <a:extLst>
            <a:ext uri="{FF2B5EF4-FFF2-40B4-BE49-F238E27FC236}">
              <a16:creationId xmlns:a16="http://schemas.microsoft.com/office/drawing/2014/main" id="{2262A547-0214-A8C9-36C8-A58C3157A3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97" name="8 Gráfico">
          <a:extLst>
            <a:ext uri="{FF2B5EF4-FFF2-40B4-BE49-F238E27FC236}">
              <a16:creationId xmlns:a16="http://schemas.microsoft.com/office/drawing/2014/main" id="{E38A0BBA-B547-4099-0C3C-CC99814D4F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98" name="9 Gráfico">
          <a:extLst>
            <a:ext uri="{FF2B5EF4-FFF2-40B4-BE49-F238E27FC236}">
              <a16:creationId xmlns:a16="http://schemas.microsoft.com/office/drawing/2014/main" id="{B922BEF6-9AED-ED97-03C0-0289D5C19B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99" name="16 Gráfico">
          <a:extLst>
            <a:ext uri="{FF2B5EF4-FFF2-40B4-BE49-F238E27FC236}">
              <a16:creationId xmlns:a16="http://schemas.microsoft.com/office/drawing/2014/main" id="{1FC41399-5730-5FFB-80C4-2D2CFF61D9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300" name="Picture 3995" descr="MB900431547">
          <a:hlinkClick xmlns:r="http://schemas.openxmlformats.org/officeDocument/2006/relationships" r:id="rId25" tooltip="Ir a factores criticos"/>
          <a:extLst>
            <a:ext uri="{FF2B5EF4-FFF2-40B4-BE49-F238E27FC236}">
              <a16:creationId xmlns:a16="http://schemas.microsoft.com/office/drawing/2014/main" id="{611F1E31-C442-B9DA-A3F2-616C02110B1B}"/>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301" name="2 Imagen">
          <a:hlinkClick xmlns:r="http://schemas.openxmlformats.org/officeDocument/2006/relationships" r:id="rId25" tooltip="Ir a academica"/>
          <a:extLst>
            <a:ext uri="{FF2B5EF4-FFF2-40B4-BE49-F238E27FC236}">
              <a16:creationId xmlns:a16="http://schemas.microsoft.com/office/drawing/2014/main" id="{7B961F83-B382-5B24-B016-361DBA4A1A05}"/>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302" name="1 Gráfico">
          <a:extLst>
            <a:ext uri="{FF2B5EF4-FFF2-40B4-BE49-F238E27FC236}">
              <a16:creationId xmlns:a16="http://schemas.microsoft.com/office/drawing/2014/main" id="{EBD7F58A-D98C-6889-8A5B-12677CFA1D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303" name="4 Gráfico">
          <a:extLst>
            <a:ext uri="{FF2B5EF4-FFF2-40B4-BE49-F238E27FC236}">
              <a16:creationId xmlns:a16="http://schemas.microsoft.com/office/drawing/2014/main" id="{258EE954-A4B7-A26B-B6DD-BBAE2D18A1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304" name="5 Gráfico">
          <a:extLst>
            <a:ext uri="{FF2B5EF4-FFF2-40B4-BE49-F238E27FC236}">
              <a16:creationId xmlns:a16="http://schemas.microsoft.com/office/drawing/2014/main" id="{88C39ECE-711E-61CA-AC4A-E403F7C4AC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305" name="6 Gráfico">
          <a:extLst>
            <a:ext uri="{FF2B5EF4-FFF2-40B4-BE49-F238E27FC236}">
              <a16:creationId xmlns:a16="http://schemas.microsoft.com/office/drawing/2014/main" id="{91BDE1C6-D9AA-1C03-E035-DE38D4B8E0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306" name="7 Gráfico">
          <a:extLst>
            <a:ext uri="{FF2B5EF4-FFF2-40B4-BE49-F238E27FC236}">
              <a16:creationId xmlns:a16="http://schemas.microsoft.com/office/drawing/2014/main" id="{0E226BCF-F0A2-D454-33B1-A4E415857D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307" name="8 Gráfico">
          <a:extLst>
            <a:ext uri="{FF2B5EF4-FFF2-40B4-BE49-F238E27FC236}">
              <a16:creationId xmlns:a16="http://schemas.microsoft.com/office/drawing/2014/main" id="{59E7B86E-0C3B-697F-1823-D1655B6545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1009" name="1 Gráfico">
          <a:extLst>
            <a:ext uri="{FF2B5EF4-FFF2-40B4-BE49-F238E27FC236}">
              <a16:creationId xmlns:a16="http://schemas.microsoft.com/office/drawing/2014/main" id="{510893E7-82F9-4810-8860-4A333ECED8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1010" name="2 Gráfico">
          <a:extLst>
            <a:ext uri="{FF2B5EF4-FFF2-40B4-BE49-F238E27FC236}">
              <a16:creationId xmlns:a16="http://schemas.microsoft.com/office/drawing/2014/main" id="{A6DBCEED-6703-A27D-9663-CCFD70B016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1011" name="3 Gráfico">
          <a:extLst>
            <a:ext uri="{FF2B5EF4-FFF2-40B4-BE49-F238E27FC236}">
              <a16:creationId xmlns:a16="http://schemas.microsoft.com/office/drawing/2014/main" id="{976AF353-96DE-326B-7C7C-2EA9789FFA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1012" name="4 Gráfico">
          <a:extLst>
            <a:ext uri="{FF2B5EF4-FFF2-40B4-BE49-F238E27FC236}">
              <a16:creationId xmlns:a16="http://schemas.microsoft.com/office/drawing/2014/main" id="{34B01D78-BC29-B18B-6B2B-E83CD02D44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1013" name="5 Gráfico">
          <a:extLst>
            <a:ext uri="{FF2B5EF4-FFF2-40B4-BE49-F238E27FC236}">
              <a16:creationId xmlns:a16="http://schemas.microsoft.com/office/drawing/2014/main" id="{C257E2C9-4C79-0754-EDC6-342BB4820B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1014" name="6 Gráfico">
          <a:extLst>
            <a:ext uri="{FF2B5EF4-FFF2-40B4-BE49-F238E27FC236}">
              <a16:creationId xmlns:a16="http://schemas.microsoft.com/office/drawing/2014/main" id="{04576D26-AAEC-0DD8-F948-649E4E76C0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1015" name="7 Gráfico">
          <a:extLst>
            <a:ext uri="{FF2B5EF4-FFF2-40B4-BE49-F238E27FC236}">
              <a16:creationId xmlns:a16="http://schemas.microsoft.com/office/drawing/2014/main" id="{D5864C41-36DE-839A-D88E-9E93429D97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1016" name="8 Gráfico">
          <a:extLst>
            <a:ext uri="{FF2B5EF4-FFF2-40B4-BE49-F238E27FC236}">
              <a16:creationId xmlns:a16="http://schemas.microsoft.com/office/drawing/2014/main" id="{E96E5B8E-000B-D87E-1A2A-BF787E6052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1017" name="9 Gráfico">
          <a:extLst>
            <a:ext uri="{FF2B5EF4-FFF2-40B4-BE49-F238E27FC236}">
              <a16:creationId xmlns:a16="http://schemas.microsoft.com/office/drawing/2014/main" id="{324E6D89-4E87-E67A-726A-DE0D2C5129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1018" name="10 Gráfico">
          <a:extLst>
            <a:ext uri="{FF2B5EF4-FFF2-40B4-BE49-F238E27FC236}">
              <a16:creationId xmlns:a16="http://schemas.microsoft.com/office/drawing/2014/main" id="{90C1A591-8C20-CF2D-00E9-10396649EE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1019" name="11 Gráfico">
          <a:extLst>
            <a:ext uri="{FF2B5EF4-FFF2-40B4-BE49-F238E27FC236}">
              <a16:creationId xmlns:a16="http://schemas.microsoft.com/office/drawing/2014/main" id="{D4F42934-F187-78AC-97BF-92793E7A03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1020" name="12 Gráfico">
          <a:extLst>
            <a:ext uri="{FF2B5EF4-FFF2-40B4-BE49-F238E27FC236}">
              <a16:creationId xmlns:a16="http://schemas.microsoft.com/office/drawing/2014/main" id="{EB4550E0-02D8-12D0-4574-C5D0FC683B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1021" name="7 Gráfico">
          <a:extLst>
            <a:ext uri="{FF2B5EF4-FFF2-40B4-BE49-F238E27FC236}">
              <a16:creationId xmlns:a16="http://schemas.microsoft.com/office/drawing/2014/main" id="{A06BFF59-8CC3-70B3-AE59-C1A6445AF2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1022" name="8 Gráfico">
          <a:extLst>
            <a:ext uri="{FF2B5EF4-FFF2-40B4-BE49-F238E27FC236}">
              <a16:creationId xmlns:a16="http://schemas.microsoft.com/office/drawing/2014/main" id="{B5ED1766-3587-4FE7-9DAA-4BB09803D6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1023" name="9 Gráfico">
          <a:extLst>
            <a:ext uri="{FF2B5EF4-FFF2-40B4-BE49-F238E27FC236}">
              <a16:creationId xmlns:a16="http://schemas.microsoft.com/office/drawing/2014/main" id="{7D19E5A0-8B68-08E3-ACF3-A7CC3D7D11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1024" name="16 Gráfico">
          <a:extLst>
            <a:ext uri="{FF2B5EF4-FFF2-40B4-BE49-F238E27FC236}">
              <a16:creationId xmlns:a16="http://schemas.microsoft.com/office/drawing/2014/main" id="{6BEBE1CA-0D92-114F-F01B-7A2270DCC0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1025" name="Picture 3995" descr="MB900431547">
          <a:hlinkClick xmlns:r="http://schemas.openxmlformats.org/officeDocument/2006/relationships" r:id="rId17" tooltip="Ir a factores criticos"/>
          <a:extLst>
            <a:ext uri="{FF2B5EF4-FFF2-40B4-BE49-F238E27FC236}">
              <a16:creationId xmlns:a16="http://schemas.microsoft.com/office/drawing/2014/main" id="{50AA8E91-DD6A-22F4-8D31-604E08972E4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1026" name="2 Imagen">
          <a:hlinkClick xmlns:r="http://schemas.openxmlformats.org/officeDocument/2006/relationships" r:id="rId17" tooltip="Ir a administrativa"/>
          <a:extLst>
            <a:ext uri="{FF2B5EF4-FFF2-40B4-BE49-F238E27FC236}">
              <a16:creationId xmlns:a16="http://schemas.microsoft.com/office/drawing/2014/main" id="{528E4B5F-2CB2-3518-BE28-C36AE7E22390}"/>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1027" name="1 Gráfico">
          <a:extLst>
            <a:ext uri="{FF2B5EF4-FFF2-40B4-BE49-F238E27FC236}">
              <a16:creationId xmlns:a16="http://schemas.microsoft.com/office/drawing/2014/main" id="{5F14F499-098B-3C46-D368-DC1375C22C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1028" name="2 Gráfico">
          <a:extLst>
            <a:ext uri="{FF2B5EF4-FFF2-40B4-BE49-F238E27FC236}">
              <a16:creationId xmlns:a16="http://schemas.microsoft.com/office/drawing/2014/main" id="{C7AA147B-AE84-3D2B-C3BE-C092449568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1029" name="3 Gráfico">
          <a:extLst>
            <a:ext uri="{FF2B5EF4-FFF2-40B4-BE49-F238E27FC236}">
              <a16:creationId xmlns:a16="http://schemas.microsoft.com/office/drawing/2014/main" id="{7D6ECED7-D86F-C6F8-6DBC-1BEC4E065A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1030" name="4 Gráfico">
          <a:extLst>
            <a:ext uri="{FF2B5EF4-FFF2-40B4-BE49-F238E27FC236}">
              <a16:creationId xmlns:a16="http://schemas.microsoft.com/office/drawing/2014/main" id="{05F9C35D-8539-3E1E-2A62-48733EFF4B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735" name="1 Gráfico">
          <a:extLst>
            <a:ext uri="{FF2B5EF4-FFF2-40B4-BE49-F238E27FC236}">
              <a16:creationId xmlns:a16="http://schemas.microsoft.com/office/drawing/2014/main" id="{9735174D-589D-F03D-C9A5-D6BC781C0B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736" name="2 Gráfico">
          <a:extLst>
            <a:ext uri="{FF2B5EF4-FFF2-40B4-BE49-F238E27FC236}">
              <a16:creationId xmlns:a16="http://schemas.microsoft.com/office/drawing/2014/main" id="{D2F1835B-A26D-A48E-E384-D2586381C0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737" name="3 Gráfico">
          <a:extLst>
            <a:ext uri="{FF2B5EF4-FFF2-40B4-BE49-F238E27FC236}">
              <a16:creationId xmlns:a16="http://schemas.microsoft.com/office/drawing/2014/main" id="{7FBFFA6A-EB2E-3ACE-CFED-31BF01185A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738" name="4 Gráfico">
          <a:extLst>
            <a:ext uri="{FF2B5EF4-FFF2-40B4-BE49-F238E27FC236}">
              <a16:creationId xmlns:a16="http://schemas.microsoft.com/office/drawing/2014/main" id="{EE83845E-6EF1-196A-E309-631A253B7D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739" name="5 Gráfico">
          <a:extLst>
            <a:ext uri="{FF2B5EF4-FFF2-40B4-BE49-F238E27FC236}">
              <a16:creationId xmlns:a16="http://schemas.microsoft.com/office/drawing/2014/main" id="{6953B259-B9FE-968C-DDD4-3739AA8B0C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740" name="6 Gráfico">
          <a:extLst>
            <a:ext uri="{FF2B5EF4-FFF2-40B4-BE49-F238E27FC236}">
              <a16:creationId xmlns:a16="http://schemas.microsoft.com/office/drawing/2014/main" id="{1DAE11F2-765D-A945-8B6C-B56D14D2E1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741" name="7 Gráfico">
          <a:extLst>
            <a:ext uri="{FF2B5EF4-FFF2-40B4-BE49-F238E27FC236}">
              <a16:creationId xmlns:a16="http://schemas.microsoft.com/office/drawing/2014/main" id="{3D3EC5D5-2BA7-1ECB-C731-A2CBB226E8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742" name="8 Gráfico">
          <a:extLst>
            <a:ext uri="{FF2B5EF4-FFF2-40B4-BE49-F238E27FC236}">
              <a16:creationId xmlns:a16="http://schemas.microsoft.com/office/drawing/2014/main" id="{1830EF50-51DE-0293-81F9-4FB9A8E579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743" name="9 Gráfico">
          <a:extLst>
            <a:ext uri="{FF2B5EF4-FFF2-40B4-BE49-F238E27FC236}">
              <a16:creationId xmlns:a16="http://schemas.microsoft.com/office/drawing/2014/main" id="{5611313A-FD7F-925A-D7E4-2C358A8691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744" name="10 Gráfico">
          <a:extLst>
            <a:ext uri="{FF2B5EF4-FFF2-40B4-BE49-F238E27FC236}">
              <a16:creationId xmlns:a16="http://schemas.microsoft.com/office/drawing/2014/main" id="{860B2324-534C-5225-150A-85F5E19E8C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745" name="11 Gráfico">
          <a:extLst>
            <a:ext uri="{FF2B5EF4-FFF2-40B4-BE49-F238E27FC236}">
              <a16:creationId xmlns:a16="http://schemas.microsoft.com/office/drawing/2014/main" id="{4EC8070B-3771-EDE8-7BB2-CD4C13C222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746" name="12 Gráfico">
          <a:extLst>
            <a:ext uri="{FF2B5EF4-FFF2-40B4-BE49-F238E27FC236}">
              <a16:creationId xmlns:a16="http://schemas.microsoft.com/office/drawing/2014/main" id="{F220411E-7B8C-E0E0-DA58-FDA7EFC872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747" name="7 Gráfico">
          <a:extLst>
            <a:ext uri="{FF2B5EF4-FFF2-40B4-BE49-F238E27FC236}">
              <a16:creationId xmlns:a16="http://schemas.microsoft.com/office/drawing/2014/main" id="{77EF035C-8BDF-7D3B-425B-317C542D6E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748" name="8 Gráfico">
          <a:extLst>
            <a:ext uri="{FF2B5EF4-FFF2-40B4-BE49-F238E27FC236}">
              <a16:creationId xmlns:a16="http://schemas.microsoft.com/office/drawing/2014/main" id="{8D94CD99-5A4A-7723-3D08-7F0FFA72ED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749" name="9 Gráfico">
          <a:extLst>
            <a:ext uri="{FF2B5EF4-FFF2-40B4-BE49-F238E27FC236}">
              <a16:creationId xmlns:a16="http://schemas.microsoft.com/office/drawing/2014/main" id="{5E0C0993-9135-7FB2-8D13-CFF9E2B5B8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750" name="16 Gráfico">
          <a:extLst>
            <a:ext uri="{FF2B5EF4-FFF2-40B4-BE49-F238E27FC236}">
              <a16:creationId xmlns:a16="http://schemas.microsoft.com/office/drawing/2014/main" id="{F6FA8550-B592-B0FD-2311-7383158893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751" name="7 Gráfico">
          <a:extLst>
            <a:ext uri="{FF2B5EF4-FFF2-40B4-BE49-F238E27FC236}">
              <a16:creationId xmlns:a16="http://schemas.microsoft.com/office/drawing/2014/main" id="{46C068F3-2600-2227-297E-253B2B2C55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752" name="8 Gráfico">
          <a:extLst>
            <a:ext uri="{FF2B5EF4-FFF2-40B4-BE49-F238E27FC236}">
              <a16:creationId xmlns:a16="http://schemas.microsoft.com/office/drawing/2014/main" id="{4C318C61-14DF-959F-B5B8-0F57746DBD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753" name="9 Gráfico">
          <a:extLst>
            <a:ext uri="{FF2B5EF4-FFF2-40B4-BE49-F238E27FC236}">
              <a16:creationId xmlns:a16="http://schemas.microsoft.com/office/drawing/2014/main" id="{4921419D-F1CA-C746-B34B-367159EB38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54" name="16 Gráfico">
          <a:extLst>
            <a:ext uri="{FF2B5EF4-FFF2-40B4-BE49-F238E27FC236}">
              <a16:creationId xmlns:a16="http://schemas.microsoft.com/office/drawing/2014/main" id="{FD1159D3-7694-E4A3-0663-1151FEDFB5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55" name="Picture 3995" descr="MB900431547">
          <a:hlinkClick xmlns:r="http://schemas.openxmlformats.org/officeDocument/2006/relationships" r:id="rId21" tooltip="Ir a factores criticos"/>
          <a:extLst>
            <a:ext uri="{FF2B5EF4-FFF2-40B4-BE49-F238E27FC236}">
              <a16:creationId xmlns:a16="http://schemas.microsoft.com/office/drawing/2014/main" id="{2C91A7C1-7DBF-721D-AD16-BAD7A0E11EC8}"/>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56" name="2 Imagen">
          <a:hlinkClick xmlns:r="http://schemas.openxmlformats.org/officeDocument/2006/relationships" r:id="rId23" tooltip="Ir a comunidad"/>
          <a:extLst>
            <a:ext uri="{FF2B5EF4-FFF2-40B4-BE49-F238E27FC236}">
              <a16:creationId xmlns:a16="http://schemas.microsoft.com/office/drawing/2014/main" id="{B961541A-A4AF-D2E0-B134-DDABD679C821}"/>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57" name="3 Gráfico">
          <a:extLst>
            <a:ext uri="{FF2B5EF4-FFF2-40B4-BE49-F238E27FC236}">
              <a16:creationId xmlns:a16="http://schemas.microsoft.com/office/drawing/2014/main" id="{AB262C50-6EF8-F02E-2F32-26138AD24A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58" name="4 Gráfico">
          <a:extLst>
            <a:ext uri="{FF2B5EF4-FFF2-40B4-BE49-F238E27FC236}">
              <a16:creationId xmlns:a16="http://schemas.microsoft.com/office/drawing/2014/main" id="{0B3EBE45-CE3D-1DC9-57FF-A33F09C711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59" name="5 Gráfico">
          <a:extLst>
            <a:ext uri="{FF2B5EF4-FFF2-40B4-BE49-F238E27FC236}">
              <a16:creationId xmlns:a16="http://schemas.microsoft.com/office/drawing/2014/main" id="{F2497F5C-53B8-866E-4DF4-BAA2B3C0D4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60" name="6 Gráfico">
          <a:extLst>
            <a:ext uri="{FF2B5EF4-FFF2-40B4-BE49-F238E27FC236}">
              <a16:creationId xmlns:a16="http://schemas.microsoft.com/office/drawing/2014/main" id="{8E2B8604-EF99-5D4D-39B4-1E2FB96694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61" name="1 Gráfico">
          <a:extLst>
            <a:ext uri="{FF2B5EF4-FFF2-40B4-BE49-F238E27FC236}">
              <a16:creationId xmlns:a16="http://schemas.microsoft.com/office/drawing/2014/main" id="{440A937E-C897-2062-0ED5-B22BC87610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709" name="1 Gráfico">
          <a:extLst>
            <a:ext uri="{FF2B5EF4-FFF2-40B4-BE49-F238E27FC236}">
              <a16:creationId xmlns:a16="http://schemas.microsoft.com/office/drawing/2014/main" id="{D1F43322-1312-6AFC-1366-C0CB0A5497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710" name="2 Gráfico">
          <a:extLst>
            <a:ext uri="{FF2B5EF4-FFF2-40B4-BE49-F238E27FC236}">
              <a16:creationId xmlns:a16="http://schemas.microsoft.com/office/drawing/2014/main" id="{66E35C94-CFBE-9881-AB1C-52D0838E9A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711" name="3 Gráfico">
          <a:extLst>
            <a:ext uri="{FF2B5EF4-FFF2-40B4-BE49-F238E27FC236}">
              <a16:creationId xmlns:a16="http://schemas.microsoft.com/office/drawing/2014/main" id="{51A081E5-59AE-CB81-53F8-64D1D31E1E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712" name="4 Gráfico">
          <a:extLst>
            <a:ext uri="{FF2B5EF4-FFF2-40B4-BE49-F238E27FC236}">
              <a16:creationId xmlns:a16="http://schemas.microsoft.com/office/drawing/2014/main" id="{5FC857D8-5A82-1744-97BD-A08E20F250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713" name="5 Gráfico">
          <a:extLst>
            <a:ext uri="{FF2B5EF4-FFF2-40B4-BE49-F238E27FC236}">
              <a16:creationId xmlns:a16="http://schemas.microsoft.com/office/drawing/2014/main" id="{ECC4CB7A-5B68-8CB5-782B-7FF9B23879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714" name="6 Gráfico">
          <a:extLst>
            <a:ext uri="{FF2B5EF4-FFF2-40B4-BE49-F238E27FC236}">
              <a16:creationId xmlns:a16="http://schemas.microsoft.com/office/drawing/2014/main" id="{BC0434E7-CD97-AC2A-135F-1E99FBC3C4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715" name="7 Gráfico">
          <a:extLst>
            <a:ext uri="{FF2B5EF4-FFF2-40B4-BE49-F238E27FC236}">
              <a16:creationId xmlns:a16="http://schemas.microsoft.com/office/drawing/2014/main" id="{BA577F36-AAB0-7356-E0FC-9273A8F6FE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716" name="8 Gráfico">
          <a:extLst>
            <a:ext uri="{FF2B5EF4-FFF2-40B4-BE49-F238E27FC236}">
              <a16:creationId xmlns:a16="http://schemas.microsoft.com/office/drawing/2014/main" id="{5B487D5C-894B-B517-1B5A-D721DC7B81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717" name="9 Gráfico">
          <a:extLst>
            <a:ext uri="{FF2B5EF4-FFF2-40B4-BE49-F238E27FC236}">
              <a16:creationId xmlns:a16="http://schemas.microsoft.com/office/drawing/2014/main" id="{2628A48F-2BCD-1723-D535-70BD98AEDA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718" name="10 Gráfico">
          <a:extLst>
            <a:ext uri="{FF2B5EF4-FFF2-40B4-BE49-F238E27FC236}">
              <a16:creationId xmlns:a16="http://schemas.microsoft.com/office/drawing/2014/main" id="{72DE51F5-B8B1-3D5B-48EE-CA942FEFA1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719" name="11 Gráfico">
          <a:extLst>
            <a:ext uri="{FF2B5EF4-FFF2-40B4-BE49-F238E27FC236}">
              <a16:creationId xmlns:a16="http://schemas.microsoft.com/office/drawing/2014/main" id="{FDB08F74-FA7A-1D7B-915A-A941722E89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720" name="12 Gráfico">
          <a:extLst>
            <a:ext uri="{FF2B5EF4-FFF2-40B4-BE49-F238E27FC236}">
              <a16:creationId xmlns:a16="http://schemas.microsoft.com/office/drawing/2014/main" id="{83771167-CDCB-399D-D527-6DE3AC2AE8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721" name="7 Gráfico">
          <a:extLst>
            <a:ext uri="{FF2B5EF4-FFF2-40B4-BE49-F238E27FC236}">
              <a16:creationId xmlns:a16="http://schemas.microsoft.com/office/drawing/2014/main" id="{306092E3-4B49-A45C-397E-1BA284B2D3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722" name="8 Gráfico">
          <a:extLst>
            <a:ext uri="{FF2B5EF4-FFF2-40B4-BE49-F238E27FC236}">
              <a16:creationId xmlns:a16="http://schemas.microsoft.com/office/drawing/2014/main" id="{0ECB45CA-3E6B-7995-E1F9-5DECFE856F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723" name="9 Gráfico">
          <a:extLst>
            <a:ext uri="{FF2B5EF4-FFF2-40B4-BE49-F238E27FC236}">
              <a16:creationId xmlns:a16="http://schemas.microsoft.com/office/drawing/2014/main" id="{46250B87-76B4-CA9A-2B85-E31AED6D22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724" name="16 Gráfico">
          <a:extLst>
            <a:ext uri="{FF2B5EF4-FFF2-40B4-BE49-F238E27FC236}">
              <a16:creationId xmlns:a16="http://schemas.microsoft.com/office/drawing/2014/main" id="{143D59BC-B339-6441-1186-08F9388615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725" name="Picture 3995" descr="MB900431547">
          <a:hlinkClick xmlns:r="http://schemas.openxmlformats.org/officeDocument/2006/relationships" r:id="rId17" tooltip="Ir a factores criticos"/>
          <a:extLst>
            <a:ext uri="{FF2B5EF4-FFF2-40B4-BE49-F238E27FC236}">
              <a16:creationId xmlns:a16="http://schemas.microsoft.com/office/drawing/2014/main" id="{F52CA9C8-D988-2EFA-C228-FE1AB259D206}"/>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726" name="1 Gráfico">
          <a:extLst>
            <a:ext uri="{FF2B5EF4-FFF2-40B4-BE49-F238E27FC236}">
              <a16:creationId xmlns:a16="http://schemas.microsoft.com/office/drawing/2014/main" id="{23CB1085-43A7-22BE-776C-6137250792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727" name="2 Gráfico">
          <a:extLst>
            <a:ext uri="{FF2B5EF4-FFF2-40B4-BE49-F238E27FC236}">
              <a16:creationId xmlns:a16="http://schemas.microsoft.com/office/drawing/2014/main" id="{C01A9A52-03CE-4DAD-006D-4F7AAC4285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728" name="3 Gráfico">
          <a:extLst>
            <a:ext uri="{FF2B5EF4-FFF2-40B4-BE49-F238E27FC236}">
              <a16:creationId xmlns:a16="http://schemas.microsoft.com/office/drawing/2014/main" id="{F91C9D52-DAE0-07B2-0E8A-2C41F7ED9E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729" name="4 Gráfico">
          <a:extLst>
            <a:ext uri="{FF2B5EF4-FFF2-40B4-BE49-F238E27FC236}">
              <a16:creationId xmlns:a16="http://schemas.microsoft.com/office/drawing/2014/main" id="{2F66196D-1917-36A0-74EE-41AE9E6EE4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A3969A-66DE-4AA4-846F-DBF0FE1F6F9C}">
  <sheetPr codeName="Hoja14"/>
  <dimension ref="A1:M65529"/>
  <sheetViews>
    <sheetView showGridLines="0" tabSelected="1" topLeftCell="A2" zoomScale="80" zoomScaleNormal="80" workbookViewId="0">
      <selection activeCell="K32" sqref="K32:K33"/>
    </sheetView>
  </sheetViews>
  <sheetFormatPr baseColWidth="10" defaultColWidth="11.42578125" defaultRowHeight="14.25" x14ac:dyDescent="0.2"/>
  <cols>
    <col min="1" max="2" width="11.42578125" style="18"/>
    <col min="3" max="3" width="15.85546875" style="18" customWidth="1"/>
    <col min="4" max="4" width="21.140625" style="18" customWidth="1"/>
    <col min="5" max="5" width="14.85546875" style="18" customWidth="1"/>
    <col min="6" max="6" width="8.5703125" style="18" customWidth="1"/>
    <col min="7" max="7" width="10.285156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5703125" style="18" customWidth="1"/>
    <col min="14" max="16384" width="11.42578125" style="18"/>
  </cols>
  <sheetData>
    <row r="1" spans="1:13" ht="27" customHeight="1" x14ac:dyDescent="0.25">
      <c r="A1" s="208"/>
      <c r="B1" s="209"/>
      <c r="C1" s="216" t="s">
        <v>169</v>
      </c>
      <c r="D1" s="217"/>
      <c r="E1" s="217"/>
      <c r="F1" s="217"/>
      <c r="G1" s="217"/>
      <c r="H1" s="214" t="s">
        <v>170</v>
      </c>
      <c r="I1" s="215"/>
    </row>
    <row r="2" spans="1:13" ht="18.75" customHeight="1" x14ac:dyDescent="0.25">
      <c r="A2" s="210"/>
      <c r="B2" s="211"/>
      <c r="C2" s="216" t="s">
        <v>171</v>
      </c>
      <c r="D2" s="217"/>
      <c r="E2" s="217"/>
      <c r="F2" s="217"/>
      <c r="G2" s="217"/>
      <c r="H2" s="44">
        <v>41241</v>
      </c>
      <c r="I2" s="45" t="s">
        <v>175</v>
      </c>
    </row>
    <row r="3" spans="1:13" ht="21" customHeight="1" x14ac:dyDescent="0.25">
      <c r="A3" s="212"/>
      <c r="B3" s="213"/>
      <c r="C3" s="216" t="s">
        <v>172</v>
      </c>
      <c r="D3" s="217"/>
      <c r="E3" s="217"/>
      <c r="F3" s="217"/>
      <c r="G3" s="217"/>
      <c r="H3" s="214" t="s">
        <v>173</v>
      </c>
      <c r="I3" s="215"/>
    </row>
    <row r="4" spans="1:13" ht="5.25" customHeight="1" x14ac:dyDescent="0.2"/>
    <row r="5" spans="1:13" ht="34.5" customHeight="1" x14ac:dyDescent="0.2">
      <c r="A5" s="167" t="s">
        <v>164</v>
      </c>
      <c r="B5" s="167"/>
      <c r="C5" s="167"/>
      <c r="D5" s="167"/>
      <c r="E5" s="167"/>
      <c r="F5" s="167"/>
      <c r="G5" s="167"/>
      <c r="H5" s="167"/>
      <c r="I5" s="167"/>
      <c r="K5" s="168" t="s">
        <v>140</v>
      </c>
      <c r="L5" s="168"/>
      <c r="M5" s="168"/>
    </row>
    <row r="6" spans="1:13" ht="23.25" customHeight="1" x14ac:dyDescent="0.2">
      <c r="A6" s="169" t="s">
        <v>162</v>
      </c>
      <c r="B6" s="170"/>
      <c r="C6" s="170"/>
      <c r="D6" s="170"/>
      <c r="E6" s="170"/>
      <c r="F6" s="181" t="s">
        <v>141</v>
      </c>
      <c r="G6" s="182"/>
      <c r="H6" s="182"/>
      <c r="I6" s="182"/>
      <c r="K6" s="47" t="s">
        <v>142</v>
      </c>
      <c r="L6" s="48" t="s">
        <v>143</v>
      </c>
      <c r="M6" s="49" t="s">
        <v>144</v>
      </c>
    </row>
    <row r="7" spans="1:13" ht="20.100000000000001" customHeight="1" x14ac:dyDescent="0.2">
      <c r="A7" s="171" t="s">
        <v>180</v>
      </c>
      <c r="B7" s="172"/>
      <c r="C7" s="172"/>
      <c r="D7" s="172"/>
      <c r="E7" s="172"/>
      <c r="F7" s="183">
        <v>45624</v>
      </c>
      <c r="G7" s="183"/>
      <c r="H7" s="183"/>
      <c r="I7" s="183"/>
      <c r="K7" s="173" t="s">
        <v>166</v>
      </c>
      <c r="L7" s="57" t="s">
        <v>145</v>
      </c>
      <c r="M7" s="174" t="s">
        <v>146</v>
      </c>
    </row>
    <row r="8" spans="1:13" ht="33.75" customHeight="1" x14ac:dyDescent="0.2">
      <c r="A8" s="171"/>
      <c r="B8" s="172"/>
      <c r="C8" s="172"/>
      <c r="D8" s="172"/>
      <c r="E8" s="172"/>
      <c r="F8" s="175" t="s">
        <v>160</v>
      </c>
      <c r="G8" s="176"/>
      <c r="H8" s="177">
        <v>254660000391</v>
      </c>
      <c r="I8" s="178"/>
      <c r="K8" s="174"/>
      <c r="L8" s="57" t="s">
        <v>159</v>
      </c>
      <c r="M8" s="174"/>
    </row>
    <row r="9" spans="1:13" ht="20.100000000000001" customHeight="1" x14ac:dyDescent="0.2">
      <c r="A9" s="42" t="s">
        <v>147</v>
      </c>
      <c r="B9" s="43"/>
      <c r="C9" s="204" t="s">
        <v>183</v>
      </c>
      <c r="D9" s="204"/>
      <c r="E9" s="205"/>
      <c r="F9" s="206" t="s">
        <v>163</v>
      </c>
      <c r="G9" s="207"/>
      <c r="H9" s="184" t="s">
        <v>181</v>
      </c>
      <c r="I9" s="185"/>
      <c r="K9" s="174"/>
      <c r="L9" s="57" t="s">
        <v>148</v>
      </c>
      <c r="M9" s="174" t="s">
        <v>149</v>
      </c>
    </row>
    <row r="10" spans="1:13" ht="20.100000000000001" customHeight="1" x14ac:dyDescent="0.2">
      <c r="A10" s="202" t="s">
        <v>168</v>
      </c>
      <c r="B10" s="203"/>
      <c r="C10" s="204" t="s">
        <v>182</v>
      </c>
      <c r="D10" s="204"/>
      <c r="E10" s="204"/>
      <c r="F10" s="205"/>
      <c r="G10" s="46" t="s">
        <v>150</v>
      </c>
      <c r="H10" s="179">
        <v>3229125684</v>
      </c>
      <c r="I10" s="180"/>
      <c r="K10" s="174"/>
      <c r="L10" s="57" t="s">
        <v>151</v>
      </c>
      <c r="M10" s="174"/>
    </row>
    <row r="11" spans="1:13" ht="20.100000000000001" customHeight="1" x14ac:dyDescent="0.2">
      <c r="A11" s="202" t="s">
        <v>165</v>
      </c>
      <c r="B11" s="203"/>
      <c r="C11" s="204" t="s">
        <v>468</v>
      </c>
      <c r="D11" s="204"/>
      <c r="E11" s="204"/>
      <c r="F11" s="205"/>
      <c r="G11" s="46" t="s">
        <v>174</v>
      </c>
      <c r="H11" s="186"/>
      <c r="I11" s="187"/>
      <c r="K11" s="188"/>
      <c r="L11" s="58"/>
      <c r="M11" s="58"/>
    </row>
    <row r="12" spans="1:13" ht="19.5" customHeight="1" x14ac:dyDescent="0.2">
      <c r="A12" s="190" t="s">
        <v>152</v>
      </c>
      <c r="B12" s="191"/>
      <c r="C12" s="191"/>
      <c r="D12" s="191"/>
      <c r="E12" s="191"/>
      <c r="F12" s="191"/>
      <c r="G12" s="191"/>
      <c r="H12" s="191"/>
      <c r="I12" s="192"/>
      <c r="K12" s="189"/>
      <c r="L12" s="58"/>
      <c r="M12" s="189"/>
    </row>
    <row r="13" spans="1:13" ht="20.100000000000001" customHeight="1" x14ac:dyDescent="0.2">
      <c r="A13" s="193" t="s">
        <v>153</v>
      </c>
      <c r="B13" s="193"/>
      <c r="C13" s="193"/>
      <c r="D13" s="193" t="s">
        <v>154</v>
      </c>
      <c r="E13" s="193"/>
      <c r="F13" s="193"/>
      <c r="G13" s="193" t="s">
        <v>161</v>
      </c>
      <c r="H13" s="193"/>
      <c r="I13" s="193"/>
      <c r="K13" s="189"/>
      <c r="L13" s="58"/>
      <c r="M13" s="189"/>
    </row>
    <row r="14" spans="1:13" ht="20.100000000000001" customHeight="1" x14ac:dyDescent="0.2">
      <c r="A14" s="194" t="s">
        <v>407</v>
      </c>
      <c r="B14" s="194"/>
      <c r="C14" s="194"/>
      <c r="D14" s="194" t="s">
        <v>188</v>
      </c>
      <c r="E14" s="194"/>
      <c r="F14" s="194"/>
      <c r="G14" s="194" t="s">
        <v>408</v>
      </c>
      <c r="H14" s="194"/>
      <c r="I14" s="194"/>
      <c r="K14" s="189"/>
      <c r="L14" s="58"/>
      <c r="M14" s="189"/>
    </row>
    <row r="15" spans="1:13" ht="20.100000000000001" customHeight="1" x14ac:dyDescent="0.2">
      <c r="A15" s="194" t="s">
        <v>187</v>
      </c>
      <c r="B15" s="194" t="s">
        <v>184</v>
      </c>
      <c r="C15" s="194" t="s">
        <v>184</v>
      </c>
      <c r="D15" s="194" t="s">
        <v>188</v>
      </c>
      <c r="E15" s="194"/>
      <c r="F15" s="194"/>
      <c r="G15" s="194" t="s">
        <v>189</v>
      </c>
      <c r="H15" s="194" t="s">
        <v>186</v>
      </c>
      <c r="I15" s="194" t="s">
        <v>186</v>
      </c>
      <c r="K15" s="189"/>
      <c r="L15" s="58"/>
      <c r="M15" s="58"/>
    </row>
    <row r="16" spans="1:13" ht="20.100000000000001" customHeight="1" x14ac:dyDescent="0.2">
      <c r="A16" s="194" t="s">
        <v>190</v>
      </c>
      <c r="B16" s="194"/>
      <c r="C16" s="194"/>
      <c r="D16" s="194" t="s">
        <v>188</v>
      </c>
      <c r="E16" s="194"/>
      <c r="F16" s="194"/>
      <c r="G16" s="194" t="s">
        <v>191</v>
      </c>
      <c r="H16" s="194"/>
      <c r="I16" s="194"/>
      <c r="K16" s="189"/>
      <c r="L16" s="58"/>
      <c r="M16" s="58"/>
    </row>
    <row r="17" spans="1:13" ht="20.100000000000001" customHeight="1" x14ac:dyDescent="0.2">
      <c r="A17" s="194" t="s">
        <v>192</v>
      </c>
      <c r="B17" s="194"/>
      <c r="C17" s="194"/>
      <c r="D17" s="194" t="s">
        <v>188</v>
      </c>
      <c r="E17" s="194"/>
      <c r="F17" s="194"/>
      <c r="G17" s="194" t="s">
        <v>193</v>
      </c>
      <c r="H17" s="194"/>
      <c r="I17" s="194"/>
      <c r="K17" s="189"/>
      <c r="L17" s="58"/>
      <c r="M17" s="58"/>
    </row>
    <row r="18" spans="1:13" ht="20.100000000000001" customHeight="1" x14ac:dyDescent="0.2">
      <c r="A18" s="194" t="s">
        <v>194</v>
      </c>
      <c r="B18" s="194"/>
      <c r="C18" s="194"/>
      <c r="D18" s="194" t="s">
        <v>188</v>
      </c>
      <c r="E18" s="194"/>
      <c r="F18" s="194"/>
      <c r="G18" s="194" t="s">
        <v>195</v>
      </c>
      <c r="H18" s="194"/>
      <c r="I18" s="194"/>
      <c r="K18" s="195"/>
      <c r="L18" s="58"/>
      <c r="M18" s="58"/>
    </row>
    <row r="19" spans="1:13" ht="20.100000000000001" customHeight="1" x14ac:dyDescent="0.2">
      <c r="A19" s="194" t="s">
        <v>196</v>
      </c>
      <c r="B19" s="194"/>
      <c r="C19" s="194"/>
      <c r="D19" s="194" t="s">
        <v>188</v>
      </c>
      <c r="E19" s="194"/>
      <c r="F19" s="194"/>
      <c r="G19" s="194" t="s">
        <v>197</v>
      </c>
      <c r="H19" s="194"/>
      <c r="I19" s="194"/>
      <c r="K19" s="189"/>
      <c r="L19" s="58"/>
      <c r="M19" s="58"/>
    </row>
    <row r="20" spans="1:13" ht="20.100000000000001" customHeight="1" x14ac:dyDescent="0.2">
      <c r="A20" s="194" t="s">
        <v>198</v>
      </c>
      <c r="B20" s="194"/>
      <c r="C20" s="194"/>
      <c r="D20" s="194" t="s">
        <v>188</v>
      </c>
      <c r="E20" s="194"/>
      <c r="F20" s="194"/>
      <c r="G20" s="194" t="s">
        <v>199</v>
      </c>
      <c r="H20" s="194"/>
      <c r="I20" s="194"/>
      <c r="K20" s="189"/>
      <c r="L20" s="58"/>
      <c r="M20" s="58"/>
    </row>
    <row r="21" spans="1:13" ht="20.100000000000001" customHeight="1" x14ac:dyDescent="0.2">
      <c r="A21" s="194" t="s">
        <v>522</v>
      </c>
      <c r="B21" s="194"/>
      <c r="C21" s="194"/>
      <c r="D21" s="194" t="s">
        <v>188</v>
      </c>
      <c r="E21" s="194"/>
      <c r="F21" s="194"/>
      <c r="G21" s="194" t="s">
        <v>523</v>
      </c>
      <c r="H21" s="194"/>
      <c r="I21" s="194"/>
      <c r="K21" s="189"/>
      <c r="L21" s="58"/>
      <c r="M21" s="59"/>
    </row>
    <row r="22" spans="1:13" ht="20.100000000000001" customHeight="1" x14ac:dyDescent="0.2">
      <c r="A22" s="194" t="s">
        <v>200</v>
      </c>
      <c r="B22" s="194"/>
      <c r="C22" s="194"/>
      <c r="D22" s="194" t="s">
        <v>188</v>
      </c>
      <c r="E22" s="194"/>
      <c r="F22" s="194"/>
      <c r="G22" s="194" t="s">
        <v>201</v>
      </c>
      <c r="H22" s="194"/>
      <c r="I22" s="194"/>
    </row>
    <row r="23" spans="1:13" s="19" customFormat="1" ht="20.25" x14ac:dyDescent="0.3">
      <c r="A23" s="196" t="s">
        <v>468</v>
      </c>
      <c r="B23" s="196" t="s">
        <v>184</v>
      </c>
      <c r="C23" s="196" t="s">
        <v>184</v>
      </c>
      <c r="D23" s="196" t="s">
        <v>185</v>
      </c>
      <c r="E23" s="196"/>
      <c r="F23" s="196"/>
      <c r="G23" s="196" t="s">
        <v>521</v>
      </c>
      <c r="H23" s="196" t="s">
        <v>186</v>
      </c>
      <c r="I23" s="196" t="s">
        <v>186</v>
      </c>
      <c r="K23" s="200"/>
      <c r="L23" s="200"/>
    </row>
    <row r="24" spans="1:13" ht="30" customHeight="1" x14ac:dyDescent="0.2">
      <c r="A24" s="201" t="s">
        <v>155</v>
      </c>
      <c r="B24" s="201"/>
      <c r="C24" s="201"/>
      <c r="D24" s="201"/>
      <c r="E24" s="201"/>
      <c r="F24" s="201"/>
      <c r="G24" s="201"/>
      <c r="H24" s="201"/>
      <c r="I24" s="201"/>
      <c r="K24" s="20"/>
      <c r="L24" s="20"/>
    </row>
    <row r="25" spans="1:13" ht="33.75" customHeight="1" x14ac:dyDescent="0.2">
      <c r="A25" s="193" t="s">
        <v>153</v>
      </c>
      <c r="B25" s="193"/>
      <c r="C25" s="193"/>
      <c r="D25" s="193" t="s">
        <v>154</v>
      </c>
      <c r="E25" s="193"/>
      <c r="F25" s="193"/>
      <c r="G25" s="193" t="s">
        <v>23</v>
      </c>
      <c r="H25" s="193"/>
      <c r="I25" s="193"/>
      <c r="K25" s="21"/>
      <c r="L25" s="22"/>
      <c r="M25" s="18" t="s">
        <v>156</v>
      </c>
    </row>
    <row r="26" spans="1:13" ht="20.100000000000001" customHeight="1" x14ac:dyDescent="0.2">
      <c r="A26" s="194" t="s">
        <v>194</v>
      </c>
      <c r="B26" s="194"/>
      <c r="C26" s="194"/>
      <c r="D26" s="194" t="s">
        <v>188</v>
      </c>
      <c r="E26" s="194"/>
      <c r="F26" s="194"/>
      <c r="G26" s="194" t="s">
        <v>202</v>
      </c>
      <c r="H26" s="194" t="s">
        <v>186</v>
      </c>
      <c r="I26" s="194" t="s">
        <v>186</v>
      </c>
      <c r="K26" s="21"/>
      <c r="L26" s="22"/>
    </row>
    <row r="27" spans="1:13" ht="20.100000000000001" customHeight="1" x14ac:dyDescent="0.2">
      <c r="A27" s="194" t="s">
        <v>198</v>
      </c>
      <c r="B27" s="194"/>
      <c r="C27" s="194"/>
      <c r="D27" s="194" t="s">
        <v>188</v>
      </c>
      <c r="E27" s="194"/>
      <c r="F27" s="194"/>
      <c r="G27" s="194" t="s">
        <v>203</v>
      </c>
      <c r="H27" s="194"/>
      <c r="I27" s="194"/>
      <c r="K27" s="21"/>
      <c r="L27" s="23"/>
    </row>
    <row r="28" spans="1:13" ht="20.100000000000001" customHeight="1" x14ac:dyDescent="0.2">
      <c r="A28" s="194" t="s">
        <v>204</v>
      </c>
      <c r="B28" s="194"/>
      <c r="C28" s="194"/>
      <c r="D28" s="194" t="s">
        <v>188</v>
      </c>
      <c r="E28" s="194"/>
      <c r="F28" s="194"/>
      <c r="G28" s="194" t="s">
        <v>203</v>
      </c>
      <c r="H28" s="194" t="s">
        <v>205</v>
      </c>
      <c r="I28" s="194" t="s">
        <v>205</v>
      </c>
      <c r="K28" s="21"/>
      <c r="L28" s="23"/>
    </row>
    <row r="29" spans="1:13" ht="20.100000000000001" customHeight="1" x14ac:dyDescent="0.2">
      <c r="A29" s="194" t="s">
        <v>524</v>
      </c>
      <c r="B29" s="194"/>
      <c r="C29" s="194"/>
      <c r="D29" s="194" t="s">
        <v>188</v>
      </c>
      <c r="E29" s="194"/>
      <c r="F29" s="194"/>
      <c r="G29" s="194" t="s">
        <v>206</v>
      </c>
      <c r="H29" s="194"/>
      <c r="I29" s="194"/>
      <c r="K29" s="21"/>
      <c r="L29" s="22"/>
    </row>
    <row r="30" spans="1:13" ht="20.100000000000001" customHeight="1" x14ac:dyDescent="0.2">
      <c r="A30" s="194" t="s">
        <v>190</v>
      </c>
      <c r="B30" s="194" t="s">
        <v>207</v>
      </c>
      <c r="C30" s="194" t="s">
        <v>207</v>
      </c>
      <c r="D30" s="194" t="s">
        <v>188</v>
      </c>
      <c r="E30" s="194"/>
      <c r="F30" s="194"/>
      <c r="G30" s="194" t="s">
        <v>206</v>
      </c>
      <c r="H30" s="194"/>
      <c r="I30" s="194"/>
      <c r="K30" s="21"/>
      <c r="L30" s="23"/>
    </row>
    <row r="31" spans="1:13" ht="20.100000000000001" customHeight="1" x14ac:dyDescent="0.2">
      <c r="A31" s="194" t="s">
        <v>208</v>
      </c>
      <c r="B31" s="194"/>
      <c r="C31" s="194"/>
      <c r="D31" s="194" t="s">
        <v>188</v>
      </c>
      <c r="E31" s="194"/>
      <c r="F31" s="194"/>
      <c r="G31" s="194" t="s">
        <v>209</v>
      </c>
      <c r="H31" s="194"/>
      <c r="I31" s="194"/>
      <c r="K31" s="21"/>
      <c r="L31" s="24"/>
    </row>
    <row r="32" spans="1:13" ht="20.100000000000001" customHeight="1" x14ac:dyDescent="0.2">
      <c r="A32" s="194" t="s">
        <v>210</v>
      </c>
      <c r="B32" s="194"/>
      <c r="C32" s="194"/>
      <c r="D32" s="194" t="s">
        <v>188</v>
      </c>
      <c r="E32" s="194"/>
      <c r="F32" s="194"/>
      <c r="G32" s="194" t="s">
        <v>209</v>
      </c>
      <c r="H32" s="194" t="s">
        <v>211</v>
      </c>
      <c r="I32" s="194" t="s">
        <v>211</v>
      </c>
      <c r="K32" s="197"/>
      <c r="L32" s="22"/>
    </row>
    <row r="33" spans="11:12" ht="15" x14ac:dyDescent="0.2">
      <c r="K33" s="197"/>
      <c r="L33" s="25"/>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98" t="s">
        <v>29</v>
      </c>
      <c r="B65526" s="198"/>
      <c r="C65526" s="198"/>
      <c r="D65526" s="198"/>
      <c r="E65526" s="198"/>
    </row>
    <row r="65527" spans="1:5" x14ac:dyDescent="0.2">
      <c r="A65527" s="199" t="s">
        <v>30</v>
      </c>
      <c r="B65527" s="199"/>
      <c r="C65527" s="199"/>
      <c r="D65527" s="199"/>
      <c r="E65527" s="199"/>
    </row>
    <row r="65528" spans="1:5" x14ac:dyDescent="0.2">
      <c r="A65528" s="199" t="s">
        <v>31</v>
      </c>
      <c r="B65528" s="199"/>
      <c r="C65528" s="199"/>
      <c r="D65528" s="199"/>
      <c r="E65528" s="199"/>
    </row>
    <row r="65529" spans="1:5" x14ac:dyDescent="0.2">
      <c r="A65529" s="18" t="s">
        <v>157</v>
      </c>
      <c r="D65529" s="18" t="s">
        <v>158</v>
      </c>
    </row>
  </sheetData>
  <sheetProtection password="F5F0" sheet="1"/>
  <mergeCells count="93">
    <mergeCell ref="A1:B3"/>
    <mergeCell ref="H1:I1"/>
    <mergeCell ref="H3:I3"/>
    <mergeCell ref="C1:G1"/>
    <mergeCell ref="C2:G2"/>
    <mergeCell ref="C3:G3"/>
    <mergeCell ref="A11:B11"/>
    <mergeCell ref="C10:F10"/>
    <mergeCell ref="C11:F11"/>
    <mergeCell ref="F9:G9"/>
    <mergeCell ref="A10:B10"/>
    <mergeCell ref="C9:E9"/>
    <mergeCell ref="K23:L23"/>
    <mergeCell ref="A24:I24"/>
    <mergeCell ref="A25:C25"/>
    <mergeCell ref="D25:F25"/>
    <mergeCell ref="G25:I25"/>
    <mergeCell ref="K32:K33"/>
    <mergeCell ref="A65526:E65526"/>
    <mergeCell ref="A65527:E65527"/>
    <mergeCell ref="A65528:E65528"/>
    <mergeCell ref="A32:C32"/>
    <mergeCell ref="D32:F32"/>
    <mergeCell ref="G32:I32"/>
    <mergeCell ref="A27:C27"/>
    <mergeCell ref="D27:F27"/>
    <mergeCell ref="G27:I27"/>
    <mergeCell ref="A28:C28"/>
    <mergeCell ref="D28:F28"/>
    <mergeCell ref="G28:I28"/>
    <mergeCell ref="A31:C31"/>
    <mergeCell ref="D31:F31"/>
    <mergeCell ref="G31:I31"/>
    <mergeCell ref="A29:C29"/>
    <mergeCell ref="D29:F29"/>
    <mergeCell ref="G29:I29"/>
    <mergeCell ref="A30:C30"/>
    <mergeCell ref="D30:F30"/>
    <mergeCell ref="G30:I30"/>
    <mergeCell ref="G26:I26"/>
    <mergeCell ref="A22:C22"/>
    <mergeCell ref="D22:F22"/>
    <mergeCell ref="G22:I22"/>
    <mergeCell ref="A23:C23"/>
    <mergeCell ref="D23:F23"/>
    <mergeCell ref="G23:I23"/>
    <mergeCell ref="A26:C26"/>
    <mergeCell ref="D26:F26"/>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F6:I6"/>
    <mergeCell ref="F7:I7"/>
    <mergeCell ref="H9:I9"/>
  </mergeCells>
  <hyperlinks>
    <hyperlink ref="A65528" r:id="rId1" xr:uid="{BD322018-1A80-4824-8AA1-971E5146DEED}"/>
    <hyperlink ref="A65527" r:id="rId2" xr:uid="{EBC9241E-6745-4291-8418-44E2100D5123}"/>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EDCA1-8B41-4FFF-B0B6-07B179960BB5}">
  <sheetPr codeName="Hoja21"/>
  <dimension ref="A1:U65532"/>
  <sheetViews>
    <sheetView showGridLines="0" topLeftCell="F1" zoomScale="80" zoomScaleNormal="80" workbookViewId="0">
      <selection activeCell="J47" sqref="J47:L50"/>
    </sheetView>
  </sheetViews>
  <sheetFormatPr baseColWidth="10" defaultColWidth="11.42578125" defaultRowHeight="14.25" x14ac:dyDescent="0.2"/>
  <cols>
    <col min="1" max="1" width="0.42578125" style="86" customWidth="1"/>
    <col min="2" max="2" width="1.42578125" style="86" customWidth="1"/>
    <col min="3" max="3" width="44.7109375" style="86" customWidth="1"/>
    <col min="4" max="4" width="11.7109375" style="139" customWidth="1"/>
    <col min="5" max="6" width="33.7109375" style="121" customWidth="1"/>
    <col min="7" max="7" width="11.7109375" style="139" customWidth="1"/>
    <col min="8" max="9" width="33.7109375" style="121" customWidth="1"/>
    <col min="10" max="10" width="11.7109375" style="139" customWidth="1"/>
    <col min="11" max="12" width="33.7109375" style="121" customWidth="1"/>
    <col min="13" max="13" width="11.7109375" style="139" customWidth="1"/>
    <col min="14" max="15" width="33.7109375" style="121" customWidth="1"/>
    <col min="16" max="16" width="3.140625" style="86" customWidth="1"/>
    <col min="17" max="17" width="2.42578125" style="86" customWidth="1"/>
    <col min="18" max="18" width="7.42578125" style="86" hidden="1" customWidth="1"/>
    <col min="19" max="20" width="7.140625" style="86" hidden="1" customWidth="1"/>
    <col min="21" max="21" width="7" style="86" hidden="1" customWidth="1"/>
    <col min="22" max="22" width="11.42578125" style="86"/>
    <col min="23" max="23" width="13" style="86" customWidth="1"/>
    <col min="24" max="24" width="15.85546875" style="86" customWidth="1"/>
    <col min="25" max="25" width="13" style="86" customWidth="1"/>
    <col min="26" max="27" width="11.42578125" style="86" customWidth="1"/>
    <col min="28" max="16384" width="11.42578125" style="86"/>
  </cols>
  <sheetData>
    <row r="1" spans="1:21" ht="33" customHeight="1" x14ac:dyDescent="0.2">
      <c r="B1" s="268" t="s">
        <v>124</v>
      </c>
      <c r="C1" s="268"/>
      <c r="D1" s="268"/>
      <c r="E1" s="268"/>
      <c r="F1" s="268"/>
      <c r="G1" s="268"/>
      <c r="H1" s="268"/>
      <c r="I1" s="268"/>
      <c r="J1" s="269"/>
      <c r="K1" s="269"/>
      <c r="L1" s="87"/>
      <c r="M1" s="87"/>
      <c r="N1" s="87"/>
      <c r="O1" s="87"/>
    </row>
    <row r="2" spans="1:21" ht="15.75" x14ac:dyDescent="0.2">
      <c r="B2" s="270" t="s">
        <v>27</v>
      </c>
      <c r="C2" s="270"/>
      <c r="D2" s="219" t="s">
        <v>176</v>
      </c>
      <c r="E2" s="219"/>
      <c r="F2" s="219"/>
      <c r="G2" s="220" t="s">
        <v>177</v>
      </c>
      <c r="H2" s="220"/>
      <c r="I2" s="220"/>
      <c r="J2" s="221" t="s">
        <v>178</v>
      </c>
      <c r="K2" s="221"/>
      <c r="L2" s="221"/>
      <c r="M2" s="283" t="s">
        <v>179</v>
      </c>
      <c r="N2" s="283"/>
      <c r="O2" s="283"/>
      <c r="Q2" s="86">
        <v>1</v>
      </c>
    </row>
    <row r="3" spans="1:21" ht="15" customHeight="1" x14ac:dyDescent="0.2">
      <c r="B3" s="270"/>
      <c r="C3" s="270"/>
      <c r="D3" s="281" t="s">
        <v>34</v>
      </c>
      <c r="E3" s="224" t="s">
        <v>122</v>
      </c>
      <c r="F3" s="224" t="s">
        <v>125</v>
      </c>
      <c r="G3" s="222" t="s">
        <v>34</v>
      </c>
      <c r="H3" s="224" t="s">
        <v>122</v>
      </c>
      <c r="I3" s="224" t="s">
        <v>125</v>
      </c>
      <c r="J3" s="222" t="s">
        <v>34</v>
      </c>
      <c r="K3" s="232" t="s">
        <v>122</v>
      </c>
      <c r="L3" s="225" t="s">
        <v>125</v>
      </c>
      <c r="M3" s="222" t="s">
        <v>34</v>
      </c>
      <c r="N3" s="232" t="s">
        <v>122</v>
      </c>
      <c r="O3" s="225" t="s">
        <v>125</v>
      </c>
      <c r="Q3" s="86">
        <v>2</v>
      </c>
    </row>
    <row r="4" spans="1:21" ht="15.75" customHeight="1" x14ac:dyDescent="0.2">
      <c r="B4" s="270"/>
      <c r="C4" s="270"/>
      <c r="D4" s="282"/>
      <c r="E4" s="225"/>
      <c r="F4" s="225"/>
      <c r="G4" s="223"/>
      <c r="H4" s="225"/>
      <c r="I4" s="225"/>
      <c r="J4" s="223"/>
      <c r="K4" s="233"/>
      <c r="L4" s="234"/>
      <c r="M4" s="223"/>
      <c r="N4" s="233"/>
      <c r="O4" s="234"/>
      <c r="Q4" s="86">
        <v>3</v>
      </c>
    </row>
    <row r="5" spans="1:21" ht="15.75" x14ac:dyDescent="0.2">
      <c r="B5" s="270"/>
      <c r="C5" s="270"/>
      <c r="D5" s="88"/>
      <c r="E5" s="89"/>
      <c r="F5" s="89"/>
      <c r="G5" s="90"/>
      <c r="H5" s="91"/>
      <c r="I5" s="91"/>
      <c r="J5" s="90"/>
      <c r="K5" s="92"/>
      <c r="L5" s="91"/>
      <c r="M5" s="90"/>
      <c r="N5" s="92"/>
      <c r="O5" s="91"/>
      <c r="Q5" s="86">
        <v>4</v>
      </c>
    </row>
    <row r="6" spans="1:21" ht="18.75" x14ac:dyDescent="0.2">
      <c r="A6" s="218"/>
      <c r="B6" s="278"/>
      <c r="C6" s="93" t="s">
        <v>73</v>
      </c>
      <c r="D6" s="94"/>
      <c r="E6" s="94"/>
      <c r="F6" s="94"/>
      <c r="G6" s="94"/>
      <c r="H6" s="94"/>
      <c r="I6" s="94"/>
      <c r="J6" s="94"/>
      <c r="K6" s="94"/>
      <c r="L6" s="95"/>
      <c r="M6" s="94"/>
      <c r="N6" s="94"/>
      <c r="O6" s="95"/>
    </row>
    <row r="7" spans="1:21" ht="39.950000000000003" customHeight="1" x14ac:dyDescent="0.2">
      <c r="A7" s="218"/>
      <c r="B7" s="279"/>
      <c r="C7" s="96" t="s">
        <v>33</v>
      </c>
      <c r="D7" s="26">
        <v>3</v>
      </c>
      <c r="E7" s="60" t="s">
        <v>212</v>
      </c>
      <c r="F7" s="60" t="s">
        <v>213</v>
      </c>
      <c r="G7" s="79">
        <v>3</v>
      </c>
      <c r="H7" s="61" t="s">
        <v>212</v>
      </c>
      <c r="I7" s="61" t="s">
        <v>213</v>
      </c>
      <c r="J7" s="82">
        <v>3</v>
      </c>
      <c r="K7" s="62" t="s">
        <v>212</v>
      </c>
      <c r="L7" s="63" t="s">
        <v>213</v>
      </c>
      <c r="M7" s="84"/>
      <c r="N7" s="64"/>
      <c r="O7" s="65"/>
      <c r="R7" s="86">
        <f>COUNTIF(D7:D10,"1")</f>
        <v>0</v>
      </c>
      <c r="S7" s="86">
        <f>COUNTIF(G7:G10,"1")</f>
        <v>0</v>
      </c>
      <c r="T7" s="86">
        <f>COUNTIF(J7:J10,"1")</f>
        <v>0</v>
      </c>
      <c r="U7" s="86">
        <f>COUNTIF(M7:M10,"1")</f>
        <v>0</v>
      </c>
    </row>
    <row r="8" spans="1:21" ht="39.950000000000003" customHeight="1" x14ac:dyDescent="0.2">
      <c r="A8" s="218"/>
      <c r="B8" s="279"/>
      <c r="C8" s="97" t="s">
        <v>35</v>
      </c>
      <c r="D8" s="26">
        <v>2</v>
      </c>
      <c r="E8" s="60" t="s">
        <v>214</v>
      </c>
      <c r="F8" s="60" t="s">
        <v>213</v>
      </c>
      <c r="G8" s="79">
        <v>3</v>
      </c>
      <c r="H8" s="66" t="s">
        <v>442</v>
      </c>
      <c r="I8" s="61" t="s">
        <v>213</v>
      </c>
      <c r="J8" s="82">
        <v>3</v>
      </c>
      <c r="K8" s="67" t="s">
        <v>507</v>
      </c>
      <c r="L8" s="63" t="s">
        <v>213</v>
      </c>
      <c r="M8" s="84"/>
      <c r="N8" s="68"/>
      <c r="O8" s="65"/>
      <c r="R8" s="86">
        <f>COUNTIF(D7:D10,"2")</f>
        <v>2</v>
      </c>
      <c r="S8" s="86">
        <f>COUNTIF(G7:G10,"2")</f>
        <v>1</v>
      </c>
      <c r="T8" s="86">
        <f>COUNTIF(J7:J10,"2")</f>
        <v>0</v>
      </c>
      <c r="U8" s="86">
        <f>COUNTIF(M7:M10,"2")</f>
        <v>0</v>
      </c>
    </row>
    <row r="9" spans="1:21" ht="39.950000000000003" customHeight="1" x14ac:dyDescent="0.2">
      <c r="A9" s="218"/>
      <c r="B9" s="279"/>
      <c r="C9" s="98" t="s">
        <v>36</v>
      </c>
      <c r="D9" s="26">
        <v>3</v>
      </c>
      <c r="E9" s="60" t="s">
        <v>215</v>
      </c>
      <c r="F9" s="60" t="s">
        <v>216</v>
      </c>
      <c r="G9" s="79">
        <v>3</v>
      </c>
      <c r="H9" s="66" t="s">
        <v>215</v>
      </c>
      <c r="I9" s="61" t="s">
        <v>443</v>
      </c>
      <c r="J9" s="82">
        <v>3</v>
      </c>
      <c r="K9" s="67" t="s">
        <v>215</v>
      </c>
      <c r="L9" s="63" t="s">
        <v>508</v>
      </c>
      <c r="M9" s="84"/>
      <c r="N9" s="68"/>
      <c r="O9" s="65"/>
      <c r="R9" s="86">
        <f>COUNTIF(D7:D10,"3")</f>
        <v>2</v>
      </c>
      <c r="S9" s="86">
        <f>COUNTIF(G7:G10,"3")</f>
        <v>3</v>
      </c>
      <c r="T9" s="86">
        <f>COUNTIF(J7:J10,"3")</f>
        <v>4</v>
      </c>
      <c r="U9" s="86">
        <f>COUNTIF(M7:M10,"3")</f>
        <v>0</v>
      </c>
    </row>
    <row r="10" spans="1:21" ht="39.950000000000003" customHeight="1" x14ac:dyDescent="0.2">
      <c r="A10" s="218"/>
      <c r="B10" s="280"/>
      <c r="C10" s="98" t="s">
        <v>37</v>
      </c>
      <c r="D10" s="26">
        <v>2</v>
      </c>
      <c r="E10" s="60" t="s">
        <v>217</v>
      </c>
      <c r="F10" s="60" t="s">
        <v>213</v>
      </c>
      <c r="G10" s="79">
        <v>2</v>
      </c>
      <c r="H10" s="66" t="s">
        <v>217</v>
      </c>
      <c r="I10" s="61" t="s">
        <v>213</v>
      </c>
      <c r="J10" s="82">
        <v>3</v>
      </c>
      <c r="K10" s="67" t="s">
        <v>509</v>
      </c>
      <c r="L10" s="63" t="s">
        <v>510</v>
      </c>
      <c r="M10" s="84"/>
      <c r="N10" s="68"/>
      <c r="O10" s="65"/>
      <c r="R10" s="86">
        <f>COUNTIF(D7:D10,"4")</f>
        <v>0</v>
      </c>
      <c r="S10" s="86">
        <f>COUNTIF(G7:G10,"4")</f>
        <v>0</v>
      </c>
      <c r="T10" s="86">
        <f>COUNTIF(J7:J10,"4")</f>
        <v>0</v>
      </c>
      <c r="U10" s="86">
        <f>COUNTIF(M7:M10,"4")</f>
        <v>0</v>
      </c>
    </row>
    <row r="11" spans="1:21" ht="6" customHeight="1" x14ac:dyDescent="0.25">
      <c r="B11" s="275"/>
      <c r="C11" s="276"/>
      <c r="D11" s="276"/>
      <c r="E11" s="276"/>
      <c r="F11" s="276"/>
      <c r="G11" s="276"/>
      <c r="H11" s="276"/>
      <c r="I11" s="276"/>
      <c r="J11" s="276"/>
      <c r="K11" s="277"/>
      <c r="L11" s="99"/>
      <c r="M11" s="100"/>
      <c r="N11" s="99"/>
      <c r="O11" s="99"/>
      <c r="Q11" s="86">
        <f>COUNTIF(D7:D10,"1")</f>
        <v>0</v>
      </c>
      <c r="R11" s="86">
        <f>COUNTIF(D7:D10,"1")</f>
        <v>0</v>
      </c>
      <c r="S11" s="86">
        <f>COUNTIF(D7:D10,"3")</f>
        <v>2</v>
      </c>
    </row>
    <row r="12" spans="1:21" ht="18.75" x14ac:dyDescent="0.2">
      <c r="A12" s="218"/>
      <c r="B12" s="238"/>
      <c r="C12" s="101" t="s">
        <v>72</v>
      </c>
      <c r="D12" s="102"/>
      <c r="E12" s="102"/>
      <c r="F12" s="102"/>
      <c r="G12" s="102"/>
      <c r="H12" s="102"/>
      <c r="I12" s="102"/>
      <c r="J12" s="102"/>
      <c r="K12" s="103"/>
      <c r="L12" s="104"/>
      <c r="M12" s="102"/>
      <c r="N12" s="103"/>
      <c r="O12" s="104"/>
    </row>
    <row r="13" spans="1:21" ht="39.950000000000003" customHeight="1" x14ac:dyDescent="0.2">
      <c r="A13" s="218"/>
      <c r="B13" s="239"/>
      <c r="C13" s="105" t="s">
        <v>38</v>
      </c>
      <c r="D13" s="27">
        <v>3</v>
      </c>
      <c r="E13" s="60" t="s">
        <v>218</v>
      </c>
      <c r="F13" s="69" t="s">
        <v>219</v>
      </c>
      <c r="G13" s="80">
        <v>3</v>
      </c>
      <c r="H13" s="61" t="s">
        <v>218</v>
      </c>
      <c r="I13" s="61" t="s">
        <v>444</v>
      </c>
      <c r="J13" s="83">
        <v>3</v>
      </c>
      <c r="K13" s="70" t="s">
        <v>218</v>
      </c>
      <c r="L13" s="71" t="s">
        <v>511</v>
      </c>
      <c r="M13" s="85"/>
      <c r="N13" s="72"/>
      <c r="O13" s="73"/>
      <c r="R13" s="86">
        <f>COUNTIF(D13:D17,"1")</f>
        <v>0</v>
      </c>
      <c r="S13" s="86">
        <f>COUNTIF(G13:G17,"1")</f>
        <v>0</v>
      </c>
      <c r="T13" s="86">
        <f>COUNTIF(J13:J17,"1")</f>
        <v>0</v>
      </c>
      <c r="U13" s="86">
        <f>COUNTIF(M13:M17,"1")</f>
        <v>0</v>
      </c>
    </row>
    <row r="14" spans="1:21" ht="39.950000000000003" customHeight="1" x14ac:dyDescent="0.2">
      <c r="A14" s="218"/>
      <c r="B14" s="239"/>
      <c r="C14" s="97" t="s">
        <v>39</v>
      </c>
      <c r="D14" s="27">
        <v>2</v>
      </c>
      <c r="E14" s="74" t="s">
        <v>220</v>
      </c>
      <c r="F14" s="69" t="s">
        <v>221</v>
      </c>
      <c r="G14" s="80">
        <v>3</v>
      </c>
      <c r="H14" s="66" t="s">
        <v>445</v>
      </c>
      <c r="I14" s="61" t="s">
        <v>221</v>
      </c>
      <c r="J14" s="83">
        <v>3</v>
      </c>
      <c r="K14" s="71" t="s">
        <v>445</v>
      </c>
      <c r="L14" s="71" t="s">
        <v>221</v>
      </c>
      <c r="M14" s="85"/>
      <c r="N14" s="73"/>
      <c r="O14" s="73"/>
      <c r="R14" s="86">
        <f>COUNTIF(D13:D17,"2")</f>
        <v>1</v>
      </c>
      <c r="S14" s="86">
        <f>COUNTIF(G13:G17,"2")</f>
        <v>0</v>
      </c>
      <c r="T14" s="86">
        <f>COUNTIF(J13:J17,"2")</f>
        <v>0</v>
      </c>
      <c r="U14" s="86">
        <f>COUNTIF(M13:M17,"2")</f>
        <v>0</v>
      </c>
    </row>
    <row r="15" spans="1:21" ht="39.950000000000003" customHeight="1" x14ac:dyDescent="0.2">
      <c r="A15" s="218"/>
      <c r="B15" s="239"/>
      <c r="C15" s="97" t="s">
        <v>40</v>
      </c>
      <c r="D15" s="27">
        <v>3</v>
      </c>
      <c r="E15" s="74" t="s">
        <v>222</v>
      </c>
      <c r="F15" s="69" t="s">
        <v>213</v>
      </c>
      <c r="G15" s="80">
        <v>3</v>
      </c>
      <c r="H15" s="66" t="s">
        <v>222</v>
      </c>
      <c r="I15" s="61" t="s">
        <v>213</v>
      </c>
      <c r="J15" s="83">
        <v>3</v>
      </c>
      <c r="K15" s="71" t="s">
        <v>222</v>
      </c>
      <c r="L15" s="71" t="s">
        <v>213</v>
      </c>
      <c r="M15" s="85"/>
      <c r="N15" s="73"/>
      <c r="O15" s="73"/>
      <c r="R15" s="86">
        <f>COUNTIF(D13:D17,"3")</f>
        <v>4</v>
      </c>
      <c r="S15" s="86">
        <f>COUNTIF(G13:G17,"3")</f>
        <v>5</v>
      </c>
      <c r="T15" s="86">
        <f>COUNTIF(J13:J17,"3")</f>
        <v>5</v>
      </c>
      <c r="U15" s="86">
        <f>COUNTIF(M13:M17,"3")</f>
        <v>0</v>
      </c>
    </row>
    <row r="16" spans="1:21" ht="39.950000000000003" customHeight="1" x14ac:dyDescent="0.2">
      <c r="A16" s="218"/>
      <c r="B16" s="239"/>
      <c r="C16" s="98" t="s">
        <v>41</v>
      </c>
      <c r="D16" s="27">
        <v>3</v>
      </c>
      <c r="E16" s="74" t="s">
        <v>223</v>
      </c>
      <c r="F16" s="69" t="s">
        <v>224</v>
      </c>
      <c r="G16" s="80">
        <v>3</v>
      </c>
      <c r="H16" s="66" t="s">
        <v>223</v>
      </c>
      <c r="I16" s="61" t="s">
        <v>224</v>
      </c>
      <c r="J16" s="83">
        <v>3</v>
      </c>
      <c r="K16" s="71" t="s">
        <v>223</v>
      </c>
      <c r="L16" s="71" t="s">
        <v>224</v>
      </c>
      <c r="M16" s="85"/>
      <c r="N16" s="73"/>
      <c r="O16" s="73"/>
      <c r="R16" s="86">
        <f>COUNTIF(D13:D17,"4")</f>
        <v>0</v>
      </c>
      <c r="S16" s="86">
        <f>COUNTIF(G13:G17,"4")</f>
        <v>0</v>
      </c>
      <c r="T16" s="86">
        <f>COUNTIF(J13:J17,"4")</f>
        <v>0</v>
      </c>
      <c r="U16" s="86">
        <f>COUNTIF(M13:M17,"4")</f>
        <v>0</v>
      </c>
    </row>
    <row r="17" spans="1:21" ht="39.950000000000003" customHeight="1" x14ac:dyDescent="0.2">
      <c r="A17" s="218"/>
      <c r="B17" s="240"/>
      <c r="C17" s="97" t="s">
        <v>42</v>
      </c>
      <c r="D17" s="27">
        <v>3</v>
      </c>
      <c r="E17" s="74" t="s">
        <v>225</v>
      </c>
      <c r="F17" s="69" t="s">
        <v>226</v>
      </c>
      <c r="G17" s="80">
        <v>3</v>
      </c>
      <c r="H17" s="66" t="s">
        <v>225</v>
      </c>
      <c r="I17" s="61" t="s">
        <v>226</v>
      </c>
      <c r="J17" s="83">
        <v>3</v>
      </c>
      <c r="K17" s="71" t="s">
        <v>512</v>
      </c>
      <c r="L17" s="71" t="s">
        <v>226</v>
      </c>
      <c r="M17" s="85"/>
      <c r="N17" s="73"/>
      <c r="O17" s="73"/>
    </row>
    <row r="18" spans="1:21" ht="7.5" customHeight="1" x14ac:dyDescent="0.25">
      <c r="B18" s="235"/>
      <c r="C18" s="236"/>
      <c r="D18" s="236"/>
      <c r="E18" s="236"/>
      <c r="F18" s="236"/>
      <c r="G18" s="236"/>
      <c r="H18" s="236"/>
      <c r="I18" s="236"/>
      <c r="J18" s="236"/>
      <c r="K18" s="237"/>
      <c r="L18" s="99"/>
      <c r="M18" s="100"/>
      <c r="N18" s="99"/>
      <c r="O18" s="99"/>
    </row>
    <row r="19" spans="1:21" ht="18.75" x14ac:dyDescent="0.2">
      <c r="A19" s="218"/>
      <c r="B19" s="238"/>
      <c r="C19" s="101" t="s">
        <v>43</v>
      </c>
      <c r="D19" s="102"/>
      <c r="E19" s="102"/>
      <c r="F19" s="102"/>
      <c r="G19" s="102"/>
      <c r="H19" s="102"/>
      <c r="I19" s="102"/>
      <c r="J19" s="102"/>
      <c r="K19" s="103"/>
      <c r="L19" s="104"/>
      <c r="M19" s="102"/>
      <c r="N19" s="103"/>
      <c r="O19" s="104"/>
    </row>
    <row r="20" spans="1:21" ht="39.950000000000003" customHeight="1" x14ac:dyDescent="0.2">
      <c r="A20" s="218"/>
      <c r="B20" s="241"/>
      <c r="C20" s="106" t="s">
        <v>44</v>
      </c>
      <c r="D20" s="27">
        <v>2</v>
      </c>
      <c r="E20" s="60" t="s">
        <v>227</v>
      </c>
      <c r="F20" s="60" t="s">
        <v>228</v>
      </c>
      <c r="G20" s="80">
        <v>3</v>
      </c>
      <c r="H20" s="61" t="s">
        <v>446</v>
      </c>
      <c r="I20" s="61" t="s">
        <v>447</v>
      </c>
      <c r="J20" s="83">
        <v>4</v>
      </c>
      <c r="K20" s="75" t="s">
        <v>513</v>
      </c>
      <c r="L20" s="76" t="s">
        <v>508</v>
      </c>
      <c r="M20" s="85"/>
      <c r="N20" s="77"/>
      <c r="O20" s="78"/>
      <c r="R20" s="86">
        <f>COUNTIF(D20:D27,"1")</f>
        <v>2</v>
      </c>
      <c r="S20" s="86">
        <f>COUNTIF(G20:G27,"1")</f>
        <v>1</v>
      </c>
      <c r="T20" s="86">
        <f>COUNTIF(J20:J27,"1")</f>
        <v>1</v>
      </c>
      <c r="U20" s="86">
        <f>COUNTIF(M20:M27,"1")</f>
        <v>0</v>
      </c>
    </row>
    <row r="21" spans="1:21" ht="39.950000000000003" customHeight="1" x14ac:dyDescent="0.2">
      <c r="A21" s="218"/>
      <c r="B21" s="241"/>
      <c r="C21" s="107" t="s">
        <v>45</v>
      </c>
      <c r="D21" s="27">
        <v>2</v>
      </c>
      <c r="E21" s="74" t="s">
        <v>229</v>
      </c>
      <c r="F21" s="60" t="s">
        <v>230</v>
      </c>
      <c r="G21" s="80">
        <v>3</v>
      </c>
      <c r="H21" s="66" t="s">
        <v>448</v>
      </c>
      <c r="I21" s="61" t="s">
        <v>447</v>
      </c>
      <c r="J21" s="83">
        <v>2</v>
      </c>
      <c r="K21" s="76" t="s">
        <v>229</v>
      </c>
      <c r="L21" s="76" t="s">
        <v>508</v>
      </c>
      <c r="M21" s="85"/>
      <c r="N21" s="78"/>
      <c r="O21" s="78"/>
      <c r="R21" s="86">
        <f>COUNTIF(D20:D27,"2")</f>
        <v>3</v>
      </c>
      <c r="S21" s="86">
        <f>COUNTIF(G20:G27,"2")</f>
        <v>3</v>
      </c>
      <c r="T21" s="86">
        <f>COUNTIF(J20:J27,"2")</f>
        <v>4</v>
      </c>
      <c r="U21" s="86">
        <f>COUNTIF(M20:M27,"2")</f>
        <v>0</v>
      </c>
    </row>
    <row r="22" spans="1:21" ht="39.950000000000003" customHeight="1" x14ac:dyDescent="0.2">
      <c r="A22" s="218"/>
      <c r="B22" s="241"/>
      <c r="C22" s="107" t="s">
        <v>46</v>
      </c>
      <c r="D22" s="27">
        <v>3</v>
      </c>
      <c r="E22" s="74" t="s">
        <v>231</v>
      </c>
      <c r="F22" s="60" t="s">
        <v>232</v>
      </c>
      <c r="G22" s="80">
        <v>3</v>
      </c>
      <c r="H22" s="66" t="s">
        <v>231</v>
      </c>
      <c r="I22" s="61" t="s">
        <v>449</v>
      </c>
      <c r="J22" s="83">
        <v>3</v>
      </c>
      <c r="K22" s="76" t="s">
        <v>514</v>
      </c>
      <c r="L22" s="76" t="s">
        <v>515</v>
      </c>
      <c r="M22" s="85"/>
      <c r="N22" s="78"/>
      <c r="O22" s="78"/>
      <c r="R22" s="86">
        <f>COUNTIF(D20:D27,"3")</f>
        <v>3</v>
      </c>
      <c r="S22" s="86">
        <f>COUNTIF(G20:G27,"3")</f>
        <v>4</v>
      </c>
      <c r="T22" s="86">
        <f>COUNTIF(J20:J27,"3")</f>
        <v>2</v>
      </c>
      <c r="U22" s="86">
        <f>COUNTIF(M20:M27,"3")</f>
        <v>0</v>
      </c>
    </row>
    <row r="23" spans="1:21" ht="39.950000000000003" customHeight="1" x14ac:dyDescent="0.2">
      <c r="A23" s="218"/>
      <c r="B23" s="241"/>
      <c r="C23" s="107" t="s">
        <v>47</v>
      </c>
      <c r="D23" s="27">
        <v>3</v>
      </c>
      <c r="E23" s="74" t="s">
        <v>233</v>
      </c>
      <c r="F23" s="60" t="s">
        <v>234</v>
      </c>
      <c r="G23" s="80">
        <v>2</v>
      </c>
      <c r="H23" s="66" t="s">
        <v>450</v>
      </c>
      <c r="I23" s="61" t="s">
        <v>447</v>
      </c>
      <c r="J23" s="83">
        <v>2</v>
      </c>
      <c r="K23" s="76" t="s">
        <v>450</v>
      </c>
      <c r="L23" s="76" t="s">
        <v>447</v>
      </c>
      <c r="M23" s="85"/>
      <c r="N23" s="78"/>
      <c r="O23" s="78"/>
      <c r="R23" s="86">
        <f>COUNTIF(D20:D27,"4")</f>
        <v>0</v>
      </c>
      <c r="S23" s="86">
        <f>COUNTIF(G20:G27,"4")</f>
        <v>0</v>
      </c>
      <c r="T23" s="86">
        <f>COUNTIF(J20:J27,"4")</f>
        <v>1</v>
      </c>
      <c r="U23" s="86">
        <f>COUNTIF(M20:M27,"4")</f>
        <v>0</v>
      </c>
    </row>
    <row r="24" spans="1:21" ht="39.950000000000003" customHeight="1" x14ac:dyDescent="0.2">
      <c r="A24" s="218"/>
      <c r="B24" s="241"/>
      <c r="C24" s="107" t="s">
        <v>48</v>
      </c>
      <c r="D24" s="27">
        <v>1</v>
      </c>
      <c r="E24" s="74" t="s">
        <v>235</v>
      </c>
      <c r="F24" s="60" t="s">
        <v>236</v>
      </c>
      <c r="G24" s="80">
        <v>2</v>
      </c>
      <c r="H24" s="66" t="s">
        <v>451</v>
      </c>
      <c r="I24" s="61" t="s">
        <v>452</v>
      </c>
      <c r="J24" s="83">
        <v>2</v>
      </c>
      <c r="K24" s="76" t="s">
        <v>451</v>
      </c>
      <c r="L24" s="76" t="s">
        <v>452</v>
      </c>
      <c r="M24" s="85"/>
      <c r="N24" s="78"/>
      <c r="O24" s="78"/>
    </row>
    <row r="25" spans="1:21" ht="39.950000000000003" customHeight="1" x14ac:dyDescent="0.2">
      <c r="A25" s="218"/>
      <c r="B25" s="241"/>
      <c r="C25" s="107" t="s">
        <v>49</v>
      </c>
      <c r="D25" s="27">
        <v>2</v>
      </c>
      <c r="E25" s="74" t="s">
        <v>237</v>
      </c>
      <c r="F25" s="60" t="s">
        <v>238</v>
      </c>
      <c r="G25" s="80">
        <v>2</v>
      </c>
      <c r="H25" s="66" t="s">
        <v>237</v>
      </c>
      <c r="I25" s="61" t="s">
        <v>238</v>
      </c>
      <c r="J25" s="83">
        <v>2</v>
      </c>
      <c r="K25" s="76" t="s">
        <v>237</v>
      </c>
      <c r="L25" s="76" t="s">
        <v>238</v>
      </c>
      <c r="M25" s="85"/>
      <c r="N25" s="78"/>
      <c r="O25" s="78"/>
    </row>
    <row r="26" spans="1:21" ht="39.950000000000003" customHeight="1" x14ac:dyDescent="0.2">
      <c r="A26" s="218"/>
      <c r="B26" s="241"/>
      <c r="C26" s="107" t="s">
        <v>50</v>
      </c>
      <c r="D26" s="27">
        <v>3</v>
      </c>
      <c r="E26" s="74" t="s">
        <v>239</v>
      </c>
      <c r="F26" s="60" t="s">
        <v>240</v>
      </c>
      <c r="G26" s="80">
        <v>3</v>
      </c>
      <c r="H26" s="66" t="s">
        <v>239</v>
      </c>
      <c r="I26" s="61" t="s">
        <v>240</v>
      </c>
      <c r="J26" s="83">
        <v>3</v>
      </c>
      <c r="K26" s="76" t="s">
        <v>239</v>
      </c>
      <c r="L26" s="76" t="s">
        <v>240</v>
      </c>
      <c r="M26" s="85"/>
      <c r="N26" s="78"/>
      <c r="O26" s="78"/>
    </row>
    <row r="27" spans="1:21" ht="39.950000000000003" customHeight="1" x14ac:dyDescent="0.2">
      <c r="A27" s="218"/>
      <c r="B27" s="242"/>
      <c r="C27" s="107" t="s">
        <v>51</v>
      </c>
      <c r="D27" s="27">
        <v>1</v>
      </c>
      <c r="E27" s="74" t="s">
        <v>241</v>
      </c>
      <c r="F27" s="60" t="s">
        <v>242</v>
      </c>
      <c r="G27" s="80">
        <v>1</v>
      </c>
      <c r="H27" s="66" t="s">
        <v>241</v>
      </c>
      <c r="I27" s="61" t="s">
        <v>242</v>
      </c>
      <c r="J27" s="83">
        <v>1</v>
      </c>
      <c r="K27" s="76" t="s">
        <v>241</v>
      </c>
      <c r="L27" s="76" t="s">
        <v>242</v>
      </c>
      <c r="M27" s="85"/>
      <c r="N27" s="78"/>
      <c r="O27" s="78"/>
    </row>
    <row r="28" spans="1:21" ht="7.5" customHeight="1" x14ac:dyDescent="0.25">
      <c r="B28" s="243"/>
      <c r="C28" s="244"/>
      <c r="D28" s="244"/>
      <c r="E28" s="244"/>
      <c r="F28" s="244"/>
      <c r="G28" s="244"/>
      <c r="H28" s="244"/>
      <c r="I28" s="244"/>
      <c r="J28" s="244"/>
      <c r="K28" s="245"/>
      <c r="L28" s="99"/>
      <c r="M28" s="100"/>
      <c r="N28" s="99"/>
      <c r="O28" s="99"/>
    </row>
    <row r="29" spans="1:21" ht="18.75" x14ac:dyDescent="0.2">
      <c r="A29" s="218"/>
      <c r="B29" s="238"/>
      <c r="C29" s="101" t="s">
        <v>52</v>
      </c>
      <c r="D29" s="102"/>
      <c r="E29" s="102"/>
      <c r="F29" s="102"/>
      <c r="G29" s="102"/>
      <c r="H29" s="102"/>
      <c r="I29" s="102"/>
      <c r="J29" s="102"/>
      <c r="K29" s="103"/>
      <c r="L29" s="104"/>
      <c r="M29" s="102"/>
      <c r="N29" s="103"/>
      <c r="O29" s="104"/>
    </row>
    <row r="30" spans="1:21" ht="39.950000000000003" customHeight="1" x14ac:dyDescent="0.2">
      <c r="A30" s="218"/>
      <c r="B30" s="239"/>
      <c r="C30" s="105" t="s">
        <v>53</v>
      </c>
      <c r="D30" s="27">
        <v>3</v>
      </c>
      <c r="E30" s="60" t="s">
        <v>243</v>
      </c>
      <c r="F30" s="60" t="s">
        <v>244</v>
      </c>
      <c r="G30" s="80">
        <v>3</v>
      </c>
      <c r="H30" s="61" t="s">
        <v>243</v>
      </c>
      <c r="I30" s="61" t="s">
        <v>453</v>
      </c>
      <c r="J30" s="83">
        <v>3</v>
      </c>
      <c r="K30" s="75" t="s">
        <v>243</v>
      </c>
      <c r="L30" s="76" t="s">
        <v>453</v>
      </c>
      <c r="M30" s="85"/>
      <c r="N30" s="77"/>
      <c r="O30" s="78"/>
      <c r="R30" s="86">
        <f>COUNTIF(D30:D33,"1")</f>
        <v>0</v>
      </c>
      <c r="S30" s="86">
        <f>COUNTIF(G30:G33,"1")</f>
        <v>0</v>
      </c>
      <c r="T30" s="86">
        <f>COUNTIF(J30:J33,"1")</f>
        <v>0</v>
      </c>
      <c r="U30" s="86">
        <f>COUNTIF(M30:M33,"1")</f>
        <v>0</v>
      </c>
    </row>
    <row r="31" spans="1:21" ht="39.950000000000003" customHeight="1" x14ac:dyDescent="0.2">
      <c r="A31" s="218"/>
      <c r="B31" s="239"/>
      <c r="C31" s="97" t="s">
        <v>54</v>
      </c>
      <c r="D31" s="27">
        <v>2</v>
      </c>
      <c r="E31" s="74" t="s">
        <v>245</v>
      </c>
      <c r="F31" s="60" t="s">
        <v>246</v>
      </c>
      <c r="G31" s="80">
        <v>2</v>
      </c>
      <c r="H31" s="66" t="s">
        <v>245</v>
      </c>
      <c r="I31" s="61" t="s">
        <v>246</v>
      </c>
      <c r="J31" s="83">
        <v>2</v>
      </c>
      <c r="K31" s="76" t="s">
        <v>245</v>
      </c>
      <c r="L31" s="76" t="s">
        <v>246</v>
      </c>
      <c r="M31" s="85"/>
      <c r="N31" s="78"/>
      <c r="O31" s="78"/>
      <c r="R31" s="86">
        <f>COUNTIF(D30:D33,"2")</f>
        <v>3</v>
      </c>
      <c r="S31" s="86">
        <f>COUNTIF(G30:G33,"2")</f>
        <v>3</v>
      </c>
      <c r="T31" s="86">
        <f>COUNTIF(J30:J33,"2")</f>
        <v>3</v>
      </c>
      <c r="U31" s="86">
        <f>COUNTIF(M30:M33,"2")</f>
        <v>0</v>
      </c>
    </row>
    <row r="32" spans="1:21" ht="39.950000000000003" customHeight="1" x14ac:dyDescent="0.2">
      <c r="A32" s="218"/>
      <c r="B32" s="239"/>
      <c r="C32" s="97" t="s">
        <v>55</v>
      </c>
      <c r="D32" s="27">
        <v>2</v>
      </c>
      <c r="E32" s="74" t="s">
        <v>247</v>
      </c>
      <c r="F32" s="60" t="s">
        <v>248</v>
      </c>
      <c r="G32" s="80">
        <v>2</v>
      </c>
      <c r="H32" s="66" t="s">
        <v>247</v>
      </c>
      <c r="I32" s="61" t="s">
        <v>248</v>
      </c>
      <c r="J32" s="83">
        <v>2</v>
      </c>
      <c r="K32" s="76" t="s">
        <v>247</v>
      </c>
      <c r="L32" s="76" t="s">
        <v>248</v>
      </c>
      <c r="M32" s="85"/>
      <c r="N32" s="78"/>
      <c r="O32" s="78"/>
      <c r="R32" s="86">
        <f>COUNTIF(D30:D33,"3")</f>
        <v>1</v>
      </c>
      <c r="S32" s="86">
        <f>COUNTIF(G30:G33,"3")</f>
        <v>1</v>
      </c>
      <c r="T32" s="86">
        <f>COUNTIF(J30:J33,"31")</f>
        <v>0</v>
      </c>
      <c r="U32" s="86">
        <f>COUNTIF(M30:M33,"3")</f>
        <v>0</v>
      </c>
    </row>
    <row r="33" spans="1:21" ht="39.950000000000003" customHeight="1" x14ac:dyDescent="0.2">
      <c r="A33" s="218"/>
      <c r="B33" s="240"/>
      <c r="C33" s="97" t="s">
        <v>56</v>
      </c>
      <c r="D33" s="27">
        <v>2</v>
      </c>
      <c r="E33" s="74" t="s">
        <v>249</v>
      </c>
      <c r="F33" s="60" t="s">
        <v>250</v>
      </c>
      <c r="G33" s="80">
        <v>2</v>
      </c>
      <c r="H33" s="66" t="s">
        <v>249</v>
      </c>
      <c r="I33" s="61" t="s">
        <v>250</v>
      </c>
      <c r="J33" s="83">
        <v>2</v>
      </c>
      <c r="K33" s="76" t="s">
        <v>249</v>
      </c>
      <c r="L33" s="76" t="s">
        <v>516</v>
      </c>
      <c r="M33" s="85"/>
      <c r="N33" s="78"/>
      <c r="O33" s="78"/>
      <c r="R33" s="86">
        <f>COUNTIF(D30:D33,"4")</f>
        <v>0</v>
      </c>
      <c r="S33" s="86">
        <f>COUNTIF(G30:G33,"4")</f>
        <v>0</v>
      </c>
      <c r="T33" s="86">
        <f>COUNTIF(J30:J33,"4")</f>
        <v>0</v>
      </c>
      <c r="U33" s="86">
        <f>COUNTIF(M30:M33,"4")</f>
        <v>0</v>
      </c>
    </row>
    <row r="34" spans="1:21" ht="9" customHeight="1" x14ac:dyDescent="0.25">
      <c r="B34" s="235"/>
      <c r="C34" s="236"/>
      <c r="D34" s="236"/>
      <c r="E34" s="236"/>
      <c r="F34" s="236"/>
      <c r="G34" s="236"/>
      <c r="H34" s="236"/>
      <c r="I34" s="236"/>
      <c r="J34" s="236"/>
      <c r="K34" s="237"/>
      <c r="L34" s="99"/>
      <c r="M34" s="100"/>
      <c r="N34" s="99"/>
      <c r="O34" s="99"/>
    </row>
    <row r="35" spans="1:21" ht="18.75" x14ac:dyDescent="0.2">
      <c r="A35" s="218"/>
      <c r="B35" s="238"/>
      <c r="C35" s="108" t="s">
        <v>57</v>
      </c>
      <c r="D35" s="246"/>
      <c r="E35" s="246"/>
      <c r="F35" s="246"/>
      <c r="G35" s="246"/>
      <c r="H35" s="246"/>
      <c r="I35" s="246"/>
      <c r="J35" s="246"/>
      <c r="K35" s="246"/>
      <c r="L35" s="109"/>
      <c r="M35" s="110"/>
      <c r="N35" s="110"/>
      <c r="O35" s="109"/>
    </row>
    <row r="36" spans="1:21" ht="39.950000000000003" customHeight="1" x14ac:dyDescent="0.2">
      <c r="A36" s="218"/>
      <c r="B36" s="239"/>
      <c r="C36" s="105" t="s">
        <v>58</v>
      </c>
      <c r="D36" s="27">
        <v>3</v>
      </c>
      <c r="E36" s="60" t="s">
        <v>251</v>
      </c>
      <c r="F36" s="60" t="s">
        <v>252</v>
      </c>
      <c r="G36" s="80">
        <v>3</v>
      </c>
      <c r="H36" s="61" t="s">
        <v>251</v>
      </c>
      <c r="I36" s="61" t="s">
        <v>252</v>
      </c>
      <c r="J36" s="83">
        <v>3</v>
      </c>
      <c r="K36" s="75" t="s">
        <v>251</v>
      </c>
      <c r="L36" s="76" t="s">
        <v>252</v>
      </c>
      <c r="M36" s="85"/>
      <c r="N36" s="77"/>
      <c r="O36" s="78"/>
      <c r="R36" s="86">
        <f>COUNTIF(D36:D44,"1")</f>
        <v>0</v>
      </c>
      <c r="S36" s="86">
        <f>COUNTIF(G36:G44,"1")</f>
        <v>0</v>
      </c>
      <c r="T36" s="86">
        <f>COUNTIF(J36:J44,"1")</f>
        <v>0</v>
      </c>
      <c r="U36" s="86">
        <f>COUNTIF(M36:M44,"1")</f>
        <v>0</v>
      </c>
    </row>
    <row r="37" spans="1:21" ht="39.950000000000003" customHeight="1" x14ac:dyDescent="0.2">
      <c r="A37" s="218"/>
      <c r="B37" s="239"/>
      <c r="C37" s="97" t="s">
        <v>59</v>
      </c>
      <c r="D37" s="27">
        <v>2</v>
      </c>
      <c r="E37" s="74" t="s">
        <v>253</v>
      </c>
      <c r="F37" s="60" t="s">
        <v>254</v>
      </c>
      <c r="G37" s="80">
        <v>2</v>
      </c>
      <c r="H37" s="66" t="s">
        <v>253</v>
      </c>
      <c r="I37" s="61" t="s">
        <v>254</v>
      </c>
      <c r="J37" s="83">
        <v>2</v>
      </c>
      <c r="K37" s="76" t="s">
        <v>253</v>
      </c>
      <c r="L37" s="76" t="s">
        <v>254</v>
      </c>
      <c r="M37" s="85"/>
      <c r="N37" s="78"/>
      <c r="O37" s="78"/>
      <c r="R37" s="86">
        <f>COUNTIF(D36:D44,"2")</f>
        <v>7</v>
      </c>
      <c r="S37" s="86">
        <f>COUNTIF(G36:G44,"2")</f>
        <v>6</v>
      </c>
      <c r="T37" s="86">
        <f>COUNTIF(J36:J44,"2")</f>
        <v>5</v>
      </c>
      <c r="U37" s="86">
        <f>COUNTIF(M36:M44,"2")</f>
        <v>0</v>
      </c>
    </row>
    <row r="38" spans="1:21" ht="39.950000000000003" customHeight="1" x14ac:dyDescent="0.2">
      <c r="A38" s="218"/>
      <c r="B38" s="239"/>
      <c r="C38" s="97" t="s">
        <v>60</v>
      </c>
      <c r="D38" s="27">
        <v>2</v>
      </c>
      <c r="E38" s="74" t="s">
        <v>255</v>
      </c>
      <c r="F38" s="60" t="s">
        <v>256</v>
      </c>
      <c r="G38" s="80">
        <v>2</v>
      </c>
      <c r="H38" s="66" t="s">
        <v>255</v>
      </c>
      <c r="I38" s="61" t="s">
        <v>454</v>
      </c>
      <c r="J38" s="83">
        <v>2</v>
      </c>
      <c r="K38" s="76" t="s">
        <v>255</v>
      </c>
      <c r="L38" s="76" t="s">
        <v>517</v>
      </c>
      <c r="M38" s="85"/>
      <c r="N38" s="78"/>
      <c r="O38" s="78"/>
      <c r="R38" s="86">
        <f>COUNTIF(D36:D44,"3")</f>
        <v>2</v>
      </c>
      <c r="S38" s="86">
        <f>COUNTIF(G36:G44,"3")</f>
        <v>3</v>
      </c>
      <c r="T38" s="86">
        <f>COUNTIF(J36:J44,"3")</f>
        <v>4</v>
      </c>
      <c r="U38" s="86">
        <f>COUNTIF(M36:M44,"3")</f>
        <v>0</v>
      </c>
    </row>
    <row r="39" spans="1:21" ht="39.950000000000003" customHeight="1" x14ac:dyDescent="0.2">
      <c r="A39" s="218"/>
      <c r="B39" s="239"/>
      <c r="C39" s="97" t="s">
        <v>61</v>
      </c>
      <c r="D39" s="27">
        <v>2</v>
      </c>
      <c r="E39" s="74" t="s">
        <v>257</v>
      </c>
      <c r="F39" s="60" t="s">
        <v>258</v>
      </c>
      <c r="G39" s="80">
        <v>2</v>
      </c>
      <c r="H39" s="66" t="s">
        <v>257</v>
      </c>
      <c r="I39" s="61" t="s">
        <v>258</v>
      </c>
      <c r="J39" s="83">
        <v>2</v>
      </c>
      <c r="K39" s="76" t="s">
        <v>257</v>
      </c>
      <c r="L39" s="76" t="s">
        <v>258</v>
      </c>
      <c r="M39" s="85"/>
      <c r="N39" s="78"/>
      <c r="O39" s="78"/>
      <c r="R39" s="86">
        <f>COUNTIF(D36:D44,"4")</f>
        <v>0</v>
      </c>
      <c r="S39" s="86">
        <f>COUNTIF(G36:G44,"4")</f>
        <v>0</v>
      </c>
      <c r="T39" s="86">
        <f>COUNTIF(J36:J44,"4")</f>
        <v>0</v>
      </c>
      <c r="U39" s="86">
        <f>COUNTIF(M36:M44,"4")</f>
        <v>0</v>
      </c>
    </row>
    <row r="40" spans="1:21" ht="39.950000000000003" customHeight="1" x14ac:dyDescent="0.2">
      <c r="A40" s="218"/>
      <c r="B40" s="239"/>
      <c r="C40" s="97" t="s">
        <v>62</v>
      </c>
      <c r="D40" s="27">
        <v>3</v>
      </c>
      <c r="E40" s="74" t="s">
        <v>259</v>
      </c>
      <c r="F40" s="60" t="s">
        <v>260</v>
      </c>
      <c r="G40" s="80">
        <v>3</v>
      </c>
      <c r="H40" s="66" t="s">
        <v>259</v>
      </c>
      <c r="I40" s="61" t="s">
        <v>62</v>
      </c>
      <c r="J40" s="83">
        <v>3</v>
      </c>
      <c r="K40" s="76" t="s">
        <v>259</v>
      </c>
      <c r="L40" s="76" t="s">
        <v>62</v>
      </c>
      <c r="M40" s="85"/>
      <c r="N40" s="78"/>
      <c r="O40" s="78"/>
    </row>
    <row r="41" spans="1:21" ht="39.950000000000003" customHeight="1" x14ac:dyDescent="0.2">
      <c r="A41" s="218"/>
      <c r="B41" s="239"/>
      <c r="C41" s="97" t="s">
        <v>63</v>
      </c>
      <c r="D41" s="27">
        <v>2</v>
      </c>
      <c r="E41" s="74" t="s">
        <v>261</v>
      </c>
      <c r="F41" s="60" t="s">
        <v>262</v>
      </c>
      <c r="G41" s="80">
        <v>2</v>
      </c>
      <c r="H41" s="66" t="s">
        <v>261</v>
      </c>
      <c r="I41" s="61" t="s">
        <v>455</v>
      </c>
      <c r="J41" s="83">
        <v>2</v>
      </c>
      <c r="K41" s="76" t="s">
        <v>261</v>
      </c>
      <c r="L41" s="76" t="s">
        <v>455</v>
      </c>
      <c r="M41" s="85"/>
      <c r="N41" s="78"/>
      <c r="O41" s="78"/>
    </row>
    <row r="42" spans="1:21" ht="39.950000000000003" customHeight="1" x14ac:dyDescent="0.2">
      <c r="A42" s="218"/>
      <c r="B42" s="239"/>
      <c r="C42" s="97" t="s">
        <v>64</v>
      </c>
      <c r="D42" s="27">
        <v>2</v>
      </c>
      <c r="E42" s="74" t="s">
        <v>263</v>
      </c>
      <c r="F42" s="60" t="s">
        <v>264</v>
      </c>
      <c r="G42" s="80">
        <v>2</v>
      </c>
      <c r="H42" s="66" t="s">
        <v>263</v>
      </c>
      <c r="I42" s="61" t="s">
        <v>456</v>
      </c>
      <c r="J42" s="83">
        <v>3</v>
      </c>
      <c r="K42" s="76" t="s">
        <v>263</v>
      </c>
      <c r="L42" s="76" t="s">
        <v>456</v>
      </c>
      <c r="M42" s="85"/>
      <c r="N42" s="78"/>
      <c r="O42" s="78"/>
    </row>
    <row r="43" spans="1:21" ht="39.950000000000003" customHeight="1" x14ac:dyDescent="0.2">
      <c r="A43" s="218"/>
      <c r="B43" s="239"/>
      <c r="C43" s="97" t="s">
        <v>65</v>
      </c>
      <c r="D43" s="27">
        <v>2</v>
      </c>
      <c r="E43" s="74" t="s">
        <v>265</v>
      </c>
      <c r="F43" s="60" t="s">
        <v>260</v>
      </c>
      <c r="G43" s="80">
        <v>3</v>
      </c>
      <c r="H43" s="66" t="s">
        <v>457</v>
      </c>
      <c r="I43" s="61" t="s">
        <v>260</v>
      </c>
      <c r="J43" s="83">
        <v>3</v>
      </c>
      <c r="K43" s="76" t="s">
        <v>457</v>
      </c>
      <c r="L43" s="76" t="s">
        <v>260</v>
      </c>
      <c r="M43" s="85"/>
      <c r="N43" s="78"/>
      <c r="O43" s="78"/>
    </row>
    <row r="44" spans="1:21" ht="39.950000000000003" customHeight="1" x14ac:dyDescent="0.2">
      <c r="A44" s="218"/>
      <c r="B44" s="240"/>
      <c r="C44" s="97" t="s">
        <v>66</v>
      </c>
      <c r="D44" s="27">
        <v>2</v>
      </c>
      <c r="E44" s="74" t="s">
        <v>266</v>
      </c>
      <c r="F44" s="60" t="s">
        <v>62</v>
      </c>
      <c r="G44" s="80">
        <v>2</v>
      </c>
      <c r="H44" s="66" t="s">
        <v>266</v>
      </c>
      <c r="I44" s="61" t="s">
        <v>62</v>
      </c>
      <c r="J44" s="83">
        <v>2</v>
      </c>
      <c r="K44" s="76" t="s">
        <v>266</v>
      </c>
      <c r="L44" s="76" t="s">
        <v>62</v>
      </c>
      <c r="M44" s="85"/>
      <c r="N44" s="78"/>
      <c r="O44" s="78"/>
    </row>
    <row r="45" spans="1:21" ht="6.75" customHeight="1" x14ac:dyDescent="0.25">
      <c r="B45" s="235"/>
      <c r="C45" s="236"/>
      <c r="D45" s="236"/>
      <c r="E45" s="236"/>
      <c r="F45" s="236"/>
      <c r="G45" s="236"/>
      <c r="H45" s="236"/>
      <c r="I45" s="236"/>
      <c r="J45" s="236"/>
      <c r="K45" s="237"/>
      <c r="L45" s="99"/>
      <c r="M45" s="100"/>
      <c r="N45" s="99"/>
      <c r="O45" s="99"/>
    </row>
    <row r="46" spans="1:21" ht="18.75" x14ac:dyDescent="0.2">
      <c r="A46" s="218"/>
      <c r="B46" s="238"/>
      <c r="C46" s="101" t="s">
        <v>67</v>
      </c>
      <c r="D46" s="102"/>
      <c r="E46" s="102"/>
      <c r="F46" s="102"/>
      <c r="G46" s="102"/>
      <c r="H46" s="102"/>
      <c r="I46" s="102"/>
      <c r="J46" s="102"/>
      <c r="K46" s="103"/>
      <c r="L46" s="104"/>
      <c r="M46" s="102"/>
      <c r="N46" s="103"/>
      <c r="O46" s="104"/>
    </row>
    <row r="47" spans="1:21" ht="39.950000000000003" customHeight="1" x14ac:dyDescent="0.2">
      <c r="A47" s="218"/>
      <c r="B47" s="239"/>
      <c r="C47" s="105" t="s">
        <v>68</v>
      </c>
      <c r="D47" s="27">
        <v>2</v>
      </c>
      <c r="E47" s="30" t="s">
        <v>267</v>
      </c>
      <c r="F47" s="30" t="s">
        <v>268</v>
      </c>
      <c r="G47" s="28">
        <v>3</v>
      </c>
      <c r="H47" s="32" t="s">
        <v>458</v>
      </c>
      <c r="I47" s="32" t="s">
        <v>268</v>
      </c>
      <c r="J47" s="29">
        <v>3</v>
      </c>
      <c r="K47" s="34" t="s">
        <v>458</v>
      </c>
      <c r="L47" s="35" t="s">
        <v>268</v>
      </c>
      <c r="M47" s="52"/>
      <c r="N47" s="50"/>
      <c r="O47" s="51"/>
      <c r="R47" s="86">
        <f>COUNTIF(D47:D50,"1")</f>
        <v>2</v>
      </c>
      <c r="S47" s="86">
        <f>COUNTIF(G47:G50,"1")</f>
        <v>2</v>
      </c>
      <c r="T47" s="86">
        <f>COUNTIF(J47:J50,"1")</f>
        <v>0</v>
      </c>
      <c r="U47" s="86">
        <f>COUNTIF(M47:M50,"1")</f>
        <v>0</v>
      </c>
    </row>
    <row r="48" spans="1:21" ht="39.950000000000003" customHeight="1" x14ac:dyDescent="0.2">
      <c r="A48" s="218"/>
      <c r="B48" s="239"/>
      <c r="C48" s="97" t="s">
        <v>69</v>
      </c>
      <c r="D48" s="27">
        <v>2</v>
      </c>
      <c r="E48" s="31" t="s">
        <v>269</v>
      </c>
      <c r="F48" s="30" t="s">
        <v>270</v>
      </c>
      <c r="G48" s="28">
        <v>3</v>
      </c>
      <c r="H48" s="33" t="s">
        <v>459</v>
      </c>
      <c r="I48" s="32" t="s">
        <v>460</v>
      </c>
      <c r="J48" s="29">
        <v>3</v>
      </c>
      <c r="K48" s="35" t="s">
        <v>459</v>
      </c>
      <c r="L48" s="35" t="s">
        <v>460</v>
      </c>
      <c r="M48" s="52"/>
      <c r="N48" s="51"/>
      <c r="O48" s="51"/>
      <c r="R48" s="86">
        <f>COUNTIF(D47:D50,"2")</f>
        <v>2</v>
      </c>
      <c r="S48" s="86">
        <f>COUNTIF(G47:G50,"2")</f>
        <v>0</v>
      </c>
      <c r="T48" s="86">
        <f>COUNTIF(J47:J50,"2")</f>
        <v>2</v>
      </c>
      <c r="U48" s="86">
        <f>COUNTIF(M47:M50,"2")</f>
        <v>0</v>
      </c>
    </row>
    <row r="49" spans="1:21" ht="39.950000000000003" customHeight="1" x14ac:dyDescent="0.2">
      <c r="A49" s="218"/>
      <c r="B49" s="239"/>
      <c r="C49" s="97" t="s">
        <v>70</v>
      </c>
      <c r="D49" s="27">
        <v>1</v>
      </c>
      <c r="E49" s="31" t="s">
        <v>271</v>
      </c>
      <c r="F49" s="30" t="s">
        <v>270</v>
      </c>
      <c r="G49" s="28">
        <v>1</v>
      </c>
      <c r="H49" s="33" t="s">
        <v>271</v>
      </c>
      <c r="I49" s="32" t="s">
        <v>270</v>
      </c>
      <c r="J49" s="29">
        <v>2</v>
      </c>
      <c r="K49" s="35" t="s">
        <v>518</v>
      </c>
      <c r="L49" s="35" t="s">
        <v>270</v>
      </c>
      <c r="M49" s="52"/>
      <c r="N49" s="51"/>
      <c r="O49" s="51"/>
      <c r="R49" s="86">
        <f>COUNTIF(D47:D50,"3")</f>
        <v>0</v>
      </c>
      <c r="S49" s="86">
        <f>COUNTIF(G47:G50,"3")</f>
        <v>2</v>
      </c>
      <c r="T49" s="86">
        <f>COUNTIF(J47:J50,"3")</f>
        <v>2</v>
      </c>
      <c r="U49" s="86">
        <f>COUNTIF(M47:M50,"3")</f>
        <v>0</v>
      </c>
    </row>
    <row r="50" spans="1:21" ht="39.950000000000003" customHeight="1" x14ac:dyDescent="0.2">
      <c r="A50" s="218"/>
      <c r="B50" s="240"/>
      <c r="C50" s="97" t="s">
        <v>71</v>
      </c>
      <c r="D50" s="27">
        <v>1</v>
      </c>
      <c r="E50" s="31" t="s">
        <v>272</v>
      </c>
      <c r="F50" s="30" t="s">
        <v>273</v>
      </c>
      <c r="G50" s="28">
        <v>1</v>
      </c>
      <c r="H50" s="33" t="s">
        <v>272</v>
      </c>
      <c r="I50" s="32" t="s">
        <v>273</v>
      </c>
      <c r="J50" s="29">
        <v>2</v>
      </c>
      <c r="K50" s="35" t="s">
        <v>519</v>
      </c>
      <c r="L50" s="35" t="s">
        <v>520</v>
      </c>
      <c r="M50" s="52"/>
      <c r="N50" s="51"/>
      <c r="O50" s="51"/>
      <c r="R50" s="86">
        <f>COUNTIF(D47:D50,"4")</f>
        <v>0</v>
      </c>
      <c r="S50" s="86">
        <f>COUNTIF(G47:G50,"4")</f>
        <v>0</v>
      </c>
      <c r="T50" s="86">
        <f>COUNTIF(J47:J50,"4")</f>
        <v>0</v>
      </c>
      <c r="U50" s="86">
        <f>COUNTIF(M47:M50,"4")</f>
        <v>0</v>
      </c>
    </row>
    <row r="51" spans="1:21" ht="8.25" customHeight="1" x14ac:dyDescent="0.25">
      <c r="B51" s="235"/>
      <c r="C51" s="236"/>
      <c r="D51" s="236"/>
      <c r="E51" s="236"/>
      <c r="F51" s="236"/>
      <c r="G51" s="236"/>
      <c r="H51" s="236"/>
      <c r="I51" s="236"/>
      <c r="J51" s="236"/>
      <c r="K51" s="237"/>
      <c r="L51" s="99"/>
      <c r="M51" s="100"/>
      <c r="N51" s="99"/>
      <c r="O51" s="99"/>
    </row>
    <row r="52" spans="1:21" ht="24" customHeight="1" x14ac:dyDescent="0.2">
      <c r="B52" s="263" t="s">
        <v>26</v>
      </c>
      <c r="C52" s="264"/>
      <c r="D52" s="250">
        <v>2023</v>
      </c>
      <c r="E52" s="251"/>
      <c r="F52" s="252"/>
      <c r="G52" s="247">
        <v>2024</v>
      </c>
      <c r="H52" s="248"/>
      <c r="I52" s="249"/>
      <c r="J52" s="226">
        <v>2025</v>
      </c>
      <c r="K52" s="227"/>
      <c r="L52" s="228"/>
      <c r="M52" s="284">
        <v>2026</v>
      </c>
      <c r="N52" s="285"/>
      <c r="O52" s="286"/>
    </row>
    <row r="53" spans="1:21" ht="33" customHeight="1" x14ac:dyDescent="0.2">
      <c r="B53" s="265"/>
      <c r="C53" s="266"/>
      <c r="D53" s="111" t="s">
        <v>34</v>
      </c>
      <c r="E53" s="112" t="s">
        <v>122</v>
      </c>
      <c r="F53" s="112" t="s">
        <v>125</v>
      </c>
      <c r="G53" s="111" t="s">
        <v>34</v>
      </c>
      <c r="H53" s="112" t="s">
        <v>122</v>
      </c>
      <c r="I53" s="112" t="s">
        <v>125</v>
      </c>
      <c r="J53" s="111" t="s">
        <v>34</v>
      </c>
      <c r="K53" s="112" t="s">
        <v>122</v>
      </c>
      <c r="L53" s="113" t="s">
        <v>125</v>
      </c>
      <c r="M53" s="111" t="s">
        <v>34</v>
      </c>
      <c r="N53" s="112" t="s">
        <v>430</v>
      </c>
      <c r="O53" s="113" t="s">
        <v>125</v>
      </c>
    </row>
    <row r="54" spans="1:21" ht="18.75" x14ac:dyDescent="0.2">
      <c r="A54" s="218"/>
      <c r="B54" s="114"/>
      <c r="C54" s="229" t="s">
        <v>74</v>
      </c>
      <c r="D54" s="230"/>
      <c r="E54" s="230"/>
      <c r="F54" s="230"/>
      <c r="G54" s="230"/>
      <c r="H54" s="230"/>
      <c r="I54" s="230"/>
      <c r="J54" s="230"/>
      <c r="K54" s="230"/>
      <c r="L54" s="115"/>
      <c r="M54" s="116"/>
      <c r="N54" s="116"/>
      <c r="O54" s="115"/>
    </row>
    <row r="55" spans="1:21" ht="30" customHeight="1" x14ac:dyDescent="0.2">
      <c r="A55" s="218"/>
      <c r="B55" s="117"/>
      <c r="C55" s="105" t="s">
        <v>75</v>
      </c>
      <c r="D55" s="27">
        <v>1</v>
      </c>
      <c r="E55" s="60" t="s">
        <v>274</v>
      </c>
      <c r="F55" s="60" t="s">
        <v>275</v>
      </c>
      <c r="G55" s="80">
        <v>1</v>
      </c>
      <c r="H55" s="164" t="s">
        <v>274</v>
      </c>
      <c r="I55" s="164" t="s">
        <v>275</v>
      </c>
      <c r="J55" s="83">
        <v>1</v>
      </c>
      <c r="K55" s="75" t="s">
        <v>274</v>
      </c>
      <c r="L55" s="76" t="s">
        <v>275</v>
      </c>
      <c r="M55" s="85"/>
      <c r="N55" s="77"/>
      <c r="O55" s="78"/>
      <c r="R55" s="86">
        <f>COUNTIF(D55:D59,"1")</f>
        <v>1</v>
      </c>
      <c r="S55" s="86">
        <f>COUNTIF(G55:G59,"1")</f>
        <v>1</v>
      </c>
      <c r="T55" s="86">
        <f>COUNTIF(J55:J59,"1")</f>
        <v>1</v>
      </c>
      <c r="U55" s="86">
        <f>COUNTIF(M55:M59,"1")</f>
        <v>0</v>
      </c>
    </row>
    <row r="56" spans="1:21" ht="30" customHeight="1" x14ac:dyDescent="0.2">
      <c r="A56" s="218"/>
      <c r="B56" s="117"/>
      <c r="C56" s="97" t="s">
        <v>76</v>
      </c>
      <c r="D56" s="27">
        <v>3</v>
      </c>
      <c r="E56" s="74" t="s">
        <v>276</v>
      </c>
      <c r="F56" s="60" t="s">
        <v>213</v>
      </c>
      <c r="G56" s="80">
        <v>3</v>
      </c>
      <c r="H56" s="165" t="s">
        <v>276</v>
      </c>
      <c r="I56" s="164" t="s">
        <v>277</v>
      </c>
      <c r="J56" s="83">
        <v>3</v>
      </c>
      <c r="K56" s="76" t="s">
        <v>276</v>
      </c>
      <c r="L56" s="76" t="s">
        <v>277</v>
      </c>
      <c r="M56" s="85"/>
      <c r="N56" s="78"/>
      <c r="O56" s="78"/>
      <c r="R56" s="86">
        <f>COUNTIF(D55:D59,"2")</f>
        <v>2</v>
      </c>
      <c r="S56" s="86">
        <f>COUNTIF(G55:G59,"2")</f>
        <v>1</v>
      </c>
      <c r="T56" s="86">
        <f>COUNTIF(J55:J59,"2")</f>
        <v>1</v>
      </c>
      <c r="U56" s="86">
        <f>COUNTIF(M55:M59,"2")</f>
        <v>0</v>
      </c>
    </row>
    <row r="57" spans="1:21" ht="30" customHeight="1" x14ac:dyDescent="0.2">
      <c r="A57" s="218"/>
      <c r="B57" s="117"/>
      <c r="C57" s="97" t="s">
        <v>77</v>
      </c>
      <c r="D57" s="27">
        <v>2</v>
      </c>
      <c r="E57" s="74" t="s">
        <v>278</v>
      </c>
      <c r="F57" s="60" t="s">
        <v>279</v>
      </c>
      <c r="G57" s="80">
        <v>2</v>
      </c>
      <c r="H57" s="66" t="s">
        <v>278</v>
      </c>
      <c r="I57" s="61" t="s">
        <v>279</v>
      </c>
      <c r="J57" s="83">
        <v>2</v>
      </c>
      <c r="K57" s="76" t="s">
        <v>278</v>
      </c>
      <c r="L57" s="76" t="s">
        <v>279</v>
      </c>
      <c r="M57" s="85"/>
      <c r="N57" s="78"/>
      <c r="O57" s="78"/>
      <c r="R57" s="86">
        <f>COUNTIF(D55:D59,"3")</f>
        <v>2</v>
      </c>
      <c r="S57" s="86">
        <f>COUNTIF(G55:G59,"3")</f>
        <v>3</v>
      </c>
      <c r="T57" s="86">
        <f>COUNTIF(J55:J59,"3")</f>
        <v>3</v>
      </c>
      <c r="U57" s="86">
        <f>COUNTIF(M55:M59,"3")</f>
        <v>0</v>
      </c>
    </row>
    <row r="58" spans="1:21" ht="30" customHeight="1" x14ac:dyDescent="0.2">
      <c r="A58" s="218"/>
      <c r="B58" s="117"/>
      <c r="C58" s="97" t="s">
        <v>78</v>
      </c>
      <c r="D58" s="27">
        <v>3</v>
      </c>
      <c r="E58" s="74" t="s">
        <v>280</v>
      </c>
      <c r="F58" s="60" t="s">
        <v>281</v>
      </c>
      <c r="G58" s="80">
        <v>3</v>
      </c>
      <c r="H58" s="66" t="s">
        <v>280</v>
      </c>
      <c r="I58" s="164" t="s">
        <v>281</v>
      </c>
      <c r="J58" s="83">
        <v>3</v>
      </c>
      <c r="K58" s="76" t="s">
        <v>280</v>
      </c>
      <c r="L58" s="76" t="s">
        <v>281</v>
      </c>
      <c r="M58" s="85"/>
      <c r="N58" s="78"/>
      <c r="O58" s="78"/>
      <c r="R58" s="86">
        <f>COUNTIF(D55:D59,"4")</f>
        <v>0</v>
      </c>
      <c r="S58" s="86">
        <f>COUNTIF(G55:G59,"4")</f>
        <v>0</v>
      </c>
      <c r="T58" s="86">
        <f>COUNTIF(J55:J59,"4")</f>
        <v>0</v>
      </c>
      <c r="U58" s="86">
        <f>COUNTIF(M55:M59,"4")</f>
        <v>0</v>
      </c>
    </row>
    <row r="59" spans="1:21" ht="30" customHeight="1" x14ac:dyDescent="0.2">
      <c r="A59" s="218"/>
      <c r="B59" s="118"/>
      <c r="C59" s="97" t="s">
        <v>79</v>
      </c>
      <c r="D59" s="27">
        <v>2</v>
      </c>
      <c r="E59" s="74" t="s">
        <v>282</v>
      </c>
      <c r="F59" s="60" t="s">
        <v>283</v>
      </c>
      <c r="G59" s="80">
        <v>3</v>
      </c>
      <c r="H59" s="66" t="s">
        <v>282</v>
      </c>
      <c r="I59" s="61" t="s">
        <v>283</v>
      </c>
      <c r="J59" s="83">
        <v>3</v>
      </c>
      <c r="K59" s="76" t="s">
        <v>282</v>
      </c>
      <c r="L59" s="76" t="s">
        <v>283</v>
      </c>
      <c r="M59" s="85"/>
      <c r="N59" s="78"/>
      <c r="O59" s="78"/>
    </row>
    <row r="60" spans="1:21" ht="6.75" customHeight="1" x14ac:dyDescent="0.25">
      <c r="B60" s="253"/>
      <c r="C60" s="254"/>
      <c r="D60" s="119"/>
      <c r="E60" s="120"/>
      <c r="F60" s="120"/>
      <c r="G60" s="119"/>
      <c r="H60" s="120"/>
      <c r="I60" s="120"/>
      <c r="J60" s="119"/>
      <c r="K60" s="120"/>
      <c r="M60" s="119"/>
      <c r="N60" s="120"/>
    </row>
    <row r="61" spans="1:21" ht="18.75" x14ac:dyDescent="0.2">
      <c r="A61" s="218"/>
      <c r="B61" s="114"/>
      <c r="C61" s="229" t="s">
        <v>80</v>
      </c>
      <c r="D61" s="230"/>
      <c r="E61" s="230"/>
      <c r="F61" s="230"/>
      <c r="G61" s="230"/>
      <c r="H61" s="230"/>
      <c r="I61" s="230"/>
      <c r="J61" s="230"/>
      <c r="K61" s="231"/>
      <c r="L61" s="116"/>
      <c r="M61" s="116"/>
      <c r="N61" s="116"/>
      <c r="O61" s="116"/>
    </row>
    <row r="62" spans="1:21" ht="30" customHeight="1" x14ac:dyDescent="0.2">
      <c r="A62" s="218"/>
      <c r="B62" s="122"/>
      <c r="C62" s="96" t="s">
        <v>81</v>
      </c>
      <c r="D62" s="27">
        <v>2</v>
      </c>
      <c r="E62" s="161" t="s">
        <v>284</v>
      </c>
      <c r="F62" s="161" t="s">
        <v>285</v>
      </c>
      <c r="G62" s="80">
        <v>2</v>
      </c>
      <c r="H62" s="162" t="s">
        <v>284</v>
      </c>
      <c r="I62" s="162" t="s">
        <v>409</v>
      </c>
      <c r="J62" s="83">
        <v>2</v>
      </c>
      <c r="K62" s="76" t="s">
        <v>284</v>
      </c>
      <c r="L62" s="76" t="s">
        <v>409</v>
      </c>
      <c r="M62" s="85"/>
      <c r="N62" s="78"/>
      <c r="O62" s="78"/>
      <c r="R62" s="86">
        <f>COUNTIF(D62:D65,"1")</f>
        <v>0</v>
      </c>
      <c r="S62" s="86">
        <f>COUNTIF(G62:G65,"1")</f>
        <v>0</v>
      </c>
      <c r="T62" s="86">
        <f>COUNTIF(J62:J65,"1")</f>
        <v>0</v>
      </c>
      <c r="U62" s="86">
        <f>COUNTIF(M62:M65,"1")</f>
        <v>0</v>
      </c>
    </row>
    <row r="63" spans="1:21" ht="30" customHeight="1" x14ac:dyDescent="0.2">
      <c r="A63" s="218"/>
      <c r="B63" s="117"/>
      <c r="C63" s="97" t="s">
        <v>82</v>
      </c>
      <c r="D63" s="27">
        <v>2</v>
      </c>
      <c r="E63" s="74" t="s">
        <v>286</v>
      </c>
      <c r="F63" s="161" t="s">
        <v>287</v>
      </c>
      <c r="G63" s="80">
        <v>3</v>
      </c>
      <c r="H63" s="163" t="s">
        <v>410</v>
      </c>
      <c r="I63" s="162" t="s">
        <v>411</v>
      </c>
      <c r="J63" s="83">
        <v>3</v>
      </c>
      <c r="K63" s="76" t="s">
        <v>410</v>
      </c>
      <c r="L63" s="76" t="s">
        <v>411</v>
      </c>
      <c r="M63" s="85"/>
      <c r="N63" s="78"/>
      <c r="O63" s="78"/>
      <c r="R63" s="86">
        <f>COUNTIF(D62:D65,"2")</f>
        <v>2</v>
      </c>
      <c r="S63" s="86">
        <f>COUNTIF(G62:G65,"2")</f>
        <v>1</v>
      </c>
      <c r="T63" s="86">
        <f>COUNTIF(J62:J65,"2")</f>
        <v>1</v>
      </c>
      <c r="U63" s="86">
        <f>COUNTIF(M62:M65,"2")</f>
        <v>0</v>
      </c>
    </row>
    <row r="64" spans="1:21" ht="30" customHeight="1" x14ac:dyDescent="0.2">
      <c r="A64" s="218"/>
      <c r="B64" s="117"/>
      <c r="C64" s="97" t="s">
        <v>83</v>
      </c>
      <c r="D64" s="27">
        <v>3</v>
      </c>
      <c r="E64" s="74" t="s">
        <v>288</v>
      </c>
      <c r="F64" s="60" t="s">
        <v>289</v>
      </c>
      <c r="G64" s="80">
        <v>3</v>
      </c>
      <c r="H64" s="66" t="s">
        <v>288</v>
      </c>
      <c r="I64" s="61" t="s">
        <v>289</v>
      </c>
      <c r="J64" s="83">
        <v>3</v>
      </c>
      <c r="K64" s="76" t="s">
        <v>288</v>
      </c>
      <c r="L64" s="76" t="s">
        <v>289</v>
      </c>
      <c r="M64" s="85"/>
      <c r="N64" s="78"/>
      <c r="O64" s="78"/>
      <c r="R64" s="86">
        <f>COUNTIF(D62:D65,"3")</f>
        <v>2</v>
      </c>
      <c r="S64" s="86">
        <f>COUNTIF(G62:G65,"3")</f>
        <v>3</v>
      </c>
      <c r="T64" s="86">
        <f>COUNTIF(J62:J65,"3")</f>
        <v>3</v>
      </c>
      <c r="U64" s="86">
        <f>COUNTIF(M62:M65,"3")</f>
        <v>0</v>
      </c>
    </row>
    <row r="65" spans="1:21" ht="30" customHeight="1" x14ac:dyDescent="0.2">
      <c r="A65" s="218"/>
      <c r="B65" s="118"/>
      <c r="C65" s="97" t="s">
        <v>84</v>
      </c>
      <c r="D65" s="27">
        <v>3</v>
      </c>
      <c r="E65" s="74" t="s">
        <v>290</v>
      </c>
      <c r="F65" s="60" t="s">
        <v>291</v>
      </c>
      <c r="G65" s="80">
        <v>3</v>
      </c>
      <c r="H65" s="66" t="s">
        <v>290</v>
      </c>
      <c r="I65" s="61" t="s">
        <v>291</v>
      </c>
      <c r="J65" s="83">
        <v>3</v>
      </c>
      <c r="K65" s="76" t="s">
        <v>290</v>
      </c>
      <c r="L65" s="76" t="s">
        <v>291</v>
      </c>
      <c r="M65" s="85"/>
      <c r="N65" s="78"/>
      <c r="O65" s="78"/>
      <c r="R65" s="86">
        <f>COUNTIF(D62:D65,"4")</f>
        <v>0</v>
      </c>
      <c r="S65" s="86">
        <f>COUNTIF(G62:G65,"4")</f>
        <v>0</v>
      </c>
      <c r="T65" s="86">
        <f>COUNTIF(J62:J65,"4")</f>
        <v>0</v>
      </c>
      <c r="U65" s="86">
        <f>COUNTIF(M62:M65,"4")</f>
        <v>0</v>
      </c>
    </row>
    <row r="66" spans="1:21" ht="9" customHeight="1" x14ac:dyDescent="0.25">
      <c r="B66" s="243"/>
      <c r="C66" s="244"/>
      <c r="D66" s="244"/>
      <c r="E66" s="244"/>
      <c r="F66" s="244"/>
      <c r="G66" s="244"/>
      <c r="H66" s="244"/>
      <c r="I66" s="244"/>
      <c r="J66" s="244"/>
      <c r="K66" s="257"/>
      <c r="L66" s="99"/>
      <c r="M66" s="100"/>
      <c r="N66" s="99"/>
      <c r="O66" s="99"/>
    </row>
    <row r="67" spans="1:21" ht="18.75" x14ac:dyDescent="0.2">
      <c r="A67" s="218"/>
      <c r="B67" s="114"/>
      <c r="C67" s="229" t="s">
        <v>167</v>
      </c>
      <c r="D67" s="230"/>
      <c r="E67" s="230"/>
      <c r="F67" s="230"/>
      <c r="G67" s="230"/>
      <c r="H67" s="230"/>
      <c r="I67" s="230"/>
      <c r="J67" s="230"/>
      <c r="K67" s="231"/>
      <c r="L67" s="123"/>
      <c r="M67" s="123"/>
      <c r="N67" s="123"/>
      <c r="O67" s="123"/>
    </row>
    <row r="68" spans="1:21" ht="30" customHeight="1" x14ac:dyDescent="0.2">
      <c r="A68" s="218"/>
      <c r="B68" s="117"/>
      <c r="C68" s="105" t="s">
        <v>85</v>
      </c>
      <c r="D68" s="27">
        <v>3</v>
      </c>
      <c r="E68" s="69" t="s">
        <v>292</v>
      </c>
      <c r="F68" s="60" t="s">
        <v>293</v>
      </c>
      <c r="G68" s="80">
        <v>3</v>
      </c>
      <c r="H68" s="61" t="s">
        <v>292</v>
      </c>
      <c r="I68" s="61" t="s">
        <v>294</v>
      </c>
      <c r="J68" s="83">
        <v>3</v>
      </c>
      <c r="K68" s="76" t="s">
        <v>292</v>
      </c>
      <c r="L68" s="76" t="s">
        <v>294</v>
      </c>
      <c r="M68" s="85"/>
      <c r="N68" s="78"/>
      <c r="O68" s="78"/>
      <c r="R68" s="86">
        <f>COUNTIF(D68:D71,"1")</f>
        <v>2</v>
      </c>
      <c r="S68" s="86">
        <f>COUNTIF(G68:G71,"1")</f>
        <v>1</v>
      </c>
      <c r="T68" s="86">
        <f>COUNTIF(J68:J71,"1")</f>
        <v>0</v>
      </c>
      <c r="U68" s="86">
        <f>COUNTIF(M68:M71,"1")</f>
        <v>0</v>
      </c>
    </row>
    <row r="69" spans="1:21" ht="30" customHeight="1" x14ac:dyDescent="0.2">
      <c r="A69" s="218"/>
      <c r="B69" s="117"/>
      <c r="C69" s="97" t="s">
        <v>86</v>
      </c>
      <c r="D69" s="27">
        <v>1</v>
      </c>
      <c r="E69" s="81" t="s">
        <v>295</v>
      </c>
      <c r="F69" s="60" t="s">
        <v>296</v>
      </c>
      <c r="G69" s="80">
        <v>1</v>
      </c>
      <c r="H69" s="66" t="s">
        <v>295</v>
      </c>
      <c r="I69" s="61" t="s">
        <v>296</v>
      </c>
      <c r="J69" s="83">
        <v>2</v>
      </c>
      <c r="K69" s="166" t="s">
        <v>466</v>
      </c>
      <c r="L69" s="166" t="s">
        <v>467</v>
      </c>
      <c r="M69" s="85"/>
      <c r="N69" s="78"/>
      <c r="O69" s="78"/>
      <c r="R69" s="86">
        <f>COUNTIF(D68:D71,"2")</f>
        <v>1</v>
      </c>
      <c r="S69" s="86">
        <f>COUNTIF(G68:G71,"2")</f>
        <v>1</v>
      </c>
      <c r="T69" s="86">
        <f>COUNTIF(J68:J71,"2")</f>
        <v>2</v>
      </c>
      <c r="U69" s="86">
        <f>COUNTIF(M68:M71,"2")</f>
        <v>0</v>
      </c>
    </row>
    <row r="70" spans="1:21" ht="30" customHeight="1" x14ac:dyDescent="0.2">
      <c r="A70" s="218"/>
      <c r="B70" s="117"/>
      <c r="C70" s="97" t="s">
        <v>87</v>
      </c>
      <c r="D70" s="27">
        <v>1</v>
      </c>
      <c r="E70" s="81" t="s">
        <v>297</v>
      </c>
      <c r="F70" s="60" t="s">
        <v>298</v>
      </c>
      <c r="G70" s="80">
        <v>2</v>
      </c>
      <c r="H70" s="66" t="s">
        <v>299</v>
      </c>
      <c r="I70" s="162" t="s">
        <v>300</v>
      </c>
      <c r="J70" s="83">
        <v>2</v>
      </c>
      <c r="K70" s="76" t="s">
        <v>299</v>
      </c>
      <c r="L70" s="76" t="s">
        <v>300</v>
      </c>
      <c r="M70" s="85"/>
      <c r="N70" s="78"/>
      <c r="O70" s="78"/>
      <c r="R70" s="86">
        <f>COUNTIF(D68:D71,"3")</f>
        <v>1</v>
      </c>
      <c r="S70" s="86">
        <f>COUNTIF(G68:G71,"3")</f>
        <v>2</v>
      </c>
      <c r="T70" s="86">
        <f>COUNTIF(J68:J71,"3")</f>
        <v>2</v>
      </c>
      <c r="U70" s="86">
        <f>COUNTIF(M68:M71,"3")</f>
        <v>0</v>
      </c>
    </row>
    <row r="71" spans="1:21" ht="30" customHeight="1" x14ac:dyDescent="0.2">
      <c r="A71" s="218"/>
      <c r="B71" s="118"/>
      <c r="C71" s="97" t="s">
        <v>88</v>
      </c>
      <c r="D71" s="27">
        <v>2</v>
      </c>
      <c r="E71" s="81" t="s">
        <v>301</v>
      </c>
      <c r="F71" s="60" t="s">
        <v>302</v>
      </c>
      <c r="G71" s="80">
        <v>3</v>
      </c>
      <c r="H71" s="66" t="s">
        <v>303</v>
      </c>
      <c r="I71" s="61" t="s">
        <v>302</v>
      </c>
      <c r="J71" s="83">
        <v>3</v>
      </c>
      <c r="K71" s="76" t="s">
        <v>303</v>
      </c>
      <c r="L71" s="76" t="s">
        <v>302</v>
      </c>
      <c r="M71" s="85"/>
      <c r="N71" s="78"/>
      <c r="O71" s="78"/>
      <c r="R71" s="86">
        <f>COUNTIF(D68:D71,"4")</f>
        <v>0</v>
      </c>
      <c r="S71" s="86">
        <f>COUNTIF(G68:G71,"4")</f>
        <v>0</v>
      </c>
      <c r="T71" s="86">
        <f>COUNTIF(J68:J71,"4")</f>
        <v>0</v>
      </c>
      <c r="U71" s="86">
        <f>COUNTIF(M68:M71,"4")</f>
        <v>0</v>
      </c>
    </row>
    <row r="72" spans="1:21" ht="8.25" customHeight="1" x14ac:dyDescent="0.25">
      <c r="B72" s="243"/>
      <c r="C72" s="244"/>
      <c r="D72" s="244"/>
      <c r="E72" s="244"/>
      <c r="F72" s="244"/>
      <c r="G72" s="244"/>
      <c r="H72" s="244"/>
      <c r="I72" s="244"/>
      <c r="J72" s="244"/>
      <c r="K72" s="257"/>
      <c r="L72" s="99"/>
      <c r="M72" s="100"/>
      <c r="N72" s="99"/>
      <c r="O72" s="99"/>
    </row>
    <row r="73" spans="1:21" ht="18.75" x14ac:dyDescent="0.2">
      <c r="A73" s="218"/>
      <c r="B73" s="114"/>
      <c r="C73" s="229" t="s">
        <v>89</v>
      </c>
      <c r="D73" s="230"/>
      <c r="E73" s="230"/>
      <c r="F73" s="230"/>
      <c r="G73" s="230"/>
      <c r="H73" s="230"/>
      <c r="I73" s="230"/>
      <c r="J73" s="230"/>
      <c r="K73" s="231"/>
      <c r="L73" s="116"/>
      <c r="M73" s="116"/>
      <c r="N73" s="116"/>
      <c r="O73" s="116"/>
    </row>
    <row r="74" spans="1:21" ht="30" customHeight="1" x14ac:dyDescent="0.2">
      <c r="A74" s="218"/>
      <c r="B74" s="117"/>
      <c r="C74" s="105" t="s">
        <v>90</v>
      </c>
      <c r="D74" s="27">
        <v>2</v>
      </c>
      <c r="E74" s="60" t="s">
        <v>304</v>
      </c>
      <c r="F74" s="60" t="s">
        <v>305</v>
      </c>
      <c r="G74" s="80">
        <v>2</v>
      </c>
      <c r="H74" s="61" t="s">
        <v>304</v>
      </c>
      <c r="I74" s="61" t="s">
        <v>306</v>
      </c>
      <c r="J74" s="83">
        <v>2</v>
      </c>
      <c r="K74" s="76" t="s">
        <v>304</v>
      </c>
      <c r="L74" s="76" t="s">
        <v>306</v>
      </c>
      <c r="M74" s="85"/>
      <c r="N74" s="78"/>
      <c r="O74" s="78"/>
      <c r="R74" s="86">
        <f>COUNTIF(D74:D79,"1")</f>
        <v>1</v>
      </c>
      <c r="S74" s="86">
        <f>COUNTIF(G74:G79,"1")</f>
        <v>0</v>
      </c>
      <c r="T74" s="86">
        <f>COUNTIF(J74:J79,"1")</f>
        <v>0</v>
      </c>
      <c r="U74" s="86">
        <f>COUNTIF(M74:M79,"1")</f>
        <v>0</v>
      </c>
    </row>
    <row r="75" spans="1:21" ht="30" customHeight="1" x14ac:dyDescent="0.2">
      <c r="A75" s="218"/>
      <c r="B75" s="117"/>
      <c r="C75" s="97" t="s">
        <v>91</v>
      </c>
      <c r="D75" s="27">
        <v>2</v>
      </c>
      <c r="E75" s="74" t="s">
        <v>307</v>
      </c>
      <c r="F75" s="60" t="s">
        <v>308</v>
      </c>
      <c r="G75" s="80">
        <v>3</v>
      </c>
      <c r="H75" s="163" t="s">
        <v>412</v>
      </c>
      <c r="I75" s="61" t="s">
        <v>308</v>
      </c>
      <c r="J75" s="83">
        <v>3</v>
      </c>
      <c r="K75" s="76" t="s">
        <v>412</v>
      </c>
      <c r="L75" s="76" t="s">
        <v>308</v>
      </c>
      <c r="M75" s="85"/>
      <c r="N75" s="78"/>
      <c r="O75" s="78"/>
      <c r="R75" s="86">
        <f>COUNTIF(D74:D79,"2")</f>
        <v>4</v>
      </c>
      <c r="S75" s="86">
        <f>COUNTIF(G74:G79,"2")</f>
        <v>3</v>
      </c>
      <c r="T75" s="86">
        <f>COUNTIF(J74:J79,"2")</f>
        <v>3</v>
      </c>
      <c r="U75" s="86">
        <f>COUNTIF(M74:M79,"2")</f>
        <v>0</v>
      </c>
    </row>
    <row r="76" spans="1:21" ht="30" customHeight="1" x14ac:dyDescent="0.2">
      <c r="A76" s="218"/>
      <c r="B76" s="117"/>
      <c r="C76" s="97" t="s">
        <v>92</v>
      </c>
      <c r="D76" s="27">
        <v>2</v>
      </c>
      <c r="E76" s="74" t="s">
        <v>309</v>
      </c>
      <c r="F76" s="60" t="s">
        <v>310</v>
      </c>
      <c r="G76" s="80">
        <v>3</v>
      </c>
      <c r="H76" s="163" t="s">
        <v>413</v>
      </c>
      <c r="I76" s="61" t="s">
        <v>311</v>
      </c>
      <c r="J76" s="83">
        <v>3</v>
      </c>
      <c r="K76" s="76" t="s">
        <v>413</v>
      </c>
      <c r="L76" s="76" t="s">
        <v>311</v>
      </c>
      <c r="M76" s="85"/>
      <c r="N76" s="78"/>
      <c r="O76" s="78"/>
      <c r="R76" s="86">
        <f>COUNTIF(D74:D79,"2")</f>
        <v>4</v>
      </c>
      <c r="S76" s="86">
        <f>COUNTIF(G74:G79,"3")</f>
        <v>3</v>
      </c>
      <c r="T76" s="86">
        <f>COUNTIF(J74:J79,"3")</f>
        <v>3</v>
      </c>
      <c r="U76" s="86">
        <f>COUNTIF(M74:M79,"3")</f>
        <v>0</v>
      </c>
    </row>
    <row r="77" spans="1:21" ht="30" customHeight="1" x14ac:dyDescent="0.2">
      <c r="A77" s="218"/>
      <c r="B77" s="117"/>
      <c r="C77" s="97" t="s">
        <v>93</v>
      </c>
      <c r="D77" s="27">
        <v>3</v>
      </c>
      <c r="E77" s="74" t="s">
        <v>312</v>
      </c>
      <c r="F77" s="60" t="s">
        <v>313</v>
      </c>
      <c r="G77" s="80">
        <v>3</v>
      </c>
      <c r="H77" s="66" t="s">
        <v>312</v>
      </c>
      <c r="I77" s="61" t="s">
        <v>313</v>
      </c>
      <c r="J77" s="83">
        <v>3</v>
      </c>
      <c r="K77" s="76" t="s">
        <v>312</v>
      </c>
      <c r="L77" s="76" t="s">
        <v>313</v>
      </c>
      <c r="M77" s="85"/>
      <c r="N77" s="78"/>
      <c r="O77" s="78"/>
      <c r="R77" s="86">
        <f>COUNTIF(D74:D79,"4")</f>
        <v>0</v>
      </c>
      <c r="S77" s="86">
        <f>COUNTIF(G74:G79,"4")</f>
        <v>0</v>
      </c>
      <c r="T77" s="86">
        <f>COUNTIF(J74:J79,"4")</f>
        <v>0</v>
      </c>
      <c r="U77" s="86">
        <f>COUNTIF(M74:M79,"4")</f>
        <v>0</v>
      </c>
    </row>
    <row r="78" spans="1:21" ht="30" customHeight="1" x14ac:dyDescent="0.2">
      <c r="A78" s="218"/>
      <c r="B78" s="122"/>
      <c r="C78" s="98" t="s">
        <v>94</v>
      </c>
      <c r="D78" s="27">
        <v>1</v>
      </c>
      <c r="E78" s="74" t="s">
        <v>314</v>
      </c>
      <c r="F78" s="60" t="s">
        <v>315</v>
      </c>
      <c r="G78" s="80">
        <v>2</v>
      </c>
      <c r="H78" s="66" t="s">
        <v>316</v>
      </c>
      <c r="I78" s="61" t="s">
        <v>317</v>
      </c>
      <c r="J78" s="83">
        <v>2</v>
      </c>
      <c r="K78" s="76" t="s">
        <v>316</v>
      </c>
      <c r="L78" s="76" t="s">
        <v>317</v>
      </c>
      <c r="M78" s="85"/>
      <c r="N78" s="78"/>
      <c r="O78" s="78"/>
    </row>
    <row r="79" spans="1:21" ht="30" customHeight="1" x14ac:dyDescent="0.2">
      <c r="A79" s="218"/>
      <c r="B79" s="118"/>
      <c r="C79" s="97" t="s">
        <v>95</v>
      </c>
      <c r="D79" s="27">
        <v>2</v>
      </c>
      <c r="E79" s="74" t="s">
        <v>318</v>
      </c>
      <c r="F79" s="60" t="s">
        <v>319</v>
      </c>
      <c r="G79" s="80">
        <v>2</v>
      </c>
      <c r="H79" s="66" t="s">
        <v>318</v>
      </c>
      <c r="I79" s="61" t="s">
        <v>319</v>
      </c>
      <c r="J79" s="83">
        <v>2</v>
      </c>
      <c r="K79" s="76" t="s">
        <v>318</v>
      </c>
      <c r="L79" s="76" t="s">
        <v>319</v>
      </c>
      <c r="M79" s="85"/>
      <c r="N79" s="78"/>
      <c r="O79" s="78"/>
    </row>
    <row r="80" spans="1:21" ht="9" customHeight="1" x14ac:dyDescent="0.25">
      <c r="B80" s="253"/>
      <c r="C80" s="254"/>
      <c r="D80" s="119"/>
      <c r="E80" s="120"/>
      <c r="F80" s="120"/>
      <c r="G80" s="119"/>
      <c r="H80" s="120"/>
      <c r="I80" s="120"/>
      <c r="J80" s="119"/>
      <c r="K80" s="124"/>
      <c r="M80" s="119"/>
      <c r="N80" s="124"/>
    </row>
    <row r="81" spans="1:21" ht="18.75" customHeight="1" x14ac:dyDescent="0.2">
      <c r="B81" s="271" t="s">
        <v>96</v>
      </c>
      <c r="C81" s="272"/>
      <c r="D81" s="250">
        <v>2023</v>
      </c>
      <c r="E81" s="251"/>
      <c r="F81" s="252"/>
      <c r="G81" s="247">
        <v>2024</v>
      </c>
      <c r="H81" s="248"/>
      <c r="I81" s="249"/>
      <c r="J81" s="226">
        <v>2025</v>
      </c>
      <c r="K81" s="227"/>
      <c r="L81" s="228"/>
      <c r="M81" s="284">
        <v>2026</v>
      </c>
      <c r="N81" s="285"/>
      <c r="O81" s="286"/>
    </row>
    <row r="82" spans="1:21" ht="34.5" customHeight="1" x14ac:dyDescent="0.2">
      <c r="B82" s="273"/>
      <c r="C82" s="274"/>
      <c r="D82" s="111" t="s">
        <v>34</v>
      </c>
      <c r="E82" s="112" t="s">
        <v>122</v>
      </c>
      <c r="F82" s="112" t="s">
        <v>125</v>
      </c>
      <c r="G82" s="111" t="s">
        <v>34</v>
      </c>
      <c r="H82" s="112" t="s">
        <v>122</v>
      </c>
      <c r="I82" s="112" t="s">
        <v>125</v>
      </c>
      <c r="J82" s="111" t="s">
        <v>34</v>
      </c>
      <c r="K82" s="112" t="s">
        <v>122</v>
      </c>
      <c r="L82" s="113" t="s">
        <v>125</v>
      </c>
      <c r="M82" s="111" t="s">
        <v>34</v>
      </c>
      <c r="N82" s="112" t="s">
        <v>122</v>
      </c>
      <c r="O82" s="113" t="s">
        <v>125</v>
      </c>
    </row>
    <row r="83" spans="1:21" ht="18.75" x14ac:dyDescent="0.2">
      <c r="A83" s="218"/>
      <c r="B83" s="125"/>
      <c r="C83" s="230" t="s">
        <v>97</v>
      </c>
      <c r="D83" s="230"/>
      <c r="E83" s="230"/>
      <c r="F83" s="230"/>
      <c r="G83" s="230"/>
      <c r="H83" s="230"/>
      <c r="I83" s="230"/>
      <c r="J83" s="230"/>
      <c r="K83" s="230"/>
      <c r="L83" s="126"/>
      <c r="M83" s="127"/>
      <c r="N83" s="127"/>
      <c r="O83" s="126"/>
    </row>
    <row r="84" spans="1:21" ht="30" customHeight="1" x14ac:dyDescent="0.2">
      <c r="A84" s="218"/>
      <c r="B84" s="118"/>
      <c r="C84" s="105" t="s">
        <v>98</v>
      </c>
      <c r="D84" s="27">
        <v>2</v>
      </c>
      <c r="E84" s="74" t="s">
        <v>320</v>
      </c>
      <c r="F84" s="60" t="s">
        <v>321</v>
      </c>
      <c r="G84" s="80">
        <v>2</v>
      </c>
      <c r="H84" s="66" t="s">
        <v>320</v>
      </c>
      <c r="I84" s="61" t="s">
        <v>321</v>
      </c>
      <c r="J84" s="83">
        <v>3</v>
      </c>
      <c r="K84" s="76" t="s">
        <v>469</v>
      </c>
      <c r="L84" s="76" t="s">
        <v>470</v>
      </c>
      <c r="M84" s="85"/>
      <c r="N84" s="78"/>
      <c r="O84" s="78"/>
      <c r="R84" s="86">
        <f>COUNTIF(D84:D86,"1")</f>
        <v>0</v>
      </c>
      <c r="S84" s="86">
        <f>COUNTIF(G84:G86,"1")</f>
        <v>0</v>
      </c>
      <c r="T84" s="86">
        <f>COUNTIF(J84:J86,"1")</f>
        <v>0</v>
      </c>
      <c r="U84" s="86">
        <f>COUNTIF(M84:M86,"1")</f>
        <v>0</v>
      </c>
    </row>
    <row r="85" spans="1:21" ht="30" customHeight="1" x14ac:dyDescent="0.2">
      <c r="A85" s="218"/>
      <c r="B85" s="125"/>
      <c r="C85" s="97" t="s">
        <v>99</v>
      </c>
      <c r="D85" s="27">
        <v>4</v>
      </c>
      <c r="E85" s="74" t="s">
        <v>322</v>
      </c>
      <c r="F85" s="60" t="s">
        <v>323</v>
      </c>
      <c r="G85" s="80">
        <v>3</v>
      </c>
      <c r="H85" s="66" t="s">
        <v>431</v>
      </c>
      <c r="I85" s="61" t="s">
        <v>323</v>
      </c>
      <c r="J85" s="83">
        <v>3</v>
      </c>
      <c r="K85" s="76" t="s">
        <v>431</v>
      </c>
      <c r="L85" s="76" t="s">
        <v>323</v>
      </c>
      <c r="M85" s="85"/>
      <c r="N85" s="78"/>
      <c r="O85" s="78"/>
      <c r="R85" s="86">
        <f>COUNTIF(D84:D86,"2")</f>
        <v>1</v>
      </c>
      <c r="S85" s="86">
        <f>COUNTIF(G84:G86,"2")</f>
        <v>1</v>
      </c>
      <c r="T85" s="86">
        <f>COUNTIF(J84:J86,"2")</f>
        <v>0</v>
      </c>
      <c r="U85" s="86">
        <f>COUNTIF(M84:M86,"2")</f>
        <v>0</v>
      </c>
    </row>
    <row r="86" spans="1:21" ht="30" customHeight="1" x14ac:dyDescent="0.2">
      <c r="A86" s="218"/>
      <c r="B86" s="125"/>
      <c r="C86" s="97" t="s">
        <v>100</v>
      </c>
      <c r="D86" s="27">
        <v>4</v>
      </c>
      <c r="E86" s="74" t="s">
        <v>324</v>
      </c>
      <c r="F86" s="60" t="s">
        <v>323</v>
      </c>
      <c r="G86" s="80">
        <v>4</v>
      </c>
      <c r="H86" s="66" t="s">
        <v>324</v>
      </c>
      <c r="I86" s="61" t="s">
        <v>323</v>
      </c>
      <c r="J86" s="83">
        <v>4</v>
      </c>
      <c r="K86" s="76" t="s">
        <v>324</v>
      </c>
      <c r="L86" s="76" t="s">
        <v>323</v>
      </c>
      <c r="M86" s="85"/>
      <c r="N86" s="78"/>
      <c r="O86" s="78"/>
      <c r="R86" s="86">
        <f>COUNTIF(D84:D86,"3")</f>
        <v>0</v>
      </c>
      <c r="S86" s="86">
        <f>COUNTIF(G84:G86,"3")</f>
        <v>1</v>
      </c>
      <c r="T86" s="86">
        <f>COUNTIF(J84:J86,"3")</f>
        <v>2</v>
      </c>
      <c r="U86" s="86">
        <f>COUNTIF(M84:M86,"3")</f>
        <v>0</v>
      </c>
    </row>
    <row r="87" spans="1:21" ht="21" customHeight="1" x14ac:dyDescent="0.25">
      <c r="B87" s="253"/>
      <c r="C87" s="254"/>
      <c r="D87" s="119"/>
      <c r="E87" s="120"/>
      <c r="F87" s="120"/>
      <c r="G87" s="119"/>
      <c r="H87" s="120"/>
      <c r="I87" s="120"/>
      <c r="J87" s="119"/>
      <c r="K87" s="120"/>
      <c r="M87" s="119"/>
      <c r="N87" s="120"/>
      <c r="R87" s="86">
        <f>COUNTIF(D84:D86,"4")</f>
        <v>2</v>
      </c>
      <c r="S87" s="86">
        <f>COUNTIF(G84:G86,"4")</f>
        <v>1</v>
      </c>
      <c r="T87" s="86">
        <f>COUNTIF(J84:J86,"4")</f>
        <v>1</v>
      </c>
      <c r="U87" s="86">
        <f>COUNTIF(M84:M86,"4")</f>
        <v>0</v>
      </c>
    </row>
    <row r="88" spans="1:21" ht="18.75" x14ac:dyDescent="0.2">
      <c r="A88" s="218"/>
      <c r="B88" s="128"/>
      <c r="C88" s="258" t="s">
        <v>101</v>
      </c>
      <c r="D88" s="259"/>
      <c r="E88" s="259"/>
      <c r="F88" s="259"/>
      <c r="G88" s="259"/>
      <c r="H88" s="259"/>
      <c r="I88" s="259"/>
      <c r="J88" s="259"/>
      <c r="K88" s="260"/>
      <c r="L88" s="116"/>
      <c r="M88" s="116"/>
      <c r="N88" s="116"/>
      <c r="O88" s="116"/>
    </row>
    <row r="89" spans="1:21" ht="30" customHeight="1" x14ac:dyDescent="0.2">
      <c r="A89" s="218"/>
      <c r="B89" s="118"/>
      <c r="C89" s="96" t="s">
        <v>102</v>
      </c>
      <c r="D89" s="27">
        <v>1</v>
      </c>
      <c r="E89" s="60" t="s">
        <v>325</v>
      </c>
      <c r="F89" s="60" t="s">
        <v>326</v>
      </c>
      <c r="G89" s="80">
        <v>1</v>
      </c>
      <c r="H89" s="61" t="s">
        <v>325</v>
      </c>
      <c r="I89" s="61" t="s">
        <v>326</v>
      </c>
      <c r="J89" s="83">
        <v>2</v>
      </c>
      <c r="K89" s="76" t="s">
        <v>471</v>
      </c>
      <c r="L89" s="76" t="s">
        <v>472</v>
      </c>
      <c r="M89" s="85"/>
      <c r="N89" s="78"/>
      <c r="O89" s="78"/>
      <c r="R89" s="86">
        <f>COUNTIF(D89:D95,"1")</f>
        <v>3</v>
      </c>
      <c r="S89" s="86">
        <f>COUNTIF(G89:G95,"1")</f>
        <v>2</v>
      </c>
      <c r="T89" s="86">
        <f>COUNTIF(J89:J95,"1")</f>
        <v>0</v>
      </c>
      <c r="U89" s="86">
        <f>COUNTIF(M89:M95,"1")</f>
        <v>0</v>
      </c>
    </row>
    <row r="90" spans="1:21" ht="30" customHeight="1" x14ac:dyDescent="0.2">
      <c r="A90" s="218"/>
      <c r="B90" s="129"/>
      <c r="C90" s="98" t="s">
        <v>103</v>
      </c>
      <c r="D90" s="27">
        <v>1</v>
      </c>
      <c r="E90" s="74" t="s">
        <v>327</v>
      </c>
      <c r="F90" s="60" t="s">
        <v>328</v>
      </c>
      <c r="G90" s="80">
        <v>1</v>
      </c>
      <c r="H90" s="66" t="s">
        <v>327</v>
      </c>
      <c r="I90" s="61" t="s">
        <v>328</v>
      </c>
      <c r="J90" s="83">
        <v>2</v>
      </c>
      <c r="K90" s="76" t="s">
        <v>473</v>
      </c>
      <c r="L90" s="76" t="s">
        <v>474</v>
      </c>
      <c r="M90" s="85"/>
      <c r="N90" s="78"/>
      <c r="O90" s="78"/>
      <c r="R90" s="86">
        <f>COUNTIF(D89:D95,"2")</f>
        <v>1</v>
      </c>
      <c r="S90" s="86">
        <f>COUNTIF(G89:G95,"2")</f>
        <v>3</v>
      </c>
      <c r="T90" s="86">
        <f>COUNTIF(J89:J95,"2")</f>
        <v>4</v>
      </c>
      <c r="U90" s="86">
        <f>COUNTIF(M89:M95,"2")</f>
        <v>0</v>
      </c>
    </row>
    <row r="91" spans="1:21" ht="30" customHeight="1" x14ac:dyDescent="0.2">
      <c r="A91" s="218"/>
      <c r="B91" s="125"/>
      <c r="C91" s="97" t="s">
        <v>104</v>
      </c>
      <c r="D91" s="27">
        <v>3</v>
      </c>
      <c r="E91" s="74" t="s">
        <v>329</v>
      </c>
      <c r="F91" s="60" t="s">
        <v>330</v>
      </c>
      <c r="G91" s="80">
        <v>2</v>
      </c>
      <c r="H91" s="66" t="s">
        <v>432</v>
      </c>
      <c r="I91" s="61" t="s">
        <v>433</v>
      </c>
      <c r="J91" s="83">
        <v>3</v>
      </c>
      <c r="K91" s="76" t="s">
        <v>475</v>
      </c>
      <c r="L91" s="76" t="s">
        <v>433</v>
      </c>
      <c r="M91" s="85"/>
      <c r="N91" s="78"/>
      <c r="O91" s="78"/>
      <c r="R91" s="86">
        <f>COUNTIF(D89:D95,"3")</f>
        <v>3</v>
      </c>
      <c r="S91" s="86">
        <f>COUNTIF(G89:G95,"3")</f>
        <v>2</v>
      </c>
      <c r="T91" s="86">
        <f>COUNTIF(J89:J95,"3")</f>
        <v>3</v>
      </c>
      <c r="U91" s="86">
        <f>COUNTIF(M89:M95,"3")</f>
        <v>0</v>
      </c>
    </row>
    <row r="92" spans="1:21" ht="30" customHeight="1" x14ac:dyDescent="0.2">
      <c r="A92" s="218"/>
      <c r="B92" s="125"/>
      <c r="C92" s="98" t="s">
        <v>105</v>
      </c>
      <c r="D92" s="27">
        <v>1</v>
      </c>
      <c r="E92" s="74" t="s">
        <v>331</v>
      </c>
      <c r="F92" s="60" t="s">
        <v>332</v>
      </c>
      <c r="G92" s="80">
        <v>2</v>
      </c>
      <c r="H92" s="66" t="s">
        <v>434</v>
      </c>
      <c r="I92" s="61" t="s">
        <v>435</v>
      </c>
      <c r="J92" s="83">
        <v>2</v>
      </c>
      <c r="K92" s="76" t="s">
        <v>434</v>
      </c>
      <c r="L92" s="76" t="s">
        <v>435</v>
      </c>
      <c r="M92" s="85"/>
      <c r="N92" s="78"/>
      <c r="O92" s="78"/>
      <c r="R92" s="86">
        <f>COUNTIF(D89:D95,"4")</f>
        <v>0</v>
      </c>
      <c r="S92" s="86">
        <f>COUNTIF(G89:G95,"4")</f>
        <v>0</v>
      </c>
      <c r="T92" s="86">
        <f>COUNTIF(J89:J95,"4")</f>
        <v>0</v>
      </c>
      <c r="U92" s="86">
        <f>COUNTIF(M89:M95,"4")</f>
        <v>0</v>
      </c>
    </row>
    <row r="93" spans="1:21" ht="30" customHeight="1" x14ac:dyDescent="0.2">
      <c r="A93" s="218"/>
      <c r="B93" s="125"/>
      <c r="C93" s="97" t="s">
        <v>106</v>
      </c>
      <c r="D93" s="27">
        <v>3</v>
      </c>
      <c r="E93" s="74" t="s">
        <v>333</v>
      </c>
      <c r="F93" s="60" t="s">
        <v>334</v>
      </c>
      <c r="G93" s="80">
        <v>3</v>
      </c>
      <c r="H93" s="66" t="s">
        <v>333</v>
      </c>
      <c r="I93" s="61" t="s">
        <v>435</v>
      </c>
      <c r="J93" s="83">
        <v>3</v>
      </c>
      <c r="K93" s="76" t="s">
        <v>476</v>
      </c>
      <c r="L93" s="76" t="s">
        <v>477</v>
      </c>
      <c r="M93" s="85"/>
      <c r="N93" s="78"/>
      <c r="O93" s="78"/>
    </row>
    <row r="94" spans="1:21" ht="30" customHeight="1" x14ac:dyDescent="0.2">
      <c r="A94" s="218"/>
      <c r="B94" s="129"/>
      <c r="C94" s="98" t="s">
        <v>107</v>
      </c>
      <c r="D94" s="27">
        <v>2</v>
      </c>
      <c r="E94" s="74" t="s">
        <v>335</v>
      </c>
      <c r="F94" s="60" t="s">
        <v>336</v>
      </c>
      <c r="G94" s="80">
        <v>2</v>
      </c>
      <c r="H94" s="66" t="s">
        <v>335</v>
      </c>
      <c r="I94" s="61" t="s">
        <v>336</v>
      </c>
      <c r="J94" s="83">
        <v>2</v>
      </c>
      <c r="K94" s="76" t="s">
        <v>335</v>
      </c>
      <c r="L94" s="76" t="s">
        <v>478</v>
      </c>
      <c r="M94" s="85"/>
      <c r="N94" s="78"/>
      <c r="O94" s="78"/>
    </row>
    <row r="95" spans="1:21" ht="30" customHeight="1" x14ac:dyDescent="0.2">
      <c r="A95" s="218"/>
      <c r="B95" s="125"/>
      <c r="C95" s="97" t="s">
        <v>108</v>
      </c>
      <c r="D95" s="27">
        <v>3</v>
      </c>
      <c r="E95" s="74" t="s">
        <v>337</v>
      </c>
      <c r="F95" s="60" t="s">
        <v>338</v>
      </c>
      <c r="G95" s="80">
        <v>3</v>
      </c>
      <c r="H95" s="66" t="s">
        <v>337</v>
      </c>
      <c r="I95" s="61" t="s">
        <v>338</v>
      </c>
      <c r="J95" s="83">
        <v>3</v>
      </c>
      <c r="K95" s="76" t="s">
        <v>337</v>
      </c>
      <c r="L95" s="76" t="s">
        <v>479</v>
      </c>
      <c r="M95" s="85"/>
      <c r="N95" s="78"/>
      <c r="O95" s="78"/>
    </row>
    <row r="96" spans="1:21" ht="5.25" customHeight="1" x14ac:dyDescent="0.25">
      <c r="B96" s="253"/>
      <c r="C96" s="254"/>
      <c r="D96" s="119"/>
      <c r="E96" s="120"/>
      <c r="F96" s="120"/>
      <c r="G96" s="119"/>
      <c r="H96" s="120"/>
      <c r="I96" s="120"/>
      <c r="J96" s="119"/>
      <c r="K96" s="124"/>
      <c r="M96" s="119"/>
      <c r="N96" s="124"/>
    </row>
    <row r="97" spans="1:21" ht="18.75" x14ac:dyDescent="0.2">
      <c r="A97" s="218"/>
      <c r="B97" s="114"/>
      <c r="C97" s="229" t="s">
        <v>25</v>
      </c>
      <c r="D97" s="230"/>
      <c r="E97" s="230"/>
      <c r="F97" s="230"/>
      <c r="G97" s="230"/>
      <c r="H97" s="230"/>
      <c r="I97" s="230"/>
      <c r="J97" s="230"/>
      <c r="K97" s="230"/>
      <c r="L97" s="230"/>
      <c r="M97" s="130"/>
      <c r="N97" s="130"/>
      <c r="O97" s="131"/>
    </row>
    <row r="98" spans="1:21" ht="84" x14ac:dyDescent="0.2">
      <c r="A98" s="218"/>
      <c r="B98" s="122"/>
      <c r="C98" s="96" t="s">
        <v>109</v>
      </c>
      <c r="D98" s="27">
        <v>2</v>
      </c>
      <c r="E98" s="30" t="s">
        <v>339</v>
      </c>
      <c r="F98" s="30" t="s">
        <v>340</v>
      </c>
      <c r="G98" s="28">
        <v>2</v>
      </c>
      <c r="H98" s="32" t="s">
        <v>339</v>
      </c>
      <c r="I98" s="32" t="s">
        <v>340</v>
      </c>
      <c r="J98" s="29">
        <v>2</v>
      </c>
      <c r="K98" s="35" t="s">
        <v>339</v>
      </c>
      <c r="L98" s="35" t="s">
        <v>340</v>
      </c>
      <c r="M98" s="52"/>
      <c r="N98" s="51"/>
      <c r="O98" s="51"/>
      <c r="R98" s="86">
        <f>COUNTIF(D98:D99,"1")</f>
        <v>0</v>
      </c>
      <c r="S98" s="86">
        <f>COUNTIF(G98:G99,"1")</f>
        <v>0</v>
      </c>
      <c r="T98" s="86">
        <f>COUNTIF(J98:J99,"1")</f>
        <v>0</v>
      </c>
      <c r="U98" s="86">
        <f>COUNTIF(M98:M99,"1")</f>
        <v>0</v>
      </c>
    </row>
    <row r="99" spans="1:21" ht="108" x14ac:dyDescent="0.2">
      <c r="A99" s="218"/>
      <c r="B99" s="132"/>
      <c r="C99" s="98" t="s">
        <v>110</v>
      </c>
      <c r="D99" s="27">
        <v>3</v>
      </c>
      <c r="E99" s="31" t="s">
        <v>341</v>
      </c>
      <c r="F99" s="30" t="s">
        <v>342</v>
      </c>
      <c r="G99" s="28">
        <v>2</v>
      </c>
      <c r="H99" s="33" t="s">
        <v>436</v>
      </c>
      <c r="I99" s="32" t="s">
        <v>437</v>
      </c>
      <c r="J99" s="29">
        <v>3</v>
      </c>
      <c r="K99" s="35" t="s">
        <v>341</v>
      </c>
      <c r="L99" s="35" t="s">
        <v>480</v>
      </c>
      <c r="M99" s="52"/>
      <c r="N99" s="51"/>
      <c r="O99" s="51"/>
      <c r="R99" s="86">
        <f>COUNTIF(D98:D99,"2")</f>
        <v>1</v>
      </c>
      <c r="S99" s="86">
        <f>COUNTIF(G98:G99,"2")</f>
        <v>2</v>
      </c>
      <c r="T99" s="86">
        <f>COUNTIF(J98:J99,"2")</f>
        <v>1</v>
      </c>
      <c r="U99" s="86">
        <f>COUNTIF(M98:M99,"2")</f>
        <v>0</v>
      </c>
    </row>
    <row r="100" spans="1:21" ht="8.25" customHeight="1" x14ac:dyDescent="0.25">
      <c r="B100" s="253"/>
      <c r="C100" s="254"/>
      <c r="D100" s="119"/>
      <c r="E100" s="120"/>
      <c r="F100" s="120"/>
      <c r="G100" s="119"/>
      <c r="H100" s="120"/>
      <c r="I100" s="120"/>
      <c r="J100" s="119"/>
      <c r="K100" s="124"/>
      <c r="M100" s="119"/>
      <c r="N100" s="124"/>
      <c r="R100" s="86">
        <f>COUNTIF(D98:D99,"3")</f>
        <v>1</v>
      </c>
      <c r="S100" s="86">
        <f>COUNTIF(G98:G99,"3")</f>
        <v>0</v>
      </c>
      <c r="T100" s="86">
        <f>COUNTIF(J98:J99,"3")</f>
        <v>1</v>
      </c>
      <c r="U100" s="86">
        <f>COUNTIF(M98:M99,"3")</f>
        <v>0</v>
      </c>
    </row>
    <row r="101" spans="1:21" ht="18.75" x14ac:dyDescent="0.2">
      <c r="A101" s="218"/>
      <c r="B101" s="125"/>
      <c r="C101" s="230" t="s">
        <v>111</v>
      </c>
      <c r="D101" s="230"/>
      <c r="E101" s="230"/>
      <c r="F101" s="230"/>
      <c r="G101" s="230"/>
      <c r="H101" s="230"/>
      <c r="I101" s="230"/>
      <c r="J101" s="230"/>
      <c r="K101" s="231"/>
      <c r="L101" s="116"/>
      <c r="M101" s="116"/>
      <c r="N101" s="116"/>
      <c r="O101" s="116"/>
      <c r="R101" s="86">
        <f>COUNTIF(D98:D99,"4")</f>
        <v>0</v>
      </c>
      <c r="S101" s="86">
        <f>COUNTIF(G98:G99,"4")</f>
        <v>0</v>
      </c>
      <c r="T101" s="86">
        <f>COUNTIF(J98:J99,"4")</f>
        <v>0</v>
      </c>
      <c r="U101" s="86">
        <f>COUNTIF(M98:M99,"4")</f>
        <v>0</v>
      </c>
    </row>
    <row r="102" spans="1:21" ht="30" customHeight="1" x14ac:dyDescent="0.2">
      <c r="A102" s="218"/>
      <c r="B102" s="118"/>
      <c r="C102" s="105" t="s">
        <v>112</v>
      </c>
      <c r="D102" s="27">
        <v>3</v>
      </c>
      <c r="E102" s="60" t="s">
        <v>343</v>
      </c>
      <c r="F102" s="60" t="s">
        <v>344</v>
      </c>
      <c r="G102" s="80">
        <v>3</v>
      </c>
      <c r="H102" s="61" t="s">
        <v>343</v>
      </c>
      <c r="I102" s="61" t="s">
        <v>344</v>
      </c>
      <c r="J102" s="83">
        <v>3</v>
      </c>
      <c r="K102" s="76" t="s">
        <v>343</v>
      </c>
      <c r="L102" s="76" t="s">
        <v>344</v>
      </c>
      <c r="M102" s="85"/>
      <c r="N102" s="78"/>
      <c r="O102" s="78"/>
      <c r="R102" s="86">
        <f>COUNTIF(D102:D111,"1")</f>
        <v>1</v>
      </c>
      <c r="S102" s="86">
        <f>COUNTIF(G102:G111,"1")</f>
        <v>2</v>
      </c>
      <c r="T102" s="86">
        <f>COUNTIF(J102:J111,"1")</f>
        <v>1</v>
      </c>
      <c r="U102" s="86">
        <f>COUNTIF(M102:M111,"1")</f>
        <v>0</v>
      </c>
    </row>
    <row r="103" spans="1:21" ht="30" customHeight="1" x14ac:dyDescent="0.2">
      <c r="A103" s="218"/>
      <c r="B103" s="125"/>
      <c r="C103" s="97" t="s">
        <v>113</v>
      </c>
      <c r="D103" s="27">
        <v>4</v>
      </c>
      <c r="E103" s="74" t="s">
        <v>345</v>
      </c>
      <c r="F103" s="60" t="s">
        <v>346</v>
      </c>
      <c r="G103" s="80">
        <v>4</v>
      </c>
      <c r="H103" s="66" t="s">
        <v>345</v>
      </c>
      <c r="I103" s="61" t="s">
        <v>346</v>
      </c>
      <c r="J103" s="83">
        <v>4</v>
      </c>
      <c r="K103" s="76" t="s">
        <v>345</v>
      </c>
      <c r="L103" s="76" t="s">
        <v>348</v>
      </c>
      <c r="M103" s="85"/>
      <c r="N103" s="78"/>
      <c r="O103" s="78"/>
      <c r="R103" s="86">
        <f>COUNTIF(D102:D111,"2")</f>
        <v>1</v>
      </c>
      <c r="S103" s="86">
        <f>COUNTIF(G102:G111,"2")</f>
        <v>1</v>
      </c>
      <c r="T103" s="86">
        <f>COUNTIF(J102:J111,"2")</f>
        <v>2</v>
      </c>
      <c r="U103" s="86">
        <f>COUNTIF(M102:M111,"2")</f>
        <v>0</v>
      </c>
    </row>
    <row r="104" spans="1:21" ht="30" customHeight="1" x14ac:dyDescent="0.2">
      <c r="A104" s="218"/>
      <c r="B104" s="125"/>
      <c r="C104" s="97" t="s">
        <v>114</v>
      </c>
      <c r="D104" s="27">
        <v>1</v>
      </c>
      <c r="E104" s="74" t="s">
        <v>347</v>
      </c>
      <c r="F104" s="60" t="s">
        <v>348</v>
      </c>
      <c r="G104" s="80">
        <v>1</v>
      </c>
      <c r="H104" s="66" t="s">
        <v>347</v>
      </c>
      <c r="I104" s="61" t="s">
        <v>348</v>
      </c>
      <c r="J104" s="83">
        <v>2</v>
      </c>
      <c r="K104" s="76" t="s">
        <v>481</v>
      </c>
      <c r="L104" s="76" t="s">
        <v>482</v>
      </c>
      <c r="M104" s="85"/>
      <c r="N104" s="78"/>
      <c r="O104" s="78"/>
      <c r="R104" s="86">
        <f>COUNTIF(D102:D111,"3")</f>
        <v>3</v>
      </c>
      <c r="S104" s="86">
        <f>COUNTIF(G102:G111,"3")</f>
        <v>5</v>
      </c>
      <c r="T104" s="86">
        <f>COUNTIF(J102:J111,"3")</f>
        <v>5</v>
      </c>
      <c r="U104" s="86">
        <f>COUNTIF(M102:M111,"3")</f>
        <v>0</v>
      </c>
    </row>
    <row r="105" spans="1:21" ht="30" customHeight="1" x14ac:dyDescent="0.2">
      <c r="A105" s="218"/>
      <c r="B105" s="125"/>
      <c r="C105" s="97" t="s">
        <v>115</v>
      </c>
      <c r="D105" s="27">
        <v>4</v>
      </c>
      <c r="E105" s="74" t="s">
        <v>349</v>
      </c>
      <c r="F105" s="60" t="s">
        <v>350</v>
      </c>
      <c r="G105" s="80">
        <v>3</v>
      </c>
      <c r="H105" s="66" t="s">
        <v>438</v>
      </c>
      <c r="I105" s="61" t="s">
        <v>350</v>
      </c>
      <c r="J105" s="83">
        <v>3</v>
      </c>
      <c r="K105" s="76" t="s">
        <v>438</v>
      </c>
      <c r="L105" s="76" t="s">
        <v>350</v>
      </c>
      <c r="M105" s="85"/>
      <c r="N105" s="78"/>
      <c r="O105" s="78"/>
      <c r="R105" s="86">
        <f>COUNTIF(D102:D111,"4")</f>
        <v>5</v>
      </c>
      <c r="S105" s="86">
        <f>COUNTIF(G102:G111,"4")</f>
        <v>2</v>
      </c>
      <c r="T105" s="86">
        <f>COUNTIF(J102:J111,"4")</f>
        <v>2</v>
      </c>
      <c r="U105" s="86">
        <f>COUNTIF(M102:M111,"4")</f>
        <v>0</v>
      </c>
    </row>
    <row r="106" spans="1:21" ht="30" customHeight="1" x14ac:dyDescent="0.2">
      <c r="A106" s="218"/>
      <c r="B106" s="125"/>
      <c r="C106" s="97" t="s">
        <v>116</v>
      </c>
      <c r="D106" s="27">
        <v>4</v>
      </c>
      <c r="E106" s="74" t="s">
        <v>351</v>
      </c>
      <c r="F106" s="60" t="s">
        <v>352</v>
      </c>
      <c r="G106" s="80">
        <v>3</v>
      </c>
      <c r="H106" s="66" t="s">
        <v>439</v>
      </c>
      <c r="I106" s="61" t="s">
        <v>352</v>
      </c>
      <c r="J106" s="83">
        <v>3</v>
      </c>
      <c r="K106" s="76" t="s">
        <v>350</v>
      </c>
      <c r="L106" s="76" t="s">
        <v>352</v>
      </c>
      <c r="M106" s="85"/>
      <c r="N106" s="78"/>
      <c r="O106" s="78"/>
    </row>
    <row r="107" spans="1:21" ht="30" customHeight="1" x14ac:dyDescent="0.2">
      <c r="A107" s="218"/>
      <c r="B107" s="125"/>
      <c r="C107" s="97" t="s">
        <v>117</v>
      </c>
      <c r="D107" s="27">
        <v>4</v>
      </c>
      <c r="E107" s="74" t="s">
        <v>353</v>
      </c>
      <c r="F107" s="60" t="s">
        <v>354</v>
      </c>
      <c r="G107" s="80">
        <v>4</v>
      </c>
      <c r="H107" s="66" t="s">
        <v>353</v>
      </c>
      <c r="I107" s="61" t="s">
        <v>354</v>
      </c>
      <c r="J107" s="83">
        <v>4</v>
      </c>
      <c r="K107" s="76" t="s">
        <v>353</v>
      </c>
      <c r="L107" s="76" t="s">
        <v>354</v>
      </c>
      <c r="M107" s="85"/>
      <c r="N107" s="78"/>
      <c r="O107" s="78"/>
    </row>
    <row r="108" spans="1:21" ht="30" customHeight="1" x14ac:dyDescent="0.2">
      <c r="A108" s="218"/>
      <c r="B108" s="125"/>
      <c r="C108" s="97" t="s">
        <v>118</v>
      </c>
      <c r="D108" s="27">
        <v>4</v>
      </c>
      <c r="E108" s="74" t="s">
        <v>355</v>
      </c>
      <c r="F108" s="60" t="s">
        <v>356</v>
      </c>
      <c r="G108" s="80">
        <v>1</v>
      </c>
      <c r="H108" s="66" t="s">
        <v>440</v>
      </c>
      <c r="I108" s="61" t="s">
        <v>441</v>
      </c>
      <c r="J108" s="83">
        <v>1</v>
      </c>
      <c r="K108" s="76" t="s">
        <v>440</v>
      </c>
      <c r="L108" s="76" t="s">
        <v>441</v>
      </c>
      <c r="M108" s="85"/>
      <c r="N108" s="78"/>
      <c r="O108" s="78"/>
    </row>
    <row r="109" spans="1:21" ht="30" customHeight="1" x14ac:dyDescent="0.2">
      <c r="A109" s="218"/>
      <c r="B109" s="125"/>
      <c r="C109" s="97" t="s">
        <v>119</v>
      </c>
      <c r="D109" s="27">
        <v>2</v>
      </c>
      <c r="E109" s="74" t="s">
        <v>357</v>
      </c>
      <c r="F109" s="60" t="s">
        <v>358</v>
      </c>
      <c r="G109" s="80">
        <v>2</v>
      </c>
      <c r="H109" s="66" t="s">
        <v>357</v>
      </c>
      <c r="I109" s="61" t="s">
        <v>358</v>
      </c>
      <c r="J109" s="83">
        <v>2</v>
      </c>
      <c r="K109" s="76" t="s">
        <v>357</v>
      </c>
      <c r="L109" s="76" t="s">
        <v>358</v>
      </c>
      <c r="M109" s="85"/>
      <c r="N109" s="78"/>
      <c r="O109" s="78"/>
    </row>
    <row r="110" spans="1:21" ht="30" customHeight="1" x14ac:dyDescent="0.2">
      <c r="A110" s="218"/>
      <c r="B110" s="125"/>
      <c r="C110" s="97" t="s">
        <v>120</v>
      </c>
      <c r="D110" s="27">
        <v>3</v>
      </c>
      <c r="E110" s="74" t="s">
        <v>359</v>
      </c>
      <c r="F110" s="60" t="s">
        <v>360</v>
      </c>
      <c r="G110" s="80">
        <v>3</v>
      </c>
      <c r="H110" s="66" t="s">
        <v>359</v>
      </c>
      <c r="I110" s="61" t="s">
        <v>360</v>
      </c>
      <c r="J110" s="83">
        <v>3</v>
      </c>
      <c r="K110" s="76" t="s">
        <v>359</v>
      </c>
      <c r="L110" s="76" t="s">
        <v>360</v>
      </c>
      <c r="M110" s="85"/>
      <c r="N110" s="78"/>
      <c r="O110" s="78"/>
    </row>
    <row r="111" spans="1:21" ht="30" customHeight="1" x14ac:dyDescent="0.2">
      <c r="A111" s="218"/>
      <c r="B111" s="125"/>
      <c r="C111" s="97" t="s">
        <v>121</v>
      </c>
      <c r="D111" s="27">
        <v>3</v>
      </c>
      <c r="E111" s="74" t="s">
        <v>361</v>
      </c>
      <c r="F111" s="60" t="s">
        <v>362</v>
      </c>
      <c r="G111" s="80">
        <v>3</v>
      </c>
      <c r="H111" s="66" t="s">
        <v>361</v>
      </c>
      <c r="I111" s="61" t="s">
        <v>362</v>
      </c>
      <c r="J111" s="83">
        <v>3</v>
      </c>
      <c r="K111" s="76" t="s">
        <v>361</v>
      </c>
      <c r="L111" s="76" t="s">
        <v>362</v>
      </c>
      <c r="M111" s="85"/>
      <c r="N111" s="78"/>
      <c r="O111" s="78"/>
    </row>
    <row r="112" spans="1:21" ht="5.25" customHeight="1" x14ac:dyDescent="0.25">
      <c r="B112" s="255"/>
      <c r="C112" s="256"/>
      <c r="D112" s="133"/>
      <c r="E112" s="134"/>
      <c r="F112" s="134"/>
      <c r="G112" s="133"/>
      <c r="H112" s="134"/>
      <c r="I112" s="134"/>
      <c r="J112" s="133"/>
      <c r="K112" s="135"/>
      <c r="M112" s="133"/>
      <c r="N112" s="135"/>
    </row>
    <row r="113" spans="1:21" ht="18.75" x14ac:dyDescent="0.2">
      <c r="A113" s="218"/>
      <c r="B113" s="125"/>
      <c r="C113" s="230" t="s">
        <v>0</v>
      </c>
      <c r="D113" s="230"/>
      <c r="E113" s="230"/>
      <c r="F113" s="230"/>
      <c r="G113" s="230"/>
      <c r="H113" s="230"/>
      <c r="I113" s="230"/>
      <c r="J113" s="230"/>
      <c r="K113" s="231"/>
      <c r="L113" s="116"/>
      <c r="M113" s="116"/>
      <c r="N113" s="116"/>
      <c r="O113" s="116"/>
    </row>
    <row r="114" spans="1:21" ht="30" customHeight="1" x14ac:dyDescent="0.2">
      <c r="A114" s="218"/>
      <c r="B114" s="129"/>
      <c r="C114" s="98" t="s">
        <v>1</v>
      </c>
      <c r="D114" s="27">
        <v>3</v>
      </c>
      <c r="E114" s="74" t="s">
        <v>363</v>
      </c>
      <c r="F114" s="60" t="s">
        <v>364</v>
      </c>
      <c r="G114" s="80">
        <v>3</v>
      </c>
      <c r="H114" s="66" t="s">
        <v>363</v>
      </c>
      <c r="I114" s="61" t="s">
        <v>364</v>
      </c>
      <c r="J114" s="83">
        <v>3</v>
      </c>
      <c r="K114" s="76" t="s">
        <v>363</v>
      </c>
      <c r="L114" s="76" t="s">
        <v>364</v>
      </c>
      <c r="M114" s="85"/>
      <c r="N114" s="78"/>
      <c r="O114" s="78"/>
      <c r="R114" s="86">
        <f>COUNTIF(D114:D117,"1")</f>
        <v>0</v>
      </c>
      <c r="S114" s="86">
        <f>COUNTIF(G114:G117,"1")</f>
        <v>0</v>
      </c>
      <c r="T114" s="86">
        <f>COUNTIF(J114:J117,"1")</f>
        <v>0</v>
      </c>
      <c r="U114" s="86">
        <f>COUNTIF(M114:M117,"1")</f>
        <v>0</v>
      </c>
    </row>
    <row r="115" spans="1:21" ht="30" customHeight="1" x14ac:dyDescent="0.2">
      <c r="A115" s="218"/>
      <c r="B115" s="125"/>
      <c r="C115" s="97" t="s">
        <v>2</v>
      </c>
      <c r="D115" s="27">
        <v>4</v>
      </c>
      <c r="E115" s="74" t="s">
        <v>365</v>
      </c>
      <c r="F115" s="60" t="s">
        <v>366</v>
      </c>
      <c r="G115" s="80">
        <v>4</v>
      </c>
      <c r="H115" s="66" t="s">
        <v>365</v>
      </c>
      <c r="I115" s="61" t="s">
        <v>366</v>
      </c>
      <c r="J115" s="83">
        <v>4</v>
      </c>
      <c r="K115" s="76" t="s">
        <v>365</v>
      </c>
      <c r="L115" s="76" t="s">
        <v>366</v>
      </c>
      <c r="M115" s="85"/>
      <c r="N115" s="78"/>
      <c r="O115" s="78"/>
      <c r="R115" s="86">
        <f>COUNTIF(D114:D117,"2")</f>
        <v>0</v>
      </c>
      <c r="S115" s="86">
        <f>COUNTIF(G114:G117,"2")</f>
        <v>0</v>
      </c>
      <c r="T115" s="86">
        <f>COUNTIF(J114:J117,"2")</f>
        <v>0</v>
      </c>
      <c r="U115" s="86">
        <f>COUNTIF(M114:M117,"2")</f>
        <v>0</v>
      </c>
    </row>
    <row r="116" spans="1:21" ht="30" customHeight="1" x14ac:dyDescent="0.2">
      <c r="A116" s="218"/>
      <c r="B116" s="125"/>
      <c r="C116" s="97" t="s">
        <v>3</v>
      </c>
      <c r="D116" s="27">
        <v>4</v>
      </c>
      <c r="E116" s="74" t="s">
        <v>367</v>
      </c>
      <c r="F116" s="60" t="s">
        <v>368</v>
      </c>
      <c r="G116" s="80">
        <v>4</v>
      </c>
      <c r="H116" s="66" t="s">
        <v>367</v>
      </c>
      <c r="I116" s="61" t="s">
        <v>368</v>
      </c>
      <c r="J116" s="83">
        <v>4</v>
      </c>
      <c r="K116" s="76" t="s">
        <v>367</v>
      </c>
      <c r="L116" s="76" t="s">
        <v>368</v>
      </c>
      <c r="M116" s="85"/>
      <c r="N116" s="78"/>
      <c r="O116" s="78"/>
      <c r="R116" s="86">
        <f>COUNTIF(D114:D117,"3")</f>
        <v>1</v>
      </c>
      <c r="S116" s="86">
        <f>COUNTIF(G114:G117,"3")</f>
        <v>1</v>
      </c>
      <c r="T116" s="86">
        <f>COUNTIF(J114:J117,"3")</f>
        <v>1</v>
      </c>
      <c r="U116" s="86">
        <f>COUNTIF(M114:M117,"3")</f>
        <v>0</v>
      </c>
    </row>
    <row r="117" spans="1:21" ht="30" customHeight="1" x14ac:dyDescent="0.2">
      <c r="A117" s="218"/>
      <c r="B117" s="125"/>
      <c r="C117" s="97" t="s">
        <v>4</v>
      </c>
      <c r="D117" s="27">
        <v>4</v>
      </c>
      <c r="E117" s="74" t="s">
        <v>369</v>
      </c>
      <c r="F117" s="60" t="s">
        <v>370</v>
      </c>
      <c r="G117" s="80">
        <v>4</v>
      </c>
      <c r="H117" s="66" t="s">
        <v>369</v>
      </c>
      <c r="I117" s="61" t="s">
        <v>370</v>
      </c>
      <c r="J117" s="83">
        <v>4</v>
      </c>
      <c r="K117" s="76" t="s">
        <v>369</v>
      </c>
      <c r="L117" s="76" t="s">
        <v>370</v>
      </c>
      <c r="M117" s="85"/>
      <c r="N117" s="78"/>
      <c r="O117" s="78"/>
      <c r="R117" s="86">
        <f>COUNTIF(D114:D117,"4")</f>
        <v>3</v>
      </c>
      <c r="S117" s="86">
        <f>COUNTIF(G114:G117,"4")</f>
        <v>3</v>
      </c>
      <c r="T117" s="86">
        <f>COUNTIF(J114:J117,"4")</f>
        <v>3</v>
      </c>
      <c r="U117" s="86">
        <f>COUNTIF(M114:M117,"4")</f>
        <v>0</v>
      </c>
    </row>
    <row r="118" spans="1:21" ht="7.5" customHeight="1" x14ac:dyDescent="0.25">
      <c r="B118" s="253"/>
      <c r="C118" s="254"/>
      <c r="D118" s="133"/>
      <c r="E118" s="134"/>
      <c r="F118" s="134"/>
      <c r="G118" s="133"/>
      <c r="H118" s="134"/>
      <c r="I118" s="134"/>
      <c r="J118" s="119"/>
      <c r="K118" s="124"/>
      <c r="M118" s="119"/>
      <c r="N118" s="124"/>
    </row>
    <row r="119" spans="1:21" ht="15.75" customHeight="1" x14ac:dyDescent="0.2">
      <c r="B119" s="263" t="s">
        <v>24</v>
      </c>
      <c r="C119" s="264"/>
      <c r="D119" s="250">
        <v>2023</v>
      </c>
      <c r="E119" s="251"/>
      <c r="F119" s="252"/>
      <c r="G119" s="247">
        <v>2024</v>
      </c>
      <c r="H119" s="248"/>
      <c r="I119" s="249"/>
      <c r="J119" s="267">
        <v>2025</v>
      </c>
      <c r="K119" s="267"/>
      <c r="L119" s="267"/>
      <c r="M119" s="283">
        <v>2026</v>
      </c>
      <c r="N119" s="283"/>
      <c r="O119" s="283"/>
    </row>
    <row r="120" spans="1:21" ht="15.75" customHeight="1" x14ac:dyDescent="0.2">
      <c r="B120" s="265"/>
      <c r="C120" s="266"/>
      <c r="D120" s="111" t="s">
        <v>34</v>
      </c>
      <c r="E120" s="112" t="s">
        <v>122</v>
      </c>
      <c r="F120" s="112" t="s">
        <v>125</v>
      </c>
      <c r="G120" s="111" t="s">
        <v>34</v>
      </c>
      <c r="H120" s="112" t="s">
        <v>122</v>
      </c>
      <c r="I120" s="112" t="s">
        <v>125</v>
      </c>
      <c r="J120" s="111" t="s">
        <v>34</v>
      </c>
      <c r="K120" s="112" t="s">
        <v>122</v>
      </c>
      <c r="L120" s="136" t="s">
        <v>125</v>
      </c>
      <c r="M120" s="111" t="s">
        <v>34</v>
      </c>
      <c r="N120" s="112" t="s">
        <v>122</v>
      </c>
      <c r="O120" s="136" t="s">
        <v>125</v>
      </c>
    </row>
    <row r="121" spans="1:21" ht="18.75" x14ac:dyDescent="0.2">
      <c r="A121" s="218"/>
      <c r="B121" s="128"/>
      <c r="C121" s="230" t="s">
        <v>5</v>
      </c>
      <c r="D121" s="230"/>
      <c r="E121" s="230"/>
      <c r="F121" s="230"/>
      <c r="G121" s="230"/>
      <c r="H121" s="230"/>
      <c r="I121" s="230"/>
      <c r="J121" s="230"/>
      <c r="K121" s="231"/>
      <c r="L121" s="116"/>
      <c r="M121" s="116"/>
      <c r="N121" s="116"/>
      <c r="O121" s="116"/>
    </row>
    <row r="122" spans="1:21" ht="39" customHeight="1" x14ac:dyDescent="0.2">
      <c r="A122" s="218"/>
      <c r="B122" s="132"/>
      <c r="C122" s="137" t="s">
        <v>6</v>
      </c>
      <c r="D122" s="27">
        <v>2</v>
      </c>
      <c r="E122" s="60" t="s">
        <v>371</v>
      </c>
      <c r="F122" s="60" t="s">
        <v>372</v>
      </c>
      <c r="G122" s="80">
        <v>2</v>
      </c>
      <c r="H122" s="61" t="s">
        <v>414</v>
      </c>
      <c r="I122" s="61" t="s">
        <v>415</v>
      </c>
      <c r="J122" s="83">
        <v>2</v>
      </c>
      <c r="K122" s="76" t="s">
        <v>488</v>
      </c>
      <c r="L122" s="76" t="s">
        <v>415</v>
      </c>
      <c r="M122" s="85"/>
      <c r="N122" s="78"/>
      <c r="O122" s="78"/>
      <c r="R122" s="86">
        <f>COUNTIF(D122:D125,"1")</f>
        <v>1</v>
      </c>
      <c r="S122" s="86">
        <f>COUNTIF(G122:G125,"1")</f>
        <v>1</v>
      </c>
      <c r="T122" s="86">
        <f>COUNTIF(J122:J125,"1")</f>
        <v>1</v>
      </c>
      <c r="U122" s="86">
        <f>COUNTIF(M122:M125,"1")</f>
        <v>0</v>
      </c>
    </row>
    <row r="123" spans="1:21" ht="30" customHeight="1" x14ac:dyDescent="0.2">
      <c r="A123" s="218"/>
      <c r="B123" s="129"/>
      <c r="C123" s="98" t="s">
        <v>7</v>
      </c>
      <c r="D123" s="27">
        <v>1</v>
      </c>
      <c r="E123" s="74" t="s">
        <v>373</v>
      </c>
      <c r="F123" s="60" t="s">
        <v>374</v>
      </c>
      <c r="G123" s="80">
        <v>1</v>
      </c>
      <c r="H123" s="66" t="s">
        <v>373</v>
      </c>
      <c r="I123" s="61" t="s">
        <v>374</v>
      </c>
      <c r="J123" s="83">
        <v>1</v>
      </c>
      <c r="K123" s="76" t="s">
        <v>489</v>
      </c>
      <c r="L123" s="76" t="s">
        <v>490</v>
      </c>
      <c r="M123" s="85"/>
      <c r="N123" s="78"/>
      <c r="O123" s="78"/>
      <c r="R123" s="86">
        <f>COUNTIF(D122:D125,"2")</f>
        <v>2</v>
      </c>
      <c r="S123" s="86">
        <f>COUNTIF(G122:G125,"2")</f>
        <v>1</v>
      </c>
      <c r="T123" s="86">
        <f>COUNTIF(J122:J125,"2")</f>
        <v>1</v>
      </c>
      <c r="U123" s="86">
        <f>COUNTIF(M122:M125,"2")</f>
        <v>0</v>
      </c>
    </row>
    <row r="124" spans="1:21" ht="30" customHeight="1" x14ac:dyDescent="0.2">
      <c r="A124" s="218"/>
      <c r="B124" s="125"/>
      <c r="C124" s="98" t="s">
        <v>8</v>
      </c>
      <c r="D124" s="27">
        <v>3</v>
      </c>
      <c r="E124" s="74" t="s">
        <v>375</v>
      </c>
      <c r="F124" s="60" t="s">
        <v>376</v>
      </c>
      <c r="G124" s="80">
        <v>3</v>
      </c>
      <c r="H124" s="66" t="s">
        <v>375</v>
      </c>
      <c r="I124" s="61" t="s">
        <v>376</v>
      </c>
      <c r="J124" s="83">
        <v>3</v>
      </c>
      <c r="K124" s="76" t="s">
        <v>491</v>
      </c>
      <c r="L124" s="76" t="s">
        <v>376</v>
      </c>
      <c r="M124" s="85"/>
      <c r="N124" s="78"/>
      <c r="O124" s="78"/>
      <c r="R124" s="86">
        <f>COUNTIF(D122:D125,"3")</f>
        <v>1</v>
      </c>
      <c r="S124" s="86">
        <f>COUNTIF(G122:G125,"3")</f>
        <v>2</v>
      </c>
      <c r="T124" s="86">
        <f>COUNTIF(J122:J125,"3")</f>
        <v>2</v>
      </c>
      <c r="U124" s="86">
        <f>COUNTIF(M122:M125,"3")</f>
        <v>0</v>
      </c>
    </row>
    <row r="125" spans="1:21" ht="30" customHeight="1" x14ac:dyDescent="0.2">
      <c r="A125" s="218"/>
      <c r="B125" s="125"/>
      <c r="C125" s="97" t="s">
        <v>9</v>
      </c>
      <c r="D125" s="27">
        <v>2</v>
      </c>
      <c r="E125" s="74" t="s">
        <v>377</v>
      </c>
      <c r="F125" s="60" t="s">
        <v>378</v>
      </c>
      <c r="G125" s="80">
        <v>3</v>
      </c>
      <c r="H125" s="66" t="s">
        <v>416</v>
      </c>
      <c r="I125" s="61" t="s">
        <v>417</v>
      </c>
      <c r="J125" s="83">
        <v>3</v>
      </c>
      <c r="K125" s="76" t="s">
        <v>416</v>
      </c>
      <c r="L125" s="76" t="s">
        <v>417</v>
      </c>
      <c r="M125" s="85"/>
      <c r="N125" s="78"/>
      <c r="O125" s="78"/>
      <c r="R125" s="86">
        <f>COUNTIF(D122:D125,"4")</f>
        <v>0</v>
      </c>
      <c r="S125" s="86">
        <f>COUNTIF(G122:G125,"4")</f>
        <v>0</v>
      </c>
      <c r="T125" s="86">
        <f>COUNTIF(J122:J125,"4")</f>
        <v>0</v>
      </c>
      <c r="U125" s="86">
        <f>COUNTIF(M122:M125,"4")</f>
        <v>0</v>
      </c>
    </row>
    <row r="126" spans="1:21" ht="8.25" customHeight="1" x14ac:dyDescent="0.25">
      <c r="B126" s="253"/>
      <c r="C126" s="254"/>
      <c r="D126" s="119"/>
      <c r="E126" s="120"/>
      <c r="F126" s="120"/>
      <c r="G126" s="119"/>
      <c r="H126" s="120"/>
      <c r="I126" s="120"/>
      <c r="J126" s="119"/>
      <c r="K126" s="124"/>
      <c r="M126" s="119"/>
      <c r="N126" s="124"/>
    </row>
    <row r="127" spans="1:21" ht="18.75" x14ac:dyDescent="0.2">
      <c r="A127" s="218"/>
      <c r="B127" s="125"/>
      <c r="C127" s="230" t="s">
        <v>10</v>
      </c>
      <c r="D127" s="230"/>
      <c r="E127" s="230"/>
      <c r="F127" s="230"/>
      <c r="G127" s="230"/>
      <c r="H127" s="230"/>
      <c r="I127" s="230"/>
      <c r="J127" s="230"/>
      <c r="K127" s="231"/>
      <c r="L127" s="116"/>
      <c r="M127" s="116"/>
      <c r="N127" s="116"/>
      <c r="O127" s="116"/>
    </row>
    <row r="128" spans="1:21" ht="30" customHeight="1" x14ac:dyDescent="0.2">
      <c r="A128" s="218"/>
      <c r="B128" s="118"/>
      <c r="C128" s="105" t="s">
        <v>11</v>
      </c>
      <c r="D128" s="27">
        <v>3</v>
      </c>
      <c r="E128" s="60" t="s">
        <v>379</v>
      </c>
      <c r="F128" s="60" t="s">
        <v>380</v>
      </c>
      <c r="G128" s="80">
        <v>3</v>
      </c>
      <c r="H128" s="61" t="s">
        <v>418</v>
      </c>
      <c r="I128" s="61" t="s">
        <v>419</v>
      </c>
      <c r="J128" s="83">
        <v>3</v>
      </c>
      <c r="K128" s="76" t="s">
        <v>492</v>
      </c>
      <c r="L128" s="76" t="s">
        <v>493</v>
      </c>
      <c r="M128" s="85"/>
      <c r="N128" s="78"/>
      <c r="O128" s="78"/>
      <c r="R128" s="86">
        <f>COUNTIF(D128:D131,"1")</f>
        <v>0</v>
      </c>
      <c r="S128" s="86">
        <f>COUNTIF(G128:G131,"1")</f>
        <v>0</v>
      </c>
      <c r="T128" s="86">
        <f>COUNTIF(J128:J131,"1")</f>
        <v>0</v>
      </c>
      <c r="U128" s="86">
        <f>COUNTIF(M128:M131,"1")</f>
        <v>0</v>
      </c>
    </row>
    <row r="129" spans="1:21" ht="30" customHeight="1" x14ac:dyDescent="0.2">
      <c r="A129" s="218"/>
      <c r="B129" s="125"/>
      <c r="C129" s="97" t="s">
        <v>12</v>
      </c>
      <c r="D129" s="27">
        <v>3</v>
      </c>
      <c r="E129" s="74" t="s">
        <v>381</v>
      </c>
      <c r="F129" s="60" t="s">
        <v>382</v>
      </c>
      <c r="G129" s="80">
        <v>3</v>
      </c>
      <c r="H129" s="66" t="s">
        <v>420</v>
      </c>
      <c r="I129" s="61" t="s">
        <v>421</v>
      </c>
      <c r="J129" s="83">
        <v>3</v>
      </c>
      <c r="K129" s="76" t="s">
        <v>494</v>
      </c>
      <c r="L129" s="76" t="s">
        <v>421</v>
      </c>
      <c r="M129" s="85"/>
      <c r="N129" s="78"/>
      <c r="O129" s="78"/>
      <c r="R129" s="86">
        <f>COUNTIF(D128:D131,"2")</f>
        <v>0</v>
      </c>
      <c r="S129" s="86">
        <f>COUNTIF(G128:G131,"2")</f>
        <v>0</v>
      </c>
      <c r="T129" s="86">
        <f>COUNTIF(J128:J131,"2")</f>
        <v>0</v>
      </c>
      <c r="U129" s="86">
        <f>COUNTIF(M128:M131,"2")</f>
        <v>0</v>
      </c>
    </row>
    <row r="130" spans="1:21" ht="30" customHeight="1" x14ac:dyDescent="0.2">
      <c r="A130" s="218"/>
      <c r="B130" s="125"/>
      <c r="C130" s="97" t="s">
        <v>13</v>
      </c>
      <c r="D130" s="27">
        <v>3</v>
      </c>
      <c r="E130" s="74" t="s">
        <v>383</v>
      </c>
      <c r="F130" s="60" t="s">
        <v>384</v>
      </c>
      <c r="G130" s="80">
        <v>3</v>
      </c>
      <c r="H130" s="66" t="s">
        <v>422</v>
      </c>
      <c r="I130" s="61" t="s">
        <v>423</v>
      </c>
      <c r="J130" s="83">
        <v>3</v>
      </c>
      <c r="K130" s="76" t="s">
        <v>495</v>
      </c>
      <c r="L130" s="76" t="s">
        <v>496</v>
      </c>
      <c r="M130" s="85"/>
      <c r="N130" s="78"/>
      <c r="O130" s="78"/>
      <c r="R130" s="86">
        <f>COUNTIF(D128:D131,"3")</f>
        <v>4</v>
      </c>
      <c r="S130" s="86">
        <f>COUNTIF(G128:G131,"3")</f>
        <v>4</v>
      </c>
      <c r="T130" s="86">
        <f>COUNTIF(J128:J131,"3")</f>
        <v>4</v>
      </c>
      <c r="U130" s="86">
        <f>COUNTIF(M128:M131,"3")</f>
        <v>0</v>
      </c>
    </row>
    <row r="131" spans="1:21" ht="30" customHeight="1" x14ac:dyDescent="0.2">
      <c r="A131" s="218"/>
      <c r="B131" s="125"/>
      <c r="C131" s="97" t="s">
        <v>14</v>
      </c>
      <c r="D131" s="27">
        <v>3</v>
      </c>
      <c r="E131" s="74" t="s">
        <v>385</v>
      </c>
      <c r="F131" s="60" t="s">
        <v>386</v>
      </c>
      <c r="G131" s="80">
        <v>3</v>
      </c>
      <c r="H131" s="66" t="s">
        <v>424</v>
      </c>
      <c r="I131" s="61" t="s">
        <v>386</v>
      </c>
      <c r="J131" s="83">
        <v>3</v>
      </c>
      <c r="K131" s="76" t="s">
        <v>497</v>
      </c>
      <c r="L131" s="76" t="s">
        <v>498</v>
      </c>
      <c r="M131" s="85"/>
      <c r="N131" s="78"/>
      <c r="O131" s="78"/>
      <c r="R131" s="86">
        <f>COUNTIF(D128:D131,"4")</f>
        <v>0</v>
      </c>
      <c r="S131" s="86">
        <f>COUNTIF(G128:G131,"4")</f>
        <v>0</v>
      </c>
      <c r="T131" s="86">
        <f>COUNTIF(J128:J131,"4")</f>
        <v>0</v>
      </c>
      <c r="U131" s="86">
        <f>COUNTIF(M128:M131,"4")</f>
        <v>0</v>
      </c>
    </row>
    <row r="132" spans="1:21" ht="9" customHeight="1" x14ac:dyDescent="0.25">
      <c r="B132" s="253"/>
      <c r="C132" s="254"/>
      <c r="D132" s="119"/>
      <c r="E132" s="120"/>
      <c r="F132" s="120"/>
      <c r="G132" s="119"/>
      <c r="H132" s="120"/>
      <c r="I132" s="120"/>
      <c r="J132" s="119"/>
      <c r="K132" s="124"/>
      <c r="M132" s="119"/>
      <c r="N132" s="124"/>
    </row>
    <row r="133" spans="1:21" ht="18.75" x14ac:dyDescent="0.2">
      <c r="A133" s="218"/>
      <c r="B133" s="125"/>
      <c r="C133" s="230" t="s">
        <v>15</v>
      </c>
      <c r="D133" s="230"/>
      <c r="E133" s="230"/>
      <c r="F133" s="230"/>
      <c r="G133" s="230"/>
      <c r="H133" s="230"/>
      <c r="I133" s="230"/>
      <c r="J133" s="230"/>
      <c r="K133" s="231"/>
      <c r="L133" s="116"/>
      <c r="M133" s="116"/>
      <c r="N133" s="116"/>
      <c r="O133" s="116"/>
    </row>
    <row r="134" spans="1:21" ht="30" customHeight="1" x14ac:dyDescent="0.2">
      <c r="A134" s="218"/>
      <c r="B134" s="118"/>
      <c r="C134" s="105" t="s">
        <v>16</v>
      </c>
      <c r="D134" s="27">
        <v>3</v>
      </c>
      <c r="E134" s="60" t="s">
        <v>387</v>
      </c>
      <c r="F134" s="60" t="s">
        <v>388</v>
      </c>
      <c r="G134" s="80">
        <v>3</v>
      </c>
      <c r="H134" s="61" t="s">
        <v>425</v>
      </c>
      <c r="I134" s="61" t="s">
        <v>388</v>
      </c>
      <c r="J134" s="83">
        <v>3</v>
      </c>
      <c r="K134" s="76" t="s">
        <v>387</v>
      </c>
      <c r="L134" s="76" t="s">
        <v>388</v>
      </c>
      <c r="M134" s="85"/>
      <c r="N134" s="78"/>
      <c r="O134" s="78"/>
      <c r="R134" s="86">
        <f>COUNTIF(D134:D136,"1")</f>
        <v>0</v>
      </c>
      <c r="S134" s="86">
        <f>COUNTIF(G134:G136,"1")</f>
        <v>0</v>
      </c>
      <c r="T134" s="86">
        <f>COUNTIF(J134:J136,"1")</f>
        <v>0</v>
      </c>
      <c r="U134" s="86">
        <f>COUNTIF(M134:M136,"1")</f>
        <v>0</v>
      </c>
    </row>
    <row r="135" spans="1:21" ht="30" customHeight="1" x14ac:dyDescent="0.2">
      <c r="A135" s="218"/>
      <c r="B135" s="125"/>
      <c r="C135" s="97" t="s">
        <v>17</v>
      </c>
      <c r="D135" s="27">
        <v>2</v>
      </c>
      <c r="E135" s="60" t="s">
        <v>389</v>
      </c>
      <c r="F135" s="60" t="s">
        <v>390</v>
      </c>
      <c r="G135" s="80">
        <v>2</v>
      </c>
      <c r="H135" s="66" t="s">
        <v>426</v>
      </c>
      <c r="I135" s="61" t="s">
        <v>390</v>
      </c>
      <c r="J135" s="83">
        <v>3</v>
      </c>
      <c r="K135" s="76" t="s">
        <v>499</v>
      </c>
      <c r="L135" s="76" t="s">
        <v>390</v>
      </c>
      <c r="M135" s="85"/>
      <c r="N135" s="78"/>
      <c r="O135" s="78"/>
      <c r="R135" s="86">
        <f>COUNTIF(D134:D136,"2")</f>
        <v>1</v>
      </c>
      <c r="S135" s="86">
        <f>COUNTIF(G134:G136,"2")</f>
        <v>1</v>
      </c>
      <c r="T135" s="86">
        <f>COUNTIF(J134:J136,"2")</f>
        <v>0</v>
      </c>
      <c r="U135" s="86">
        <f>COUNTIF(M134:M136,"2")</f>
        <v>0</v>
      </c>
    </row>
    <row r="136" spans="1:21" ht="30" customHeight="1" x14ac:dyDescent="0.2">
      <c r="A136" s="218"/>
      <c r="B136" s="125"/>
      <c r="C136" s="97" t="s">
        <v>18</v>
      </c>
      <c r="D136" s="27">
        <v>3</v>
      </c>
      <c r="E136" s="74" t="s">
        <v>391</v>
      </c>
      <c r="F136" s="60" t="s">
        <v>392</v>
      </c>
      <c r="G136" s="80">
        <v>3</v>
      </c>
      <c r="H136" s="66" t="s">
        <v>391</v>
      </c>
      <c r="I136" s="61" t="s">
        <v>427</v>
      </c>
      <c r="J136" s="83">
        <v>3</v>
      </c>
      <c r="K136" s="76" t="s">
        <v>500</v>
      </c>
      <c r="L136" s="76" t="s">
        <v>427</v>
      </c>
      <c r="M136" s="85"/>
      <c r="N136" s="78"/>
      <c r="O136" s="78"/>
      <c r="R136" s="86">
        <f>COUNTIF(D134:D136,"3")</f>
        <v>2</v>
      </c>
      <c r="S136" s="86">
        <f>COUNTIF(G134:G136,"3")</f>
        <v>2</v>
      </c>
      <c r="T136" s="86">
        <f>COUNTIF(J134:J136,"3")</f>
        <v>3</v>
      </c>
      <c r="U136" s="86">
        <f>COUNTIF(M134:M136,"3")</f>
        <v>0</v>
      </c>
    </row>
    <row r="137" spans="1:21" ht="9" customHeight="1" x14ac:dyDescent="0.25">
      <c r="B137" s="253"/>
      <c r="C137" s="254"/>
      <c r="D137" s="119"/>
      <c r="E137" s="120"/>
      <c r="F137" s="120"/>
      <c r="G137" s="119"/>
      <c r="H137" s="120"/>
      <c r="I137" s="120"/>
      <c r="J137" s="119"/>
      <c r="K137" s="124"/>
      <c r="M137" s="119"/>
      <c r="N137" s="124"/>
      <c r="R137" s="86">
        <f>COUNTIF(D134:D136,"4")</f>
        <v>0</v>
      </c>
      <c r="S137" s="86">
        <f>COUNTIF(G134:G136,"4")</f>
        <v>0</v>
      </c>
      <c r="T137" s="86">
        <f>COUNTIF(J134:J136,"4")</f>
        <v>0</v>
      </c>
    </row>
    <row r="138" spans="1:21" ht="18.75" x14ac:dyDescent="0.2">
      <c r="A138" s="218"/>
      <c r="B138" s="125"/>
      <c r="C138" s="230" t="s">
        <v>19</v>
      </c>
      <c r="D138" s="230"/>
      <c r="E138" s="230"/>
      <c r="F138" s="230"/>
      <c r="G138" s="230"/>
      <c r="H138" s="230"/>
      <c r="I138" s="230"/>
      <c r="J138" s="230"/>
      <c r="K138" s="231"/>
      <c r="L138" s="116"/>
      <c r="M138" s="116"/>
      <c r="N138" s="116"/>
      <c r="O138" s="116"/>
    </row>
    <row r="139" spans="1:21" ht="30" customHeight="1" x14ac:dyDescent="0.2">
      <c r="A139" s="218"/>
      <c r="B139" s="118"/>
      <c r="C139" s="105" t="s">
        <v>20</v>
      </c>
      <c r="D139" s="27">
        <v>3</v>
      </c>
      <c r="E139" s="60" t="s">
        <v>393</v>
      </c>
      <c r="F139" s="60" t="s">
        <v>394</v>
      </c>
      <c r="G139" s="80">
        <v>3</v>
      </c>
      <c r="H139" s="61" t="s">
        <v>393</v>
      </c>
      <c r="I139" s="61" t="s">
        <v>394</v>
      </c>
      <c r="J139" s="83">
        <v>3</v>
      </c>
      <c r="K139" s="76" t="s">
        <v>501</v>
      </c>
      <c r="L139" s="76" t="s">
        <v>394</v>
      </c>
      <c r="M139" s="85"/>
      <c r="N139" s="78"/>
      <c r="O139" s="78"/>
      <c r="P139" s="138"/>
      <c r="Q139" s="138"/>
      <c r="R139" s="86">
        <f>COUNTIF(D139:D141,"1")</f>
        <v>0</v>
      </c>
      <c r="S139" s="86">
        <f>COUNTIF(G139:G141,"1")</f>
        <v>0</v>
      </c>
      <c r="T139" s="86">
        <f>COUNTIF(J139:J141,"1")</f>
        <v>0</v>
      </c>
      <c r="U139" s="86">
        <f>COUNTIF(M139:M141,"1")</f>
        <v>0</v>
      </c>
    </row>
    <row r="140" spans="1:21" ht="30" customHeight="1" x14ac:dyDescent="0.2">
      <c r="A140" s="218"/>
      <c r="B140" s="125"/>
      <c r="C140" s="97" t="s">
        <v>21</v>
      </c>
      <c r="D140" s="27">
        <v>2</v>
      </c>
      <c r="E140" s="74" t="s">
        <v>395</v>
      </c>
      <c r="F140" s="60" t="s">
        <v>396</v>
      </c>
      <c r="G140" s="80">
        <v>2</v>
      </c>
      <c r="H140" s="66" t="s">
        <v>395</v>
      </c>
      <c r="I140" s="61" t="s">
        <v>396</v>
      </c>
      <c r="J140" s="83">
        <v>2</v>
      </c>
      <c r="K140" s="76" t="s">
        <v>395</v>
      </c>
      <c r="L140" s="76" t="s">
        <v>395</v>
      </c>
      <c r="M140" s="85"/>
      <c r="N140" s="78"/>
      <c r="O140" s="78"/>
      <c r="P140" s="138"/>
      <c r="Q140" s="138"/>
      <c r="R140" s="86">
        <f>COUNTIF(D139:D141,"2")</f>
        <v>2</v>
      </c>
      <c r="S140" s="86">
        <f>COUNTIF(G139:G141,"2")</f>
        <v>2</v>
      </c>
      <c r="T140" s="86">
        <f>COUNTIF(J139:J141,"2")</f>
        <v>2</v>
      </c>
      <c r="U140" s="86">
        <f>COUNTIF(M139:M141,"2")</f>
        <v>0</v>
      </c>
    </row>
    <row r="141" spans="1:21" ht="30" customHeight="1" x14ac:dyDescent="0.2">
      <c r="A141" s="218"/>
      <c r="B141" s="125"/>
      <c r="C141" s="97" t="s">
        <v>22</v>
      </c>
      <c r="D141" s="27">
        <v>2</v>
      </c>
      <c r="E141" s="74" t="s">
        <v>397</v>
      </c>
      <c r="F141" s="60" t="s">
        <v>398</v>
      </c>
      <c r="G141" s="80">
        <v>2</v>
      </c>
      <c r="H141" s="66" t="s">
        <v>397</v>
      </c>
      <c r="I141" s="61" t="s">
        <v>428</v>
      </c>
      <c r="J141" s="83">
        <v>2</v>
      </c>
      <c r="K141" s="76" t="s">
        <v>502</v>
      </c>
      <c r="L141" s="76" t="s">
        <v>428</v>
      </c>
      <c r="M141" s="85"/>
      <c r="N141" s="78"/>
      <c r="O141" s="78"/>
      <c r="P141" s="138"/>
      <c r="Q141" s="138"/>
      <c r="R141" s="86">
        <f>COUNTIF(D139:D141,"3")</f>
        <v>1</v>
      </c>
      <c r="S141" s="86">
        <f>COUNTIF(G139:G141,"3")</f>
        <v>1</v>
      </c>
      <c r="T141" s="86">
        <f>COUNTIF(J139:J141,"3")</f>
        <v>1</v>
      </c>
      <c r="U141" s="86">
        <f>COUNTIF(M139:M141,"3")</f>
        <v>0</v>
      </c>
    </row>
    <row r="142" spans="1:21" x14ac:dyDescent="0.2">
      <c r="R142" s="86">
        <f>COUNTIF(D139:D141,"4")</f>
        <v>0</v>
      </c>
      <c r="S142" s="86">
        <f>COUNTIF(G139:G141,"4")</f>
        <v>0</v>
      </c>
      <c r="T142" s="86">
        <f>COUNTIF(J139:J141,"4")</f>
        <v>0</v>
      </c>
    </row>
    <row r="65530" spans="2:6" ht="15" x14ac:dyDescent="0.25">
      <c r="B65530" s="262" t="s">
        <v>29</v>
      </c>
      <c r="C65530" s="262"/>
      <c r="D65530" s="262"/>
      <c r="E65530" s="262"/>
      <c r="F65530" s="99"/>
    </row>
    <row r="65531" spans="2:6" x14ac:dyDescent="0.2">
      <c r="B65531" s="261" t="s">
        <v>30</v>
      </c>
      <c r="C65531" s="261"/>
      <c r="D65531" s="261"/>
      <c r="E65531" s="261"/>
      <c r="F65531" s="140"/>
    </row>
    <row r="65532" spans="2:6" x14ac:dyDescent="0.2">
      <c r="B65532" s="261" t="s">
        <v>31</v>
      </c>
      <c r="C65532" s="261"/>
      <c r="D65532" s="261"/>
      <c r="E65532" s="261"/>
      <c r="F65532" s="140"/>
    </row>
  </sheetData>
  <sheetProtection password="EE30" sheet="1"/>
  <mergeCells count="93">
    <mergeCell ref="M119:O119"/>
    <mergeCell ref="M2:O2"/>
    <mergeCell ref="M3:M4"/>
    <mergeCell ref="N3:N4"/>
    <mergeCell ref="O3:O4"/>
    <mergeCell ref="M52:O52"/>
    <mergeCell ref="M81:O81"/>
    <mergeCell ref="B1:K1"/>
    <mergeCell ref="B2:C5"/>
    <mergeCell ref="B52:C53"/>
    <mergeCell ref="B81:C82"/>
    <mergeCell ref="B29:B33"/>
    <mergeCell ref="B11:K11"/>
    <mergeCell ref="G81:I81"/>
    <mergeCell ref="J81:L81"/>
    <mergeCell ref="B6:B10"/>
    <mergeCell ref="B45:K45"/>
    <mergeCell ref="E3:E4"/>
    <mergeCell ref="D3:D4"/>
    <mergeCell ref="B18:K18"/>
    <mergeCell ref="C54:K54"/>
    <mergeCell ref="D52:F52"/>
    <mergeCell ref="G52:I52"/>
    <mergeCell ref="B65532:E65532"/>
    <mergeCell ref="C138:K138"/>
    <mergeCell ref="B65531:E65531"/>
    <mergeCell ref="B60:C60"/>
    <mergeCell ref="C127:K127"/>
    <mergeCell ref="B65530:E65530"/>
    <mergeCell ref="B137:C137"/>
    <mergeCell ref="B87:C87"/>
    <mergeCell ref="B126:C126"/>
    <mergeCell ref="B66:K66"/>
    <mergeCell ref="C133:K133"/>
    <mergeCell ref="B118:C118"/>
    <mergeCell ref="C113:K113"/>
    <mergeCell ref="B119:C120"/>
    <mergeCell ref="C97:L97"/>
    <mergeCell ref="J119:L119"/>
    <mergeCell ref="G119:I119"/>
    <mergeCell ref="D119:F119"/>
    <mergeCell ref="C67:K67"/>
    <mergeCell ref="B132:C132"/>
    <mergeCell ref="C121:K121"/>
    <mergeCell ref="B112:C112"/>
    <mergeCell ref="C101:K101"/>
    <mergeCell ref="B100:C100"/>
    <mergeCell ref="B72:K72"/>
    <mergeCell ref="C73:K73"/>
    <mergeCell ref="B80:C80"/>
    <mergeCell ref="C88:K88"/>
    <mergeCell ref="B96:C96"/>
    <mergeCell ref="C83:K83"/>
    <mergeCell ref="D81:F81"/>
    <mergeCell ref="J52:L52"/>
    <mergeCell ref="C61:K61"/>
    <mergeCell ref="K3:K4"/>
    <mergeCell ref="H3:H4"/>
    <mergeCell ref="L3:L4"/>
    <mergeCell ref="B51:K51"/>
    <mergeCell ref="B12:B17"/>
    <mergeCell ref="B19:B27"/>
    <mergeCell ref="B35:B44"/>
    <mergeCell ref="B46:B50"/>
    <mergeCell ref="B28:K28"/>
    <mergeCell ref="D35:K35"/>
    <mergeCell ref="B34:K34"/>
    <mergeCell ref="D2:F2"/>
    <mergeCell ref="G2:I2"/>
    <mergeCell ref="J2:L2"/>
    <mergeCell ref="G3:G4"/>
    <mergeCell ref="J3:J4"/>
    <mergeCell ref="F3:F4"/>
    <mergeCell ref="I3:I4"/>
    <mergeCell ref="A6:A10"/>
    <mergeCell ref="A12:A17"/>
    <mergeCell ref="A19:A27"/>
    <mergeCell ref="A29:A33"/>
    <mergeCell ref="A35:A44"/>
    <mergeCell ref="A46:A50"/>
    <mergeCell ref="A54:A59"/>
    <mergeCell ref="A61:A65"/>
    <mergeCell ref="A67:A71"/>
    <mergeCell ref="A73:A79"/>
    <mergeCell ref="A83:A86"/>
    <mergeCell ref="A88:A95"/>
    <mergeCell ref="A138:A141"/>
    <mergeCell ref="A97:A99"/>
    <mergeCell ref="A101:A111"/>
    <mergeCell ref="A113:A117"/>
    <mergeCell ref="A121:A125"/>
    <mergeCell ref="A127:A131"/>
    <mergeCell ref="A133:A136"/>
  </mergeCells>
  <phoneticPr fontId="4" type="noConversion"/>
  <conditionalFormatting sqref="D7:D10">
    <cfRule type="iconSet" priority="140">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D20:D27">
    <cfRule type="iconSet" priority="129">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D74:D79">
    <cfRule type="iconSet" priority="64">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D89:D95">
    <cfRule type="iconSet" priority="44">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D102:D111">
    <cfRule type="iconSet" priority="38">
      <iconSet iconSet="4TrafficLights">
        <cfvo type="percent" val="0"/>
        <cfvo type="num" val="1"/>
        <cfvo type="num" val="3"/>
        <cfvo type="num" val="4"/>
      </iconSet>
    </cfRule>
  </conditionalFormatting>
  <conditionalFormatting sqref="D114:D117">
    <cfRule type="iconSet" priority="35">
      <iconSet iconSet="4TrafficLights">
        <cfvo type="percent" val="0"/>
        <cfvo type="num" val="1"/>
        <cfvo type="num" val="3"/>
        <cfvo type="num" val="4"/>
      </iconSet>
    </cfRule>
  </conditionalFormatting>
  <conditionalFormatting sqref="D122:D125">
    <cfRule type="iconSet" priority="32">
      <iconSet iconSet="4TrafficLights">
        <cfvo type="percent" val="0"/>
        <cfvo type="num" val="1"/>
        <cfvo type="num" val="3"/>
        <cfvo type="num" val="4"/>
      </iconSet>
    </cfRule>
  </conditionalFormatting>
  <conditionalFormatting sqref="D128:D131">
    <cfRule type="iconSet" priority="29">
      <iconSet iconSet="4TrafficLights">
        <cfvo type="percent" val="0"/>
        <cfvo type="num" val="1"/>
        <cfvo type="num" val="3"/>
        <cfvo type="num" val="4"/>
      </iconSet>
    </cfRule>
  </conditionalFormatting>
  <conditionalFormatting sqref="D134:D136">
    <cfRule type="iconSet" priority="20">
      <iconSet iconSet="4TrafficLights">
        <cfvo type="percent" val="0"/>
        <cfvo type="num" val="1"/>
        <cfvo type="num" val="3"/>
        <cfvo type="num" val="4"/>
      </iconSet>
    </cfRule>
    <cfRule type="iconSet" priority="26">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G68:G71">
    <cfRule type="iconSet" priority="79">
      <iconSet iconSet="4TrafficLights">
        <cfvo type="percent" val="0"/>
        <cfvo type="num" val="1"/>
        <cfvo type="num" val="3"/>
        <cfvo type="num" val="4"/>
      </iconSet>
    </cfRule>
  </conditionalFormatting>
  <conditionalFormatting sqref="G74:G79">
    <cfRule type="iconSet" priority="62">
      <iconSet iconSet="4TrafficLights">
        <cfvo type="percent" val="0"/>
        <cfvo type="num" val="1"/>
        <cfvo type="num" val="3"/>
        <cfvo type="num" val="4"/>
      </iconSet>
    </cfRule>
  </conditionalFormatting>
  <conditionalFormatting sqref="G84:G86">
    <cfRule type="iconSet" priority="46">
      <iconSet iconSet="4TrafficLights">
        <cfvo type="percent" val="0"/>
        <cfvo type="num" val="1"/>
        <cfvo type="num" val="3"/>
        <cfvo type="num" val="4"/>
      </iconSet>
    </cfRule>
  </conditionalFormatting>
  <conditionalFormatting sqref="G89:G95">
    <cfRule type="iconSet" priority="43">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G102:G111">
    <cfRule type="iconSet" priority="37">
      <iconSet iconSet="4TrafficLights">
        <cfvo type="percent" val="0"/>
        <cfvo type="num" val="1"/>
        <cfvo type="num" val="3"/>
        <cfvo type="num" val="4"/>
      </iconSet>
    </cfRule>
  </conditionalFormatting>
  <conditionalFormatting sqref="G114:G117">
    <cfRule type="iconSet" priority="34">
      <iconSet iconSet="4TrafficLights">
        <cfvo type="percent" val="0"/>
        <cfvo type="num" val="1"/>
        <cfvo type="num" val="3"/>
        <cfvo type="num" val="4"/>
      </iconSet>
    </cfRule>
  </conditionalFormatting>
  <conditionalFormatting sqref="G122:G125">
    <cfRule type="iconSet" priority="31">
      <iconSet iconSet="4TrafficLights">
        <cfvo type="percent" val="0"/>
        <cfvo type="num" val="1"/>
        <cfvo type="num" val="3"/>
        <cfvo type="num" val="4"/>
      </iconSet>
    </cfRule>
  </conditionalFormatting>
  <conditionalFormatting sqref="G128:G131">
    <cfRule type="iconSet" priority="28">
      <iconSet iconSet="4TrafficLights">
        <cfvo type="percent" val="0"/>
        <cfvo type="num" val="1"/>
        <cfvo type="num" val="3"/>
        <cfvo type="num" val="4"/>
      </iconSet>
    </cfRule>
  </conditionalFormatting>
  <conditionalFormatting sqref="G134:G136">
    <cfRule type="iconSet" priority="25">
      <iconSet iconSet="4TrafficLights">
        <cfvo type="percent" val="0"/>
        <cfvo type="num" val="1"/>
        <cfvo type="num" val="3"/>
        <cfvo type="num" val="4"/>
      </iconSet>
    </cfRule>
  </conditionalFormatting>
  <conditionalFormatting sqref="G139:G141">
    <cfRule type="iconSet" priority="22">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J68:J71">
    <cfRule type="iconSet" priority="77">
      <iconSet iconSet="4TrafficLights">
        <cfvo type="percent" val="0"/>
        <cfvo type="num" val="1"/>
        <cfvo type="num" val="3"/>
        <cfvo type="num" val="4"/>
      </iconSet>
    </cfRule>
  </conditionalFormatting>
  <conditionalFormatting sqref="J74:J79">
    <cfRule type="iconSet" priority="60">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J89:J95">
    <cfRule type="iconSet" priority="42">
      <iconSet iconSet="4TrafficLights">
        <cfvo type="percent" val="0"/>
        <cfvo type="num" val="1"/>
        <cfvo type="num" val="3"/>
        <cfvo type="num" val="4"/>
      </iconSet>
    </cfRule>
  </conditionalFormatting>
  <conditionalFormatting sqref="J98:J99">
    <cfRule type="iconSet" priority="39">
      <iconSet iconSet="4TrafficLights">
        <cfvo type="percent" val="0"/>
        <cfvo type="num" val="1"/>
        <cfvo type="num" val="3"/>
        <cfvo type="num" val="4"/>
      </iconSet>
    </cfRule>
  </conditionalFormatting>
  <conditionalFormatting sqref="J102:J111">
    <cfRule type="iconSet" priority="36">
      <iconSet iconSet="4TrafficLights">
        <cfvo type="percent" val="0"/>
        <cfvo type="num" val="1"/>
        <cfvo type="num" val="3"/>
        <cfvo type="num" val="4"/>
      </iconSet>
    </cfRule>
  </conditionalFormatting>
  <conditionalFormatting sqref="J114:J117">
    <cfRule type="iconSet" priority="33">
      <iconSet iconSet="4TrafficLights">
        <cfvo type="percent" val="0"/>
        <cfvo type="num" val="1"/>
        <cfvo type="num" val="3"/>
        <cfvo type="num" val="4"/>
      </iconSet>
    </cfRule>
  </conditionalFormatting>
  <conditionalFormatting sqref="J122:J125">
    <cfRule type="iconSet" priority="30">
      <iconSet iconSet="4TrafficLights">
        <cfvo type="percent" val="0"/>
        <cfvo type="num" val="1"/>
        <cfvo type="num" val="3"/>
        <cfvo type="num" val="4"/>
      </iconSet>
    </cfRule>
  </conditionalFormatting>
  <conditionalFormatting sqref="J128:J131">
    <cfRule type="iconSet" priority="27">
      <iconSet iconSet="4TrafficLights">
        <cfvo type="percent" val="0"/>
        <cfvo type="num" val="1"/>
        <cfvo type="num" val="3"/>
        <cfvo type="num" val="4"/>
      </iconSet>
    </cfRule>
  </conditionalFormatting>
  <conditionalFormatting sqref="J134:J136">
    <cfRule type="iconSet" priority="24">
      <iconSet iconSet="4TrafficLights">
        <cfvo type="percent" val="0"/>
        <cfvo type="num" val="1"/>
        <cfvo type="num" val="3"/>
        <cfvo type="num" val="4"/>
      </iconSet>
    </cfRule>
  </conditionalFormatting>
  <conditionalFormatting sqref="J139:J141">
    <cfRule type="iconSet" priority="21">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conditionalFormatting sqref="P7:P9">
    <cfRule type="iconSet" priority="130">
      <iconSet iconSet="3Flags">
        <cfvo type="percent" val="0"/>
        <cfvo type="num" val="0"/>
        <cfvo type="num" val="1" gte="0"/>
      </iconSet>
    </cfRule>
  </conditionalFormatting>
  <conditionalFormatting sqref="Q7">
    <cfRule type="cellIs" dxfId="1" priority="131"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B3E8E189-9B48-4891-8C89-4B0C854800E5}">
      <formula1>$Q$2:$Q$5</formula1>
    </dataValidation>
  </dataValidations>
  <hyperlinks>
    <hyperlink ref="B65532" r:id="rId1" xr:uid="{7D130BD2-EBC5-4BDD-94F4-5A96909F9367}"/>
    <hyperlink ref="B65531" r:id="rId2" xr:uid="{4FA2E532-5800-4767-8CAA-EF24C11FDF2B}"/>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876CAE-1E46-4691-8D90-67019BCC55E3}">
  <sheetPr codeName="Hoja3"/>
  <dimension ref="B1:V65497"/>
  <sheetViews>
    <sheetView showGridLines="0" topLeftCell="A28" zoomScale="80" zoomScaleNormal="80" workbookViewId="0">
      <selection activeCell="B33" sqref="B33:U33"/>
    </sheetView>
  </sheetViews>
  <sheetFormatPr baseColWidth="10" defaultColWidth="11.42578125" defaultRowHeight="15" x14ac:dyDescent="0.2"/>
  <cols>
    <col min="1" max="1" width="1.42578125" style="141" customWidth="1"/>
    <col min="2" max="2" width="34.7109375" style="141" customWidth="1"/>
    <col min="3" max="6" width="7.7109375" style="141" customWidth="1"/>
    <col min="7" max="7" width="1.7109375" style="141" customWidth="1"/>
    <col min="8" max="11" width="7.7109375" style="141" customWidth="1"/>
    <col min="12" max="12" width="1.7109375" style="141" customWidth="1"/>
    <col min="13" max="16" width="7.7109375" style="141" customWidth="1"/>
    <col min="17" max="17" width="2.140625" style="141" customWidth="1"/>
    <col min="18" max="21" width="7.7109375" style="141" customWidth="1"/>
    <col min="22" max="27" width="11.42578125" style="141"/>
    <col min="28" max="28" width="2" style="141" customWidth="1"/>
    <col min="29" max="33" width="11.42578125" style="141"/>
    <col min="34" max="34" width="1.85546875" style="141" customWidth="1"/>
    <col min="35" max="16384" width="11.42578125" style="141"/>
  </cols>
  <sheetData>
    <row r="1" spans="2:22" ht="6" customHeight="1" x14ac:dyDescent="0.2"/>
    <row r="2" spans="2:22" ht="22.5" customHeight="1" x14ac:dyDescent="0.2">
      <c r="B2" s="292" t="s">
        <v>27</v>
      </c>
      <c r="C2" s="291" t="s">
        <v>176</v>
      </c>
      <c r="D2" s="291"/>
      <c r="E2" s="291"/>
      <c r="F2" s="291"/>
      <c r="G2" s="142"/>
      <c r="H2" s="289" t="s">
        <v>177</v>
      </c>
      <c r="I2" s="289"/>
      <c r="J2" s="289"/>
      <c r="K2" s="289"/>
      <c r="L2" s="142"/>
      <c r="M2" s="290" t="s">
        <v>178</v>
      </c>
      <c r="N2" s="290"/>
      <c r="O2" s="290"/>
      <c r="P2" s="290"/>
      <c r="Q2" s="143"/>
      <c r="R2" s="298" t="s">
        <v>179</v>
      </c>
      <c r="S2" s="298"/>
      <c r="T2" s="298"/>
      <c r="U2" s="298"/>
      <c r="V2" s="288"/>
    </row>
    <row r="3" spans="2:22" ht="24.75" customHeight="1" thickBot="1" x14ac:dyDescent="0.25">
      <c r="B3" s="293"/>
      <c r="C3" s="144">
        <v>1</v>
      </c>
      <c r="D3" s="144">
        <v>2</v>
      </c>
      <c r="E3" s="145">
        <v>3</v>
      </c>
      <c r="F3" s="146">
        <v>4</v>
      </c>
      <c r="G3" s="296"/>
      <c r="H3" s="144">
        <v>1</v>
      </c>
      <c r="I3" s="144">
        <v>2</v>
      </c>
      <c r="J3" s="145">
        <v>3</v>
      </c>
      <c r="K3" s="146">
        <v>4</v>
      </c>
      <c r="L3" s="294"/>
      <c r="M3" s="144">
        <v>1</v>
      </c>
      <c r="N3" s="144">
        <v>2</v>
      </c>
      <c r="O3" s="145">
        <v>3</v>
      </c>
      <c r="P3" s="146">
        <v>4</v>
      </c>
      <c r="Q3" s="143"/>
      <c r="R3" s="144">
        <v>1</v>
      </c>
      <c r="S3" s="144">
        <v>2</v>
      </c>
      <c r="T3" s="145">
        <v>3</v>
      </c>
      <c r="U3" s="146">
        <v>4</v>
      </c>
      <c r="V3" s="288"/>
    </row>
    <row r="4" spans="2:22" ht="38.1" customHeight="1" thickTop="1" thickBot="1" x14ac:dyDescent="0.25">
      <c r="B4" s="147" t="s">
        <v>73</v>
      </c>
      <c r="C4" s="148">
        <f>Autoevaluación!R7/SUM(Autoevaluación!R7:R10)</f>
        <v>0</v>
      </c>
      <c r="D4" s="149">
        <f>Autoevaluación!R8/SUM(Autoevaluación!R7:R10)</f>
        <v>0.5</v>
      </c>
      <c r="E4" s="149">
        <f>Autoevaluación!R9/SUM(Autoevaluación!R7:R10)</f>
        <v>0.5</v>
      </c>
      <c r="F4" s="149">
        <f>Autoevaluación!R10/SUM(Autoevaluación!R7:R10)</f>
        <v>0</v>
      </c>
      <c r="G4" s="297"/>
      <c r="H4" s="149">
        <f>Autoevaluación!S7/SUM(Autoevaluación!S7:S10)</f>
        <v>0</v>
      </c>
      <c r="I4" s="149">
        <f>Autoevaluación!S8/SUM(Autoevaluación!S7:S10)</f>
        <v>0.25</v>
      </c>
      <c r="J4" s="149">
        <f>Autoevaluación!S9/SUM(Autoevaluación!S7:S10)</f>
        <v>0.75</v>
      </c>
      <c r="K4" s="149">
        <f>Autoevaluación!S10/SUM(Autoevaluación!S7:S10)</f>
        <v>0</v>
      </c>
      <c r="L4" s="295"/>
      <c r="M4" s="149">
        <f>Autoevaluación!T7/SUM(Autoevaluación!T7:T10)</f>
        <v>0</v>
      </c>
      <c r="N4" s="149">
        <f>Autoevaluación!T8/SUM(Autoevaluación!T7:T10)</f>
        <v>0</v>
      </c>
      <c r="O4" s="149">
        <f>Autoevaluación!T9/SUM(Autoevaluación!T7:T10)</f>
        <v>1</v>
      </c>
      <c r="P4" s="149">
        <f>Autoevaluación!T10/SUM(Autoevaluación!T7:T10)</f>
        <v>0</v>
      </c>
      <c r="Q4" s="150"/>
      <c r="R4" s="149" t="e">
        <f>Autoevaluación!U7/SUM(Autoevaluación!U7:U10)</f>
        <v>#DIV/0!</v>
      </c>
      <c r="S4" s="149" t="e">
        <f>Autoevaluación!U8/SUM(Autoevaluación!U7:U10)</f>
        <v>#DIV/0!</v>
      </c>
      <c r="T4" s="149" t="e">
        <f>Autoevaluación!U9/SUM(Autoevaluación!U7:U10)</f>
        <v>#DIV/0!</v>
      </c>
      <c r="U4" s="149" t="e">
        <f>Autoevaluación!U10/SUM(Autoevaluación!U7:U10)</f>
        <v>#DIV/0!</v>
      </c>
    </row>
    <row r="5" spans="2:22" ht="38.1" customHeight="1" thickTop="1" thickBot="1" x14ac:dyDescent="0.25">
      <c r="B5" s="147" t="s">
        <v>72</v>
      </c>
      <c r="C5" s="148">
        <f>Autoevaluación!R13/SUM(Autoevaluación!R13:R16)</f>
        <v>0</v>
      </c>
      <c r="D5" s="149">
        <f>Autoevaluación!R14/SUM(Autoevaluación!R13:R16)</f>
        <v>0.2</v>
      </c>
      <c r="E5" s="149">
        <f>Autoevaluación!R15/SUM(Autoevaluación!R13:R16)</f>
        <v>0.8</v>
      </c>
      <c r="F5" s="149">
        <f>Autoevaluación!R16/SUM(Autoevaluación!R13:R16)</f>
        <v>0</v>
      </c>
      <c r="G5" s="297"/>
      <c r="H5" s="149">
        <f>Autoevaluación!S13/SUM(Autoevaluación!S13:S16)</f>
        <v>0</v>
      </c>
      <c r="I5" s="149">
        <f>Autoevaluación!S14/SUM(Autoevaluación!S13:S16)</f>
        <v>0</v>
      </c>
      <c r="J5" s="149">
        <f>Autoevaluación!S15/SUM(Autoevaluación!S13:S16)</f>
        <v>1</v>
      </c>
      <c r="K5" s="149">
        <f>Autoevaluación!S16/SUM(Autoevaluación!S13:S16)</f>
        <v>0</v>
      </c>
      <c r="L5" s="295"/>
      <c r="M5" s="149">
        <f>Autoevaluación!T13/SUM(Autoevaluación!T13:T16)</f>
        <v>0</v>
      </c>
      <c r="N5" s="149">
        <f>Autoevaluación!T14/SUM(Autoevaluación!T13:T16)</f>
        <v>0</v>
      </c>
      <c r="O5" s="149">
        <f>Autoevaluación!T15/SUM(Autoevaluación!T13:T16)</f>
        <v>1</v>
      </c>
      <c r="P5" s="149">
        <f>Autoevaluación!T16/SUM(Autoevaluación!T13:T16)</f>
        <v>0</v>
      </c>
      <c r="Q5" s="150"/>
      <c r="R5" s="149" t="e">
        <f>Autoevaluación!U13/SUM(Autoevaluación!U13:U16)</f>
        <v>#DIV/0!</v>
      </c>
      <c r="S5" s="149" t="e">
        <f>Autoevaluación!U14/SUM(Autoevaluación!U13:U16)</f>
        <v>#DIV/0!</v>
      </c>
      <c r="T5" s="149" t="e">
        <f>Autoevaluación!U15/SUM(Autoevaluación!U13:U16)</f>
        <v>#DIV/0!</v>
      </c>
      <c r="U5" s="149" t="e">
        <f>Autoevaluación!U16/SUM(Autoevaluación!U13:U16)</f>
        <v>#DIV/0!</v>
      </c>
    </row>
    <row r="6" spans="2:22" ht="38.1" customHeight="1" thickTop="1" thickBot="1" x14ac:dyDescent="0.25">
      <c r="B6" s="147" t="s">
        <v>43</v>
      </c>
      <c r="C6" s="148">
        <f>Autoevaluación!R20/SUM(Autoevaluación!R20:R23)</f>
        <v>0.25</v>
      </c>
      <c r="D6" s="149">
        <f>Autoevaluación!R21/SUM(Autoevaluación!R20:R23)</f>
        <v>0.375</v>
      </c>
      <c r="E6" s="149">
        <f>Autoevaluación!R22/SUM(Autoevaluación!R20:R23)</f>
        <v>0.375</v>
      </c>
      <c r="F6" s="149">
        <f>Autoevaluación!R23/SUM(Autoevaluación!R20:R23)</f>
        <v>0</v>
      </c>
      <c r="G6" s="297"/>
      <c r="H6" s="149">
        <f>Autoevaluación!S20/SUM(Autoevaluación!S20:S23)</f>
        <v>0.125</v>
      </c>
      <c r="I6" s="149">
        <f>Autoevaluación!S21/SUM(Autoevaluación!S20:S23)</f>
        <v>0.375</v>
      </c>
      <c r="J6" s="149">
        <f>Autoevaluación!S20/SUM(Autoevaluación!S20:S23)</f>
        <v>0.125</v>
      </c>
      <c r="K6" s="149">
        <f>Autoevaluación!S23/SUM(Autoevaluación!S20:S23)</f>
        <v>0</v>
      </c>
      <c r="L6" s="295"/>
      <c r="M6" s="149">
        <f>Autoevaluación!T20/SUM(Autoevaluación!T20:T23)</f>
        <v>0.125</v>
      </c>
      <c r="N6" s="149">
        <f>Autoevaluación!T21/SUM(Autoevaluación!T20:T23)</f>
        <v>0.5</v>
      </c>
      <c r="O6" s="149">
        <f>Autoevaluación!T22/SUM(Autoevaluación!T20:T23)</f>
        <v>0.25</v>
      </c>
      <c r="P6" s="149">
        <f>Autoevaluación!T23/SUM(Autoevaluación!T20:T23)</f>
        <v>0.125</v>
      </c>
      <c r="Q6" s="150"/>
      <c r="R6" s="149" t="e">
        <f>Autoevaluación!U20/SUM(Autoevaluación!U20:U23)</f>
        <v>#DIV/0!</v>
      </c>
      <c r="S6" s="149" t="e">
        <f>Autoevaluación!U21/SUM(Autoevaluación!U20:U23)</f>
        <v>#DIV/0!</v>
      </c>
      <c r="T6" s="149" t="e">
        <f>Autoevaluación!U22/SUM(Autoevaluación!U20:U23)</f>
        <v>#DIV/0!</v>
      </c>
      <c r="U6" s="149" t="e">
        <f>Autoevaluación!U23/SUM(Autoevaluación!U20:U23)</f>
        <v>#DIV/0!</v>
      </c>
      <c r="V6" s="151"/>
    </row>
    <row r="7" spans="2:22" ht="38.1" customHeight="1" thickTop="1" thickBot="1" x14ac:dyDescent="0.25">
      <c r="B7" s="147" t="s">
        <v>52</v>
      </c>
      <c r="C7" s="148">
        <f>Autoevaluación!R30/SUM(Autoevaluación!R30:R33)</f>
        <v>0</v>
      </c>
      <c r="D7" s="149">
        <f>Autoevaluación!R31/SUM(Autoevaluación!R30:R33)</f>
        <v>0.75</v>
      </c>
      <c r="E7" s="149">
        <f>Autoevaluación!R32/SUM(Autoevaluación!R30:R33)</f>
        <v>0.25</v>
      </c>
      <c r="F7" s="149">
        <f>Autoevaluación!R33/SUM(Autoevaluación!R30:R33)</f>
        <v>0</v>
      </c>
      <c r="G7" s="297"/>
      <c r="H7" s="149">
        <f>Autoevaluación!S30/SUM(Autoevaluación!S30:S33)</f>
        <v>0</v>
      </c>
      <c r="I7" s="149">
        <f>Autoevaluación!S31/SUM(Autoevaluación!S30:S33)</f>
        <v>0.75</v>
      </c>
      <c r="J7" s="149">
        <f>Autoevaluación!S32/SUM(Autoevaluación!S30:S33)</f>
        <v>0.25</v>
      </c>
      <c r="K7" s="149">
        <f>Autoevaluación!S33/SUM(Autoevaluación!S30:S33)</f>
        <v>0</v>
      </c>
      <c r="L7" s="295"/>
      <c r="M7" s="149">
        <f>Autoevaluación!T30/SUM(Autoevaluación!T30:T33)</f>
        <v>0</v>
      </c>
      <c r="N7" s="149">
        <f>Autoevaluación!T31/SUM(Autoevaluación!T30:T33)</f>
        <v>1</v>
      </c>
      <c r="O7" s="149">
        <f>Autoevaluación!T32/SUM(Autoevaluación!T30:T33)</f>
        <v>0</v>
      </c>
      <c r="P7" s="149">
        <f>Autoevaluación!T33/SUM(Autoevaluación!T30:T33)</f>
        <v>0</v>
      </c>
      <c r="Q7" s="150"/>
      <c r="R7" s="149" t="e">
        <f>Autoevaluación!U30/SUM(Autoevaluación!U30:U33)</f>
        <v>#DIV/0!</v>
      </c>
      <c r="S7" s="149" t="e">
        <f>Autoevaluación!U31/SUM(Autoevaluación!U30:U33)</f>
        <v>#DIV/0!</v>
      </c>
      <c r="T7" s="149" t="e">
        <f>Autoevaluación!U32/SUM(Autoevaluación!U30:U33)</f>
        <v>#DIV/0!</v>
      </c>
      <c r="U7" s="149" t="e">
        <f>Autoevaluación!U33/SUM(Autoevaluación!U30:U33)</f>
        <v>#DIV/0!</v>
      </c>
    </row>
    <row r="8" spans="2:22" ht="38.1" customHeight="1" thickTop="1" thickBot="1" x14ac:dyDescent="0.25">
      <c r="B8" s="147" t="s">
        <v>57</v>
      </c>
      <c r="C8" s="148">
        <f>Autoevaluación!R36/SUM(Autoevaluación!R36:R39)</f>
        <v>0</v>
      </c>
      <c r="D8" s="149">
        <f>Autoevaluación!R37/SUM(Autoevaluación!R36:R39)</f>
        <v>0.77777777777777779</v>
      </c>
      <c r="E8" s="149">
        <f>Autoevaluación!R38/SUM(Autoevaluación!R36:R39)</f>
        <v>0.22222222222222221</v>
      </c>
      <c r="F8" s="149">
        <f>Autoevaluación!R39/SUM(Autoevaluación!R36:R39)</f>
        <v>0</v>
      </c>
      <c r="G8" s="297"/>
      <c r="H8" s="149">
        <f>Autoevaluación!S36/SUM(Autoevaluación!S36:S39)</f>
        <v>0</v>
      </c>
      <c r="I8" s="149">
        <f>Autoevaluación!S37/SUM(Autoevaluación!S36:S39)</f>
        <v>0.66666666666666663</v>
      </c>
      <c r="J8" s="149">
        <f>Autoevaluación!S38/SUM(Autoevaluación!S36:S39)</f>
        <v>0.33333333333333331</v>
      </c>
      <c r="K8" s="149">
        <f>Autoevaluación!S39/SUM(Autoevaluación!S36:S39)</f>
        <v>0</v>
      </c>
      <c r="L8" s="295"/>
      <c r="M8" s="149">
        <f>Autoevaluación!T36/SUM(Autoevaluación!T36:T39)</f>
        <v>0</v>
      </c>
      <c r="N8" s="149">
        <f>Autoevaluación!T37/SUM(Autoevaluación!T36:T39)</f>
        <v>0.55555555555555558</v>
      </c>
      <c r="O8" s="149">
        <f>Autoevaluación!T38/SUM(Autoevaluación!T36:T39)</f>
        <v>0.44444444444444442</v>
      </c>
      <c r="P8" s="149">
        <f>Autoevaluación!T39/SUM(Autoevaluación!T36:T39)</f>
        <v>0</v>
      </c>
      <c r="Q8" s="150"/>
      <c r="R8" s="149" t="e">
        <f>Autoevaluación!U36/SUM(Autoevaluación!U36:U39)</f>
        <v>#DIV/0!</v>
      </c>
      <c r="S8" s="149" t="e">
        <f>Autoevaluación!U37/SUM(Autoevaluación!U36:U39)</f>
        <v>#DIV/0!</v>
      </c>
      <c r="T8" s="149" t="e">
        <f>Autoevaluación!U38/SUM(Autoevaluación!U36:U39)</f>
        <v>#DIV/0!</v>
      </c>
      <c r="U8" s="149" t="e">
        <f>Autoevaluación!U39/SUM(Autoevaluación!U36:U39)</f>
        <v>#DIV/0!</v>
      </c>
    </row>
    <row r="9" spans="2:22" ht="38.1" customHeight="1" thickTop="1" thickBot="1" x14ac:dyDescent="0.25">
      <c r="B9" s="147" t="s">
        <v>67</v>
      </c>
      <c r="C9" s="148">
        <f>Autoevaluación!R47/SUM(Autoevaluación!R47:R50)</f>
        <v>0.5</v>
      </c>
      <c r="D9" s="149">
        <f>Autoevaluación!R48/SUM(Autoevaluación!R47:R50)</f>
        <v>0.5</v>
      </c>
      <c r="E9" s="149">
        <f>Autoevaluación!R49/SUM(Autoevaluación!R47:R50)</f>
        <v>0</v>
      </c>
      <c r="F9" s="149">
        <f>Autoevaluación!R50/SUM(Autoevaluación!R47:R50)</f>
        <v>0</v>
      </c>
      <c r="G9" s="297"/>
      <c r="H9" s="149">
        <f>Autoevaluación!S47/SUM(Autoevaluación!S47:S50)</f>
        <v>0.5</v>
      </c>
      <c r="I9" s="149">
        <f>Autoevaluación!S48/SUM(Autoevaluación!S47:S50)</f>
        <v>0</v>
      </c>
      <c r="J9" s="149">
        <f>Autoevaluación!S49/SUM(Autoevaluación!S47:S50)</f>
        <v>0.5</v>
      </c>
      <c r="K9" s="149">
        <f>Autoevaluación!S50/SUM(Autoevaluación!S47:S50)</f>
        <v>0</v>
      </c>
      <c r="L9" s="295"/>
      <c r="M9" s="149">
        <f>Autoevaluación!T47/SUM(Autoevaluación!T47:T50)</f>
        <v>0</v>
      </c>
      <c r="N9" s="149">
        <f>Autoevaluación!T48/SUM(Autoevaluación!T47:T50)</f>
        <v>0.5</v>
      </c>
      <c r="O9" s="149">
        <f>Autoevaluación!T49/SUM(Autoevaluación!T47:T50)</f>
        <v>0.5</v>
      </c>
      <c r="P9" s="149">
        <f>Autoevaluación!T50/SUM(Autoevaluación!T47:T50)</f>
        <v>0</v>
      </c>
      <c r="Q9" s="150"/>
      <c r="R9" s="149" t="e">
        <f>Autoevaluación!U47/SUM(Autoevaluación!U47:U50)</f>
        <v>#DIV/0!</v>
      </c>
      <c r="S9" s="149" t="e">
        <f>Autoevaluación!U48/SUM(Autoevaluación!U47:U50)</f>
        <v>#DIV/0!</v>
      </c>
      <c r="T9" s="149" t="e">
        <f>Autoevaluación!U49/SUM(Autoevaluación!U47:U50)</f>
        <v>#DIV/0!</v>
      </c>
      <c r="U9" s="149" t="e">
        <f>Autoevaluación!U50/SUM(Autoevaluación!U47:U50)</f>
        <v>#DIV/0!</v>
      </c>
    </row>
    <row r="10" spans="2:22" ht="38.1" customHeight="1" thickTop="1" x14ac:dyDescent="0.2">
      <c r="B10" s="152" t="s">
        <v>126</v>
      </c>
      <c r="C10" s="153">
        <f>AVERAGE(C4:C9)</f>
        <v>0.125</v>
      </c>
      <c r="D10" s="153">
        <f>AVERAGE(D4:D9)</f>
        <v>0.51712962962962961</v>
      </c>
      <c r="E10" s="153">
        <f>AVERAGE(E4:E9)</f>
        <v>0.35787037037037034</v>
      </c>
      <c r="F10" s="153">
        <f>AVERAGE(F4:F9)</f>
        <v>0</v>
      </c>
      <c r="G10" s="154"/>
      <c r="H10" s="153">
        <f>AVERAGE(H4:H9)</f>
        <v>0.10416666666666667</v>
      </c>
      <c r="I10" s="153">
        <f>AVERAGE(I4:I9)</f>
        <v>0.34027777777777773</v>
      </c>
      <c r="J10" s="153">
        <f>AVERAGE(J4:J9)</f>
        <v>0.49305555555555558</v>
      </c>
      <c r="K10" s="153">
        <f>AVERAGE(K4:K9)</f>
        <v>0</v>
      </c>
      <c r="L10" s="154"/>
      <c r="M10" s="153">
        <f>AVERAGE(M4:M9)</f>
        <v>2.0833333333333332E-2</v>
      </c>
      <c r="N10" s="153">
        <f>AVERAGE(N4:N9)</f>
        <v>0.42592592592592587</v>
      </c>
      <c r="O10" s="153">
        <f>AVERAGE(O4:O9)</f>
        <v>0.53240740740740744</v>
      </c>
      <c r="P10" s="153">
        <f>AVERAGE(P4:P9)</f>
        <v>2.0833333333333332E-2</v>
      </c>
      <c r="Q10" s="155"/>
      <c r="R10" s="153" t="e">
        <f>AVERAGE(R4:R9)</f>
        <v>#DIV/0!</v>
      </c>
      <c r="S10" s="153" t="e">
        <f>AVERAGE(S4:S9)</f>
        <v>#DIV/0!</v>
      </c>
      <c r="T10" s="153" t="e">
        <f>AVERAGE(T4:T9)</f>
        <v>#DIV/0!</v>
      </c>
      <c r="U10" s="153" t="e">
        <f>AVERAGE(U4:U9)</f>
        <v>#DIV/0!</v>
      </c>
    </row>
    <row r="11" spans="2:22" x14ac:dyDescent="0.2">
      <c r="B11" s="156"/>
      <c r="C11" s="156"/>
      <c r="D11" s="156"/>
      <c r="E11" s="156"/>
      <c r="F11" s="154"/>
      <c r="G11" s="154"/>
      <c r="H11" s="154"/>
      <c r="I11" s="154"/>
      <c r="J11" s="154"/>
      <c r="K11" s="154"/>
      <c r="L11" s="154"/>
      <c r="M11" s="154"/>
      <c r="N11" s="154"/>
      <c r="O11" s="154"/>
      <c r="P11" s="154"/>
      <c r="Q11" s="154"/>
      <c r="R11" s="154"/>
      <c r="S11" s="154"/>
      <c r="T11" s="154"/>
      <c r="U11" s="154"/>
    </row>
    <row r="12" spans="2:22" ht="21.95" customHeight="1" x14ac:dyDescent="0.2">
      <c r="B12" s="303">
        <v>2023</v>
      </c>
      <c r="C12" s="304"/>
      <c r="D12" s="304"/>
      <c r="E12" s="304"/>
      <c r="F12" s="304"/>
      <c r="G12" s="304"/>
      <c r="H12" s="304"/>
      <c r="I12" s="304"/>
      <c r="J12" s="304"/>
      <c r="K12" s="304"/>
      <c r="L12" s="304"/>
      <c r="M12" s="304"/>
      <c r="N12" s="304"/>
      <c r="O12" s="304"/>
      <c r="P12" s="304"/>
      <c r="Q12" s="304"/>
      <c r="R12" s="304"/>
      <c r="S12" s="304"/>
      <c r="T12" s="304"/>
      <c r="U12" s="305"/>
    </row>
    <row r="13" spans="2:22" ht="24.95" customHeight="1" x14ac:dyDescent="0.2">
      <c r="B13" s="306" t="s">
        <v>28</v>
      </c>
      <c r="C13" s="307"/>
      <c r="D13" s="307"/>
      <c r="E13" s="307"/>
      <c r="F13" s="307"/>
      <c r="G13" s="307"/>
      <c r="H13" s="307"/>
      <c r="I13" s="307"/>
      <c r="J13" s="307"/>
      <c r="K13" s="307"/>
      <c r="L13" s="307"/>
      <c r="M13" s="307"/>
      <c r="N13" s="307"/>
      <c r="O13" s="307"/>
      <c r="P13" s="307"/>
      <c r="Q13" s="307"/>
      <c r="R13" s="307"/>
      <c r="S13" s="307"/>
      <c r="T13" s="307"/>
      <c r="U13" s="307"/>
    </row>
    <row r="14" spans="2:22" ht="60" customHeight="1" x14ac:dyDescent="0.2">
      <c r="B14" s="308" t="s">
        <v>399</v>
      </c>
      <c r="C14" s="309"/>
      <c r="D14" s="309"/>
      <c r="E14" s="309"/>
      <c r="F14" s="309"/>
      <c r="G14" s="309"/>
      <c r="H14" s="309"/>
      <c r="I14" s="309"/>
      <c r="J14" s="309"/>
      <c r="K14" s="309"/>
      <c r="L14" s="309"/>
      <c r="M14" s="309"/>
      <c r="N14" s="309"/>
      <c r="O14" s="309"/>
      <c r="P14" s="309"/>
      <c r="Q14" s="309"/>
      <c r="R14" s="309"/>
      <c r="S14" s="309"/>
      <c r="T14" s="309"/>
      <c r="U14" s="310"/>
    </row>
    <row r="15" spans="2:22" ht="60" customHeight="1" x14ac:dyDescent="0.2">
      <c r="B15" s="287" t="s">
        <v>400</v>
      </c>
      <c r="C15" s="287"/>
      <c r="D15" s="287"/>
      <c r="E15" s="287"/>
      <c r="F15" s="287"/>
      <c r="G15" s="287"/>
      <c r="H15" s="287"/>
      <c r="I15" s="287"/>
      <c r="J15" s="287"/>
      <c r="K15" s="287"/>
      <c r="L15" s="287"/>
      <c r="M15" s="287"/>
      <c r="N15" s="287"/>
      <c r="O15" s="287"/>
      <c r="P15" s="287"/>
      <c r="Q15" s="287"/>
      <c r="R15" s="287"/>
      <c r="S15" s="287"/>
      <c r="T15" s="287"/>
      <c r="U15" s="287"/>
    </row>
    <row r="16" spans="2:22" s="157" customFormat="1" ht="24.95" customHeight="1" x14ac:dyDescent="0.25">
      <c r="B16" s="311" t="s">
        <v>123</v>
      </c>
      <c r="C16" s="312"/>
      <c r="D16" s="312"/>
      <c r="E16" s="312"/>
      <c r="F16" s="312"/>
      <c r="G16" s="312"/>
      <c r="H16" s="312"/>
      <c r="I16" s="312"/>
      <c r="J16" s="312"/>
      <c r="K16" s="312"/>
      <c r="L16" s="312"/>
      <c r="M16" s="312"/>
      <c r="N16" s="312"/>
      <c r="O16" s="312"/>
      <c r="P16" s="312"/>
      <c r="Q16" s="312"/>
      <c r="R16" s="312"/>
      <c r="S16" s="312"/>
      <c r="T16" s="312"/>
      <c r="U16" s="312"/>
    </row>
    <row r="17" spans="2:21" ht="60" customHeight="1" x14ac:dyDescent="0.2">
      <c r="B17" s="287" t="s">
        <v>51</v>
      </c>
      <c r="C17" s="287"/>
      <c r="D17" s="287"/>
      <c r="E17" s="287"/>
      <c r="F17" s="287"/>
      <c r="G17" s="287"/>
      <c r="H17" s="287"/>
      <c r="I17" s="287"/>
      <c r="J17" s="287"/>
      <c r="K17" s="287"/>
      <c r="L17" s="287"/>
      <c r="M17" s="287"/>
      <c r="N17" s="287"/>
      <c r="O17" s="287"/>
      <c r="P17" s="287"/>
      <c r="Q17" s="287"/>
      <c r="R17" s="287"/>
      <c r="S17" s="287"/>
      <c r="T17" s="287"/>
      <c r="U17" s="287"/>
    </row>
    <row r="18" spans="2:21" ht="60" customHeight="1" x14ac:dyDescent="0.2">
      <c r="B18" s="287" t="s">
        <v>44</v>
      </c>
      <c r="C18" s="287"/>
      <c r="D18" s="287"/>
      <c r="E18" s="287"/>
      <c r="F18" s="287"/>
      <c r="G18" s="287"/>
      <c r="H18" s="287"/>
      <c r="I18" s="287"/>
      <c r="J18" s="287"/>
      <c r="K18" s="287"/>
      <c r="L18" s="287"/>
      <c r="M18" s="287"/>
      <c r="N18" s="287"/>
      <c r="O18" s="287"/>
      <c r="P18" s="287"/>
      <c r="Q18" s="287"/>
      <c r="R18" s="287"/>
      <c r="S18" s="287"/>
      <c r="T18" s="287"/>
      <c r="U18" s="287"/>
    </row>
    <row r="19" spans="2:21" ht="60" customHeight="1" x14ac:dyDescent="0.2">
      <c r="B19" s="287" t="s">
        <v>49</v>
      </c>
      <c r="C19" s="287"/>
      <c r="D19" s="287"/>
      <c r="E19" s="287"/>
      <c r="F19" s="287"/>
      <c r="G19" s="287"/>
      <c r="H19" s="287"/>
      <c r="I19" s="287"/>
      <c r="J19" s="287"/>
      <c r="K19" s="287"/>
      <c r="L19" s="287"/>
      <c r="M19" s="287"/>
      <c r="N19" s="287"/>
      <c r="O19" s="287"/>
      <c r="P19" s="287"/>
      <c r="Q19" s="287"/>
      <c r="R19" s="287"/>
      <c r="S19" s="287"/>
      <c r="T19" s="287"/>
      <c r="U19" s="287"/>
    </row>
    <row r="20" spans="2:21" ht="16.5" customHeight="1" x14ac:dyDescent="0.2">
      <c r="B20" s="158"/>
      <c r="C20" s="158"/>
      <c r="D20" s="158"/>
      <c r="E20" s="158"/>
      <c r="F20" s="158"/>
      <c r="G20" s="158"/>
      <c r="H20" s="158"/>
      <c r="I20" s="158"/>
      <c r="J20" s="158"/>
      <c r="K20" s="158"/>
      <c r="L20" s="158"/>
      <c r="M20" s="158"/>
      <c r="N20" s="158"/>
      <c r="O20" s="158"/>
      <c r="P20" s="158"/>
      <c r="Q20" s="158"/>
      <c r="R20" s="158"/>
      <c r="S20" s="158"/>
      <c r="T20" s="158"/>
      <c r="U20" s="158"/>
    </row>
    <row r="21" spans="2:21" ht="21.95" customHeight="1" x14ac:dyDescent="0.2">
      <c r="B21" s="313">
        <v>2024</v>
      </c>
      <c r="C21" s="313"/>
      <c r="D21" s="313"/>
      <c r="E21" s="313"/>
      <c r="F21" s="313"/>
      <c r="G21" s="313"/>
      <c r="H21" s="313"/>
      <c r="I21" s="313"/>
      <c r="J21" s="313"/>
      <c r="K21" s="313"/>
      <c r="L21" s="313"/>
      <c r="M21" s="313"/>
      <c r="N21" s="313"/>
      <c r="O21" s="313"/>
      <c r="P21" s="313"/>
      <c r="Q21" s="313"/>
      <c r="R21" s="313"/>
      <c r="S21" s="313"/>
      <c r="T21" s="313"/>
      <c r="U21" s="313"/>
    </row>
    <row r="22" spans="2:21" ht="24.95" customHeight="1" x14ac:dyDescent="0.2">
      <c r="B22" s="314" t="s">
        <v>28</v>
      </c>
      <c r="C22" s="314"/>
      <c r="D22" s="314"/>
      <c r="E22" s="314"/>
      <c r="F22" s="314"/>
      <c r="G22" s="314"/>
      <c r="H22" s="314"/>
      <c r="I22" s="314"/>
      <c r="J22" s="314"/>
      <c r="K22" s="314"/>
      <c r="L22" s="314"/>
      <c r="M22" s="314"/>
      <c r="N22" s="314"/>
      <c r="O22" s="314"/>
      <c r="P22" s="314"/>
      <c r="Q22" s="314"/>
      <c r="R22" s="314"/>
      <c r="S22" s="314"/>
      <c r="T22" s="314"/>
      <c r="U22" s="314"/>
    </row>
    <row r="23" spans="2:21" ht="60" customHeight="1" x14ac:dyDescent="0.2">
      <c r="B23" s="308" t="s">
        <v>461</v>
      </c>
      <c r="C23" s="309"/>
      <c r="D23" s="309"/>
      <c r="E23" s="309"/>
      <c r="F23" s="309"/>
      <c r="G23" s="309"/>
      <c r="H23" s="309"/>
      <c r="I23" s="309"/>
      <c r="J23" s="309"/>
      <c r="K23" s="309"/>
      <c r="L23" s="309"/>
      <c r="M23" s="309"/>
      <c r="N23" s="309"/>
      <c r="O23" s="309"/>
      <c r="P23" s="309"/>
      <c r="Q23" s="309"/>
      <c r="R23" s="309"/>
      <c r="S23" s="309"/>
      <c r="T23" s="309"/>
      <c r="U23" s="310"/>
    </row>
    <row r="24" spans="2:21" ht="60" customHeight="1" x14ac:dyDescent="0.2">
      <c r="B24" s="287" t="s">
        <v>462</v>
      </c>
      <c r="C24" s="287"/>
      <c r="D24" s="287"/>
      <c r="E24" s="287"/>
      <c r="F24" s="287"/>
      <c r="G24" s="287"/>
      <c r="H24" s="287"/>
      <c r="I24" s="287"/>
      <c r="J24" s="287"/>
      <c r="K24" s="287"/>
      <c r="L24" s="287"/>
      <c r="M24" s="287"/>
      <c r="N24" s="287"/>
      <c r="O24" s="287"/>
      <c r="P24" s="287"/>
      <c r="Q24" s="287"/>
      <c r="R24" s="287"/>
      <c r="S24" s="287"/>
      <c r="T24" s="287"/>
      <c r="U24" s="287"/>
    </row>
    <row r="25" spans="2:21" s="157" customFormat="1" ht="24.95" customHeight="1" x14ac:dyDescent="0.25">
      <c r="B25" s="311" t="s">
        <v>123</v>
      </c>
      <c r="C25" s="312"/>
      <c r="D25" s="312"/>
      <c r="E25" s="312"/>
      <c r="F25" s="312"/>
      <c r="G25" s="312"/>
      <c r="H25" s="312"/>
      <c r="I25" s="312"/>
      <c r="J25" s="312"/>
      <c r="K25" s="312"/>
      <c r="L25" s="312"/>
      <c r="M25" s="312"/>
      <c r="N25" s="312"/>
      <c r="O25" s="312"/>
      <c r="P25" s="312"/>
      <c r="Q25" s="312"/>
      <c r="R25" s="312"/>
      <c r="S25" s="312"/>
      <c r="T25" s="312"/>
      <c r="U25" s="312"/>
    </row>
    <row r="26" spans="2:21" ht="60" customHeight="1" x14ac:dyDescent="0.2">
      <c r="B26" s="287" t="s">
        <v>463</v>
      </c>
      <c r="C26" s="287"/>
      <c r="D26" s="287"/>
      <c r="E26" s="287"/>
      <c r="F26" s="287"/>
      <c r="G26" s="287"/>
      <c r="H26" s="287"/>
      <c r="I26" s="287"/>
      <c r="J26" s="287"/>
      <c r="K26" s="287"/>
      <c r="L26" s="287"/>
      <c r="M26" s="287"/>
      <c r="N26" s="287"/>
      <c r="O26" s="287"/>
      <c r="P26" s="287"/>
      <c r="Q26" s="287"/>
      <c r="R26" s="287"/>
      <c r="S26" s="287"/>
      <c r="T26" s="287"/>
      <c r="U26" s="287"/>
    </row>
    <row r="27" spans="2:21" ht="60" customHeight="1" x14ac:dyDescent="0.2">
      <c r="B27" s="287" t="s">
        <v>464</v>
      </c>
      <c r="C27" s="287"/>
      <c r="D27" s="287"/>
      <c r="E27" s="287"/>
      <c r="F27" s="287"/>
      <c r="G27" s="287"/>
      <c r="H27" s="287"/>
      <c r="I27" s="287"/>
      <c r="J27" s="287"/>
      <c r="K27" s="287"/>
      <c r="L27" s="287"/>
      <c r="M27" s="287"/>
      <c r="N27" s="287"/>
      <c r="O27" s="287"/>
      <c r="P27" s="287"/>
      <c r="Q27" s="287"/>
      <c r="R27" s="287"/>
      <c r="S27" s="287"/>
      <c r="T27" s="287"/>
      <c r="U27" s="287"/>
    </row>
    <row r="28" spans="2:21" ht="60" customHeight="1" x14ac:dyDescent="0.2">
      <c r="B28" s="287" t="s">
        <v>465</v>
      </c>
      <c r="C28" s="287"/>
      <c r="D28" s="287"/>
      <c r="E28" s="287"/>
      <c r="F28" s="287"/>
      <c r="G28" s="287"/>
      <c r="H28" s="287"/>
      <c r="I28" s="287"/>
      <c r="J28" s="287"/>
      <c r="K28" s="287"/>
      <c r="L28" s="287"/>
      <c r="M28" s="287"/>
      <c r="N28" s="287"/>
      <c r="O28" s="287"/>
      <c r="P28" s="287"/>
      <c r="Q28" s="287"/>
      <c r="R28" s="287"/>
      <c r="S28" s="287"/>
      <c r="T28" s="287"/>
      <c r="U28" s="287"/>
    </row>
    <row r="29" spans="2:21" ht="16.5" customHeight="1" x14ac:dyDescent="0.2">
      <c r="B29" s="158"/>
      <c r="C29" s="158"/>
      <c r="D29" s="158"/>
      <c r="E29" s="158"/>
      <c r="F29" s="158"/>
      <c r="G29" s="158"/>
      <c r="H29" s="158"/>
      <c r="I29" s="158"/>
      <c r="J29" s="158"/>
      <c r="K29" s="158"/>
      <c r="L29" s="158"/>
      <c r="M29" s="158"/>
      <c r="N29" s="158"/>
      <c r="O29" s="158"/>
      <c r="P29" s="158"/>
      <c r="Q29" s="158"/>
      <c r="R29" s="158"/>
      <c r="S29" s="158"/>
      <c r="T29" s="158"/>
      <c r="U29" s="158"/>
    </row>
    <row r="30" spans="2:21" ht="21.95" customHeight="1" x14ac:dyDescent="0.2">
      <c r="B30" s="299">
        <v>2025</v>
      </c>
      <c r="C30" s="300"/>
      <c r="D30" s="300"/>
      <c r="E30" s="300"/>
      <c r="F30" s="300"/>
      <c r="G30" s="300"/>
      <c r="H30" s="300"/>
      <c r="I30" s="300"/>
      <c r="J30" s="300"/>
      <c r="K30" s="300"/>
      <c r="L30" s="300"/>
      <c r="M30" s="300"/>
      <c r="N30" s="300"/>
      <c r="O30" s="300"/>
      <c r="P30" s="300"/>
      <c r="Q30" s="300"/>
      <c r="R30" s="300"/>
      <c r="S30" s="300"/>
      <c r="T30" s="300"/>
      <c r="U30" s="300"/>
    </row>
    <row r="31" spans="2:21" ht="24.95" customHeight="1" x14ac:dyDescent="0.2">
      <c r="B31" s="301" t="s">
        <v>28</v>
      </c>
      <c r="C31" s="302"/>
      <c r="D31" s="302"/>
      <c r="E31" s="302"/>
      <c r="F31" s="302"/>
      <c r="G31" s="302"/>
      <c r="H31" s="302"/>
      <c r="I31" s="302"/>
      <c r="J31" s="302"/>
      <c r="K31" s="302"/>
      <c r="L31" s="302"/>
      <c r="M31" s="302"/>
      <c r="N31" s="302"/>
      <c r="O31" s="302"/>
      <c r="P31" s="302"/>
      <c r="Q31" s="302"/>
      <c r="R31" s="302"/>
      <c r="S31" s="302"/>
      <c r="T31" s="302"/>
      <c r="U31" s="302"/>
    </row>
    <row r="32" spans="2:21" ht="60" customHeight="1" x14ac:dyDescent="0.2">
      <c r="B32" s="287" t="s">
        <v>58</v>
      </c>
      <c r="C32" s="287"/>
      <c r="D32" s="287"/>
      <c r="E32" s="287"/>
      <c r="F32" s="287"/>
      <c r="G32" s="287"/>
      <c r="H32" s="287"/>
      <c r="I32" s="287"/>
      <c r="J32" s="287"/>
      <c r="K32" s="287"/>
      <c r="L32" s="287"/>
      <c r="M32" s="287"/>
      <c r="N32" s="287"/>
      <c r="O32" s="287"/>
      <c r="P32" s="287"/>
      <c r="Q32" s="287"/>
      <c r="R32" s="287"/>
      <c r="S32" s="287"/>
      <c r="T32" s="287"/>
      <c r="U32" s="287"/>
    </row>
    <row r="33" spans="2:21" ht="60" customHeight="1" x14ac:dyDescent="0.2">
      <c r="B33" s="287" t="s">
        <v>44</v>
      </c>
      <c r="C33" s="287"/>
      <c r="D33" s="287"/>
      <c r="E33" s="287"/>
      <c r="F33" s="287"/>
      <c r="G33" s="287"/>
      <c r="H33" s="287"/>
      <c r="I33" s="287"/>
      <c r="J33" s="287"/>
      <c r="K33" s="287"/>
      <c r="L33" s="287"/>
      <c r="M33" s="287"/>
      <c r="N33" s="287"/>
      <c r="O33" s="287"/>
      <c r="P33" s="287"/>
      <c r="Q33" s="287"/>
      <c r="R33" s="287"/>
      <c r="S33" s="287"/>
      <c r="T33" s="287"/>
      <c r="U33" s="287"/>
    </row>
    <row r="34" spans="2:21" s="157" customFormat="1" ht="24.95" customHeight="1" x14ac:dyDescent="0.25">
      <c r="B34" s="311" t="s">
        <v>123</v>
      </c>
      <c r="C34" s="312"/>
      <c r="D34" s="312"/>
      <c r="E34" s="312"/>
      <c r="F34" s="312"/>
      <c r="G34" s="312"/>
      <c r="H34" s="312"/>
      <c r="I34" s="312"/>
      <c r="J34" s="312"/>
      <c r="K34" s="312"/>
      <c r="L34" s="312"/>
      <c r="M34" s="312"/>
      <c r="N34" s="312"/>
      <c r="O34" s="312"/>
      <c r="P34" s="312"/>
      <c r="Q34" s="312"/>
      <c r="R34" s="312"/>
      <c r="S34" s="312"/>
      <c r="T34" s="312"/>
      <c r="U34" s="312"/>
    </row>
    <row r="35" spans="2:21" ht="60" customHeight="1" x14ac:dyDescent="0.2">
      <c r="B35" s="287" t="s">
        <v>45</v>
      </c>
      <c r="C35" s="287"/>
      <c r="D35" s="287"/>
      <c r="E35" s="287"/>
      <c r="F35" s="287"/>
      <c r="G35" s="287"/>
      <c r="H35" s="287"/>
      <c r="I35" s="287"/>
      <c r="J35" s="287"/>
      <c r="K35" s="287"/>
      <c r="L35" s="287"/>
      <c r="M35" s="287"/>
      <c r="N35" s="287"/>
      <c r="O35" s="287"/>
      <c r="P35" s="287"/>
      <c r="Q35" s="287"/>
      <c r="R35" s="287"/>
      <c r="S35" s="287"/>
      <c r="T35" s="287"/>
      <c r="U35" s="287"/>
    </row>
    <row r="36" spans="2:21" ht="60" customHeight="1" x14ac:dyDescent="0.2">
      <c r="B36" s="287" t="s">
        <v>463</v>
      </c>
      <c r="C36" s="287"/>
      <c r="D36" s="287"/>
      <c r="E36" s="287"/>
      <c r="F36" s="287"/>
      <c r="G36" s="287"/>
      <c r="H36" s="287"/>
      <c r="I36" s="287"/>
      <c r="J36" s="287"/>
      <c r="K36" s="287"/>
      <c r="L36" s="287"/>
      <c r="M36" s="287"/>
      <c r="N36" s="287"/>
      <c r="O36" s="287"/>
      <c r="P36" s="287"/>
      <c r="Q36" s="287"/>
      <c r="R36" s="287"/>
      <c r="S36" s="287"/>
      <c r="T36" s="287"/>
      <c r="U36" s="287"/>
    </row>
    <row r="37" spans="2:21" ht="60" customHeight="1" x14ac:dyDescent="0.2">
      <c r="B37" s="287"/>
      <c r="C37" s="287"/>
      <c r="D37" s="287"/>
      <c r="E37" s="287"/>
      <c r="F37" s="287"/>
      <c r="G37" s="287"/>
      <c r="H37" s="287"/>
      <c r="I37" s="287"/>
      <c r="J37" s="287"/>
      <c r="K37" s="287"/>
      <c r="L37" s="287"/>
      <c r="M37" s="287"/>
      <c r="N37" s="287"/>
      <c r="O37" s="287"/>
      <c r="P37" s="287"/>
      <c r="Q37" s="287"/>
      <c r="R37" s="287"/>
      <c r="S37" s="287"/>
      <c r="T37" s="287"/>
      <c r="U37" s="287"/>
    </row>
    <row r="39" spans="2:21" x14ac:dyDescent="0.2">
      <c r="B39" s="315">
        <v>2026</v>
      </c>
      <c r="C39" s="316"/>
      <c r="D39" s="316"/>
      <c r="E39" s="316"/>
      <c r="F39" s="316"/>
      <c r="G39" s="316"/>
      <c r="H39" s="316"/>
      <c r="I39" s="316"/>
      <c r="J39" s="316"/>
      <c r="K39" s="316"/>
      <c r="L39" s="316"/>
      <c r="M39" s="316"/>
      <c r="N39" s="316"/>
      <c r="O39" s="316"/>
      <c r="P39" s="316"/>
      <c r="Q39" s="316"/>
      <c r="R39" s="316"/>
      <c r="S39" s="316"/>
      <c r="T39" s="316"/>
      <c r="U39" s="316"/>
    </row>
    <row r="40" spans="2:21" ht="19.5" x14ac:dyDescent="0.2">
      <c r="B40" s="301" t="s">
        <v>28</v>
      </c>
      <c r="C40" s="302"/>
      <c r="D40" s="302"/>
      <c r="E40" s="302"/>
      <c r="F40" s="302"/>
      <c r="G40" s="302"/>
      <c r="H40" s="302"/>
      <c r="I40" s="302"/>
      <c r="J40" s="302"/>
      <c r="K40" s="302"/>
      <c r="L40" s="302"/>
      <c r="M40" s="302"/>
      <c r="N40" s="302"/>
      <c r="O40" s="302"/>
      <c r="P40" s="302"/>
      <c r="Q40" s="302"/>
      <c r="R40" s="302"/>
      <c r="S40" s="302"/>
      <c r="T40" s="302"/>
      <c r="U40" s="302"/>
    </row>
    <row r="41" spans="2:21" ht="60.75" customHeight="1" x14ac:dyDescent="0.2">
      <c r="B41" s="287"/>
      <c r="C41" s="287"/>
      <c r="D41" s="287"/>
      <c r="E41" s="287"/>
      <c r="F41" s="287"/>
      <c r="G41" s="287"/>
      <c r="H41" s="287"/>
      <c r="I41" s="287"/>
      <c r="J41" s="287"/>
      <c r="K41" s="287"/>
      <c r="L41" s="287"/>
      <c r="M41" s="287"/>
      <c r="N41" s="287"/>
      <c r="O41" s="287"/>
      <c r="P41" s="287"/>
      <c r="Q41" s="287"/>
      <c r="R41" s="287"/>
      <c r="S41" s="287"/>
      <c r="T41" s="287"/>
      <c r="U41" s="287"/>
    </row>
    <row r="42" spans="2:21" ht="60" customHeight="1" x14ac:dyDescent="0.2">
      <c r="B42" s="287"/>
      <c r="C42" s="287"/>
      <c r="D42" s="287"/>
      <c r="E42" s="287"/>
      <c r="F42" s="287"/>
      <c r="G42" s="287"/>
      <c r="H42" s="287"/>
      <c r="I42" s="287"/>
      <c r="J42" s="287"/>
      <c r="K42" s="287"/>
      <c r="L42" s="287"/>
      <c r="M42" s="287"/>
      <c r="N42" s="287"/>
      <c r="O42" s="287"/>
      <c r="P42" s="287"/>
      <c r="Q42" s="287"/>
      <c r="R42" s="287"/>
      <c r="S42" s="287"/>
      <c r="T42" s="287"/>
      <c r="U42" s="287"/>
    </row>
    <row r="43" spans="2:21" ht="19.5" x14ac:dyDescent="0.2">
      <c r="B43" s="311" t="s">
        <v>123</v>
      </c>
      <c r="C43" s="312"/>
      <c r="D43" s="312"/>
      <c r="E43" s="312"/>
      <c r="F43" s="312"/>
      <c r="G43" s="312"/>
      <c r="H43" s="312"/>
      <c r="I43" s="312"/>
      <c r="J43" s="312"/>
      <c r="K43" s="312"/>
      <c r="L43" s="312"/>
      <c r="M43" s="312"/>
      <c r="N43" s="312"/>
      <c r="O43" s="312"/>
      <c r="P43" s="312"/>
      <c r="Q43" s="312"/>
      <c r="R43" s="312"/>
      <c r="S43" s="312"/>
      <c r="T43" s="312"/>
      <c r="U43" s="312"/>
    </row>
    <row r="44" spans="2:21" ht="45.75" customHeight="1" x14ac:dyDescent="0.2">
      <c r="B44" s="287"/>
      <c r="C44" s="287"/>
      <c r="D44" s="287"/>
      <c r="E44" s="287"/>
      <c r="F44" s="287"/>
      <c r="G44" s="287"/>
      <c r="H44" s="287"/>
      <c r="I44" s="287"/>
      <c r="J44" s="287"/>
      <c r="K44" s="287"/>
      <c r="L44" s="287"/>
      <c r="M44" s="287"/>
      <c r="N44" s="287"/>
      <c r="O44" s="287"/>
      <c r="P44" s="287"/>
      <c r="Q44" s="287"/>
      <c r="R44" s="287"/>
      <c r="S44" s="287"/>
      <c r="T44" s="287"/>
      <c r="U44" s="287"/>
    </row>
    <row r="45" spans="2:21" ht="48" customHeight="1" x14ac:dyDescent="0.2">
      <c r="B45" s="287"/>
      <c r="C45" s="287"/>
      <c r="D45" s="287"/>
      <c r="E45" s="287"/>
      <c r="F45" s="287"/>
      <c r="G45" s="287"/>
      <c r="H45" s="287"/>
      <c r="I45" s="287"/>
      <c r="J45" s="287"/>
      <c r="K45" s="287"/>
      <c r="L45" s="287"/>
      <c r="M45" s="287"/>
      <c r="N45" s="287"/>
      <c r="O45" s="287"/>
      <c r="P45" s="287"/>
      <c r="Q45" s="287"/>
      <c r="R45" s="287"/>
      <c r="S45" s="287"/>
      <c r="T45" s="287"/>
      <c r="U45" s="287"/>
    </row>
    <row r="46" spans="2:21" ht="56.25" customHeight="1" x14ac:dyDescent="0.2">
      <c r="B46" s="287"/>
      <c r="C46" s="287"/>
      <c r="D46" s="287"/>
      <c r="E46" s="287"/>
      <c r="F46" s="287"/>
      <c r="G46" s="287"/>
      <c r="H46" s="287"/>
      <c r="I46" s="287"/>
      <c r="J46" s="287"/>
      <c r="K46" s="287"/>
      <c r="L46" s="287"/>
      <c r="M46" s="287"/>
      <c r="N46" s="287"/>
      <c r="O46" s="287"/>
      <c r="P46" s="287"/>
      <c r="Q46" s="287"/>
      <c r="R46" s="287"/>
      <c r="S46" s="287"/>
      <c r="T46" s="287"/>
      <c r="U46" s="287"/>
    </row>
    <row r="65495" spans="2:22" x14ac:dyDescent="0.2">
      <c r="B65495" s="159" t="s">
        <v>29</v>
      </c>
      <c r="C65495" s="159"/>
      <c r="D65495" s="159"/>
      <c r="E65495" s="159"/>
      <c r="F65495" s="159"/>
      <c r="G65495" s="159"/>
      <c r="H65495" s="159"/>
      <c r="I65495" s="159"/>
      <c r="J65495" s="159"/>
      <c r="K65495" s="159"/>
      <c r="L65495" s="159"/>
      <c r="M65495" s="159"/>
      <c r="N65495" s="159"/>
      <c r="O65495" s="159"/>
      <c r="P65495" s="159"/>
      <c r="Q65495" s="159"/>
      <c r="R65495" s="159"/>
      <c r="S65495" s="159"/>
      <c r="T65495" s="159"/>
      <c r="U65495" s="159"/>
      <c r="V65495" s="159"/>
    </row>
    <row r="65496" spans="2:22" x14ac:dyDescent="0.2">
      <c r="B65496" s="160" t="s">
        <v>30</v>
      </c>
      <c r="C65496" s="160"/>
      <c r="D65496" s="160"/>
      <c r="E65496" s="160"/>
      <c r="F65496" s="160"/>
      <c r="G65496" s="160"/>
      <c r="H65496" s="160"/>
      <c r="I65496" s="160"/>
      <c r="J65496" s="160"/>
      <c r="K65496" s="160"/>
      <c r="L65496" s="160"/>
      <c r="M65496" s="160"/>
      <c r="N65496" s="160"/>
      <c r="O65496" s="160"/>
      <c r="P65496" s="160"/>
      <c r="Q65496" s="160"/>
      <c r="R65496" s="160"/>
      <c r="S65496" s="160"/>
      <c r="T65496" s="160"/>
      <c r="U65496" s="160"/>
      <c r="V65496" s="160"/>
    </row>
    <row r="65497" spans="2:22" x14ac:dyDescent="0.2">
      <c r="B65497" s="160" t="s">
        <v>31</v>
      </c>
      <c r="C65497" s="160"/>
      <c r="D65497" s="160"/>
      <c r="E65497" s="160"/>
      <c r="F65497" s="160"/>
      <c r="G65497" s="160"/>
      <c r="H65497" s="160"/>
      <c r="I65497" s="160"/>
      <c r="J65497" s="160"/>
      <c r="K65497" s="160"/>
      <c r="L65497" s="160"/>
      <c r="M65497" s="160"/>
      <c r="N65497" s="160"/>
      <c r="O65497" s="160"/>
      <c r="P65497" s="160"/>
      <c r="Q65497" s="160"/>
      <c r="R65497" s="160"/>
      <c r="S65497" s="160"/>
      <c r="T65497" s="160"/>
      <c r="U65497" s="160"/>
      <c r="V65497" s="160"/>
    </row>
  </sheetData>
  <mergeCells count="40">
    <mergeCell ref="B36:U36"/>
    <mergeCell ref="B37:U37"/>
    <mergeCell ref="B45:U45"/>
    <mergeCell ref="B46:U46"/>
    <mergeCell ref="B39:U39"/>
    <mergeCell ref="B40:U40"/>
    <mergeCell ref="B41:U41"/>
    <mergeCell ref="B42:U42"/>
    <mergeCell ref="B43:U43"/>
    <mergeCell ref="B44:U44"/>
    <mergeCell ref="B27:U27"/>
    <mergeCell ref="B28:U28"/>
    <mergeCell ref="B32:U32"/>
    <mergeCell ref="B33:U33"/>
    <mergeCell ref="B34:U34"/>
    <mergeCell ref="B35:U35"/>
    <mergeCell ref="B30:U30"/>
    <mergeCell ref="B31:U31"/>
    <mergeCell ref="B12:U12"/>
    <mergeCell ref="B13:U13"/>
    <mergeCell ref="B14:U14"/>
    <mergeCell ref="B15:U15"/>
    <mergeCell ref="B16:U16"/>
    <mergeCell ref="B17:U17"/>
    <mergeCell ref="B18:U18"/>
    <mergeCell ref="B19:U19"/>
    <mergeCell ref="B21:U21"/>
    <mergeCell ref="B22:U22"/>
    <mergeCell ref="B23:U23"/>
    <mergeCell ref="B24:U24"/>
    <mergeCell ref="B25:U25"/>
    <mergeCell ref="B26:U26"/>
    <mergeCell ref="V2:V3"/>
    <mergeCell ref="H2:K2"/>
    <mergeCell ref="M2:P2"/>
    <mergeCell ref="C2:F2"/>
    <mergeCell ref="B2:B3"/>
    <mergeCell ref="L3:L9"/>
    <mergeCell ref="G3:G9"/>
    <mergeCell ref="R2:U2"/>
  </mergeCells>
  <phoneticPr fontId="4" type="noConversion"/>
  <hyperlinks>
    <hyperlink ref="B65497" r:id="rId1" xr:uid="{D9E10CFC-C429-4B05-9362-C755D4C00B61}"/>
    <hyperlink ref="B65496" r:id="rId2" xr:uid="{6A723CDF-DA43-46E9-82BA-D28C6B0E5D96}"/>
    <hyperlink ref="B4" location="Autoevaluación!A6" tooltip="Ir a autoevaluación" display="Direccionamiento Estratégico" xr:uid="{B67D6889-1519-4A37-BE93-1FEE0A5B7627}"/>
    <hyperlink ref="B5" location="Autoevaluación!A12" tooltip="|Ir a autoevaluacion" display="Gestión Estratégica" xr:uid="{0CA2C6C5-687C-4391-8178-9B21133F4738}"/>
    <hyperlink ref="B6" location="Autoevaluación!A19" tooltip="Ir a autoevaluacion" display="Gobierno Escolar" xr:uid="{140E1BE6-39E1-4F46-A310-EE49E814054F}"/>
    <hyperlink ref="B7" location="Autoevaluación!A29" tooltip="Ir a autoevaluacion" display="Cultura Institucional" xr:uid="{5B4684B2-F831-4771-9514-C735378031EE}"/>
    <hyperlink ref="B8" location="Autoevaluación!A35" tooltip="Ir a autoevaluacion" display="Clima Escolar" xr:uid="{87D31C7A-A987-4FCE-A8DA-E91E55178BA5}"/>
    <hyperlink ref="B9" location="Autoevaluación!A46" tooltip="Ir a autoevaluacion" display="Relaciones Con El Entorno" xr:uid="{381CA3CB-72AC-4AC7-8474-AFE7C1B968D1}"/>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92429-413B-488B-A9A9-23A0AB74E34D}">
  <sheetPr codeName="Hoja4"/>
  <dimension ref="B1:V65497"/>
  <sheetViews>
    <sheetView showGridLines="0" topLeftCell="A16" zoomScale="70" zoomScaleNormal="70" workbookViewId="0">
      <selection activeCell="AE26" sqref="AE26"/>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26" t="s">
        <v>127</v>
      </c>
      <c r="C2" s="320" t="s">
        <v>176</v>
      </c>
      <c r="D2" s="320"/>
      <c r="E2" s="320"/>
      <c r="F2" s="320"/>
      <c r="G2" s="2"/>
      <c r="H2" s="329" t="s">
        <v>177</v>
      </c>
      <c r="I2" s="329"/>
      <c r="J2" s="329"/>
      <c r="K2" s="329"/>
      <c r="L2" s="2"/>
      <c r="M2" s="328" t="s">
        <v>178</v>
      </c>
      <c r="N2" s="328"/>
      <c r="O2" s="328"/>
      <c r="P2" s="328"/>
      <c r="Q2" s="55"/>
      <c r="R2" s="330" t="s">
        <v>179</v>
      </c>
      <c r="S2" s="330"/>
      <c r="T2" s="330"/>
      <c r="U2" s="330"/>
      <c r="V2" s="317"/>
    </row>
    <row r="3" spans="2:22" ht="24.75" customHeight="1" thickBot="1" x14ac:dyDescent="0.25">
      <c r="B3" s="327"/>
      <c r="C3" s="3">
        <v>1</v>
      </c>
      <c r="D3" s="3">
        <v>2</v>
      </c>
      <c r="E3" s="4">
        <v>3</v>
      </c>
      <c r="F3" s="5">
        <v>4</v>
      </c>
      <c r="G3" s="324"/>
      <c r="H3" s="3">
        <v>1</v>
      </c>
      <c r="I3" s="3">
        <v>2</v>
      </c>
      <c r="J3" s="4">
        <v>3</v>
      </c>
      <c r="K3" s="5">
        <v>4</v>
      </c>
      <c r="L3" s="318"/>
      <c r="M3" s="3">
        <v>1</v>
      </c>
      <c r="N3" s="3">
        <v>2</v>
      </c>
      <c r="O3" s="4">
        <v>3</v>
      </c>
      <c r="P3" s="5">
        <v>4</v>
      </c>
      <c r="Q3" s="56"/>
      <c r="R3" s="3">
        <v>1</v>
      </c>
      <c r="S3" s="3">
        <v>2</v>
      </c>
      <c r="T3" s="4">
        <v>3</v>
      </c>
      <c r="U3" s="5">
        <v>4</v>
      </c>
      <c r="V3" s="317"/>
    </row>
    <row r="4" spans="2:22" ht="38.1" customHeight="1" thickTop="1" thickBot="1" x14ac:dyDescent="0.25">
      <c r="B4" s="37" t="s">
        <v>128</v>
      </c>
      <c r="C4" s="36">
        <f>Autoevaluación!R55/SUM(Autoevaluación!R55:R58)</f>
        <v>0.2</v>
      </c>
      <c r="D4" s="7">
        <f>Autoevaluación!R56/SUM(Autoevaluación!R55:R58)</f>
        <v>0.4</v>
      </c>
      <c r="E4" s="7">
        <f>Autoevaluación!R57/SUM(Autoevaluación!R55:R58)</f>
        <v>0.4</v>
      </c>
      <c r="F4" s="7">
        <f>Autoevaluación!R58/SUM(Autoevaluación!R55:R58)</f>
        <v>0</v>
      </c>
      <c r="G4" s="325"/>
      <c r="H4" s="7">
        <f>Autoevaluación!S55/SUM(Autoevaluación!S55:S59)</f>
        <v>0.2</v>
      </c>
      <c r="I4" s="7">
        <f>Autoevaluación!S56/SUM(Autoevaluación!S55:S58)</f>
        <v>0.2</v>
      </c>
      <c r="J4" s="7">
        <f>Autoevaluación!S57/SUM(Autoevaluación!S55:S58)</f>
        <v>0.6</v>
      </c>
      <c r="K4" s="7">
        <f>Autoevaluación!S58/SUM(Autoevaluación!S55:S58)</f>
        <v>0</v>
      </c>
      <c r="L4" s="319"/>
      <c r="M4" s="7">
        <f>Autoevaluación!T55/SUM(Autoevaluación!T55:T58)</f>
        <v>0.2</v>
      </c>
      <c r="N4" s="7">
        <f>Autoevaluación!T56/SUM(Autoevaluación!T55:T58)</f>
        <v>0.2</v>
      </c>
      <c r="O4" s="7">
        <f>Autoevaluación!T57/SUM(Autoevaluación!T55:T58)</f>
        <v>0.6</v>
      </c>
      <c r="P4" s="7">
        <f>Autoevaluación!T58/SUM(Autoevaluación!T55:T58)</f>
        <v>0</v>
      </c>
      <c r="Q4" s="53"/>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25">
      <c r="B5" s="37" t="s">
        <v>129</v>
      </c>
      <c r="C5" s="36">
        <f>Autoevaluación!R62/SUM(Autoevaluación!R62:R65)</f>
        <v>0</v>
      </c>
      <c r="D5" s="7">
        <f>Autoevaluación!R63/SUM(Autoevaluación!R62:R65)</f>
        <v>0.5</v>
      </c>
      <c r="E5" s="7">
        <f>Autoevaluación!R64/SUM(Autoevaluación!R62:R65)</f>
        <v>0.5</v>
      </c>
      <c r="F5" s="7">
        <f>Autoevaluación!R65/SUM(Autoevaluación!R62:R65)</f>
        <v>0</v>
      </c>
      <c r="G5" s="325"/>
      <c r="H5" s="7">
        <f>Autoevaluación!S62/SUM(Autoevaluación!S62:S65)</f>
        <v>0</v>
      </c>
      <c r="I5" s="7">
        <f>Autoevaluación!S63/SUM(Autoevaluación!S62:S65)</f>
        <v>0.25</v>
      </c>
      <c r="J5" s="7">
        <f>Autoevaluación!S64/SUM(Autoevaluación!S62:S65)</f>
        <v>0.75</v>
      </c>
      <c r="K5" s="7">
        <f>Autoevaluación!S65/SUM(Autoevaluación!S62:S65)</f>
        <v>0</v>
      </c>
      <c r="L5" s="319"/>
      <c r="M5" s="7">
        <f>Autoevaluación!T62/SUM(Autoevaluación!T62:T65)</f>
        <v>0</v>
      </c>
      <c r="N5" s="7">
        <f>Autoevaluación!T63/SUM(Autoevaluación!T62:T65)</f>
        <v>0.25</v>
      </c>
      <c r="O5" s="7">
        <f>Autoevaluación!T64/SUM(Autoevaluación!T62:T65)</f>
        <v>0.75</v>
      </c>
      <c r="P5" s="7">
        <f>Autoevaluación!T65/SUM(Autoevaluación!T62:T65)</f>
        <v>0</v>
      </c>
      <c r="Q5" s="53"/>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25">
      <c r="B6" s="37" t="s">
        <v>130</v>
      </c>
      <c r="C6" s="36">
        <f>Autoevaluación!R68/SUM(Autoevaluación!R68:R71)</f>
        <v>0.5</v>
      </c>
      <c r="D6" s="7">
        <f>Autoevaluación!R69/SUM(Autoevaluación!R68:R71)</f>
        <v>0.25</v>
      </c>
      <c r="E6" s="7">
        <f>Autoevaluación!R70/SUM(Autoevaluación!R68:R71)</f>
        <v>0.25</v>
      </c>
      <c r="F6" s="7">
        <f>Autoevaluación!R71/SUM(Autoevaluación!R68:R71)</f>
        <v>0</v>
      </c>
      <c r="G6" s="325"/>
      <c r="H6" s="7">
        <f>Autoevaluación!S68/SUM(Autoevaluación!S68:S71)</f>
        <v>0.25</v>
      </c>
      <c r="I6" s="7">
        <f>Autoevaluación!S69/SUM(Autoevaluación!S68:S71)</f>
        <v>0.25</v>
      </c>
      <c r="J6" s="7">
        <f>Autoevaluación!S70/SUM(Autoevaluación!S68:S71)</f>
        <v>0.5</v>
      </c>
      <c r="K6" s="7">
        <f>Autoevaluación!S71/SUM(Autoevaluación!S68:S71)</f>
        <v>0</v>
      </c>
      <c r="L6" s="319"/>
      <c r="M6" s="7">
        <f>Autoevaluación!T68/SUM(Autoevaluación!T68:T71)</f>
        <v>0</v>
      </c>
      <c r="N6" s="7">
        <f>Autoevaluación!T69/SUM(Autoevaluación!T68:T71)</f>
        <v>0.5</v>
      </c>
      <c r="O6" s="7">
        <f>Autoevaluación!T70/SUM(Autoevaluación!T68:T71)</f>
        <v>0.5</v>
      </c>
      <c r="P6" s="7">
        <f>Autoevaluación!T71/SUM(Autoevaluación!T68:T71)</f>
        <v>0</v>
      </c>
      <c r="Q6" s="53"/>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25">
      <c r="B7" s="37" t="s">
        <v>131</v>
      </c>
      <c r="C7" s="36">
        <f>Autoevaluación!R74/SUM(Autoevaluación!R74:R77)</f>
        <v>0.1111111111111111</v>
      </c>
      <c r="D7" s="7">
        <f>Autoevaluación!R75/SUM(Autoevaluación!R74:R77)</f>
        <v>0.44444444444444442</v>
      </c>
      <c r="E7" s="7">
        <f>Autoevaluación!R76/SUM(Autoevaluación!R74:R77)</f>
        <v>0.44444444444444442</v>
      </c>
      <c r="F7" s="7">
        <f>Autoevaluación!R77/SUM(Autoevaluación!R74:R77)</f>
        <v>0</v>
      </c>
      <c r="G7" s="325"/>
      <c r="H7" s="7">
        <f>Autoevaluación!S74/SUM(Autoevaluación!S74:S77)</f>
        <v>0</v>
      </c>
      <c r="I7" s="7">
        <f>Autoevaluación!S75/SUM(Autoevaluación!S74:S77)</f>
        <v>0.5</v>
      </c>
      <c r="J7" s="7">
        <f>Autoevaluación!S76/SUM(Autoevaluación!S74:S77)</f>
        <v>0.5</v>
      </c>
      <c r="K7" s="7">
        <f>Autoevaluación!S77/SUM(Autoevaluación!S74:S77)</f>
        <v>0</v>
      </c>
      <c r="L7" s="319"/>
      <c r="M7" s="7">
        <f>Autoevaluación!T74/SUM(Autoevaluación!T74:T77)</f>
        <v>0</v>
      </c>
      <c r="N7" s="7">
        <f>Autoevaluación!T75/SUM(Autoevaluación!T74:T77)</f>
        <v>0.5</v>
      </c>
      <c r="O7" s="7">
        <f>Autoevaluación!T76/SUM(Autoevaluación!T74:T77)</f>
        <v>0.5</v>
      </c>
      <c r="P7" s="7">
        <f>Autoevaluación!T77/SUM(Autoevaluación!T74:T77)</f>
        <v>0</v>
      </c>
      <c r="Q7" s="53"/>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2">
      <c r="B8" s="38"/>
      <c r="C8" s="7"/>
      <c r="D8" s="7"/>
      <c r="E8" s="7"/>
      <c r="F8" s="7"/>
      <c r="G8" s="325"/>
      <c r="H8" s="7"/>
      <c r="I8" s="7"/>
      <c r="J8" s="7"/>
      <c r="K8" s="7"/>
      <c r="L8" s="319"/>
      <c r="M8" s="7"/>
      <c r="N8" s="7"/>
      <c r="O8" s="7"/>
      <c r="P8" s="7"/>
      <c r="Q8" s="53"/>
      <c r="R8" s="7"/>
      <c r="S8" s="7"/>
      <c r="T8" s="7"/>
      <c r="U8" s="7"/>
    </row>
    <row r="9" spans="2:22" ht="38.1" customHeight="1" x14ac:dyDescent="0.2">
      <c r="B9" s="6"/>
      <c r="C9" s="7"/>
      <c r="D9" s="7"/>
      <c r="E9" s="7"/>
      <c r="F9" s="7"/>
      <c r="G9" s="325"/>
      <c r="H9" s="7"/>
      <c r="I9" s="7"/>
      <c r="J9" s="7"/>
      <c r="K9" s="7"/>
      <c r="L9" s="319"/>
      <c r="M9" s="7"/>
      <c r="N9" s="7"/>
      <c r="O9" s="7"/>
      <c r="P9" s="7"/>
      <c r="Q9" s="53"/>
      <c r="R9" s="7"/>
      <c r="S9" s="7"/>
      <c r="T9" s="7"/>
      <c r="U9" s="7"/>
    </row>
    <row r="10" spans="2:22" ht="38.1" customHeight="1" x14ac:dyDescent="0.2">
      <c r="B10" s="15" t="s">
        <v>132</v>
      </c>
      <c r="C10" s="12">
        <f>AVERAGE(C4:C9)</f>
        <v>0.20277777777777778</v>
      </c>
      <c r="D10" s="12">
        <f>AVERAGE(D4:D9)</f>
        <v>0.39861111111111108</v>
      </c>
      <c r="E10" s="12">
        <f>AVERAGE(E4:E9)</f>
        <v>0.39861111111111108</v>
      </c>
      <c r="F10" s="12">
        <f>AVERAGE(F4:F9)</f>
        <v>0</v>
      </c>
      <c r="G10" s="9"/>
      <c r="H10" s="12">
        <f>AVERAGE(H4:H9)</f>
        <v>0.1125</v>
      </c>
      <c r="I10" s="12">
        <f>AVERAGE(I4:I9)</f>
        <v>0.3</v>
      </c>
      <c r="J10" s="12">
        <f>AVERAGE(J4:J9)</f>
        <v>0.58750000000000002</v>
      </c>
      <c r="K10" s="12">
        <f>AVERAGE(K4:K9)</f>
        <v>0</v>
      </c>
      <c r="L10" s="9"/>
      <c r="M10" s="12">
        <f>AVERAGE(M4:M9)</f>
        <v>0.05</v>
      </c>
      <c r="N10" s="12">
        <f>AVERAGE(N4:N9)</f>
        <v>0.36249999999999999</v>
      </c>
      <c r="O10" s="12">
        <f>AVERAGE(O4:O9)</f>
        <v>0.58750000000000002</v>
      </c>
      <c r="P10" s="12">
        <f>AVERAGE(P4:P9)</f>
        <v>0</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20" t="s">
        <v>176</v>
      </c>
      <c r="C12" s="320"/>
      <c r="D12" s="320"/>
      <c r="E12" s="320"/>
      <c r="F12" s="320"/>
      <c r="G12" s="320"/>
      <c r="H12" s="320"/>
      <c r="I12" s="320"/>
      <c r="J12" s="320"/>
      <c r="K12" s="320"/>
      <c r="L12" s="320"/>
      <c r="M12" s="320"/>
      <c r="N12" s="320"/>
      <c r="O12" s="320"/>
      <c r="P12" s="320"/>
      <c r="Q12" s="320"/>
      <c r="R12" s="320"/>
      <c r="S12" s="320"/>
      <c r="T12" s="320"/>
      <c r="U12" s="320"/>
    </row>
    <row r="13" spans="2:22" ht="24.95" customHeight="1" x14ac:dyDescent="0.2">
      <c r="B13" s="331" t="s">
        <v>28</v>
      </c>
      <c r="C13" s="331"/>
      <c r="D13" s="331"/>
      <c r="E13" s="331"/>
      <c r="F13" s="331"/>
      <c r="G13" s="331"/>
      <c r="H13" s="331"/>
      <c r="I13" s="331"/>
      <c r="J13" s="331"/>
      <c r="K13" s="331"/>
      <c r="L13" s="331"/>
      <c r="M13" s="331"/>
      <c r="N13" s="331"/>
      <c r="O13" s="331"/>
      <c r="P13" s="331"/>
      <c r="Q13" s="331"/>
      <c r="R13" s="331"/>
      <c r="S13" s="331"/>
      <c r="T13" s="331"/>
      <c r="U13" s="331"/>
    </row>
    <row r="14" spans="2:22" ht="60" customHeight="1" x14ac:dyDescent="0.2">
      <c r="B14" s="323" t="s">
        <v>91</v>
      </c>
      <c r="C14" s="323"/>
      <c r="D14" s="323"/>
      <c r="E14" s="323"/>
      <c r="F14" s="323"/>
      <c r="G14" s="323"/>
      <c r="H14" s="323"/>
      <c r="I14" s="323"/>
      <c r="J14" s="323"/>
      <c r="K14" s="323"/>
      <c r="L14" s="323"/>
      <c r="M14" s="323"/>
      <c r="N14" s="323"/>
      <c r="O14" s="323"/>
      <c r="P14" s="323"/>
      <c r="Q14" s="323"/>
      <c r="R14" s="323"/>
      <c r="S14" s="323"/>
      <c r="T14" s="323"/>
      <c r="U14" s="323"/>
    </row>
    <row r="15" spans="2:22" ht="60" customHeight="1" x14ac:dyDescent="0.2">
      <c r="B15" s="323" t="s">
        <v>81</v>
      </c>
      <c r="C15" s="323"/>
      <c r="D15" s="323"/>
      <c r="E15" s="323"/>
      <c r="F15" s="323"/>
      <c r="G15" s="323"/>
      <c r="H15" s="323"/>
      <c r="I15" s="323"/>
      <c r="J15" s="323"/>
      <c r="K15" s="323"/>
      <c r="L15" s="323"/>
      <c r="M15" s="323"/>
      <c r="N15" s="323"/>
      <c r="O15" s="323"/>
      <c r="P15" s="323"/>
      <c r="Q15" s="323"/>
      <c r="R15" s="323"/>
      <c r="S15" s="323"/>
      <c r="T15" s="323"/>
      <c r="U15" s="323"/>
    </row>
    <row r="16" spans="2:22" s="14" customFormat="1" ht="24.95" customHeight="1" x14ac:dyDescent="0.25">
      <c r="B16" s="322" t="s">
        <v>123</v>
      </c>
      <c r="C16" s="322"/>
      <c r="D16" s="322"/>
      <c r="E16" s="322"/>
      <c r="F16" s="322"/>
      <c r="G16" s="322"/>
      <c r="H16" s="322"/>
      <c r="I16" s="322"/>
      <c r="J16" s="322"/>
      <c r="K16" s="322"/>
      <c r="L16" s="322"/>
      <c r="M16" s="322"/>
      <c r="N16" s="322"/>
      <c r="O16" s="322"/>
      <c r="P16" s="322"/>
      <c r="Q16" s="322"/>
      <c r="R16" s="322"/>
      <c r="S16" s="322"/>
      <c r="T16" s="322"/>
      <c r="U16" s="322"/>
    </row>
    <row r="17" spans="2:21" ht="60" customHeight="1" x14ac:dyDescent="0.2">
      <c r="B17" s="321" t="s">
        <v>75</v>
      </c>
      <c r="C17" s="321"/>
      <c r="D17" s="321"/>
      <c r="E17" s="321"/>
      <c r="F17" s="321"/>
      <c r="G17" s="321"/>
      <c r="H17" s="321"/>
      <c r="I17" s="321"/>
      <c r="J17" s="321"/>
      <c r="K17" s="321"/>
      <c r="L17" s="321"/>
      <c r="M17" s="321"/>
      <c r="N17" s="321"/>
      <c r="O17" s="321"/>
      <c r="P17" s="321"/>
      <c r="Q17" s="321"/>
      <c r="R17" s="321"/>
      <c r="S17" s="321"/>
      <c r="T17" s="321"/>
      <c r="U17" s="321"/>
    </row>
    <row r="18" spans="2:21" ht="60" customHeight="1" x14ac:dyDescent="0.2">
      <c r="B18" s="321" t="s">
        <v>401</v>
      </c>
      <c r="C18" s="321"/>
      <c r="D18" s="321"/>
      <c r="E18" s="321"/>
      <c r="F18" s="321"/>
      <c r="G18" s="321"/>
      <c r="H18" s="321"/>
      <c r="I18" s="321"/>
      <c r="J18" s="321"/>
      <c r="K18" s="321"/>
      <c r="L18" s="321"/>
      <c r="M18" s="321"/>
      <c r="N18" s="321"/>
      <c r="O18" s="321"/>
      <c r="P18" s="321"/>
      <c r="Q18" s="321"/>
      <c r="R18" s="321"/>
      <c r="S18" s="321"/>
      <c r="T18" s="321"/>
      <c r="U18" s="321"/>
    </row>
    <row r="19" spans="2:21" ht="60" customHeight="1" x14ac:dyDescent="0.2">
      <c r="B19" s="321" t="s">
        <v>76</v>
      </c>
      <c r="C19" s="321"/>
      <c r="D19" s="321"/>
      <c r="E19" s="321"/>
      <c r="F19" s="321"/>
      <c r="G19" s="321"/>
      <c r="H19" s="321"/>
      <c r="I19" s="321"/>
      <c r="J19" s="321"/>
      <c r="K19" s="321"/>
      <c r="L19" s="321"/>
      <c r="M19" s="321"/>
      <c r="N19" s="321"/>
      <c r="O19" s="321"/>
      <c r="P19" s="321"/>
      <c r="Q19" s="321"/>
      <c r="R19" s="321"/>
      <c r="S19" s="321"/>
      <c r="T19" s="321"/>
      <c r="U19" s="321"/>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32" t="s">
        <v>177</v>
      </c>
      <c r="C21" s="332"/>
      <c r="D21" s="332"/>
      <c r="E21" s="332"/>
      <c r="F21" s="332"/>
      <c r="G21" s="332"/>
      <c r="H21" s="332"/>
      <c r="I21" s="332"/>
      <c r="J21" s="332"/>
      <c r="K21" s="332"/>
      <c r="L21" s="332"/>
      <c r="M21" s="332"/>
      <c r="N21" s="332"/>
      <c r="O21" s="332"/>
      <c r="P21" s="332"/>
      <c r="Q21" s="332"/>
      <c r="R21" s="332"/>
      <c r="S21" s="332"/>
      <c r="T21" s="332"/>
      <c r="U21" s="332"/>
    </row>
    <row r="22" spans="2:21" ht="24.95" customHeight="1" x14ac:dyDescent="0.2">
      <c r="B22" s="333" t="s">
        <v>28</v>
      </c>
      <c r="C22" s="333"/>
      <c r="D22" s="333"/>
      <c r="E22" s="333"/>
      <c r="F22" s="333"/>
      <c r="G22" s="333"/>
      <c r="H22" s="333"/>
      <c r="I22" s="333"/>
      <c r="J22" s="333"/>
      <c r="K22" s="333"/>
      <c r="L22" s="333"/>
      <c r="M22" s="333"/>
      <c r="N22" s="333"/>
      <c r="O22" s="333"/>
      <c r="P22" s="333"/>
      <c r="Q22" s="333"/>
      <c r="R22" s="333"/>
      <c r="S22" s="333"/>
      <c r="T22" s="333"/>
      <c r="U22" s="333"/>
    </row>
    <row r="23" spans="2:21" ht="60" customHeight="1" x14ac:dyDescent="0.2">
      <c r="B23" s="321" t="s">
        <v>88</v>
      </c>
      <c r="C23" s="321"/>
      <c r="D23" s="321"/>
      <c r="E23" s="321"/>
      <c r="F23" s="321"/>
      <c r="G23" s="321"/>
      <c r="H23" s="321"/>
      <c r="I23" s="321"/>
      <c r="J23" s="321"/>
      <c r="K23" s="321"/>
      <c r="L23" s="321"/>
      <c r="M23" s="321"/>
      <c r="N23" s="321"/>
      <c r="O23" s="321"/>
      <c r="P23" s="321"/>
      <c r="Q23" s="321"/>
      <c r="R23" s="321"/>
      <c r="S23" s="321"/>
      <c r="T23" s="321"/>
      <c r="U23" s="321"/>
    </row>
    <row r="24" spans="2:21" ht="60" customHeight="1" x14ac:dyDescent="0.2">
      <c r="B24" s="321" t="s">
        <v>93</v>
      </c>
      <c r="C24" s="321"/>
      <c r="D24" s="321"/>
      <c r="E24" s="321"/>
      <c r="F24" s="321"/>
      <c r="G24" s="321"/>
      <c r="H24" s="321"/>
      <c r="I24" s="321"/>
      <c r="J24" s="321"/>
      <c r="K24" s="321"/>
      <c r="L24" s="321"/>
      <c r="M24" s="321"/>
      <c r="N24" s="321"/>
      <c r="O24" s="321"/>
      <c r="P24" s="321"/>
      <c r="Q24" s="321"/>
      <c r="R24" s="321"/>
      <c r="S24" s="321"/>
      <c r="T24" s="321"/>
      <c r="U24" s="321"/>
    </row>
    <row r="25" spans="2:21" s="14" customFormat="1" ht="24.95" customHeight="1" x14ac:dyDescent="0.25">
      <c r="B25" s="322" t="s">
        <v>123</v>
      </c>
      <c r="C25" s="322"/>
      <c r="D25" s="322"/>
      <c r="E25" s="322"/>
      <c r="F25" s="322"/>
      <c r="G25" s="322"/>
      <c r="H25" s="322"/>
      <c r="I25" s="322"/>
      <c r="J25" s="322"/>
      <c r="K25" s="322"/>
      <c r="L25" s="322"/>
      <c r="M25" s="322"/>
      <c r="N25" s="322"/>
      <c r="O25" s="322"/>
      <c r="P25" s="322"/>
      <c r="Q25" s="322"/>
      <c r="R25" s="322"/>
      <c r="S25" s="322"/>
      <c r="T25" s="322"/>
      <c r="U25" s="322"/>
    </row>
    <row r="26" spans="2:21" ht="60" customHeight="1" x14ac:dyDescent="0.2">
      <c r="B26" s="321" t="s">
        <v>75</v>
      </c>
      <c r="C26" s="321"/>
      <c r="D26" s="321"/>
      <c r="E26" s="321"/>
      <c r="F26" s="321"/>
      <c r="G26" s="321"/>
      <c r="H26" s="321"/>
      <c r="I26" s="321"/>
      <c r="J26" s="321"/>
      <c r="K26" s="321"/>
      <c r="L26" s="321"/>
      <c r="M26" s="321"/>
      <c r="N26" s="321"/>
      <c r="O26" s="321"/>
      <c r="P26" s="321"/>
      <c r="Q26" s="321"/>
      <c r="R26" s="321"/>
      <c r="S26" s="321"/>
      <c r="T26" s="321"/>
      <c r="U26" s="321"/>
    </row>
    <row r="27" spans="2:21" ht="60" customHeight="1" x14ac:dyDescent="0.2">
      <c r="B27" s="321" t="s">
        <v>86</v>
      </c>
      <c r="C27" s="321"/>
      <c r="D27" s="321"/>
      <c r="E27" s="321"/>
      <c r="F27" s="321"/>
      <c r="G27" s="321"/>
      <c r="H27" s="321"/>
      <c r="I27" s="321"/>
      <c r="J27" s="321"/>
      <c r="K27" s="321"/>
      <c r="L27" s="321"/>
      <c r="M27" s="321"/>
      <c r="N27" s="321"/>
      <c r="O27" s="321"/>
      <c r="P27" s="321"/>
      <c r="Q27" s="321"/>
      <c r="R27" s="321"/>
      <c r="S27" s="321"/>
      <c r="T27" s="321"/>
      <c r="U27" s="321"/>
    </row>
    <row r="28" spans="2:21" ht="60" customHeight="1" x14ac:dyDescent="0.2">
      <c r="B28" s="321"/>
      <c r="C28" s="321"/>
      <c r="D28" s="321"/>
      <c r="E28" s="321"/>
      <c r="F28" s="321"/>
      <c r="G28" s="321"/>
      <c r="H28" s="321"/>
      <c r="I28" s="321"/>
      <c r="J28" s="321"/>
      <c r="K28" s="321"/>
      <c r="L28" s="321"/>
      <c r="M28" s="321"/>
      <c r="N28" s="321"/>
      <c r="O28" s="321"/>
      <c r="P28" s="321"/>
      <c r="Q28" s="321"/>
      <c r="R28" s="321"/>
      <c r="S28" s="321"/>
      <c r="T28" s="321"/>
      <c r="U28" s="321"/>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34" t="s">
        <v>178</v>
      </c>
      <c r="C30" s="334"/>
      <c r="D30" s="334"/>
      <c r="E30" s="334"/>
      <c r="F30" s="334"/>
      <c r="G30" s="334"/>
      <c r="H30" s="334"/>
      <c r="I30" s="334"/>
      <c r="J30" s="334"/>
      <c r="K30" s="334"/>
      <c r="L30" s="334"/>
      <c r="M30" s="334"/>
      <c r="N30" s="334"/>
      <c r="O30" s="334"/>
      <c r="P30" s="334"/>
      <c r="Q30" s="334"/>
      <c r="R30" s="334"/>
      <c r="S30" s="334"/>
      <c r="T30" s="334"/>
      <c r="U30" s="334"/>
    </row>
    <row r="31" spans="2:21" ht="24.95" customHeight="1" x14ac:dyDescent="0.2">
      <c r="B31" s="335" t="s">
        <v>28</v>
      </c>
      <c r="C31" s="336"/>
      <c r="D31" s="336"/>
      <c r="E31" s="336"/>
      <c r="F31" s="336"/>
      <c r="G31" s="336"/>
      <c r="H31" s="336"/>
      <c r="I31" s="336"/>
      <c r="J31" s="336"/>
      <c r="K31" s="336"/>
      <c r="L31" s="336"/>
      <c r="M31" s="336"/>
      <c r="N31" s="336"/>
      <c r="O31" s="336"/>
      <c r="P31" s="336"/>
      <c r="Q31" s="336"/>
      <c r="R31" s="336"/>
      <c r="S31" s="336"/>
      <c r="T31" s="336"/>
      <c r="U31" s="336"/>
    </row>
    <row r="32" spans="2:21" ht="60" customHeight="1" x14ac:dyDescent="0.2">
      <c r="B32" s="321" t="s">
        <v>88</v>
      </c>
      <c r="C32" s="321"/>
      <c r="D32" s="321"/>
      <c r="E32" s="321"/>
      <c r="F32" s="321"/>
      <c r="G32" s="321"/>
      <c r="H32" s="321"/>
      <c r="I32" s="321"/>
      <c r="J32" s="321"/>
      <c r="K32" s="321"/>
      <c r="L32" s="321"/>
      <c r="M32" s="321"/>
      <c r="N32" s="321"/>
      <c r="O32" s="321"/>
      <c r="P32" s="321"/>
      <c r="Q32" s="321"/>
      <c r="R32" s="321"/>
      <c r="S32" s="321"/>
      <c r="T32" s="321"/>
      <c r="U32" s="321"/>
    </row>
    <row r="33" spans="2:21" ht="60" customHeight="1" x14ac:dyDescent="0.2">
      <c r="B33" s="321" t="s">
        <v>93</v>
      </c>
      <c r="C33" s="321"/>
      <c r="D33" s="321"/>
      <c r="E33" s="321"/>
      <c r="F33" s="321"/>
      <c r="G33" s="321"/>
      <c r="H33" s="321"/>
      <c r="I33" s="321"/>
      <c r="J33" s="321"/>
      <c r="K33" s="321"/>
      <c r="L33" s="321"/>
      <c r="M33" s="321"/>
      <c r="N33" s="321"/>
      <c r="O33" s="321"/>
      <c r="P33" s="321"/>
      <c r="Q33" s="321"/>
      <c r="R33" s="321"/>
      <c r="S33" s="321"/>
      <c r="T33" s="321"/>
      <c r="U33" s="321"/>
    </row>
    <row r="34" spans="2:21" s="14" customFormat="1" ht="24.95" customHeight="1" x14ac:dyDescent="0.25">
      <c r="B34" s="322" t="s">
        <v>123</v>
      </c>
      <c r="C34" s="322"/>
      <c r="D34" s="322"/>
      <c r="E34" s="322"/>
      <c r="F34" s="322"/>
      <c r="G34" s="322"/>
      <c r="H34" s="322"/>
      <c r="I34" s="322"/>
      <c r="J34" s="322"/>
      <c r="K34" s="322"/>
      <c r="L34" s="322"/>
      <c r="M34" s="322"/>
      <c r="N34" s="322"/>
      <c r="O34" s="322"/>
      <c r="P34" s="322"/>
      <c r="Q34" s="322"/>
      <c r="R34" s="322"/>
      <c r="S34" s="322"/>
      <c r="T34" s="322"/>
      <c r="U34" s="322"/>
    </row>
    <row r="35" spans="2:21" ht="60" customHeight="1" x14ac:dyDescent="0.2">
      <c r="B35" s="321" t="s">
        <v>75</v>
      </c>
      <c r="C35" s="321"/>
      <c r="D35" s="321"/>
      <c r="E35" s="321"/>
      <c r="F35" s="321"/>
      <c r="G35" s="321"/>
      <c r="H35" s="321"/>
      <c r="I35" s="321"/>
      <c r="J35" s="321"/>
      <c r="K35" s="321"/>
      <c r="L35" s="321"/>
      <c r="M35" s="321"/>
      <c r="N35" s="321"/>
      <c r="O35" s="321"/>
      <c r="P35" s="321"/>
      <c r="Q35" s="321"/>
      <c r="R35" s="321"/>
      <c r="S35" s="321"/>
      <c r="T35" s="321"/>
      <c r="U35" s="321"/>
    </row>
    <row r="36" spans="2:21" ht="60" customHeight="1" x14ac:dyDescent="0.2">
      <c r="B36" s="321" t="s">
        <v>86</v>
      </c>
      <c r="C36" s="321"/>
      <c r="D36" s="321"/>
      <c r="E36" s="321"/>
      <c r="F36" s="321"/>
      <c r="G36" s="321"/>
      <c r="H36" s="321"/>
      <c r="I36" s="321"/>
      <c r="J36" s="321"/>
      <c r="K36" s="321"/>
      <c r="L36" s="321"/>
      <c r="M36" s="321"/>
      <c r="N36" s="321"/>
      <c r="O36" s="321"/>
      <c r="P36" s="321"/>
      <c r="Q36" s="321"/>
      <c r="R36" s="321"/>
      <c r="S36" s="321"/>
      <c r="T36" s="321"/>
      <c r="U36" s="321"/>
    </row>
    <row r="37" spans="2:21" ht="60" customHeight="1" x14ac:dyDescent="0.2">
      <c r="B37" s="321"/>
      <c r="C37" s="321"/>
      <c r="D37" s="321"/>
      <c r="E37" s="321"/>
      <c r="F37" s="321"/>
      <c r="G37" s="321"/>
      <c r="H37" s="321"/>
      <c r="I37" s="321"/>
      <c r="J37" s="321"/>
      <c r="K37" s="321"/>
      <c r="L37" s="321"/>
      <c r="M37" s="321"/>
      <c r="N37" s="321"/>
      <c r="O37" s="321"/>
      <c r="P37" s="321"/>
      <c r="Q37" s="321"/>
      <c r="R37" s="321"/>
      <c r="S37" s="321"/>
      <c r="T37" s="321"/>
      <c r="U37" s="321"/>
    </row>
    <row r="39" spans="2:21" x14ac:dyDescent="0.2">
      <c r="B39" s="330" t="s">
        <v>179</v>
      </c>
      <c r="C39" s="330"/>
      <c r="D39" s="330"/>
      <c r="E39" s="330"/>
      <c r="F39" s="330"/>
      <c r="G39" s="330"/>
      <c r="H39" s="330"/>
      <c r="I39" s="330"/>
      <c r="J39" s="330"/>
      <c r="K39" s="330"/>
      <c r="L39" s="330"/>
      <c r="M39" s="330"/>
      <c r="N39" s="330"/>
      <c r="O39" s="330"/>
      <c r="P39" s="330"/>
      <c r="Q39" s="330"/>
      <c r="R39" s="330"/>
      <c r="S39" s="330"/>
      <c r="T39" s="330"/>
      <c r="U39" s="330"/>
    </row>
    <row r="40" spans="2:21" ht="19.5" x14ac:dyDescent="0.2">
      <c r="B40" s="335" t="s">
        <v>28</v>
      </c>
      <c r="C40" s="336"/>
      <c r="D40" s="336"/>
      <c r="E40" s="336"/>
      <c r="F40" s="336"/>
      <c r="G40" s="336"/>
      <c r="H40" s="336"/>
      <c r="I40" s="336"/>
      <c r="J40" s="336"/>
      <c r="K40" s="336"/>
      <c r="L40" s="336"/>
      <c r="M40" s="336"/>
      <c r="N40" s="336"/>
      <c r="O40" s="336"/>
      <c r="P40" s="336"/>
      <c r="Q40" s="336"/>
      <c r="R40" s="336"/>
      <c r="S40" s="336"/>
      <c r="T40" s="336"/>
      <c r="U40" s="336"/>
    </row>
    <row r="41" spans="2:21" ht="51.75" customHeight="1" x14ac:dyDescent="0.2">
      <c r="B41" s="321"/>
      <c r="C41" s="321"/>
      <c r="D41" s="321"/>
      <c r="E41" s="321"/>
      <c r="F41" s="321"/>
      <c r="G41" s="321"/>
      <c r="H41" s="321"/>
      <c r="I41" s="321"/>
      <c r="J41" s="321"/>
      <c r="K41" s="321"/>
      <c r="L41" s="321"/>
      <c r="M41" s="321"/>
      <c r="N41" s="321"/>
      <c r="O41" s="321"/>
      <c r="P41" s="321"/>
      <c r="Q41" s="321"/>
      <c r="R41" s="321"/>
      <c r="S41" s="321"/>
      <c r="T41" s="321"/>
      <c r="U41" s="321"/>
    </row>
    <row r="42" spans="2:21" ht="50.25" customHeight="1" x14ac:dyDescent="0.2">
      <c r="B42" s="321"/>
      <c r="C42" s="321"/>
      <c r="D42" s="321"/>
      <c r="E42" s="321"/>
      <c r="F42" s="321"/>
      <c r="G42" s="321"/>
      <c r="H42" s="321"/>
      <c r="I42" s="321"/>
      <c r="J42" s="321"/>
      <c r="K42" s="321"/>
      <c r="L42" s="321"/>
      <c r="M42" s="321"/>
      <c r="N42" s="321"/>
      <c r="O42" s="321"/>
      <c r="P42" s="321"/>
      <c r="Q42" s="321"/>
      <c r="R42" s="321"/>
      <c r="S42" s="321"/>
      <c r="T42" s="321"/>
      <c r="U42" s="321"/>
    </row>
    <row r="43" spans="2:21" ht="19.5" x14ac:dyDescent="0.2">
      <c r="B43" s="322" t="s">
        <v>123</v>
      </c>
      <c r="C43" s="322"/>
      <c r="D43" s="322"/>
      <c r="E43" s="322"/>
      <c r="F43" s="322"/>
      <c r="G43" s="322"/>
      <c r="H43" s="322"/>
      <c r="I43" s="322"/>
      <c r="J43" s="322"/>
      <c r="K43" s="322"/>
      <c r="L43" s="322"/>
      <c r="M43" s="322"/>
      <c r="N43" s="322"/>
      <c r="O43" s="322"/>
      <c r="P43" s="322"/>
      <c r="Q43" s="322"/>
      <c r="R43" s="322"/>
      <c r="S43" s="322"/>
      <c r="T43" s="322"/>
      <c r="U43" s="322"/>
    </row>
    <row r="44" spans="2:21" ht="69.75" customHeight="1" x14ac:dyDescent="0.2">
      <c r="B44" s="321"/>
      <c r="C44" s="321"/>
      <c r="D44" s="321"/>
      <c r="E44" s="321"/>
      <c r="F44" s="321"/>
      <c r="G44" s="321"/>
      <c r="H44" s="321"/>
      <c r="I44" s="321"/>
      <c r="J44" s="321"/>
      <c r="K44" s="321"/>
      <c r="L44" s="321"/>
      <c r="M44" s="321"/>
      <c r="N44" s="321"/>
      <c r="O44" s="321"/>
      <c r="P44" s="321"/>
      <c r="Q44" s="321"/>
      <c r="R44" s="321"/>
      <c r="S44" s="321"/>
      <c r="T44" s="321"/>
      <c r="U44" s="321"/>
    </row>
    <row r="45" spans="2:21" ht="60" customHeight="1" x14ac:dyDescent="0.2">
      <c r="B45" s="321"/>
      <c r="C45" s="321"/>
      <c r="D45" s="321"/>
      <c r="E45" s="321"/>
      <c r="F45" s="321"/>
      <c r="G45" s="321"/>
      <c r="H45" s="321"/>
      <c r="I45" s="321"/>
      <c r="J45" s="321"/>
      <c r="K45" s="321"/>
      <c r="L45" s="321"/>
      <c r="M45" s="321"/>
      <c r="N45" s="321"/>
      <c r="O45" s="321"/>
      <c r="P45" s="321"/>
      <c r="Q45" s="321"/>
      <c r="R45" s="321"/>
      <c r="S45" s="321"/>
      <c r="T45" s="321"/>
      <c r="U45" s="321"/>
    </row>
    <row r="46" spans="2:21" ht="59.25" customHeight="1" x14ac:dyDescent="0.2">
      <c r="B46" s="321"/>
      <c r="C46" s="321"/>
      <c r="D46" s="321"/>
      <c r="E46" s="321"/>
      <c r="F46" s="321"/>
      <c r="G46" s="321"/>
      <c r="H46" s="321"/>
      <c r="I46" s="321"/>
      <c r="J46" s="321"/>
      <c r="K46" s="321"/>
      <c r="L46" s="321"/>
      <c r="M46" s="321"/>
      <c r="N46" s="321"/>
      <c r="O46" s="321"/>
      <c r="P46" s="321"/>
      <c r="Q46" s="321"/>
      <c r="R46" s="321"/>
      <c r="S46" s="321"/>
      <c r="T46" s="321"/>
      <c r="U46" s="321"/>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6:U46"/>
    <mergeCell ref="B34:U34"/>
    <mergeCell ref="B35:U35"/>
    <mergeCell ref="B36:U36"/>
    <mergeCell ref="B37:U37"/>
    <mergeCell ref="B39:U39"/>
    <mergeCell ref="B40:U40"/>
    <mergeCell ref="B41:U41"/>
    <mergeCell ref="B42:U42"/>
    <mergeCell ref="B43:U43"/>
    <mergeCell ref="B44:U44"/>
    <mergeCell ref="B45:U45"/>
    <mergeCell ref="B33:U33"/>
    <mergeCell ref="B17:U17"/>
    <mergeCell ref="B18:U18"/>
    <mergeCell ref="B19:U19"/>
    <mergeCell ref="B21:U21"/>
    <mergeCell ref="B22:U22"/>
    <mergeCell ref="B23:U23"/>
    <mergeCell ref="B27:U27"/>
    <mergeCell ref="B28:U28"/>
    <mergeCell ref="B30:U30"/>
    <mergeCell ref="B31:U31"/>
    <mergeCell ref="B32:U32"/>
    <mergeCell ref="B26:U26"/>
    <mergeCell ref="V2:V3"/>
    <mergeCell ref="L3:L9"/>
    <mergeCell ref="C2:F2"/>
    <mergeCell ref="B24:U24"/>
    <mergeCell ref="B25:U25"/>
    <mergeCell ref="B15:U15"/>
    <mergeCell ref="G3:G9"/>
    <mergeCell ref="B2:B3"/>
    <mergeCell ref="M2:P2"/>
    <mergeCell ref="B16:U16"/>
    <mergeCell ref="H2:K2"/>
    <mergeCell ref="R2:U2"/>
    <mergeCell ref="B12:U12"/>
    <mergeCell ref="B13:U13"/>
    <mergeCell ref="B14:U14"/>
  </mergeCells>
  <phoneticPr fontId="4" type="noConversion"/>
  <hyperlinks>
    <hyperlink ref="B65497" r:id="rId1" xr:uid="{58B941C7-D625-45DB-A1D4-D1A523054F45}"/>
    <hyperlink ref="B65496" r:id="rId2" xr:uid="{51B3A3A5-5629-4563-AFE7-E70231CB1BDB}"/>
    <hyperlink ref="B4" location="Autoevaluación!A54" tooltip="Ir a autoevaluacion" display="Diseño pedagogico" xr:uid="{FB504C10-22EF-4FCA-89B2-E056FEA4EA08}"/>
    <hyperlink ref="B5" location="Autoevaluación!A61" tooltip="Ir a autoevaluacion" display="Practicas pedagogicas" xr:uid="{60B9F0ED-7BE0-4A58-98A0-6D255EDE24F4}"/>
    <hyperlink ref="B6" location="Autoevaluación!A67" tooltip="Ir a autoevaluación" display="Gestion de aula" xr:uid="{4403FFDA-90E0-4658-B8F9-C178A629CA12}"/>
    <hyperlink ref="B7" location="Autoevaluación!A73" tooltip="Ir a autoevaluación" display="Seguimiento academico" xr:uid="{D4852345-7F51-4F6E-8342-49CB3B3D5751}"/>
  </hyperlinks>
  <pageMargins left="0.7" right="0.7" top="0.75" bottom="0.75" header="0.3" footer="0.3"/>
  <pageSetup paperSize="9" orientation="portrait"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7FB6D8-3BE3-417B-8E4F-0789BF513908}">
  <sheetPr codeName="Hoja5"/>
  <dimension ref="B1:V65497"/>
  <sheetViews>
    <sheetView showGridLines="0" topLeftCell="A28" zoomScale="70" zoomScaleNormal="70" workbookViewId="0">
      <selection activeCell="B35" sqref="B35:U37"/>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26" t="s">
        <v>137</v>
      </c>
      <c r="C2" s="320" t="s">
        <v>176</v>
      </c>
      <c r="D2" s="320"/>
      <c r="E2" s="320"/>
      <c r="F2" s="320"/>
      <c r="G2" s="2"/>
      <c r="H2" s="329" t="s">
        <v>177</v>
      </c>
      <c r="I2" s="329"/>
      <c r="J2" s="329"/>
      <c r="K2" s="329"/>
      <c r="L2" s="2"/>
      <c r="M2" s="328" t="s">
        <v>178</v>
      </c>
      <c r="N2" s="328"/>
      <c r="O2" s="328"/>
      <c r="P2" s="328"/>
      <c r="Q2" s="55"/>
      <c r="R2" s="330" t="s">
        <v>179</v>
      </c>
      <c r="S2" s="330"/>
      <c r="T2" s="330"/>
      <c r="U2" s="330"/>
      <c r="V2" s="317"/>
    </row>
    <row r="3" spans="2:22" ht="24.75" customHeight="1" thickBot="1" x14ac:dyDescent="0.25">
      <c r="B3" s="327"/>
      <c r="C3" s="3">
        <v>1</v>
      </c>
      <c r="D3" s="3">
        <v>2</v>
      </c>
      <c r="E3" s="4">
        <v>3</v>
      </c>
      <c r="F3" s="5">
        <v>4</v>
      </c>
      <c r="G3" s="324"/>
      <c r="H3" s="3">
        <v>1</v>
      </c>
      <c r="I3" s="3">
        <v>2</v>
      </c>
      <c r="J3" s="4">
        <v>3</v>
      </c>
      <c r="K3" s="5">
        <v>4</v>
      </c>
      <c r="L3" s="318"/>
      <c r="M3" s="3">
        <v>1</v>
      </c>
      <c r="N3" s="3">
        <v>2</v>
      </c>
      <c r="O3" s="4">
        <v>3</v>
      </c>
      <c r="P3" s="5">
        <v>4</v>
      </c>
      <c r="Q3" s="56"/>
      <c r="R3" s="3">
        <v>1</v>
      </c>
      <c r="S3" s="3">
        <v>2</v>
      </c>
      <c r="T3" s="4">
        <v>3</v>
      </c>
      <c r="U3" s="5">
        <v>4</v>
      </c>
      <c r="V3" s="317"/>
    </row>
    <row r="4" spans="2:22" ht="38.1" customHeight="1" thickTop="1" thickBot="1" x14ac:dyDescent="0.25">
      <c r="B4" s="37" t="s">
        <v>133</v>
      </c>
      <c r="C4" s="36">
        <f>Autoevaluación!R84/SUM(Autoevaluación!R84:R87)</f>
        <v>0</v>
      </c>
      <c r="D4" s="7">
        <f>Autoevaluación!R85/SUM(Autoevaluación!R84:R87)</f>
        <v>0.33333333333333331</v>
      </c>
      <c r="E4" s="7">
        <f>Autoevaluación!R86/SUM(Autoevaluación!R84:R87)</f>
        <v>0</v>
      </c>
      <c r="F4" s="7">
        <f>Autoevaluación!R87/SUM(Autoevaluación!R84:R87)</f>
        <v>0.66666666666666663</v>
      </c>
      <c r="G4" s="325"/>
      <c r="H4" s="17">
        <f>Autoevaluación!S84/SUM(Autoevaluación!S84:S87)</f>
        <v>0</v>
      </c>
      <c r="I4" s="7">
        <f>Autoevaluación!S85/SUM(Autoevaluación!S84:S87)</f>
        <v>0.33333333333333331</v>
      </c>
      <c r="J4" s="7">
        <f>Autoevaluación!S86/SUM(Autoevaluación!S84:S87)</f>
        <v>0.33333333333333331</v>
      </c>
      <c r="K4" s="7">
        <f>Autoevaluación!S87/SUM(Autoevaluación!S84:S87)</f>
        <v>0.33333333333333331</v>
      </c>
      <c r="L4" s="319"/>
      <c r="M4" s="7">
        <f>Autoevaluación!T84/SUM(Autoevaluación!T84:T87)</f>
        <v>0</v>
      </c>
      <c r="N4" s="7">
        <f>Autoevaluación!T85/SUM(Autoevaluación!T84:T87)</f>
        <v>0</v>
      </c>
      <c r="O4" s="7">
        <f>Autoevaluación!T86/SUM(Autoevaluación!T84:T87)</f>
        <v>0.66666666666666663</v>
      </c>
      <c r="P4" s="7">
        <f>Autoevaluación!T87/SUM(Autoevaluación!T84:T87)</f>
        <v>0.33333333333333331</v>
      </c>
      <c r="Q4" s="53"/>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
      <c r="B5" s="39" t="s">
        <v>134</v>
      </c>
      <c r="C5" s="36">
        <f>Autoevaluación!R89/SUM(Autoevaluación!R89:R92)</f>
        <v>0.42857142857142855</v>
      </c>
      <c r="D5" s="7">
        <f>Autoevaluación!R90/SUM(Autoevaluación!R89:R92)</f>
        <v>0.14285714285714285</v>
      </c>
      <c r="E5" s="7">
        <f>Autoevaluación!R91/SUM(Autoevaluación!R89:R92)</f>
        <v>0.42857142857142855</v>
      </c>
      <c r="F5" s="7">
        <f>Autoevaluación!R92/SUM(Autoevaluación!R89:R92)</f>
        <v>0</v>
      </c>
      <c r="G5" s="325"/>
      <c r="H5" s="17">
        <f>Autoevaluación!S89/SUM(Autoevaluación!S89:S92)</f>
        <v>0.2857142857142857</v>
      </c>
      <c r="I5" s="7">
        <f>Autoevaluación!S90/SUM(Autoevaluación!S89:S92)</f>
        <v>0.42857142857142855</v>
      </c>
      <c r="J5" s="7" t="e">
        <f>Autoevaluación!S91/SUM(Autoevaluación!S89:Q92Q13:V16)</f>
        <v>#NAME?</v>
      </c>
      <c r="K5" s="7">
        <f>Autoevaluación!S92/SUM(Autoevaluación!S89:S92)</f>
        <v>0</v>
      </c>
      <c r="L5" s="319"/>
      <c r="M5" s="7">
        <f>Autoevaluación!T89/SUM(Autoevaluación!T89:T92)</f>
        <v>0</v>
      </c>
      <c r="N5" s="7">
        <f>Autoevaluación!T90/SUM(Autoevaluación!T89:T92)</f>
        <v>0.5714285714285714</v>
      </c>
      <c r="O5" s="7">
        <f>Autoevaluación!T91/SUM(Autoevaluación!T89:T92)</f>
        <v>0.42857142857142855</v>
      </c>
      <c r="P5" s="7">
        <f>Autoevaluación!T92/SUM(Autoevaluación!T89:T92)</f>
        <v>0</v>
      </c>
      <c r="Q5" s="53"/>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25">
      <c r="B6" s="39" t="s">
        <v>32</v>
      </c>
      <c r="C6" s="36">
        <f>Autoevaluación!R98/SUM(Autoevaluación!R98:R101)</f>
        <v>0</v>
      </c>
      <c r="D6" s="7">
        <f>Autoevaluación!R99/SUM(Autoevaluación!R98:R101)</f>
        <v>0.5</v>
      </c>
      <c r="E6" s="7">
        <f>Autoevaluación!R100/SUM(Autoevaluación!R98:R101)</f>
        <v>0.5</v>
      </c>
      <c r="F6" s="7">
        <f>Autoevaluación!R101/SUM(Autoevaluación!R98:R101)</f>
        <v>0</v>
      </c>
      <c r="G6" s="325"/>
      <c r="H6" s="17">
        <f>Autoevaluación!S98/SUM(Autoevaluación!S98:S101)</f>
        <v>0</v>
      </c>
      <c r="I6" s="7">
        <f>Autoevaluación!S99/SUM(Autoevaluación!S98:S101)</f>
        <v>1</v>
      </c>
      <c r="J6" s="7">
        <f>Autoevaluación!S100/SUM(Autoevaluación!S98:S101)</f>
        <v>0</v>
      </c>
      <c r="K6" s="7">
        <f>Autoevaluación!S10/SUM(Autoevaluación!S98:S101)</f>
        <v>0</v>
      </c>
      <c r="L6" s="319"/>
      <c r="M6" s="7">
        <f>Autoevaluación!T98/SUM(Autoevaluación!T98:T101)</f>
        <v>0</v>
      </c>
      <c r="N6" s="7">
        <f>Autoevaluación!T99/SUM(Autoevaluación!T98:T101)</f>
        <v>0.5</v>
      </c>
      <c r="O6" s="7">
        <f>Autoevaluación!T100/SUM(Autoevaluación!T98:T101)</f>
        <v>0.5</v>
      </c>
      <c r="P6" s="7">
        <f>Autoevaluación!T101/SUM(Autoevaluación!T98:T101)</f>
        <v>0</v>
      </c>
      <c r="Q6" s="53"/>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25">
      <c r="B7" s="37" t="s">
        <v>135</v>
      </c>
      <c r="C7" s="36">
        <f>Autoevaluación!R102/SUM(Autoevaluación!R102:R105)</f>
        <v>0.1</v>
      </c>
      <c r="D7" s="7">
        <f>Autoevaluación!R103/SUM(Autoevaluación!R102:R105)</f>
        <v>0.1</v>
      </c>
      <c r="E7" s="7">
        <f>Autoevaluación!R104/SUM(Autoevaluación!R102:R105)</f>
        <v>0.3</v>
      </c>
      <c r="F7" s="7">
        <f>Autoevaluación!R105/SUM(Autoevaluación!R102:R105)</f>
        <v>0.5</v>
      </c>
      <c r="G7" s="325"/>
      <c r="H7" s="17">
        <f>Autoevaluación!S102/SUM(Autoevaluación!S102:S105)</f>
        <v>0.2</v>
      </c>
      <c r="I7" s="7">
        <f>Autoevaluación!S103/SUM(Autoevaluación!S102:S105)</f>
        <v>0.1</v>
      </c>
      <c r="J7" s="7">
        <f>Autoevaluación!S104/SUM(Autoevaluación!S102:S105)</f>
        <v>0.5</v>
      </c>
      <c r="K7" s="7">
        <f>Autoevaluación!S105/SUM(Autoevaluación!S102:S105)</f>
        <v>0.2</v>
      </c>
      <c r="L7" s="319"/>
      <c r="M7" s="7">
        <f>Autoevaluación!T102/SUM(Autoevaluación!T102:T105)</f>
        <v>0.1</v>
      </c>
      <c r="N7" s="7">
        <f>Autoevaluación!T103/SUM(Autoevaluación!T102:T105)</f>
        <v>0.2</v>
      </c>
      <c r="O7" s="7">
        <f>Autoevaluación!T104/SUM(Autoevaluación!T102:T105)</f>
        <v>0.5</v>
      </c>
      <c r="P7" s="7">
        <f>Autoevaluación!T105/SUM(Autoevaluación!T102:T105)</f>
        <v>0.2</v>
      </c>
      <c r="Q7" s="53"/>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25">
      <c r="B8" s="37" t="s">
        <v>136</v>
      </c>
      <c r="C8" s="36">
        <f>Autoevaluación!R114/SUM(Autoevaluación!R114:R117)</f>
        <v>0</v>
      </c>
      <c r="D8" s="7">
        <f>Autoevaluación!R115/SUM(Autoevaluación!R114:R117)</f>
        <v>0</v>
      </c>
      <c r="E8" s="7">
        <f>Autoevaluación!R116/SUM(Autoevaluación!R114:R117)</f>
        <v>0.25</v>
      </c>
      <c r="F8" s="7">
        <f>Autoevaluación!R117/SUM(Autoevaluación!R114:R117)</f>
        <v>0.75</v>
      </c>
      <c r="G8" s="325"/>
      <c r="H8" s="17">
        <f>Autoevaluación!S114/SUM(Autoevaluación!S114:S117)</f>
        <v>0</v>
      </c>
      <c r="I8" s="7">
        <f>Autoevaluación!S115/SUM(Autoevaluación!S114:S117)</f>
        <v>0</v>
      </c>
      <c r="J8" s="7">
        <f>Autoevaluación!S116/SUM(Autoevaluación!S114:S117)</f>
        <v>0.25</v>
      </c>
      <c r="K8" s="7">
        <f>Autoevaluación!S117/SUM(Autoevaluación!S114:S117)</f>
        <v>0.75</v>
      </c>
      <c r="L8" s="319"/>
      <c r="M8" s="7">
        <f>Autoevaluación!T114/SUM(Autoevaluación!T114:T117)</f>
        <v>0</v>
      </c>
      <c r="N8" s="7">
        <f>Autoevaluación!T115/SUM(Autoevaluación!T114:T117)</f>
        <v>0</v>
      </c>
      <c r="O8" s="7">
        <f>Autoevaluación!T116/SUM(Autoevaluación!T114:T117)</f>
        <v>0.25</v>
      </c>
      <c r="P8" s="7">
        <f>Autoevaluación!T117/SUM(Autoevaluación!T114:T117)</f>
        <v>0.75</v>
      </c>
      <c r="Q8" s="53"/>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2">
      <c r="B9" s="38"/>
      <c r="C9" s="7"/>
      <c r="D9" s="7"/>
      <c r="E9" s="7"/>
      <c r="F9" s="7"/>
      <c r="G9" s="325"/>
      <c r="H9" s="7"/>
      <c r="I9" s="7"/>
      <c r="J9" s="7"/>
      <c r="K9" s="7"/>
      <c r="L9" s="319"/>
      <c r="M9" s="7"/>
      <c r="N9" s="7"/>
      <c r="O9" s="7"/>
      <c r="P9" s="7"/>
      <c r="Q9" s="53"/>
      <c r="R9" s="7"/>
      <c r="S9" s="7"/>
      <c r="T9" s="7"/>
      <c r="U9" s="7"/>
    </row>
    <row r="10" spans="2:22" ht="42" customHeight="1" x14ac:dyDescent="0.2">
      <c r="B10" s="15" t="s">
        <v>138</v>
      </c>
      <c r="C10" s="12">
        <f>AVERAGE(C4:C9)</f>
        <v>0.10571428571428572</v>
      </c>
      <c r="D10" s="12">
        <f>AVERAGE(D4:D9)</f>
        <v>0.21523809523809523</v>
      </c>
      <c r="E10" s="12">
        <f>AVERAGE(E4:E9)</f>
        <v>0.29571428571428571</v>
      </c>
      <c r="F10" s="12">
        <f>AVERAGE(F4:F9)</f>
        <v>0.3833333333333333</v>
      </c>
      <c r="G10" s="9"/>
      <c r="H10" s="12">
        <f>AVERAGE(H4:H9)</f>
        <v>9.7142857142857142E-2</v>
      </c>
      <c r="I10" s="12">
        <f>AVERAGE(I4:I9)</f>
        <v>0.37238095238095237</v>
      </c>
      <c r="J10" s="12" t="e">
        <f>AVERAGE(J4:J9)</f>
        <v>#NAME?</v>
      </c>
      <c r="K10" s="12">
        <f>AVERAGE(K4:K9)</f>
        <v>0.25666666666666665</v>
      </c>
      <c r="L10" s="9"/>
      <c r="M10" s="12">
        <f>AVERAGE(M4:M9)</f>
        <v>0.02</v>
      </c>
      <c r="N10" s="12">
        <f>AVERAGE(N4:N9)</f>
        <v>0.25428571428571428</v>
      </c>
      <c r="O10" s="12">
        <f>AVERAGE(O4:O9)</f>
        <v>0.46904761904761899</v>
      </c>
      <c r="P10" s="12">
        <f>AVERAGE(P4:P9)</f>
        <v>0.25666666666666665</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20" t="s">
        <v>176</v>
      </c>
      <c r="C12" s="320"/>
      <c r="D12" s="320"/>
      <c r="E12" s="320"/>
      <c r="F12" s="320"/>
      <c r="G12" s="320"/>
      <c r="H12" s="320"/>
      <c r="I12" s="320"/>
      <c r="J12" s="320"/>
      <c r="K12" s="320"/>
      <c r="L12" s="320"/>
      <c r="M12" s="320"/>
      <c r="N12" s="320"/>
      <c r="O12" s="320"/>
      <c r="P12" s="320"/>
      <c r="Q12" s="320"/>
      <c r="R12" s="320"/>
      <c r="S12" s="320"/>
      <c r="T12" s="320"/>
      <c r="U12" s="320"/>
    </row>
    <row r="13" spans="2:22" ht="24.95" customHeight="1" x14ac:dyDescent="0.2">
      <c r="B13" s="331" t="s">
        <v>28</v>
      </c>
      <c r="C13" s="331"/>
      <c r="D13" s="331"/>
      <c r="E13" s="331"/>
      <c r="F13" s="331"/>
      <c r="G13" s="331"/>
      <c r="H13" s="331"/>
      <c r="I13" s="331"/>
      <c r="J13" s="331"/>
      <c r="K13" s="331"/>
      <c r="L13" s="331"/>
      <c r="M13" s="331"/>
      <c r="N13" s="331"/>
      <c r="O13" s="331"/>
      <c r="P13" s="331"/>
      <c r="Q13" s="331"/>
      <c r="R13" s="331"/>
      <c r="S13" s="331"/>
      <c r="T13" s="331"/>
      <c r="U13" s="331"/>
    </row>
    <row r="14" spans="2:22" ht="60" customHeight="1" x14ac:dyDescent="0.2">
      <c r="B14" s="287" t="s">
        <v>99</v>
      </c>
      <c r="C14" s="287"/>
      <c r="D14" s="287"/>
      <c r="E14" s="287"/>
      <c r="F14" s="287"/>
      <c r="G14" s="287"/>
      <c r="H14" s="287"/>
      <c r="I14" s="287"/>
      <c r="J14" s="287"/>
      <c r="K14" s="287"/>
      <c r="L14" s="287"/>
      <c r="M14" s="287"/>
      <c r="N14" s="287"/>
      <c r="O14" s="287"/>
      <c r="P14" s="287"/>
      <c r="Q14" s="287"/>
      <c r="R14" s="287"/>
      <c r="S14" s="287"/>
      <c r="T14" s="287"/>
      <c r="U14" s="287"/>
    </row>
    <row r="15" spans="2:22" ht="60" customHeight="1" x14ac:dyDescent="0.2">
      <c r="B15" s="287" t="s">
        <v>116</v>
      </c>
      <c r="C15" s="287"/>
      <c r="D15" s="287"/>
      <c r="E15" s="287"/>
      <c r="F15" s="287"/>
      <c r="G15" s="287"/>
      <c r="H15" s="287"/>
      <c r="I15" s="287"/>
      <c r="J15" s="287"/>
      <c r="K15" s="287"/>
      <c r="L15" s="287"/>
      <c r="M15" s="287"/>
      <c r="N15" s="287"/>
      <c r="O15" s="287"/>
      <c r="P15" s="287"/>
      <c r="Q15" s="287"/>
      <c r="R15" s="287"/>
      <c r="S15" s="287"/>
      <c r="T15" s="287"/>
      <c r="U15" s="287"/>
    </row>
    <row r="16" spans="2:22" s="14" customFormat="1" ht="24.95" customHeight="1" x14ac:dyDescent="0.25">
      <c r="B16" s="322" t="s">
        <v>123</v>
      </c>
      <c r="C16" s="322"/>
      <c r="D16" s="322"/>
      <c r="E16" s="322"/>
      <c r="F16" s="322"/>
      <c r="G16" s="322"/>
      <c r="H16" s="322"/>
      <c r="I16" s="322"/>
      <c r="J16" s="322"/>
      <c r="K16" s="322"/>
      <c r="L16" s="322"/>
      <c r="M16" s="322"/>
      <c r="N16" s="322"/>
      <c r="O16" s="322"/>
      <c r="P16" s="322"/>
      <c r="Q16" s="322"/>
      <c r="R16" s="322"/>
      <c r="S16" s="322"/>
      <c r="T16" s="322"/>
      <c r="U16" s="322"/>
    </row>
    <row r="17" spans="2:21" ht="60" customHeight="1" x14ac:dyDescent="0.2">
      <c r="B17" s="287" t="s">
        <v>102</v>
      </c>
      <c r="C17" s="287"/>
      <c r="D17" s="287"/>
      <c r="E17" s="287"/>
      <c r="F17" s="287"/>
      <c r="G17" s="287"/>
      <c r="H17" s="287"/>
      <c r="I17" s="287"/>
      <c r="J17" s="287"/>
      <c r="K17" s="287"/>
      <c r="L17" s="287"/>
      <c r="M17" s="287"/>
      <c r="N17" s="287"/>
      <c r="O17" s="287"/>
      <c r="P17" s="287"/>
      <c r="Q17" s="287"/>
      <c r="R17" s="287"/>
      <c r="S17" s="287"/>
      <c r="T17" s="287"/>
      <c r="U17" s="287"/>
    </row>
    <row r="18" spans="2:21" ht="60" customHeight="1" x14ac:dyDescent="0.2">
      <c r="B18" s="287" t="s">
        <v>105</v>
      </c>
      <c r="C18" s="287"/>
      <c r="D18" s="287"/>
      <c r="E18" s="287"/>
      <c r="F18" s="287"/>
      <c r="G18" s="287"/>
      <c r="H18" s="287"/>
      <c r="I18" s="287"/>
      <c r="J18" s="287"/>
      <c r="K18" s="287"/>
      <c r="L18" s="287"/>
      <c r="M18" s="287"/>
      <c r="N18" s="287"/>
      <c r="O18" s="287"/>
      <c r="P18" s="287"/>
      <c r="Q18" s="287"/>
      <c r="R18" s="287"/>
      <c r="S18" s="287"/>
      <c r="T18" s="287"/>
      <c r="U18" s="287"/>
    </row>
    <row r="19" spans="2:21" ht="60" customHeight="1" x14ac:dyDescent="0.2">
      <c r="B19" s="287" t="s">
        <v>103</v>
      </c>
      <c r="C19" s="287"/>
      <c r="D19" s="287"/>
      <c r="E19" s="287"/>
      <c r="F19" s="287"/>
      <c r="G19" s="287"/>
      <c r="H19" s="287"/>
      <c r="I19" s="287"/>
      <c r="J19" s="287"/>
      <c r="K19" s="287"/>
      <c r="L19" s="287"/>
      <c r="M19" s="287"/>
      <c r="N19" s="287"/>
      <c r="O19" s="287"/>
      <c r="P19" s="287"/>
      <c r="Q19" s="287"/>
      <c r="R19" s="287"/>
      <c r="S19" s="287"/>
      <c r="T19" s="287"/>
      <c r="U19" s="287"/>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32" t="s">
        <v>177</v>
      </c>
      <c r="C21" s="332"/>
      <c r="D21" s="332"/>
      <c r="E21" s="332"/>
      <c r="F21" s="332"/>
      <c r="G21" s="332"/>
      <c r="H21" s="332"/>
      <c r="I21" s="332"/>
      <c r="J21" s="332"/>
      <c r="K21" s="332"/>
      <c r="L21" s="332"/>
      <c r="M21" s="332"/>
      <c r="N21" s="332"/>
      <c r="O21" s="332"/>
      <c r="P21" s="332"/>
      <c r="Q21" s="332"/>
      <c r="R21" s="332"/>
      <c r="S21" s="332"/>
      <c r="T21" s="332"/>
      <c r="U21" s="332"/>
    </row>
    <row r="22" spans="2:21" ht="24.95" customHeight="1" x14ac:dyDescent="0.2">
      <c r="B22" s="335" t="s">
        <v>28</v>
      </c>
      <c r="C22" s="336"/>
      <c r="D22" s="336"/>
      <c r="E22" s="336"/>
      <c r="F22" s="336"/>
      <c r="G22" s="336"/>
      <c r="H22" s="336"/>
      <c r="I22" s="336"/>
      <c r="J22" s="336"/>
      <c r="K22" s="336"/>
      <c r="L22" s="336"/>
      <c r="M22" s="336"/>
      <c r="N22" s="336"/>
      <c r="O22" s="336"/>
      <c r="P22" s="336"/>
      <c r="Q22" s="336"/>
      <c r="R22" s="336"/>
      <c r="S22" s="336"/>
      <c r="T22" s="336"/>
      <c r="U22" s="336"/>
    </row>
    <row r="23" spans="2:21" ht="60" customHeight="1" x14ac:dyDescent="0.2">
      <c r="B23" s="287" t="s">
        <v>324</v>
      </c>
      <c r="C23" s="287"/>
      <c r="D23" s="287"/>
      <c r="E23" s="287"/>
      <c r="F23" s="287"/>
      <c r="G23" s="287"/>
      <c r="H23" s="287"/>
      <c r="I23" s="287"/>
      <c r="J23" s="287"/>
      <c r="K23" s="287"/>
      <c r="L23" s="287"/>
      <c r="M23" s="287"/>
      <c r="N23" s="287"/>
      <c r="O23" s="287"/>
      <c r="P23" s="287"/>
      <c r="Q23" s="287"/>
      <c r="R23" s="287"/>
      <c r="S23" s="287"/>
      <c r="T23" s="287"/>
      <c r="U23" s="287"/>
    </row>
    <row r="24" spans="2:21" ht="60" customHeight="1" x14ac:dyDescent="0.2">
      <c r="B24" s="287" t="s">
        <v>353</v>
      </c>
      <c r="C24" s="287"/>
      <c r="D24" s="287"/>
      <c r="E24" s="287"/>
      <c r="F24" s="287"/>
      <c r="G24" s="287"/>
      <c r="H24" s="287"/>
      <c r="I24" s="287"/>
      <c r="J24" s="287"/>
      <c r="K24" s="287"/>
      <c r="L24" s="287"/>
      <c r="M24" s="287"/>
      <c r="N24" s="287"/>
      <c r="O24" s="287"/>
      <c r="P24" s="287"/>
      <c r="Q24" s="287"/>
      <c r="R24" s="287"/>
      <c r="S24" s="287"/>
      <c r="T24" s="287"/>
      <c r="U24" s="287"/>
    </row>
    <row r="25" spans="2:21" s="14" customFormat="1" ht="24.95" customHeight="1" x14ac:dyDescent="0.25">
      <c r="B25" s="322" t="s">
        <v>123</v>
      </c>
      <c r="C25" s="322"/>
      <c r="D25" s="322"/>
      <c r="E25" s="322"/>
      <c r="F25" s="322"/>
      <c r="G25" s="322"/>
      <c r="H25" s="322"/>
      <c r="I25" s="322"/>
      <c r="J25" s="322"/>
      <c r="K25" s="322"/>
      <c r="L25" s="322"/>
      <c r="M25" s="322"/>
      <c r="N25" s="322"/>
      <c r="O25" s="322"/>
      <c r="P25" s="322"/>
      <c r="Q25" s="322"/>
      <c r="R25" s="322"/>
      <c r="S25" s="322"/>
      <c r="T25" s="322"/>
      <c r="U25" s="322"/>
    </row>
    <row r="26" spans="2:21" ht="60" customHeight="1" x14ac:dyDescent="0.2">
      <c r="B26" s="287" t="s">
        <v>347</v>
      </c>
      <c r="C26" s="287"/>
      <c r="D26" s="287"/>
      <c r="E26" s="287"/>
      <c r="F26" s="287"/>
      <c r="G26" s="287"/>
      <c r="H26" s="287"/>
      <c r="I26" s="287"/>
      <c r="J26" s="287"/>
      <c r="K26" s="287"/>
      <c r="L26" s="287"/>
      <c r="M26" s="287"/>
      <c r="N26" s="287"/>
      <c r="O26" s="287"/>
      <c r="P26" s="287"/>
      <c r="Q26" s="287"/>
      <c r="R26" s="287"/>
      <c r="S26" s="287"/>
      <c r="T26" s="287"/>
      <c r="U26" s="287"/>
    </row>
    <row r="27" spans="2:21" ht="60" customHeight="1" x14ac:dyDescent="0.2">
      <c r="B27" s="287" t="s">
        <v>331</v>
      </c>
      <c r="C27" s="287"/>
      <c r="D27" s="287"/>
      <c r="E27" s="287"/>
      <c r="F27" s="287"/>
      <c r="G27" s="287"/>
      <c r="H27" s="287"/>
      <c r="I27" s="287"/>
      <c r="J27" s="287"/>
      <c r="K27" s="287"/>
      <c r="L27" s="287"/>
      <c r="M27" s="287"/>
      <c r="N27" s="287"/>
      <c r="O27" s="287"/>
      <c r="P27" s="287"/>
      <c r="Q27" s="287"/>
      <c r="R27" s="287"/>
      <c r="S27" s="287"/>
      <c r="T27" s="287"/>
      <c r="U27" s="287"/>
    </row>
    <row r="28" spans="2:21" ht="60" customHeight="1" x14ac:dyDescent="0.2">
      <c r="B28" s="287" t="s">
        <v>357</v>
      </c>
      <c r="C28" s="287"/>
      <c r="D28" s="287"/>
      <c r="E28" s="287"/>
      <c r="F28" s="287"/>
      <c r="G28" s="287"/>
      <c r="H28" s="287"/>
      <c r="I28" s="287"/>
      <c r="J28" s="287"/>
      <c r="K28" s="287"/>
      <c r="L28" s="287"/>
      <c r="M28" s="287"/>
      <c r="N28" s="287"/>
      <c r="O28" s="287"/>
      <c r="P28" s="287"/>
      <c r="Q28" s="287"/>
      <c r="R28" s="287"/>
      <c r="S28" s="287"/>
      <c r="T28" s="287"/>
      <c r="U28" s="287"/>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34" t="s">
        <v>178</v>
      </c>
      <c r="C30" s="334"/>
      <c r="D30" s="334"/>
      <c r="E30" s="334"/>
      <c r="F30" s="334"/>
      <c r="G30" s="334"/>
      <c r="H30" s="334"/>
      <c r="I30" s="334"/>
      <c r="J30" s="334"/>
      <c r="K30" s="334"/>
      <c r="L30" s="334"/>
      <c r="M30" s="334"/>
      <c r="N30" s="334"/>
      <c r="O30" s="334"/>
      <c r="P30" s="334"/>
      <c r="Q30" s="334"/>
      <c r="R30" s="334"/>
      <c r="S30" s="334"/>
      <c r="T30" s="334"/>
      <c r="U30" s="334"/>
    </row>
    <row r="31" spans="2:21" ht="24.95" customHeight="1" x14ac:dyDescent="0.2">
      <c r="B31" s="333" t="s">
        <v>28</v>
      </c>
      <c r="C31" s="333"/>
      <c r="D31" s="333"/>
      <c r="E31" s="333"/>
      <c r="F31" s="333"/>
      <c r="G31" s="333"/>
      <c r="H31" s="333"/>
      <c r="I31" s="333"/>
      <c r="J31" s="333"/>
      <c r="K31" s="333"/>
      <c r="L31" s="333"/>
      <c r="M31" s="333"/>
      <c r="N31" s="333"/>
      <c r="O31" s="333"/>
      <c r="P31" s="333"/>
      <c r="Q31" s="333"/>
      <c r="R31" s="333"/>
      <c r="S31" s="333"/>
      <c r="T31" s="333"/>
      <c r="U31" s="333"/>
    </row>
    <row r="32" spans="2:21" ht="60" customHeight="1" x14ac:dyDescent="0.2">
      <c r="B32" s="287" t="s">
        <v>483</v>
      </c>
      <c r="C32" s="287"/>
      <c r="D32" s="287"/>
      <c r="E32" s="287"/>
      <c r="F32" s="287"/>
      <c r="G32" s="287"/>
      <c r="H32" s="287"/>
      <c r="I32" s="287"/>
      <c r="J32" s="287"/>
      <c r="K32" s="287"/>
      <c r="L32" s="287"/>
      <c r="M32" s="287"/>
      <c r="N32" s="287"/>
      <c r="O32" s="287"/>
      <c r="P32" s="287"/>
      <c r="Q32" s="287"/>
      <c r="R32" s="287"/>
      <c r="S32" s="287"/>
      <c r="T32" s="287"/>
      <c r="U32" s="287"/>
    </row>
    <row r="33" spans="2:21" ht="60" customHeight="1" x14ac:dyDescent="0.2">
      <c r="B33" s="287" t="s">
        <v>484</v>
      </c>
      <c r="C33" s="287"/>
      <c r="D33" s="287"/>
      <c r="E33" s="287"/>
      <c r="F33" s="287"/>
      <c r="G33" s="287"/>
      <c r="H33" s="287"/>
      <c r="I33" s="287"/>
      <c r="J33" s="287"/>
      <c r="K33" s="287"/>
      <c r="L33" s="287"/>
      <c r="M33" s="287"/>
      <c r="N33" s="287"/>
      <c r="O33" s="287"/>
      <c r="P33" s="287"/>
      <c r="Q33" s="287"/>
      <c r="R33" s="287"/>
      <c r="S33" s="287"/>
      <c r="T33" s="287"/>
      <c r="U33" s="287"/>
    </row>
    <row r="34" spans="2:21" s="14" customFormat="1" ht="24.95" customHeight="1" x14ac:dyDescent="0.25">
      <c r="B34" s="322" t="s">
        <v>123</v>
      </c>
      <c r="C34" s="322"/>
      <c r="D34" s="322"/>
      <c r="E34" s="322"/>
      <c r="F34" s="322"/>
      <c r="G34" s="322"/>
      <c r="H34" s="322"/>
      <c r="I34" s="322"/>
      <c r="J34" s="322"/>
      <c r="K34" s="322"/>
      <c r="L34" s="322"/>
      <c r="M34" s="322"/>
      <c r="N34" s="322"/>
      <c r="O34" s="322"/>
      <c r="P34" s="322"/>
      <c r="Q34" s="322"/>
      <c r="R34" s="322"/>
      <c r="S34" s="322"/>
      <c r="T34" s="322"/>
      <c r="U34" s="322"/>
    </row>
    <row r="35" spans="2:21" ht="60" customHeight="1" x14ac:dyDescent="0.2">
      <c r="B35" s="287" t="s">
        <v>485</v>
      </c>
      <c r="C35" s="287"/>
      <c r="D35" s="287"/>
      <c r="E35" s="287"/>
      <c r="F35" s="287"/>
      <c r="G35" s="287"/>
      <c r="H35" s="287"/>
      <c r="I35" s="287"/>
      <c r="J35" s="287"/>
      <c r="K35" s="287"/>
      <c r="L35" s="287"/>
      <c r="M35" s="287"/>
      <c r="N35" s="287"/>
      <c r="O35" s="287"/>
      <c r="P35" s="287"/>
      <c r="Q35" s="287"/>
      <c r="R35" s="287"/>
      <c r="S35" s="287"/>
      <c r="T35" s="287"/>
      <c r="U35" s="287"/>
    </row>
    <row r="36" spans="2:21" ht="60" customHeight="1" x14ac:dyDescent="0.2">
      <c r="B36" s="287" t="s">
        <v>486</v>
      </c>
      <c r="C36" s="287"/>
      <c r="D36" s="287"/>
      <c r="E36" s="287"/>
      <c r="F36" s="287"/>
      <c r="G36" s="287"/>
      <c r="H36" s="287"/>
      <c r="I36" s="287"/>
      <c r="J36" s="287"/>
      <c r="K36" s="287"/>
      <c r="L36" s="287"/>
      <c r="M36" s="287"/>
      <c r="N36" s="287"/>
      <c r="O36" s="287"/>
      <c r="P36" s="287"/>
      <c r="Q36" s="287"/>
      <c r="R36" s="287"/>
      <c r="S36" s="287"/>
      <c r="T36" s="287"/>
      <c r="U36" s="287"/>
    </row>
    <row r="37" spans="2:21" ht="60" customHeight="1" x14ac:dyDescent="0.2">
      <c r="B37" s="287" t="s">
        <v>487</v>
      </c>
      <c r="C37" s="287"/>
      <c r="D37" s="287"/>
      <c r="E37" s="287"/>
      <c r="F37" s="287"/>
      <c r="G37" s="287"/>
      <c r="H37" s="287"/>
      <c r="I37" s="287"/>
      <c r="J37" s="287"/>
      <c r="K37" s="287"/>
      <c r="L37" s="287"/>
      <c r="M37" s="287"/>
      <c r="N37" s="287"/>
      <c r="O37" s="287"/>
      <c r="P37" s="287"/>
      <c r="Q37" s="287"/>
      <c r="R37" s="287"/>
      <c r="S37" s="287"/>
      <c r="T37" s="287"/>
      <c r="U37" s="287"/>
    </row>
    <row r="39" spans="2:21" x14ac:dyDescent="0.2">
      <c r="B39" s="330" t="s">
        <v>179</v>
      </c>
      <c r="C39" s="330"/>
      <c r="D39" s="330"/>
      <c r="E39" s="330"/>
      <c r="F39" s="330"/>
      <c r="G39" s="330"/>
      <c r="H39" s="330"/>
      <c r="I39" s="330"/>
      <c r="J39" s="330"/>
      <c r="K39" s="330"/>
      <c r="L39" s="330"/>
      <c r="M39" s="330"/>
      <c r="N39" s="330"/>
      <c r="O39" s="330"/>
      <c r="P39" s="330"/>
      <c r="Q39" s="330"/>
      <c r="R39" s="330"/>
      <c r="S39" s="330"/>
      <c r="T39" s="330"/>
      <c r="U39" s="330"/>
    </row>
    <row r="40" spans="2:21" ht="19.5" x14ac:dyDescent="0.2">
      <c r="B40" s="333" t="s">
        <v>28</v>
      </c>
      <c r="C40" s="333"/>
      <c r="D40" s="333"/>
      <c r="E40" s="333"/>
      <c r="F40" s="333"/>
      <c r="G40" s="333"/>
      <c r="H40" s="333"/>
      <c r="I40" s="333"/>
      <c r="J40" s="333"/>
      <c r="K40" s="333"/>
      <c r="L40" s="333"/>
      <c r="M40" s="333"/>
      <c r="N40" s="333"/>
      <c r="O40" s="333"/>
      <c r="P40" s="333"/>
      <c r="Q40" s="333"/>
      <c r="R40" s="333"/>
      <c r="S40" s="333"/>
      <c r="T40" s="333"/>
      <c r="U40" s="333"/>
    </row>
    <row r="41" spans="2:21" ht="50.25" customHeight="1" x14ac:dyDescent="0.2">
      <c r="B41" s="287"/>
      <c r="C41" s="287"/>
      <c r="D41" s="287"/>
      <c r="E41" s="287"/>
      <c r="F41" s="287"/>
      <c r="G41" s="287"/>
      <c r="H41" s="287"/>
      <c r="I41" s="287"/>
      <c r="J41" s="287"/>
      <c r="K41" s="287"/>
      <c r="L41" s="287"/>
      <c r="M41" s="287"/>
      <c r="N41" s="287"/>
      <c r="O41" s="287"/>
      <c r="P41" s="287"/>
      <c r="Q41" s="287"/>
      <c r="R41" s="287"/>
      <c r="S41" s="287"/>
      <c r="T41" s="287"/>
      <c r="U41" s="287"/>
    </row>
    <row r="42" spans="2:21" ht="51.75" customHeight="1" x14ac:dyDescent="0.2">
      <c r="B42" s="287"/>
      <c r="C42" s="287"/>
      <c r="D42" s="287"/>
      <c r="E42" s="287"/>
      <c r="F42" s="287"/>
      <c r="G42" s="287"/>
      <c r="H42" s="287"/>
      <c r="I42" s="287"/>
      <c r="J42" s="287"/>
      <c r="K42" s="287"/>
      <c r="L42" s="287"/>
      <c r="M42" s="287"/>
      <c r="N42" s="287"/>
      <c r="O42" s="287"/>
      <c r="P42" s="287"/>
      <c r="Q42" s="287"/>
      <c r="R42" s="287"/>
      <c r="S42" s="287"/>
      <c r="T42" s="287"/>
      <c r="U42" s="287"/>
    </row>
    <row r="43" spans="2:21" ht="19.5" x14ac:dyDescent="0.2">
      <c r="B43" s="322" t="s">
        <v>123</v>
      </c>
      <c r="C43" s="322"/>
      <c r="D43" s="322"/>
      <c r="E43" s="322"/>
      <c r="F43" s="322"/>
      <c r="G43" s="322"/>
      <c r="H43" s="322"/>
      <c r="I43" s="322"/>
      <c r="J43" s="322"/>
      <c r="K43" s="322"/>
      <c r="L43" s="322"/>
      <c r="M43" s="322"/>
      <c r="N43" s="322"/>
      <c r="O43" s="322"/>
      <c r="P43" s="322"/>
      <c r="Q43" s="322"/>
      <c r="R43" s="322"/>
      <c r="S43" s="322"/>
      <c r="T43" s="322"/>
      <c r="U43" s="322"/>
    </row>
    <row r="44" spans="2:21" ht="45" customHeight="1" x14ac:dyDescent="0.2">
      <c r="B44" s="287"/>
      <c r="C44" s="287"/>
      <c r="D44" s="287"/>
      <c r="E44" s="287"/>
      <c r="F44" s="287"/>
      <c r="G44" s="287"/>
      <c r="H44" s="287"/>
      <c r="I44" s="287"/>
      <c r="J44" s="287"/>
      <c r="K44" s="287"/>
      <c r="L44" s="287"/>
      <c r="M44" s="287"/>
      <c r="N44" s="287"/>
      <c r="O44" s="287"/>
      <c r="P44" s="287"/>
      <c r="Q44" s="287"/>
      <c r="R44" s="287"/>
      <c r="S44" s="287"/>
      <c r="T44" s="287"/>
      <c r="U44" s="287"/>
    </row>
    <row r="45" spans="2:21" ht="52.5" customHeight="1" x14ac:dyDescent="0.2">
      <c r="B45" s="287"/>
      <c r="C45" s="287"/>
      <c r="D45" s="287"/>
      <c r="E45" s="287"/>
      <c r="F45" s="287"/>
      <c r="G45" s="287"/>
      <c r="H45" s="287"/>
      <c r="I45" s="287"/>
      <c r="J45" s="287"/>
      <c r="K45" s="287"/>
      <c r="L45" s="287"/>
      <c r="M45" s="287"/>
      <c r="N45" s="287"/>
      <c r="O45" s="287"/>
      <c r="P45" s="287"/>
      <c r="Q45" s="287"/>
      <c r="R45" s="287"/>
      <c r="S45" s="287"/>
      <c r="T45" s="287"/>
      <c r="U45" s="287"/>
    </row>
    <row r="46" spans="2:21" ht="55.5" customHeight="1" x14ac:dyDescent="0.2">
      <c r="B46" s="287"/>
      <c r="C46" s="287"/>
      <c r="D46" s="287"/>
      <c r="E46" s="287"/>
      <c r="F46" s="287"/>
      <c r="G46" s="287"/>
      <c r="H46" s="287"/>
      <c r="I46" s="287"/>
      <c r="J46" s="287"/>
      <c r="K46" s="287"/>
      <c r="L46" s="287"/>
      <c r="M46" s="287"/>
      <c r="N46" s="287"/>
      <c r="O46" s="287"/>
      <c r="P46" s="287"/>
      <c r="Q46" s="287"/>
      <c r="R46" s="287"/>
      <c r="S46" s="287"/>
      <c r="T46" s="287"/>
      <c r="U46" s="287"/>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R2:U2"/>
    <mergeCell ref="B2:B3"/>
    <mergeCell ref="C2:F2"/>
    <mergeCell ref="H2:K2"/>
    <mergeCell ref="M2:P2"/>
    <mergeCell ref="G3:G9"/>
    <mergeCell ref="B16:U16"/>
    <mergeCell ref="B17:U17"/>
    <mergeCell ref="B18:U18"/>
    <mergeCell ref="B19:U19"/>
    <mergeCell ref="B12:U12"/>
    <mergeCell ref="B13:U13"/>
    <mergeCell ref="B14:U14"/>
    <mergeCell ref="B15:U15"/>
    <mergeCell ref="B34:U34"/>
    <mergeCell ref="B35:U35"/>
    <mergeCell ref="B32:U32"/>
    <mergeCell ref="B33:U33"/>
    <mergeCell ref="B21:U21"/>
    <mergeCell ref="B22:U22"/>
    <mergeCell ref="B23:U23"/>
    <mergeCell ref="B24:U24"/>
    <mergeCell ref="B30:U30"/>
    <mergeCell ref="B31:U31"/>
    <mergeCell ref="B25:U25"/>
    <mergeCell ref="B26:U26"/>
    <mergeCell ref="B27:U27"/>
    <mergeCell ref="B28:U28"/>
    <mergeCell ref="B45:U45"/>
    <mergeCell ref="B46:U46"/>
    <mergeCell ref="B36:U36"/>
    <mergeCell ref="B37:U37"/>
    <mergeCell ref="B39:U39"/>
    <mergeCell ref="B40:U40"/>
    <mergeCell ref="B41:U41"/>
    <mergeCell ref="B42:U42"/>
    <mergeCell ref="B43:U43"/>
    <mergeCell ref="B44:U44"/>
  </mergeCells>
  <phoneticPr fontId="4" type="noConversion"/>
  <conditionalFormatting sqref="V5">
    <cfRule type="cellIs" dxfId="0" priority="2" stopIfTrue="1" operator="equal">
      <formula>$V$5</formula>
    </cfRule>
  </conditionalFormatting>
  <hyperlinks>
    <hyperlink ref="B65497" r:id="rId1" xr:uid="{D1D957E8-2E67-432D-8BB8-2B5F2D63EB48}"/>
    <hyperlink ref="B65496" r:id="rId2" xr:uid="{589245DA-C819-4892-B36E-2474D5BFE8A8}"/>
    <hyperlink ref="B8" location="Autoevaluación!A113" tooltip="Ir a autoevaluación" display="Apoyo Financiero y Contable" xr:uid="{604E3A13-8598-4C36-958C-E3F7B172A849}"/>
    <hyperlink ref="B7" location="Autoevaluación!A101" tooltip="Ir a autoevaluación" display="Talento Humano" xr:uid="{45241D70-2F8C-4D74-8B31-44BA4A9F0AF8}"/>
    <hyperlink ref="B6" location="Autoevaluación!A97" tooltip="Ir a autoevaluación" display="Administración de servicios complementarios" xr:uid="{A6138E38-8AA3-46DE-835B-F63E81D3568E}"/>
    <hyperlink ref="B5" location="Autoevaluación!A88" tooltip="Ir a autoevaluación" display="Administración de la planta fisica y de los recursos" xr:uid="{DD622E19-5E62-4115-8C45-070124839CAC}"/>
    <hyperlink ref="B4" location="Autoevaluación!A83" tooltip="Ir a autoevaluación" display="Apoyo a la gestion académica" xr:uid="{0AC04890-655C-493E-8265-BE7E39F57DDE}"/>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02237F-B65B-4177-BDD9-EF92B01B0EF8}">
  <sheetPr codeName="Hoja6"/>
  <dimension ref="B1:V65497"/>
  <sheetViews>
    <sheetView showGridLines="0" topLeftCell="A31" zoomScale="70" zoomScaleNormal="70" workbookViewId="0">
      <selection activeCell="B35" sqref="B35:U36"/>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26" t="s">
        <v>24</v>
      </c>
      <c r="C2" s="320" t="s">
        <v>176</v>
      </c>
      <c r="D2" s="320"/>
      <c r="E2" s="320"/>
      <c r="F2" s="320"/>
      <c r="G2" s="2"/>
      <c r="H2" s="329" t="s">
        <v>177</v>
      </c>
      <c r="I2" s="329"/>
      <c r="J2" s="329"/>
      <c r="K2" s="329"/>
      <c r="L2" s="2"/>
      <c r="M2" s="328" t="s">
        <v>178</v>
      </c>
      <c r="N2" s="328"/>
      <c r="O2" s="328"/>
      <c r="P2" s="328"/>
      <c r="Q2" s="55"/>
      <c r="R2" s="330" t="s">
        <v>179</v>
      </c>
      <c r="S2" s="330"/>
      <c r="T2" s="330"/>
      <c r="U2" s="330"/>
      <c r="V2" s="317"/>
    </row>
    <row r="3" spans="2:22" ht="24.75" customHeight="1" thickBot="1" x14ac:dyDescent="0.25">
      <c r="B3" s="327"/>
      <c r="C3" s="3">
        <v>1</v>
      </c>
      <c r="D3" s="3">
        <v>2</v>
      </c>
      <c r="E3" s="4">
        <v>3</v>
      </c>
      <c r="F3" s="5">
        <v>4</v>
      </c>
      <c r="G3" s="324"/>
      <c r="H3" s="3">
        <v>1</v>
      </c>
      <c r="I3" s="3">
        <v>2</v>
      </c>
      <c r="J3" s="4">
        <v>3</v>
      </c>
      <c r="K3" s="5">
        <v>4</v>
      </c>
      <c r="L3" s="318"/>
      <c r="M3" s="3">
        <v>1</v>
      </c>
      <c r="N3" s="3">
        <v>2</v>
      </c>
      <c r="O3" s="4">
        <v>3</v>
      </c>
      <c r="P3" s="5">
        <v>4</v>
      </c>
      <c r="Q3" s="56"/>
      <c r="R3" s="3">
        <v>1</v>
      </c>
      <c r="S3" s="3">
        <v>2</v>
      </c>
      <c r="T3" s="4">
        <v>3</v>
      </c>
      <c r="U3" s="5">
        <v>4</v>
      </c>
      <c r="V3" s="317"/>
    </row>
    <row r="4" spans="2:22" ht="38.1" customHeight="1" thickTop="1" thickBot="1" x14ac:dyDescent="0.25">
      <c r="B4" s="40" t="s">
        <v>5</v>
      </c>
      <c r="C4" s="36">
        <f>Autoevaluación!R122/SUM(Autoevaluación!R122:R125)</f>
        <v>0.25</v>
      </c>
      <c r="D4" s="7">
        <f>Autoevaluación!R123/SUM(Autoevaluación!R122:R125)</f>
        <v>0.5</v>
      </c>
      <c r="E4" s="7">
        <f>Autoevaluación!R124/SUM(Autoevaluación!R122:R125)</f>
        <v>0.25</v>
      </c>
      <c r="F4" s="7">
        <f>Autoevaluación!R125/SUM(Autoevaluación!R122:R125)</f>
        <v>0</v>
      </c>
      <c r="G4" s="325"/>
      <c r="H4" s="7">
        <f>Autoevaluación!S122/SUM(Autoevaluación!S122:S125)</f>
        <v>0.25</v>
      </c>
      <c r="I4" s="7">
        <f>Autoevaluación!S123/SUM(Autoevaluación!S122:S125)</f>
        <v>0.25</v>
      </c>
      <c r="J4" s="7">
        <f>Autoevaluación!S124/SUM(Autoevaluación!S122:S125)</f>
        <v>0.5</v>
      </c>
      <c r="K4" s="7">
        <f>Autoevaluación!S125/SUM(Autoevaluación!S122:S125)</f>
        <v>0</v>
      </c>
      <c r="L4" s="319"/>
      <c r="M4" s="7">
        <f>Autoevaluación!T122/SUM(Autoevaluación!T122:T125)</f>
        <v>0.25</v>
      </c>
      <c r="N4" s="7">
        <f>Autoevaluación!T123/SUM(Autoevaluación!T122:T125)</f>
        <v>0.25</v>
      </c>
      <c r="O4" s="7">
        <f>Autoevaluación!T124/SUM(Autoevaluación!T122:T125)</f>
        <v>0.5</v>
      </c>
      <c r="P4" s="7">
        <f>Autoevaluación!T125/SUM(Autoevaluación!T122:T125)</f>
        <v>0</v>
      </c>
      <c r="Q4" s="53"/>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25">
      <c r="B5" s="41" t="s">
        <v>10</v>
      </c>
      <c r="C5" s="36">
        <f>Autoevaluación!R128/SUM(Autoevaluación!R128:R131)</f>
        <v>0</v>
      </c>
      <c r="D5" s="7">
        <f>Autoevaluación!R129/SUM(Autoevaluación!R128:R131)</f>
        <v>0</v>
      </c>
      <c r="E5" s="7">
        <f>Autoevaluación!R130/SUM(Autoevaluación!R128:R131)</f>
        <v>1</v>
      </c>
      <c r="F5" s="7">
        <f>Autoevaluación!R131/SUM(Autoevaluación!R128:R131)</f>
        <v>0</v>
      </c>
      <c r="G5" s="325"/>
      <c r="H5" s="7">
        <f>Autoevaluación!S128/SUM(Autoevaluación!S128:S131)</f>
        <v>0</v>
      </c>
      <c r="I5" s="7">
        <f>Autoevaluación!S129/SUM(Autoevaluación!S128:S131)</f>
        <v>0</v>
      </c>
      <c r="J5" s="7">
        <f>Autoevaluación!S130/SUM(Autoevaluación!S128:S131)</f>
        <v>1</v>
      </c>
      <c r="K5" s="7">
        <f>Autoevaluación!S131/SUM(Autoevaluación!S128:S131)</f>
        <v>0</v>
      </c>
      <c r="L5" s="319"/>
      <c r="M5" s="7">
        <f>Autoevaluación!T128/SUM(Autoevaluación!T128:T131)</f>
        <v>0</v>
      </c>
      <c r="N5" s="7">
        <f>Autoevaluación!T129/SUM(Autoevaluación!T128:T131)</f>
        <v>0</v>
      </c>
      <c r="O5" s="7">
        <f>Autoevaluación!T130/SUM(Autoevaluación!T128:T131)</f>
        <v>1</v>
      </c>
      <c r="P5" s="7">
        <f>Autoevaluación!T131/SUM(Autoevaluación!T128:T131)</f>
        <v>0</v>
      </c>
      <c r="Q5" s="53"/>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25">
      <c r="B6" s="41" t="s">
        <v>15</v>
      </c>
      <c r="C6" s="36">
        <f>Autoevaluación!R134/SUM(Autoevaluación!R134:R137)</f>
        <v>0</v>
      </c>
      <c r="D6" s="7">
        <f>Autoevaluación!R135/SUM(Autoevaluación!R134:R137)</f>
        <v>0.33333333333333331</v>
      </c>
      <c r="E6" s="7">
        <f>Autoevaluación!R136/SUM(Autoevaluación!R134:R137)</f>
        <v>0.66666666666666663</v>
      </c>
      <c r="F6" s="7">
        <f>Autoevaluación!R137/SUM(Autoevaluación!R134:R137)</f>
        <v>0</v>
      </c>
      <c r="G6" s="325"/>
      <c r="H6" s="7">
        <f>Autoevaluación!S134/SUM(Autoevaluación!S134:S137)</f>
        <v>0</v>
      </c>
      <c r="I6" s="7">
        <f>Autoevaluación!S135/SUM(Autoevaluación!S134:S137)</f>
        <v>0.33333333333333331</v>
      </c>
      <c r="J6" s="7">
        <f>Autoevaluación!S136/SUM(Autoevaluación!S134:S137)</f>
        <v>0.66666666666666663</v>
      </c>
      <c r="K6" s="7">
        <f>Autoevaluación!S137/SUM(Autoevaluación!S134:S137)</f>
        <v>0</v>
      </c>
      <c r="L6" s="319"/>
      <c r="M6" s="7">
        <f>Autoevaluación!T134/SUM(Autoevaluación!T134:T137)</f>
        <v>0</v>
      </c>
      <c r="N6" s="7">
        <f>Autoevaluación!T135/SUM(Autoevaluación!T134:T137)</f>
        <v>0</v>
      </c>
      <c r="O6" s="7">
        <f>Autoevaluación!T136/SUM(Autoevaluación!T134:T137)</f>
        <v>1</v>
      </c>
      <c r="P6" s="7">
        <f>Autoevaluación!T137/SUM(Autoevaluación!T134:T137)</f>
        <v>0</v>
      </c>
      <c r="Q6" s="53"/>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25">
      <c r="B7" s="40" t="s">
        <v>19</v>
      </c>
      <c r="C7" s="36">
        <f>Autoevaluación!R139/SUM(Autoevaluación!R139:R142)</f>
        <v>0</v>
      </c>
      <c r="D7" s="7">
        <f>Autoevaluación!R140/SUM(Autoevaluación!R139:R142)</f>
        <v>0.66666666666666663</v>
      </c>
      <c r="E7" s="7">
        <f>Autoevaluación!R141/SUM(Autoevaluación!R139:R142)</f>
        <v>0.33333333333333331</v>
      </c>
      <c r="F7" s="7">
        <f>Autoevaluación!R142/SUM(Autoevaluación!R139:R142)</f>
        <v>0</v>
      </c>
      <c r="G7" s="325"/>
      <c r="H7" s="7">
        <f>Autoevaluación!S139/SUM(Autoevaluación!S139:S142)</f>
        <v>0</v>
      </c>
      <c r="I7" s="7">
        <f>Autoevaluación!S140/SUM(Autoevaluación!S139:S142)</f>
        <v>0.66666666666666663</v>
      </c>
      <c r="J7" s="7">
        <f>Autoevaluación!S141/SUM(Autoevaluación!S139:S142)</f>
        <v>0.33333333333333331</v>
      </c>
      <c r="K7" s="7">
        <f>Autoevaluación!S142/SUM(Autoevaluación!S139:S142)</f>
        <v>0</v>
      </c>
      <c r="L7" s="319"/>
      <c r="M7" s="7">
        <f>Autoevaluación!T139/SUM(Autoevaluación!T139:T142)</f>
        <v>0</v>
      </c>
      <c r="N7" s="7">
        <f>Autoevaluación!T140/SUM(Autoevaluación!T139:T142)</f>
        <v>0.66666666666666663</v>
      </c>
      <c r="O7" s="7">
        <f>Autoevaluación!T141/SUM(Autoevaluación!T139:T142)</f>
        <v>0.33333333333333331</v>
      </c>
      <c r="P7" s="7">
        <f>Autoevaluación!T142/SUM(Autoevaluación!T139:T142)</f>
        <v>0</v>
      </c>
      <c r="Q7" s="53"/>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2">
      <c r="B8" s="38"/>
      <c r="C8" s="7"/>
      <c r="D8" s="7"/>
      <c r="E8" s="7"/>
      <c r="F8" s="7"/>
      <c r="G8" s="325"/>
      <c r="H8" s="7"/>
      <c r="I8" s="7"/>
      <c r="J8" s="7"/>
      <c r="K8" s="7"/>
      <c r="L8" s="319"/>
      <c r="M8" s="7"/>
      <c r="N8" s="7"/>
      <c r="O8" s="7"/>
      <c r="P8" s="7"/>
      <c r="Q8" s="53"/>
      <c r="R8" s="7"/>
      <c r="S8" s="7"/>
      <c r="T8" s="7"/>
      <c r="U8" s="7"/>
    </row>
    <row r="9" spans="2:22" ht="38.1" customHeight="1" x14ac:dyDescent="0.2">
      <c r="B9" s="6"/>
      <c r="C9" s="7"/>
      <c r="D9" s="7"/>
      <c r="E9" s="7"/>
      <c r="F9" s="7"/>
      <c r="G9" s="325"/>
      <c r="H9" s="7"/>
      <c r="I9" s="7"/>
      <c r="J9" s="7"/>
      <c r="K9" s="7"/>
      <c r="L9" s="319"/>
      <c r="M9" s="7"/>
      <c r="N9" s="7"/>
      <c r="O9" s="7"/>
      <c r="P9" s="7"/>
      <c r="Q9" s="53"/>
      <c r="R9" s="7"/>
      <c r="S9" s="7"/>
      <c r="T9" s="7"/>
      <c r="U9" s="7"/>
    </row>
    <row r="10" spans="2:22" ht="42" customHeight="1" x14ac:dyDescent="0.2">
      <c r="B10" s="15" t="s">
        <v>139</v>
      </c>
      <c r="C10" s="12">
        <f>AVERAGE(C4:C9)</f>
        <v>6.25E-2</v>
      </c>
      <c r="D10" s="12">
        <f>AVERAGE(D4:D9)</f>
        <v>0.375</v>
      </c>
      <c r="E10" s="12">
        <f>AVERAGE(E4:E9)</f>
        <v>0.5625</v>
      </c>
      <c r="F10" s="12">
        <f>AVERAGE(F4:F9)</f>
        <v>0</v>
      </c>
      <c r="G10" s="9"/>
      <c r="H10" s="12">
        <f>AVERAGE(H4:H9)</f>
        <v>6.25E-2</v>
      </c>
      <c r="I10" s="12">
        <f>AVERAGE(I4:I9)</f>
        <v>0.3125</v>
      </c>
      <c r="J10" s="12">
        <f>AVERAGE(J4:J9)</f>
        <v>0.625</v>
      </c>
      <c r="K10" s="12">
        <f>AVERAGE(K4:K9)</f>
        <v>0</v>
      </c>
      <c r="L10" s="9"/>
      <c r="M10" s="12">
        <f>AVERAGE(M4:M9)</f>
        <v>6.25E-2</v>
      </c>
      <c r="N10" s="12">
        <f>AVERAGE(N4:N9)</f>
        <v>0.22916666666666666</v>
      </c>
      <c r="O10" s="12">
        <f>AVERAGE(O4:O9)</f>
        <v>0.70833333333333337</v>
      </c>
      <c r="P10" s="12">
        <f>AVERAGE(P4:P9)</f>
        <v>0</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20" t="s">
        <v>176</v>
      </c>
      <c r="C12" s="320"/>
      <c r="D12" s="320"/>
      <c r="E12" s="320"/>
      <c r="F12" s="320"/>
      <c r="G12" s="320"/>
      <c r="H12" s="320"/>
      <c r="I12" s="320"/>
      <c r="J12" s="320"/>
      <c r="K12" s="320"/>
      <c r="L12" s="320"/>
      <c r="M12" s="320"/>
      <c r="N12" s="320"/>
      <c r="O12" s="320"/>
      <c r="P12" s="320"/>
      <c r="Q12" s="320"/>
      <c r="R12" s="320"/>
      <c r="S12" s="320"/>
      <c r="T12" s="320"/>
      <c r="U12" s="320"/>
    </row>
    <row r="13" spans="2:22" ht="24.95" customHeight="1" x14ac:dyDescent="0.2">
      <c r="B13" s="331" t="s">
        <v>28</v>
      </c>
      <c r="C13" s="331"/>
      <c r="D13" s="331"/>
      <c r="E13" s="331"/>
      <c r="F13" s="331"/>
      <c r="G13" s="331"/>
      <c r="H13" s="331"/>
      <c r="I13" s="331"/>
      <c r="J13" s="331"/>
      <c r="K13" s="331"/>
      <c r="L13" s="331"/>
      <c r="M13" s="331"/>
      <c r="N13" s="331"/>
      <c r="O13" s="331"/>
      <c r="P13" s="331"/>
      <c r="Q13" s="331"/>
      <c r="R13" s="331"/>
      <c r="S13" s="331"/>
      <c r="T13" s="331"/>
      <c r="U13" s="331"/>
    </row>
    <row r="14" spans="2:22" ht="60" customHeight="1" x14ac:dyDescent="0.2">
      <c r="B14" s="287" t="s">
        <v>402</v>
      </c>
      <c r="C14" s="287"/>
      <c r="D14" s="287"/>
      <c r="E14" s="287"/>
      <c r="F14" s="287"/>
      <c r="G14" s="287"/>
      <c r="H14" s="287"/>
      <c r="I14" s="287"/>
      <c r="J14" s="287"/>
      <c r="K14" s="287"/>
      <c r="L14" s="287"/>
      <c r="M14" s="287"/>
      <c r="N14" s="287"/>
      <c r="O14" s="287"/>
      <c r="P14" s="287"/>
      <c r="Q14" s="287"/>
      <c r="R14" s="287"/>
      <c r="S14" s="287"/>
      <c r="T14" s="287"/>
      <c r="U14" s="287"/>
    </row>
    <row r="15" spans="2:22" ht="60" customHeight="1" x14ac:dyDescent="0.2">
      <c r="B15" s="287" t="s">
        <v>403</v>
      </c>
      <c r="C15" s="287"/>
      <c r="D15" s="287"/>
      <c r="E15" s="287"/>
      <c r="F15" s="287"/>
      <c r="G15" s="287"/>
      <c r="H15" s="287"/>
      <c r="I15" s="287"/>
      <c r="J15" s="287"/>
      <c r="K15" s="287"/>
      <c r="L15" s="287"/>
      <c r="M15" s="287"/>
      <c r="N15" s="287"/>
      <c r="O15" s="287"/>
      <c r="P15" s="287"/>
      <c r="Q15" s="287"/>
      <c r="R15" s="287"/>
      <c r="S15" s="287"/>
      <c r="T15" s="287"/>
      <c r="U15" s="287"/>
    </row>
    <row r="16" spans="2:22" s="14" customFormat="1" ht="24.95" customHeight="1" x14ac:dyDescent="0.25">
      <c r="B16" s="322" t="s">
        <v>123</v>
      </c>
      <c r="C16" s="322"/>
      <c r="D16" s="322"/>
      <c r="E16" s="322"/>
      <c r="F16" s="322"/>
      <c r="G16" s="322"/>
      <c r="H16" s="322"/>
      <c r="I16" s="322"/>
      <c r="J16" s="322"/>
      <c r="K16" s="322"/>
      <c r="L16" s="322"/>
      <c r="M16" s="322"/>
      <c r="N16" s="322"/>
      <c r="O16" s="322"/>
      <c r="P16" s="322"/>
      <c r="Q16" s="322"/>
      <c r="R16" s="322"/>
      <c r="S16" s="322"/>
      <c r="T16" s="322"/>
      <c r="U16" s="322"/>
    </row>
    <row r="17" spans="2:21" ht="60" customHeight="1" x14ac:dyDescent="0.2">
      <c r="B17" s="287" t="s">
        <v>404</v>
      </c>
      <c r="C17" s="287"/>
      <c r="D17" s="287"/>
      <c r="E17" s="287"/>
      <c r="F17" s="287"/>
      <c r="G17" s="287"/>
      <c r="H17" s="287"/>
      <c r="I17" s="287"/>
      <c r="J17" s="287"/>
      <c r="K17" s="287"/>
      <c r="L17" s="287"/>
      <c r="M17" s="287"/>
      <c r="N17" s="287"/>
      <c r="O17" s="287"/>
      <c r="P17" s="287"/>
      <c r="Q17" s="287"/>
      <c r="R17" s="287"/>
      <c r="S17" s="287"/>
      <c r="T17" s="287"/>
      <c r="U17" s="287"/>
    </row>
    <row r="18" spans="2:21" ht="60" customHeight="1" x14ac:dyDescent="0.2">
      <c r="B18" s="287" t="s">
        <v>405</v>
      </c>
      <c r="C18" s="287"/>
      <c r="D18" s="287"/>
      <c r="E18" s="287"/>
      <c r="F18" s="287"/>
      <c r="G18" s="287"/>
      <c r="H18" s="287"/>
      <c r="I18" s="287"/>
      <c r="J18" s="287"/>
      <c r="K18" s="287"/>
      <c r="L18" s="287"/>
      <c r="M18" s="287"/>
      <c r="N18" s="287"/>
      <c r="O18" s="287"/>
      <c r="P18" s="287"/>
      <c r="Q18" s="287"/>
      <c r="R18" s="287"/>
      <c r="S18" s="287"/>
      <c r="T18" s="287"/>
      <c r="U18" s="287"/>
    </row>
    <row r="19" spans="2:21" ht="60" customHeight="1" x14ac:dyDescent="0.2">
      <c r="B19" s="287" t="s">
        <v>406</v>
      </c>
      <c r="C19" s="287"/>
      <c r="D19" s="287"/>
      <c r="E19" s="287"/>
      <c r="F19" s="287"/>
      <c r="G19" s="287"/>
      <c r="H19" s="287"/>
      <c r="I19" s="287"/>
      <c r="J19" s="287"/>
      <c r="K19" s="287"/>
      <c r="L19" s="287"/>
      <c r="M19" s="287"/>
      <c r="N19" s="287"/>
      <c r="O19" s="287"/>
      <c r="P19" s="287"/>
      <c r="Q19" s="287"/>
      <c r="R19" s="287"/>
      <c r="S19" s="287"/>
      <c r="T19" s="287"/>
      <c r="U19" s="287"/>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32" t="s">
        <v>177</v>
      </c>
      <c r="C21" s="332"/>
      <c r="D21" s="332"/>
      <c r="E21" s="332"/>
      <c r="F21" s="332"/>
      <c r="G21" s="332"/>
      <c r="H21" s="332"/>
      <c r="I21" s="332"/>
      <c r="J21" s="332"/>
      <c r="K21" s="332"/>
      <c r="L21" s="332"/>
      <c r="M21" s="332"/>
      <c r="N21" s="332"/>
      <c r="O21" s="332"/>
      <c r="P21" s="332"/>
      <c r="Q21" s="332"/>
      <c r="R21" s="332"/>
      <c r="S21" s="332"/>
      <c r="T21" s="332"/>
      <c r="U21" s="332"/>
    </row>
    <row r="22" spans="2:21" ht="24.95" customHeight="1" x14ac:dyDescent="0.2">
      <c r="B22" s="333" t="s">
        <v>28</v>
      </c>
      <c r="C22" s="333"/>
      <c r="D22" s="333"/>
      <c r="E22" s="333"/>
      <c r="F22" s="333"/>
      <c r="G22" s="333"/>
      <c r="H22" s="333"/>
      <c r="I22" s="333"/>
      <c r="J22" s="333"/>
      <c r="K22" s="333"/>
      <c r="L22" s="333"/>
      <c r="M22" s="333"/>
      <c r="N22" s="333"/>
      <c r="O22" s="333"/>
      <c r="P22" s="333"/>
      <c r="Q22" s="333"/>
      <c r="R22" s="333"/>
      <c r="S22" s="333"/>
      <c r="T22" s="333"/>
      <c r="U22" s="333"/>
    </row>
    <row r="23" spans="2:21" ht="60" customHeight="1" x14ac:dyDescent="0.2">
      <c r="B23" s="287" t="s">
        <v>429</v>
      </c>
      <c r="C23" s="287"/>
      <c r="D23" s="287"/>
      <c r="E23" s="287"/>
      <c r="F23" s="287"/>
      <c r="G23" s="287"/>
      <c r="H23" s="287"/>
      <c r="I23" s="287"/>
      <c r="J23" s="287"/>
      <c r="K23" s="287"/>
      <c r="L23" s="287"/>
      <c r="M23" s="287"/>
      <c r="N23" s="287"/>
      <c r="O23" s="287"/>
      <c r="P23" s="287"/>
      <c r="Q23" s="287"/>
      <c r="R23" s="287"/>
      <c r="S23" s="287"/>
      <c r="T23" s="287"/>
      <c r="U23" s="287"/>
    </row>
    <row r="24" spans="2:21" ht="60" customHeight="1" x14ac:dyDescent="0.2">
      <c r="B24" s="287" t="s">
        <v>16</v>
      </c>
      <c r="C24" s="287"/>
      <c r="D24" s="287"/>
      <c r="E24" s="287"/>
      <c r="F24" s="287"/>
      <c r="G24" s="287"/>
      <c r="H24" s="287"/>
      <c r="I24" s="287"/>
      <c r="J24" s="287"/>
      <c r="K24" s="287"/>
      <c r="L24" s="287"/>
      <c r="M24" s="287"/>
      <c r="N24" s="287"/>
      <c r="O24" s="287"/>
      <c r="P24" s="287"/>
      <c r="Q24" s="287"/>
      <c r="R24" s="287"/>
      <c r="S24" s="287"/>
      <c r="T24" s="287"/>
      <c r="U24" s="287"/>
    </row>
    <row r="25" spans="2:21" s="14" customFormat="1" ht="24.95" customHeight="1" x14ac:dyDescent="0.25">
      <c r="B25" s="322" t="s">
        <v>123</v>
      </c>
      <c r="C25" s="322"/>
      <c r="D25" s="322"/>
      <c r="E25" s="322"/>
      <c r="F25" s="322"/>
      <c r="G25" s="322"/>
      <c r="H25" s="322"/>
      <c r="I25" s="322"/>
      <c r="J25" s="322"/>
      <c r="K25" s="322"/>
      <c r="L25" s="322"/>
      <c r="M25" s="322"/>
      <c r="N25" s="322"/>
      <c r="O25" s="322"/>
      <c r="P25" s="322"/>
      <c r="Q25" s="322"/>
      <c r="R25" s="322"/>
      <c r="S25" s="322"/>
      <c r="T25" s="322"/>
      <c r="U25" s="322"/>
    </row>
    <row r="26" spans="2:21" ht="60" customHeight="1" x14ac:dyDescent="0.2">
      <c r="B26" s="287" t="s">
        <v>6</v>
      </c>
      <c r="C26" s="287"/>
      <c r="D26" s="287"/>
      <c r="E26" s="287"/>
      <c r="F26" s="287"/>
      <c r="G26" s="287"/>
      <c r="H26" s="287"/>
      <c r="I26" s="287"/>
      <c r="J26" s="287"/>
      <c r="K26" s="287"/>
      <c r="L26" s="287"/>
      <c r="M26" s="287"/>
      <c r="N26" s="287"/>
      <c r="O26" s="287"/>
      <c r="P26" s="287"/>
      <c r="Q26" s="287"/>
      <c r="R26" s="287"/>
      <c r="S26" s="287"/>
      <c r="T26" s="287"/>
      <c r="U26" s="287"/>
    </row>
    <row r="27" spans="2:21" ht="60" customHeight="1" x14ac:dyDescent="0.2">
      <c r="B27" s="287" t="s">
        <v>17</v>
      </c>
      <c r="C27" s="287"/>
      <c r="D27" s="287"/>
      <c r="E27" s="287"/>
      <c r="F27" s="287"/>
      <c r="G27" s="287"/>
      <c r="H27" s="287"/>
      <c r="I27" s="287"/>
      <c r="J27" s="287"/>
      <c r="K27" s="287"/>
      <c r="L27" s="287"/>
      <c r="M27" s="287"/>
      <c r="N27" s="287"/>
      <c r="O27" s="287"/>
      <c r="P27" s="287"/>
      <c r="Q27" s="287"/>
      <c r="R27" s="287"/>
      <c r="S27" s="287"/>
      <c r="T27" s="287"/>
      <c r="U27" s="287"/>
    </row>
    <row r="28" spans="2:21" ht="60" customHeight="1" x14ac:dyDescent="0.2">
      <c r="B28" s="287" t="s">
        <v>21</v>
      </c>
      <c r="C28" s="287"/>
      <c r="D28" s="287"/>
      <c r="E28" s="287"/>
      <c r="F28" s="287"/>
      <c r="G28" s="287"/>
      <c r="H28" s="287"/>
      <c r="I28" s="287"/>
      <c r="J28" s="287"/>
      <c r="K28" s="287"/>
      <c r="L28" s="287"/>
      <c r="M28" s="287"/>
      <c r="N28" s="287"/>
      <c r="O28" s="287"/>
      <c r="P28" s="287"/>
      <c r="Q28" s="287"/>
      <c r="R28" s="287"/>
      <c r="S28" s="287"/>
      <c r="T28" s="287"/>
      <c r="U28" s="287"/>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34" t="s">
        <v>178</v>
      </c>
      <c r="C30" s="334"/>
      <c r="D30" s="334"/>
      <c r="E30" s="334"/>
      <c r="F30" s="334"/>
      <c r="G30" s="334"/>
      <c r="H30" s="334"/>
      <c r="I30" s="334"/>
      <c r="J30" s="334"/>
      <c r="K30" s="334"/>
      <c r="L30" s="334"/>
      <c r="M30" s="334"/>
      <c r="N30" s="334"/>
      <c r="O30" s="334"/>
      <c r="P30" s="334"/>
      <c r="Q30" s="334"/>
      <c r="R30" s="334"/>
      <c r="S30" s="334"/>
      <c r="T30" s="334"/>
      <c r="U30" s="334"/>
    </row>
    <row r="31" spans="2:21" ht="24.95" customHeight="1" x14ac:dyDescent="0.2">
      <c r="B31" s="335" t="s">
        <v>28</v>
      </c>
      <c r="C31" s="336"/>
      <c r="D31" s="336"/>
      <c r="E31" s="336"/>
      <c r="F31" s="336"/>
      <c r="G31" s="336"/>
      <c r="H31" s="336"/>
      <c r="I31" s="336"/>
      <c r="J31" s="336"/>
      <c r="K31" s="336"/>
      <c r="L31" s="336"/>
      <c r="M31" s="336"/>
      <c r="N31" s="336"/>
      <c r="O31" s="336"/>
      <c r="P31" s="336"/>
      <c r="Q31" s="336"/>
      <c r="R31" s="336"/>
      <c r="S31" s="336"/>
      <c r="T31" s="336"/>
      <c r="U31" s="336"/>
    </row>
    <row r="32" spans="2:21" ht="60" customHeight="1" x14ac:dyDescent="0.2">
      <c r="B32" s="287" t="s">
        <v>503</v>
      </c>
      <c r="C32" s="287"/>
      <c r="D32" s="287"/>
      <c r="E32" s="287"/>
      <c r="F32" s="287"/>
      <c r="G32" s="287"/>
      <c r="H32" s="287"/>
      <c r="I32" s="287"/>
      <c r="J32" s="287"/>
      <c r="K32" s="287"/>
      <c r="L32" s="287"/>
      <c r="M32" s="287"/>
      <c r="N32" s="287"/>
      <c r="O32" s="287"/>
      <c r="P32" s="287"/>
      <c r="Q32" s="287"/>
      <c r="R32" s="287"/>
      <c r="S32" s="287"/>
      <c r="T32" s="287"/>
      <c r="U32" s="287"/>
    </row>
    <row r="33" spans="2:21" ht="60" customHeight="1" x14ac:dyDescent="0.2">
      <c r="B33" s="287" t="s">
        <v>504</v>
      </c>
      <c r="C33" s="287"/>
      <c r="D33" s="287"/>
      <c r="E33" s="287"/>
      <c r="F33" s="287"/>
      <c r="G33" s="287"/>
      <c r="H33" s="287"/>
      <c r="I33" s="287"/>
      <c r="J33" s="287"/>
      <c r="K33" s="287"/>
      <c r="L33" s="287"/>
      <c r="M33" s="287"/>
      <c r="N33" s="287"/>
      <c r="O33" s="287"/>
      <c r="P33" s="287"/>
      <c r="Q33" s="287"/>
      <c r="R33" s="287"/>
      <c r="S33" s="287"/>
      <c r="T33" s="287"/>
      <c r="U33" s="287"/>
    </row>
    <row r="34" spans="2:21" s="14" customFormat="1" ht="24.95" customHeight="1" x14ac:dyDescent="0.25">
      <c r="B34" s="322" t="s">
        <v>123</v>
      </c>
      <c r="C34" s="322"/>
      <c r="D34" s="322"/>
      <c r="E34" s="322"/>
      <c r="F34" s="322"/>
      <c r="G34" s="322"/>
      <c r="H34" s="322"/>
      <c r="I34" s="322"/>
      <c r="J34" s="322"/>
      <c r="K34" s="322"/>
      <c r="L34" s="322"/>
      <c r="M34" s="322"/>
      <c r="N34" s="322"/>
      <c r="O34" s="322"/>
      <c r="P34" s="322"/>
      <c r="Q34" s="322"/>
      <c r="R34" s="322"/>
      <c r="S34" s="322"/>
      <c r="T34" s="322"/>
      <c r="U34" s="322"/>
    </row>
    <row r="35" spans="2:21" ht="60" customHeight="1" x14ac:dyDescent="0.2">
      <c r="B35" s="287" t="s">
        <v>505</v>
      </c>
      <c r="C35" s="287"/>
      <c r="D35" s="287"/>
      <c r="E35" s="287"/>
      <c r="F35" s="287"/>
      <c r="G35" s="287"/>
      <c r="H35" s="287"/>
      <c r="I35" s="287"/>
      <c r="J35" s="287"/>
      <c r="K35" s="287"/>
      <c r="L35" s="287"/>
      <c r="M35" s="287"/>
      <c r="N35" s="287"/>
      <c r="O35" s="287"/>
      <c r="P35" s="287"/>
      <c r="Q35" s="287"/>
      <c r="R35" s="287"/>
      <c r="S35" s="287"/>
      <c r="T35" s="287"/>
      <c r="U35" s="287"/>
    </row>
    <row r="36" spans="2:21" ht="60" customHeight="1" x14ac:dyDescent="0.2">
      <c r="B36" s="287" t="s">
        <v>506</v>
      </c>
      <c r="C36" s="287"/>
      <c r="D36" s="287"/>
      <c r="E36" s="287"/>
      <c r="F36" s="287"/>
      <c r="G36" s="287"/>
      <c r="H36" s="287"/>
      <c r="I36" s="287"/>
      <c r="J36" s="287"/>
      <c r="K36" s="287"/>
      <c r="L36" s="287"/>
      <c r="M36" s="287"/>
      <c r="N36" s="287"/>
      <c r="O36" s="287"/>
      <c r="P36" s="287"/>
      <c r="Q36" s="287"/>
      <c r="R36" s="287"/>
      <c r="S36" s="287"/>
      <c r="T36" s="287"/>
      <c r="U36" s="287"/>
    </row>
    <row r="37" spans="2:21" ht="60" customHeight="1" x14ac:dyDescent="0.2">
      <c r="B37" s="287"/>
      <c r="C37" s="287"/>
      <c r="D37" s="287"/>
      <c r="E37" s="287"/>
      <c r="F37" s="287"/>
      <c r="G37" s="287"/>
      <c r="H37" s="287"/>
      <c r="I37" s="287"/>
      <c r="J37" s="287"/>
      <c r="K37" s="287"/>
      <c r="L37" s="287"/>
      <c r="M37" s="287"/>
      <c r="N37" s="287"/>
      <c r="O37" s="287"/>
      <c r="P37" s="287"/>
      <c r="Q37" s="287"/>
      <c r="R37" s="287"/>
      <c r="S37" s="287"/>
      <c r="T37" s="287"/>
      <c r="U37" s="287"/>
    </row>
    <row r="40" spans="2:21" x14ac:dyDescent="0.2">
      <c r="B40" s="330" t="s">
        <v>179</v>
      </c>
      <c r="C40" s="330"/>
      <c r="D40" s="330"/>
      <c r="E40" s="330"/>
      <c r="F40" s="330"/>
      <c r="G40" s="330"/>
      <c r="H40" s="330"/>
      <c r="I40" s="330"/>
      <c r="J40" s="330"/>
      <c r="K40" s="330"/>
      <c r="L40" s="330"/>
      <c r="M40" s="330"/>
      <c r="N40" s="330"/>
      <c r="O40" s="330"/>
      <c r="P40" s="330"/>
      <c r="Q40" s="330"/>
      <c r="R40" s="330"/>
      <c r="S40" s="330"/>
      <c r="T40" s="330"/>
      <c r="U40" s="330"/>
    </row>
    <row r="41" spans="2:21" ht="19.5" x14ac:dyDescent="0.2">
      <c r="B41" s="335" t="s">
        <v>28</v>
      </c>
      <c r="C41" s="336"/>
      <c r="D41" s="336"/>
      <c r="E41" s="336"/>
      <c r="F41" s="336"/>
      <c r="G41" s="336"/>
      <c r="H41" s="336"/>
      <c r="I41" s="336"/>
      <c r="J41" s="336"/>
      <c r="K41" s="336"/>
      <c r="L41" s="336"/>
      <c r="M41" s="336"/>
      <c r="N41" s="336"/>
      <c r="O41" s="336"/>
      <c r="P41" s="336"/>
      <c r="Q41" s="336"/>
      <c r="R41" s="336"/>
      <c r="S41" s="336"/>
      <c r="T41" s="336"/>
      <c r="U41" s="336"/>
    </row>
    <row r="42" spans="2:21" ht="62.25" customHeight="1" x14ac:dyDescent="0.2">
      <c r="B42" s="287"/>
      <c r="C42" s="287"/>
      <c r="D42" s="287"/>
      <c r="E42" s="287"/>
      <c r="F42" s="287"/>
      <c r="G42" s="287"/>
      <c r="H42" s="287"/>
      <c r="I42" s="287"/>
      <c r="J42" s="287"/>
      <c r="K42" s="287"/>
      <c r="L42" s="287"/>
      <c r="M42" s="287"/>
      <c r="N42" s="287"/>
      <c r="O42" s="287"/>
      <c r="P42" s="287"/>
      <c r="Q42" s="287"/>
      <c r="R42" s="287"/>
      <c r="S42" s="287"/>
      <c r="T42" s="287"/>
      <c r="U42" s="287"/>
    </row>
    <row r="43" spans="2:21" ht="64.5" customHeight="1" x14ac:dyDescent="0.2">
      <c r="B43" s="287"/>
      <c r="C43" s="287"/>
      <c r="D43" s="287"/>
      <c r="E43" s="287"/>
      <c r="F43" s="287"/>
      <c r="G43" s="287"/>
      <c r="H43" s="287"/>
      <c r="I43" s="287"/>
      <c r="J43" s="287"/>
      <c r="K43" s="287"/>
      <c r="L43" s="287"/>
      <c r="M43" s="287"/>
      <c r="N43" s="287"/>
      <c r="O43" s="287"/>
      <c r="P43" s="287"/>
      <c r="Q43" s="287"/>
      <c r="R43" s="287"/>
      <c r="S43" s="287"/>
      <c r="T43" s="287"/>
      <c r="U43" s="287"/>
    </row>
    <row r="44" spans="2:21" ht="19.5" x14ac:dyDescent="0.2">
      <c r="B44" s="322" t="s">
        <v>123</v>
      </c>
      <c r="C44" s="322"/>
      <c r="D44" s="322"/>
      <c r="E44" s="322"/>
      <c r="F44" s="322"/>
      <c r="G44" s="322"/>
      <c r="H44" s="322"/>
      <c r="I44" s="322"/>
      <c r="J44" s="322"/>
      <c r="K44" s="322"/>
      <c r="L44" s="322"/>
      <c r="M44" s="322"/>
      <c r="N44" s="322"/>
      <c r="O44" s="322"/>
      <c r="P44" s="322"/>
      <c r="Q44" s="322"/>
      <c r="R44" s="322"/>
      <c r="S44" s="322"/>
      <c r="T44" s="322"/>
      <c r="U44" s="322"/>
    </row>
    <row r="45" spans="2:21" ht="54.75" customHeight="1" x14ac:dyDescent="0.2">
      <c r="B45" s="287"/>
      <c r="C45" s="287"/>
      <c r="D45" s="287"/>
      <c r="E45" s="287"/>
      <c r="F45" s="287"/>
      <c r="G45" s="287"/>
      <c r="H45" s="287"/>
      <c r="I45" s="287"/>
      <c r="J45" s="287"/>
      <c r="K45" s="287"/>
      <c r="L45" s="287"/>
      <c r="M45" s="287"/>
      <c r="N45" s="287"/>
      <c r="O45" s="287"/>
      <c r="P45" s="287"/>
      <c r="Q45" s="287"/>
      <c r="R45" s="287"/>
      <c r="S45" s="287"/>
      <c r="T45" s="287"/>
      <c r="U45" s="287"/>
    </row>
    <row r="46" spans="2:21" ht="61.5" customHeight="1" x14ac:dyDescent="0.2">
      <c r="B46" s="287"/>
      <c r="C46" s="287"/>
      <c r="D46" s="287"/>
      <c r="E46" s="287"/>
      <c r="F46" s="287"/>
      <c r="G46" s="287"/>
      <c r="H46" s="287"/>
      <c r="I46" s="287"/>
      <c r="J46" s="287"/>
      <c r="K46" s="287"/>
      <c r="L46" s="287"/>
      <c r="M46" s="287"/>
      <c r="N46" s="287"/>
      <c r="O46" s="287"/>
      <c r="P46" s="287"/>
      <c r="Q46" s="287"/>
      <c r="R46" s="287"/>
      <c r="S46" s="287"/>
      <c r="T46" s="287"/>
      <c r="U46" s="287"/>
    </row>
    <row r="47" spans="2:21" ht="64.5" customHeight="1" x14ac:dyDescent="0.2">
      <c r="B47" s="287"/>
      <c r="C47" s="287"/>
      <c r="D47" s="287"/>
      <c r="E47" s="287"/>
      <c r="F47" s="287"/>
      <c r="G47" s="287"/>
      <c r="H47" s="287"/>
      <c r="I47" s="287"/>
      <c r="J47" s="287"/>
      <c r="K47" s="287"/>
      <c r="L47" s="287"/>
      <c r="M47" s="287"/>
      <c r="N47" s="287"/>
      <c r="O47" s="287"/>
      <c r="P47" s="287"/>
      <c r="Q47" s="287"/>
      <c r="R47" s="287"/>
      <c r="S47" s="287"/>
      <c r="T47" s="287"/>
      <c r="U47" s="287"/>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18:U18"/>
    <mergeCell ref="B19:U19"/>
    <mergeCell ref="B22:U22"/>
    <mergeCell ref="B23:U23"/>
    <mergeCell ref="B21:U21"/>
    <mergeCell ref="B25:U25"/>
    <mergeCell ref="B26:U26"/>
    <mergeCell ref="B27:U27"/>
    <mergeCell ref="B42:U42"/>
    <mergeCell ref="B28:U28"/>
    <mergeCell ref="B37:U37"/>
    <mergeCell ref="B13:U13"/>
    <mergeCell ref="V2:V3"/>
    <mergeCell ref="C2:F2"/>
    <mergeCell ref="H2:K2"/>
    <mergeCell ref="B36:U36"/>
    <mergeCell ref="B14:U14"/>
    <mergeCell ref="B15:U15"/>
    <mergeCell ref="G3:G9"/>
    <mergeCell ref="B16:U16"/>
    <mergeCell ref="B17:U17"/>
    <mergeCell ref="L3:L9"/>
    <mergeCell ref="M2:P2"/>
    <mergeCell ref="B2:B3"/>
    <mergeCell ref="R2:U2"/>
    <mergeCell ref="B12:U12"/>
    <mergeCell ref="B24:U24"/>
  </mergeCells>
  <phoneticPr fontId="4" type="noConversion"/>
  <hyperlinks>
    <hyperlink ref="B65497" r:id="rId1" xr:uid="{8F61AC1A-D3CA-4D7E-AECD-73E777323F58}"/>
    <hyperlink ref="B65496" r:id="rId2" xr:uid="{DD8E8BEC-3A25-4B5F-AB12-DDA7E730EA85}"/>
    <hyperlink ref="B7" location="Autoevaluación!A138" tooltip="Ir a autoevaluación" display="Prevención de riesgos" xr:uid="{9C5EE919-D541-411C-BDF1-DC04E269001B}"/>
    <hyperlink ref="B6" location="Autoevaluación!A133" tooltip="Ir a autoevaluación" display="Participación y convivencia" xr:uid="{08727E54-8B1C-4B9B-9D6B-40B87DDF9C53}"/>
    <hyperlink ref="B5" location="Autoevaluación!A127" tooltip="Ir a autoevaluación" display="Proyección a la comunidad" xr:uid="{3C38080B-9460-45AE-A1EF-EB41ADB7AB15}"/>
    <hyperlink ref="B4" location="Autoevaluación!A121" tooltip="Ir a autoevaluación" display="Accesibilidad" xr:uid="{038C34CB-28DA-4634-A899-962970E1C32D}"/>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leydi vasquez quintero</cp:lastModifiedBy>
  <cp:lastPrinted>2011-10-07T14:16:27Z</cp:lastPrinted>
  <dcterms:created xsi:type="dcterms:W3CDTF">2010-02-23T19:10:51Z</dcterms:created>
  <dcterms:modified xsi:type="dcterms:W3CDTF">2026-01-14T16:03:43Z</dcterms:modified>
</cp:coreProperties>
</file>