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codeName="ThisWorkbook" defaultThemeVersion="124226"/>
  <mc:AlternateContent xmlns:mc="http://schemas.openxmlformats.org/markup-compatibility/2006">
    <mc:Choice Requires="x15">
      <x15ac:absPath xmlns:x15ac="http://schemas.microsoft.com/office/spreadsheetml/2010/11/ac" url="C:\Users\ASUS\Desktop\ENJAMBRE COLROSARIO\2025\CARPETA 1\"/>
    </mc:Choice>
  </mc:AlternateContent>
  <xr:revisionPtr revIDLastSave="0" documentId="13_ncr:1_{FFA5F2CE-DF79-45AF-BDBE-59A1EFFF232A}" xr6:coauthVersionLast="47" xr6:coauthVersionMax="47" xr10:uidLastSave="{00000000-0000-0000-0000-000000000000}"/>
  <bookViews>
    <workbookView xWindow="-120" yWindow="-120" windowWidth="20730" windowHeight="11160" activeTab="2" xr2:uid="{00000000-000D-0000-FFFF-FFFF00000000}"/>
  </bookViews>
  <sheets>
    <sheet name="Institución" sheetId="58" r:id="rId1"/>
    <sheet name="Autoevaluación" sheetId="1" r:id="rId2"/>
    <sheet name="Directiva" sheetId="2" r:id="rId3"/>
    <sheet name="Academica" sheetId="4" r:id="rId4"/>
    <sheet name="Admon" sheetId="6" r:id="rId5"/>
    <sheet name="Comunidad" sheetId="5" r:id="rId6"/>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100" i="1" l="1"/>
  <c r="U98" i="1"/>
  <c r="U99" i="1"/>
  <c r="U101" i="1"/>
  <c r="U87" i="1"/>
  <c r="U92" i="1"/>
  <c r="U89" i="1"/>
  <c r="R5" i="6" s="1"/>
  <c r="U90" i="1"/>
  <c r="S5" i="6" s="1"/>
  <c r="U91" i="1"/>
  <c r="T5" i="6" s="1"/>
  <c r="R7" i="1"/>
  <c r="C4" i="2" s="1"/>
  <c r="R8" i="1"/>
  <c r="R9" i="1"/>
  <c r="E4" i="2" s="1"/>
  <c r="R10" i="1"/>
  <c r="S7" i="1"/>
  <c r="T7" i="1"/>
  <c r="M4" i="2" s="1"/>
  <c r="T8" i="1"/>
  <c r="T9" i="1"/>
  <c r="T10" i="1"/>
  <c r="U7" i="1"/>
  <c r="S8" i="1"/>
  <c r="U8" i="1"/>
  <c r="U9" i="1"/>
  <c r="U10" i="1"/>
  <c r="S9" i="1"/>
  <c r="S10" i="1"/>
  <c r="S98" i="1"/>
  <c r="S99" i="1"/>
  <c r="S100" i="1"/>
  <c r="I6" i="6" s="1"/>
  <c r="S101" i="1"/>
  <c r="H6" i="6" s="1"/>
  <c r="Q11" i="1"/>
  <c r="R11" i="1"/>
  <c r="S11" i="1"/>
  <c r="R13" i="1"/>
  <c r="S13" i="1"/>
  <c r="T13" i="1"/>
  <c r="O5" i="2" s="1"/>
  <c r="U13" i="1"/>
  <c r="R14" i="1"/>
  <c r="S14" i="1"/>
  <c r="T14" i="1"/>
  <c r="T15" i="1"/>
  <c r="T16" i="1"/>
  <c r="P5" i="2" s="1"/>
  <c r="U14" i="1"/>
  <c r="U15" i="1"/>
  <c r="U16" i="1"/>
  <c r="R15" i="1"/>
  <c r="S15" i="1"/>
  <c r="S16" i="1"/>
  <c r="I5" i="2" s="1"/>
  <c r="R16" i="1"/>
  <c r="R20" i="1"/>
  <c r="S20" i="1"/>
  <c r="T20" i="1"/>
  <c r="U20" i="1"/>
  <c r="R6" i="2" s="1"/>
  <c r="R21" i="1"/>
  <c r="S21" i="1"/>
  <c r="S22" i="1"/>
  <c r="S23" i="1"/>
  <c r="T21" i="1"/>
  <c r="T22" i="1"/>
  <c r="T23" i="1"/>
  <c r="U21" i="1"/>
  <c r="R22" i="1"/>
  <c r="R23" i="1"/>
  <c r="U22" i="1"/>
  <c r="U23" i="1"/>
  <c r="T6" i="2" s="1"/>
  <c r="R30" i="1"/>
  <c r="R31" i="1"/>
  <c r="R32" i="1"/>
  <c r="R33" i="1"/>
  <c r="S30" i="1"/>
  <c r="T30" i="1"/>
  <c r="T31" i="1"/>
  <c r="T32" i="1"/>
  <c r="T33" i="1"/>
  <c r="U30" i="1"/>
  <c r="R7" i="2" s="1"/>
  <c r="U31" i="1"/>
  <c r="U32" i="1"/>
  <c r="T7" i="2" s="1"/>
  <c r="U33" i="1"/>
  <c r="S31" i="1"/>
  <c r="S32" i="1"/>
  <c r="S33" i="1"/>
  <c r="R36" i="1"/>
  <c r="R37" i="1"/>
  <c r="R38" i="1"/>
  <c r="R39" i="1"/>
  <c r="F8" i="2" s="1"/>
  <c r="S36" i="1"/>
  <c r="T36" i="1"/>
  <c r="T37" i="1"/>
  <c r="T38" i="1"/>
  <c r="P8" i="2" s="1"/>
  <c r="T39" i="1"/>
  <c r="U36" i="1"/>
  <c r="S37" i="1"/>
  <c r="U37" i="1"/>
  <c r="U38" i="1"/>
  <c r="T8" i="2" s="1"/>
  <c r="U39" i="1"/>
  <c r="U8" i="2" s="1"/>
  <c r="S38" i="1"/>
  <c r="D8" i="2"/>
  <c r="S39" i="1"/>
  <c r="R47" i="1"/>
  <c r="D9" i="2" s="1"/>
  <c r="R48" i="1"/>
  <c r="R49" i="1"/>
  <c r="R50" i="1"/>
  <c r="S47" i="1"/>
  <c r="S48" i="1"/>
  <c r="S49" i="1"/>
  <c r="S50" i="1"/>
  <c r="H9" i="2" s="1"/>
  <c r="T47" i="1"/>
  <c r="P9" i="2" s="1"/>
  <c r="T48" i="1"/>
  <c r="T49" i="1"/>
  <c r="T50" i="1"/>
  <c r="U47" i="1"/>
  <c r="U48" i="1"/>
  <c r="U49" i="1"/>
  <c r="S9" i="2" s="1"/>
  <c r="U50" i="1"/>
  <c r="T9" i="2"/>
  <c r="R55" i="1"/>
  <c r="R56" i="1"/>
  <c r="R57" i="1"/>
  <c r="R58" i="1"/>
  <c r="S55" i="1"/>
  <c r="S56" i="1"/>
  <c r="S57" i="1"/>
  <c r="S58" i="1"/>
  <c r="H4" i="4"/>
  <c r="T55" i="1"/>
  <c r="U55" i="1"/>
  <c r="R4" i="4" s="1"/>
  <c r="R10" i="4" s="1"/>
  <c r="U56" i="1"/>
  <c r="U57" i="1"/>
  <c r="T4" i="4" s="1"/>
  <c r="T10" i="4" s="1"/>
  <c r="U58" i="1"/>
  <c r="U4" i="4" s="1"/>
  <c r="U10" i="4" s="1"/>
  <c r="T56" i="1"/>
  <c r="J4" i="4"/>
  <c r="T57" i="1"/>
  <c r="T58" i="1"/>
  <c r="K4" i="4"/>
  <c r="R62" i="1"/>
  <c r="S62" i="1"/>
  <c r="S63" i="1"/>
  <c r="S64" i="1"/>
  <c r="S65" i="1"/>
  <c r="K5" i="4" s="1"/>
  <c r="T62" i="1"/>
  <c r="T63" i="1"/>
  <c r="T64" i="1"/>
  <c r="T65" i="1"/>
  <c r="U62" i="1"/>
  <c r="R63" i="1"/>
  <c r="R64" i="1"/>
  <c r="R65" i="1"/>
  <c r="U63" i="1"/>
  <c r="S5" i="4" s="1"/>
  <c r="U64" i="1"/>
  <c r="T5" i="4" s="1"/>
  <c r="U65" i="1"/>
  <c r="U5" i="4" s="1"/>
  <c r="R68" i="1"/>
  <c r="S68" i="1"/>
  <c r="J6" i="4" s="1"/>
  <c r="S69" i="1"/>
  <c r="I6" i="4" s="1"/>
  <c r="S70" i="1"/>
  <c r="S71" i="1"/>
  <c r="T68" i="1"/>
  <c r="T69" i="1"/>
  <c r="T70" i="1"/>
  <c r="T71" i="1"/>
  <c r="U68" i="1"/>
  <c r="R6" i="4" s="1"/>
  <c r="U69" i="1"/>
  <c r="S6" i="4" s="1"/>
  <c r="U70" i="1"/>
  <c r="U71" i="1"/>
  <c r="R69" i="1"/>
  <c r="R70" i="1"/>
  <c r="R71" i="1"/>
  <c r="R74" i="1"/>
  <c r="R76" i="1"/>
  <c r="R75" i="1"/>
  <c r="R77" i="1"/>
  <c r="S74" i="1"/>
  <c r="S75" i="1"/>
  <c r="S76" i="1"/>
  <c r="S77" i="1"/>
  <c r="K7" i="4" s="1"/>
  <c r="T74" i="1"/>
  <c r="U74" i="1"/>
  <c r="U75" i="1"/>
  <c r="U76" i="1"/>
  <c r="T7" i="4" s="1"/>
  <c r="U77" i="1"/>
  <c r="T75" i="1"/>
  <c r="T76" i="1"/>
  <c r="T77" i="1"/>
  <c r="R84" i="1"/>
  <c r="R85" i="1"/>
  <c r="R86" i="1"/>
  <c r="D4" i="6" s="1"/>
  <c r="R87" i="1"/>
  <c r="S84" i="1"/>
  <c r="T84" i="1"/>
  <c r="T85" i="1"/>
  <c r="T86" i="1"/>
  <c r="T87" i="1"/>
  <c r="U84" i="1"/>
  <c r="U4" i="6" s="1"/>
  <c r="U10" i="6" s="1"/>
  <c r="S85" i="1"/>
  <c r="S86" i="1"/>
  <c r="S87" i="1"/>
  <c r="K4" i="6" s="1"/>
  <c r="U85" i="1"/>
  <c r="U86" i="1"/>
  <c r="R89" i="1"/>
  <c r="S89" i="1"/>
  <c r="S90" i="1"/>
  <c r="S91" i="1"/>
  <c r="J5" i="6" s="1"/>
  <c r="S92" i="1"/>
  <c r="T89" i="1"/>
  <c r="O5" i="6" s="1"/>
  <c r="T90" i="1"/>
  <c r="T91" i="1"/>
  <c r="T92" i="1"/>
  <c r="P5" i="6" s="1"/>
  <c r="R90" i="1"/>
  <c r="R91" i="1"/>
  <c r="R92" i="1"/>
  <c r="R98" i="1"/>
  <c r="F6" i="6" s="1"/>
  <c r="R99" i="1"/>
  <c r="R100" i="1"/>
  <c r="R101" i="1"/>
  <c r="T98" i="1"/>
  <c r="T101" i="1"/>
  <c r="T99" i="1"/>
  <c r="T100" i="1"/>
  <c r="R6" i="6"/>
  <c r="R102" i="1"/>
  <c r="R103" i="1"/>
  <c r="R104" i="1"/>
  <c r="R105" i="1"/>
  <c r="S102" i="1"/>
  <c r="T102" i="1"/>
  <c r="T103" i="1"/>
  <c r="T104" i="1"/>
  <c r="T105" i="1"/>
  <c r="P7" i="6" s="1"/>
  <c r="U102" i="1"/>
  <c r="T7" i="6" s="1"/>
  <c r="S103" i="1"/>
  <c r="S104" i="1"/>
  <c r="S105" i="1"/>
  <c r="U103" i="1"/>
  <c r="U104" i="1"/>
  <c r="U105" i="1"/>
  <c r="R114" i="1"/>
  <c r="R115" i="1"/>
  <c r="R116" i="1"/>
  <c r="R117" i="1"/>
  <c r="S114" i="1"/>
  <c r="S115" i="1"/>
  <c r="S116" i="1"/>
  <c r="S117" i="1"/>
  <c r="T114" i="1"/>
  <c r="U114" i="1"/>
  <c r="T115" i="1"/>
  <c r="T116" i="1"/>
  <c r="T117" i="1"/>
  <c r="U115" i="1"/>
  <c r="S8" i="6" s="1"/>
  <c r="U116" i="1"/>
  <c r="R8" i="6" s="1"/>
  <c r="U117" i="1"/>
  <c r="U8" i="6" s="1"/>
  <c r="R122" i="1"/>
  <c r="S122" i="1"/>
  <c r="T122" i="1"/>
  <c r="T123" i="1"/>
  <c r="T124" i="1"/>
  <c r="T125" i="1"/>
  <c r="P4" i="5" s="1"/>
  <c r="U122" i="1"/>
  <c r="R4" i="5" s="1"/>
  <c r="R10" i="5" s="1"/>
  <c r="U125" i="1"/>
  <c r="U123" i="1"/>
  <c r="U124" i="1"/>
  <c r="T4" i="5" s="1"/>
  <c r="T10" i="5" s="1"/>
  <c r="R123" i="1"/>
  <c r="S123" i="1"/>
  <c r="S124" i="1"/>
  <c r="J4" i="5" s="1"/>
  <c r="S125" i="1"/>
  <c r="R124" i="1"/>
  <c r="R125" i="1"/>
  <c r="R128" i="1"/>
  <c r="R129" i="1"/>
  <c r="R130" i="1"/>
  <c r="R131" i="1"/>
  <c r="S128" i="1"/>
  <c r="S130" i="1"/>
  <c r="S129" i="1"/>
  <c r="S131" i="1"/>
  <c r="T128" i="1"/>
  <c r="U128" i="1"/>
  <c r="T129" i="1"/>
  <c r="T130" i="1"/>
  <c r="T131" i="1"/>
  <c r="P5" i="5" s="1"/>
  <c r="U129" i="1"/>
  <c r="R5" i="5" s="1"/>
  <c r="U130" i="1"/>
  <c r="U131" i="1"/>
  <c r="R134" i="1"/>
  <c r="S134" i="1"/>
  <c r="S135" i="1"/>
  <c r="I6" i="5" s="1"/>
  <c r="S136" i="1"/>
  <c r="J6" i="5" s="1"/>
  <c r="S137" i="1"/>
  <c r="K6" i="5" s="1"/>
  <c r="T134" i="1"/>
  <c r="M6" i="5" s="1"/>
  <c r="T135" i="1"/>
  <c r="T136" i="1"/>
  <c r="T137" i="1"/>
  <c r="U134" i="1"/>
  <c r="R135" i="1"/>
  <c r="E6" i="5" s="1"/>
  <c r="R136" i="1"/>
  <c r="R137" i="1"/>
  <c r="U135" i="1"/>
  <c r="S6" i="5" s="1"/>
  <c r="U136" i="1"/>
  <c r="U6" i="5" s="1"/>
  <c r="R139" i="1"/>
  <c r="R140" i="1"/>
  <c r="R141" i="1"/>
  <c r="R142" i="1"/>
  <c r="S139" i="1"/>
  <c r="S140" i="1"/>
  <c r="I7" i="5" s="1"/>
  <c r="S141" i="1"/>
  <c r="J7" i="5" s="1"/>
  <c r="S142" i="1"/>
  <c r="K7" i="5" s="1"/>
  <c r="H7" i="5"/>
  <c r="T139" i="1"/>
  <c r="U139" i="1"/>
  <c r="T7" i="5" s="1"/>
  <c r="T140" i="1"/>
  <c r="U140" i="1"/>
  <c r="T141" i="1"/>
  <c r="T142" i="1"/>
  <c r="P7" i="5" s="1"/>
  <c r="U141" i="1"/>
  <c r="R8" i="2"/>
  <c r="R7" i="5"/>
  <c r="S4" i="5"/>
  <c r="S10" i="5" s="1"/>
  <c r="R6" i="5"/>
  <c r="S7" i="5"/>
  <c r="U7" i="5"/>
  <c r="S4" i="6"/>
  <c r="S10" i="6" s="1"/>
  <c r="J7" i="4"/>
  <c r="U5" i="5"/>
  <c r="E9" i="2"/>
  <c r="U7" i="4"/>
  <c r="T6" i="5"/>
  <c r="R9" i="2"/>
  <c r="E5" i="2"/>
  <c r="F5" i="2"/>
  <c r="C5" i="2"/>
  <c r="D5" i="2"/>
  <c r="O4" i="2"/>
  <c r="P7" i="2" l="1"/>
  <c r="M8" i="2"/>
  <c r="O8" i="2"/>
  <c r="N9" i="2"/>
  <c r="M6" i="2"/>
  <c r="O6" i="2"/>
  <c r="O7" i="5"/>
  <c r="N7" i="5"/>
  <c r="P6" i="5"/>
  <c r="P10" i="5" s="1"/>
  <c r="N6" i="5"/>
  <c r="M5" i="5"/>
  <c r="R4" i="2"/>
  <c r="O4" i="6"/>
  <c r="O10" i="6" s="1"/>
  <c r="M4" i="6"/>
  <c r="N4" i="6"/>
  <c r="M5" i="6"/>
  <c r="P6" i="6"/>
  <c r="M6" i="6"/>
  <c r="N6" i="6"/>
  <c r="N7" i="6"/>
  <c r="M7" i="6"/>
  <c r="N8" i="6"/>
  <c r="M8" i="6"/>
  <c r="O8" i="6"/>
  <c r="M7" i="4"/>
  <c r="O7" i="4"/>
  <c r="P7" i="4"/>
  <c r="N6" i="4"/>
  <c r="O5" i="4"/>
  <c r="M5" i="4"/>
  <c r="P4" i="4"/>
  <c r="N4" i="4"/>
  <c r="M4" i="4"/>
  <c r="M10" i="4" s="1"/>
  <c r="I8" i="6"/>
  <c r="K8" i="6"/>
  <c r="J8" i="6"/>
  <c r="K7" i="6"/>
  <c r="J6" i="6"/>
  <c r="I4" i="6"/>
  <c r="J9" i="2"/>
  <c r="K8" i="2"/>
  <c r="J8" i="2"/>
  <c r="H7" i="2"/>
  <c r="H6" i="4"/>
  <c r="K6" i="4"/>
  <c r="J5" i="4"/>
  <c r="K10" i="4"/>
  <c r="J10" i="4"/>
  <c r="J5" i="5"/>
  <c r="J10" i="5"/>
  <c r="H5" i="5"/>
  <c r="H4" i="5"/>
  <c r="H10" i="5" s="1"/>
  <c r="K6" i="2"/>
  <c r="I6" i="2"/>
  <c r="H6" i="2"/>
  <c r="T5" i="2"/>
  <c r="H5" i="2"/>
  <c r="U5" i="2"/>
  <c r="S5" i="2"/>
  <c r="K5" i="2"/>
  <c r="N4" i="2"/>
  <c r="I4" i="2"/>
  <c r="H4" i="2"/>
  <c r="H8" i="2"/>
  <c r="F6" i="5"/>
  <c r="E8" i="2"/>
  <c r="U6" i="4"/>
  <c r="T6" i="4"/>
  <c r="J7" i="2"/>
  <c r="D4" i="5"/>
  <c r="N6" i="2"/>
  <c r="K7" i="2"/>
  <c r="P6" i="2"/>
  <c r="I5" i="5"/>
  <c r="U7" i="6"/>
  <c r="I7" i="2"/>
  <c r="H4" i="6"/>
  <c r="J6" i="2"/>
  <c r="M7" i="5"/>
  <c r="S6" i="2"/>
  <c r="U6" i="2"/>
  <c r="C6" i="5"/>
  <c r="P4" i="6"/>
  <c r="O7" i="6"/>
  <c r="U4" i="2"/>
  <c r="U10" i="2" s="1"/>
  <c r="F4" i="2"/>
  <c r="J4" i="6"/>
  <c r="J10" i="6" s="1"/>
  <c r="K4" i="5"/>
  <c r="U6" i="6"/>
  <c r="H5" i="4"/>
  <c r="S7" i="6"/>
  <c r="S5" i="5"/>
  <c r="F7" i="5"/>
  <c r="O5" i="5"/>
  <c r="K5" i="6"/>
  <c r="R5" i="4"/>
  <c r="J5" i="2"/>
  <c r="H7" i="6"/>
  <c r="R4" i="6"/>
  <c r="R10" i="6" s="1"/>
  <c r="P6" i="4"/>
  <c r="O6" i="5"/>
  <c r="H6" i="5"/>
  <c r="T5" i="5"/>
  <c r="N5" i="5"/>
  <c r="O4" i="5"/>
  <c r="O10" i="5" s="1"/>
  <c r="T8" i="6"/>
  <c r="O6" i="6"/>
  <c r="T4" i="6"/>
  <c r="T10" i="6" s="1"/>
  <c r="N7" i="4"/>
  <c r="O4" i="4"/>
  <c r="I8" i="2"/>
  <c r="S7" i="2"/>
  <c r="M5" i="2"/>
  <c r="P4" i="2"/>
  <c r="P10" i="2" s="1"/>
  <c r="C7" i="5"/>
  <c r="D6" i="5"/>
  <c r="F5" i="5"/>
  <c r="E5" i="5"/>
  <c r="D5" i="5"/>
  <c r="F4" i="5"/>
  <c r="C4" i="5"/>
  <c r="E4" i="5"/>
  <c r="F8" i="6"/>
  <c r="C8" i="6"/>
  <c r="E8" i="6"/>
  <c r="D8" i="6"/>
  <c r="C7" i="6"/>
  <c r="E7" i="6"/>
  <c r="F7" i="6"/>
  <c r="D7" i="6"/>
  <c r="D5" i="6"/>
  <c r="C5" i="6"/>
  <c r="E5" i="6"/>
  <c r="F5" i="6"/>
  <c r="F4" i="6"/>
  <c r="E7" i="4"/>
  <c r="D7" i="4"/>
  <c r="C7" i="4"/>
  <c r="F7" i="4"/>
  <c r="F6" i="4"/>
  <c r="D6" i="4"/>
  <c r="C6" i="4"/>
  <c r="E6" i="4"/>
  <c r="E5" i="4"/>
  <c r="D5" i="4"/>
  <c r="F5" i="4"/>
  <c r="C4" i="4"/>
  <c r="E4" i="4"/>
  <c r="E7" i="5"/>
  <c r="D7" i="5"/>
  <c r="K5" i="5"/>
  <c r="U4" i="5"/>
  <c r="U10" i="5" s="1"/>
  <c r="H8" i="6"/>
  <c r="R7" i="6"/>
  <c r="C6" i="6"/>
  <c r="D6" i="6"/>
  <c r="D10" i="6" s="1"/>
  <c r="E6" i="6"/>
  <c r="I5" i="6"/>
  <c r="N5" i="6"/>
  <c r="C4" i="6"/>
  <c r="E4" i="6"/>
  <c r="R7" i="4"/>
  <c r="S7" i="4"/>
  <c r="P5" i="4"/>
  <c r="S4" i="4"/>
  <c r="S10" i="4" s="1"/>
  <c r="D4" i="4"/>
  <c r="U9" i="2"/>
  <c r="N8" i="2"/>
  <c r="N5" i="2"/>
  <c r="S4" i="2"/>
  <c r="S10" i="2" s="1"/>
  <c r="T6" i="6"/>
  <c r="S6" i="6"/>
  <c r="C5" i="5"/>
  <c r="I4" i="5"/>
  <c r="I10" i="5" s="1"/>
  <c r="M4" i="5"/>
  <c r="M10" i="5" s="1"/>
  <c r="N4" i="5"/>
  <c r="P8" i="6"/>
  <c r="I7" i="6"/>
  <c r="J7" i="6"/>
  <c r="H5" i="6"/>
  <c r="H7" i="4"/>
  <c r="I7" i="4"/>
  <c r="M6" i="4"/>
  <c r="O6" i="4"/>
  <c r="N5" i="4"/>
  <c r="I5" i="4"/>
  <c r="C5" i="4"/>
  <c r="F4" i="4"/>
  <c r="I4" i="4"/>
  <c r="M9" i="2"/>
  <c r="O9" i="2"/>
  <c r="I9" i="2"/>
  <c r="K9" i="2"/>
  <c r="S8" i="2"/>
  <c r="C8" i="2"/>
  <c r="U7" i="2"/>
  <c r="M7" i="2"/>
  <c r="N7" i="2"/>
  <c r="O7" i="2"/>
  <c r="O10" i="2" s="1"/>
  <c r="R5" i="2"/>
  <c r="R10" i="2" s="1"/>
  <c r="T4" i="2"/>
  <c r="U5" i="6"/>
  <c r="F9" i="2"/>
  <c r="K6" i="6"/>
  <c r="K4" i="2"/>
  <c r="C9" i="2"/>
  <c r="C7" i="2"/>
  <c r="F7" i="2"/>
  <c r="E7" i="2"/>
  <c r="D7" i="2"/>
  <c r="E6" i="2"/>
  <c r="D6" i="2"/>
  <c r="C6" i="2"/>
  <c r="F6" i="2"/>
  <c r="E10" i="2"/>
  <c r="J4" i="2"/>
  <c r="D4" i="2"/>
  <c r="M10" i="2" l="1"/>
  <c r="N10" i="2"/>
  <c r="P10" i="6"/>
  <c r="N10" i="6"/>
  <c r="M10" i="6"/>
  <c r="N10" i="5"/>
  <c r="O10" i="4"/>
  <c r="N10" i="4"/>
  <c r="P10" i="4"/>
  <c r="K10" i="6"/>
  <c r="H10" i="6"/>
  <c r="I10" i="6"/>
  <c r="H10" i="4"/>
  <c r="I10" i="4"/>
  <c r="K10" i="5"/>
  <c r="I10" i="2"/>
  <c r="K10" i="2"/>
  <c r="H10" i="2"/>
  <c r="J10" i="2"/>
  <c r="T10" i="2"/>
  <c r="F10" i="2"/>
  <c r="C10" i="2"/>
  <c r="D10" i="5"/>
  <c r="F10" i="5"/>
  <c r="E10" i="5"/>
  <c r="C10" i="5"/>
  <c r="C10" i="6"/>
  <c r="E10" i="6"/>
  <c r="F10" i="6"/>
  <c r="F10" i="4"/>
  <c r="E10" i="4"/>
  <c r="D10" i="4"/>
  <c r="C10" i="4"/>
  <c r="D10"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Administrador</author>
  </authors>
  <commentList>
    <comment ref="E16" authorId="0" shapeId="0" xr:uid="{00000000-0006-0000-0100-000001000000}">
      <text>
        <r>
          <rPr>
            <b/>
            <sz val="9"/>
            <color indexed="81"/>
            <rFont val="Tahoma"/>
            <charset val="1"/>
          </rPr>
          <t>Administrador:</t>
        </r>
        <r>
          <rPr>
            <sz val="9"/>
            <color indexed="81"/>
            <rFont val="Tahoma"/>
            <charset val="1"/>
          </rPr>
          <t xml:space="preserve">
La institución utiliza solamente
en algunas ocasiones la información que está disponible
en sus archivos, incluyendo los
resultados de sus autoevaluaciones, así como aquella que
proviene de otras instancias,
pero este uso no es sistemático
ni abarca a todas las sedes.</t>
        </r>
      </text>
    </comment>
  </commentList>
</comments>
</file>

<file path=xl/sharedStrings.xml><?xml version="1.0" encoding="utf-8"?>
<sst xmlns="http://schemas.openxmlformats.org/spreadsheetml/2006/main" count="947" uniqueCount="490">
  <si>
    <t>Apoyo financiero y contable</t>
  </si>
  <si>
    <t>Presupuesto anual del Fondo de Servicios Educativos (FSE)</t>
  </si>
  <si>
    <t>Contabilidad</t>
  </si>
  <si>
    <t>Ingresos y gastos</t>
  </si>
  <si>
    <t>Control fiscal</t>
  </si>
  <si>
    <t>Accesibilidad</t>
  </si>
  <si>
    <t>Atención educativa a grupos poblacionales o en situación de vulnerabilidad que experimentan barreras al aprendizaje y la participación</t>
  </si>
  <si>
    <t>Atención educativa a estudiantes pertenecientes a grupos étnicos</t>
  </si>
  <si>
    <t>Necesidades y expectativas de los estudiantes</t>
  </si>
  <si>
    <t>Proyectos de vida</t>
  </si>
  <si>
    <t>Proyección a la comunidad</t>
  </si>
  <si>
    <t>Escuela de padres</t>
  </si>
  <si>
    <t xml:space="preserve"> Oferta de servicios a la comunidad</t>
  </si>
  <si>
    <t>Uso de la planta física y de los medios</t>
  </si>
  <si>
    <t>Servicio social estudiantil</t>
  </si>
  <si>
    <t>Participación y convivencia</t>
  </si>
  <si>
    <t>Participación de los estudiantes</t>
  </si>
  <si>
    <t>Asamblea y consejo de padres de familia</t>
  </si>
  <si>
    <t>Participación de las familias</t>
  </si>
  <si>
    <t>Prevención de riesgos</t>
  </si>
  <si>
    <t>Prevención de riesgos físicos</t>
  </si>
  <si>
    <t>Prevención de riesgos psicosociales</t>
  </si>
  <si>
    <t>Programas de seguridad</t>
  </si>
  <si>
    <t>GESTIÓN</t>
  </si>
  <si>
    <t>GESTIÓN DE LA COMUNIDAD</t>
  </si>
  <si>
    <t>Administración de los Servicios Complementarios</t>
  </si>
  <si>
    <t>GESTIÓN ACADÉMICA</t>
  </si>
  <si>
    <t>GESTIÓN DIRECTIVA</t>
  </si>
  <si>
    <t>FORTALEZAS</t>
  </si>
  <si>
    <t>Archivo Realizado Por: Ingeniero Amauri Guevara León</t>
  </si>
  <si>
    <t>aguel5@hotmail.com</t>
  </si>
  <si>
    <t>www.qmtltda.com</t>
  </si>
  <si>
    <t>Administración de servicios complementarios</t>
  </si>
  <si>
    <t>Misión, visión y principios, en el marco de una institución integrada</t>
  </si>
  <si>
    <t>Valoración</t>
  </si>
  <si>
    <t>Metas institucionales</t>
  </si>
  <si>
    <t>Conocimiento y apropiación del direccionamiento</t>
  </si>
  <si>
    <t>Política de inclusión de personas de diferentes grupos poblacionales o diversidad cultural</t>
  </si>
  <si>
    <t>Liderazgo</t>
  </si>
  <si>
    <t>Articulación de planes, proyectos y acciones</t>
  </si>
  <si>
    <t>Estrategia pedagógica</t>
  </si>
  <si>
    <t>Uso de información (interna y externa) para la toma de decisiones</t>
  </si>
  <si>
    <t>Seguimiento y autoevaluación</t>
  </si>
  <si>
    <t>Gobierno Escolar</t>
  </si>
  <si>
    <t>Consejo directivo</t>
  </si>
  <si>
    <t>Consejo académico</t>
  </si>
  <si>
    <t>Comisión de evaluación y promoción</t>
  </si>
  <si>
    <t>Comité de convivencia</t>
  </si>
  <si>
    <t>Consejo estudiantil</t>
  </si>
  <si>
    <t>Personero estudiantil</t>
  </si>
  <si>
    <t>Asamblea de padres de familia</t>
  </si>
  <si>
    <t>Consejo de padres de familia</t>
  </si>
  <si>
    <t>Cultura Institucional</t>
  </si>
  <si>
    <t>Mecanismos de comunicación</t>
  </si>
  <si>
    <t>Trabajo en equipo</t>
  </si>
  <si>
    <t>Reconocimiento de logros</t>
  </si>
  <si>
    <t>Identificación y divulgación de buenas prácticas</t>
  </si>
  <si>
    <t>Clima Escolar</t>
  </si>
  <si>
    <t>Pertenencia y participación</t>
  </si>
  <si>
    <t>Ambiente físico</t>
  </si>
  <si>
    <t>Inducción a los nuevos estudiantes</t>
  </si>
  <si>
    <t>Motivación hacia el aprendizaje</t>
  </si>
  <si>
    <t>Manual de convivencia</t>
  </si>
  <si>
    <t>Actividades extracurriculares</t>
  </si>
  <si>
    <t>Bienestar del alumnado</t>
  </si>
  <si>
    <t>Manejo de conflictos</t>
  </si>
  <si>
    <t>Manejo de casos difíciles</t>
  </si>
  <si>
    <t>Relaciones Con El Entorno</t>
  </si>
  <si>
    <t>Familias o acudientes</t>
  </si>
  <si>
    <t>Autoridades educativas</t>
  </si>
  <si>
    <t>Otras instituciones</t>
  </si>
  <si>
    <t>Sector productivo</t>
  </si>
  <si>
    <t>Gestión Estratégica</t>
  </si>
  <si>
    <t>Direccionamiento Estratégico</t>
  </si>
  <si>
    <t>Diseño Pedagógico</t>
  </si>
  <si>
    <t>Plan de estudios</t>
  </si>
  <si>
    <t>Enfoque metodológico</t>
  </si>
  <si>
    <t>Recursos para el aprendizaje</t>
  </si>
  <si>
    <t>Jornada escolar</t>
  </si>
  <si>
    <t>Evaluación</t>
  </si>
  <si>
    <t>Prácticas Pedagógicas</t>
  </si>
  <si>
    <t>Opciones didácticas para las áreas, asignaturas y proyectos transversales</t>
  </si>
  <si>
    <t>Estrategias para las tareas escolares</t>
  </si>
  <si>
    <t>Uso articulado de los recursos para el aprendizaje</t>
  </si>
  <si>
    <t>Uso de los tiempos para el aprendizaje</t>
  </si>
  <si>
    <t>Relación pedagógica</t>
  </si>
  <si>
    <t>Planeación de clases</t>
  </si>
  <si>
    <t>Estilo pedagógico</t>
  </si>
  <si>
    <t>Evaluación en el aula</t>
  </si>
  <si>
    <t>Seguimiento Académico</t>
  </si>
  <si>
    <t>Seguimiento a los resultados académicos</t>
  </si>
  <si>
    <t>Uso pedagógico de las evaluaciones externas</t>
  </si>
  <si>
    <t>Seguimiento a la asistencia</t>
  </si>
  <si>
    <t>Actividades de recuperación</t>
  </si>
  <si>
    <t>Apoyo pedagógico para estudiantes con dificultades de aprendizaje</t>
  </si>
  <si>
    <t>Seguimiento a los egresados</t>
  </si>
  <si>
    <t>GESTIÓN ADMINISTRATIVA Y FINANCIERA</t>
  </si>
  <si>
    <t>Apoyo a la gestión académica</t>
  </si>
  <si>
    <t>Proceso de matrícula</t>
  </si>
  <si>
    <t>Archivo académico</t>
  </si>
  <si>
    <t>Boletines de calificaciones</t>
  </si>
  <si>
    <t>Administración de la planta física y de los recursos</t>
  </si>
  <si>
    <t>Mantenimiento de la planta física</t>
  </si>
  <si>
    <t>Programas para la adecuación y embellecimiento de la planta física</t>
  </si>
  <si>
    <t>Seguimiento al uso de los espacios</t>
  </si>
  <si>
    <t>Adquisición de los recursos para el aprendizaje</t>
  </si>
  <si>
    <t>Suministros y dotación</t>
  </si>
  <si>
    <t>Mantenimiento de equipos y recursos para el aprendizaje</t>
  </si>
  <si>
    <t>Seguridad y protección</t>
  </si>
  <si>
    <t>Servicios de transporte, restaurante, cafetería y salud (enfermería, odontología, psicología)</t>
  </si>
  <si>
    <t>Apoyo a estudiantes con bajo desempeño académico o con dificultades de interacción.</t>
  </si>
  <si>
    <t>Talento humano</t>
  </si>
  <si>
    <t>Perfiles</t>
  </si>
  <si>
    <t>Inducción</t>
  </si>
  <si>
    <t>Formación y capacitación</t>
  </si>
  <si>
    <t>Asignación académica</t>
  </si>
  <si>
    <t>Pertenencia del personal vinculado</t>
  </si>
  <si>
    <t>Evaluación del desempeño</t>
  </si>
  <si>
    <t>Estímulos</t>
  </si>
  <si>
    <t>Apoyo a la investigación</t>
  </si>
  <si>
    <t>Convivencia y manejo de conflictos</t>
  </si>
  <si>
    <t>Bienestar del talento humano</t>
  </si>
  <si>
    <t>JUSTIFICACION</t>
  </si>
  <si>
    <t>OPOTUNIDADES DE MEJORAMIENTO</t>
  </si>
  <si>
    <t>AUTOEVALUACION INSTITUCIONAL</t>
  </si>
  <si>
    <t>EVIDENCIAS</t>
  </si>
  <si>
    <t>VALORACION                       GESTION DIRECTIVA</t>
  </si>
  <si>
    <t>GESTIÓN ACADEMICA</t>
  </si>
  <si>
    <t>Diseño pedagogico</t>
  </si>
  <si>
    <t>Practicas pedagogicas</t>
  </si>
  <si>
    <t>Gestion de aula</t>
  </si>
  <si>
    <t>Seguimiento academico</t>
  </si>
  <si>
    <t>VALORACION                       GESTION ACADEMICA</t>
  </si>
  <si>
    <t>Apoyo a la gestion académica</t>
  </si>
  <si>
    <t>Administración de la planta fisica y de los recursos</t>
  </si>
  <si>
    <t>Talento Humano</t>
  </si>
  <si>
    <t>Apoyo Financiero y Contable</t>
  </si>
  <si>
    <t>GESTIÓN ADMINISTRATIVA</t>
  </si>
  <si>
    <t>VALORACION                       GESTION ADMINISTRATIVA</t>
  </si>
  <si>
    <t>VALORACION                       GESTION DE LA COMUNIDAD</t>
  </si>
  <si>
    <t>Ruta del Mejoramiento</t>
  </si>
  <si>
    <t>Fecha de Autoevaluación</t>
  </si>
  <si>
    <t>Etapa</t>
  </si>
  <si>
    <t>Pasos</t>
  </si>
  <si>
    <t>Herramientas de Sistematización</t>
  </si>
  <si>
    <t>1.Revisión de la identidad institucional</t>
  </si>
  <si>
    <t>1-Autoevalaución</t>
  </si>
  <si>
    <t>Dirección</t>
  </si>
  <si>
    <t>3. Elaboración del perfil Institucional</t>
  </si>
  <si>
    <t>2-Directiva, 3-Académica, 4-Admon, 5-Comunidad, 6-Perfil</t>
  </si>
  <si>
    <t>Tel</t>
  </si>
  <si>
    <t>4. Establecimiento de las fortalezas y oportunidades de mejoramiento</t>
  </si>
  <si>
    <t>DATOS DEL EQUIPO AUTO - EVALUADOR</t>
  </si>
  <si>
    <t>NOMBRE</t>
  </si>
  <si>
    <t>CARGO</t>
  </si>
  <si>
    <t>RESPONSABLES DEL PLAN DE MEJORAMIENTO - SEGUIMIENTO Y EVALUACIÓN</t>
  </si>
  <si>
    <t xml:space="preserve"> </t>
  </si>
  <si>
    <t>Fecha: 26 de Febrero de 2010</t>
  </si>
  <si>
    <t>Bogota-Colombia</t>
  </si>
  <si>
    <t>2. Evaluación de cada una de las areas de gestión teniendo en cuenta los criterios de inclusión</t>
  </si>
  <si>
    <t>Código DANE</t>
  </si>
  <si>
    <t>E-MAIL</t>
  </si>
  <si>
    <t>Establecimiento Educativo</t>
  </si>
  <si>
    <t>Municipio</t>
  </si>
  <si>
    <t>DATOS DEL ESTABLECIMIENTO EDUCATIVO</t>
  </si>
  <si>
    <t>Rector o Director</t>
  </si>
  <si>
    <r>
      <rPr>
        <sz val="14"/>
        <color indexed="8"/>
        <rFont val="Arial"/>
        <family val="2"/>
      </rPr>
      <t>Primera etapa</t>
    </r>
    <r>
      <rPr>
        <sz val="11"/>
        <color indexed="8"/>
        <rFont val="Arial"/>
        <family val="2"/>
      </rPr>
      <t xml:space="preserve"> 
"Autoevaluación Institucional"</t>
    </r>
  </si>
  <si>
    <t>Gestión de Aula</t>
  </si>
  <si>
    <t>Correo electronico</t>
  </si>
  <si>
    <t>MACROPROCESO D. GESTIÓN DE LA CALIDAD DEL SERVICIO EDUCATIVO EN EDUCACIÓN PRE-ESCOLAR, BÁSICA Y MEDIA</t>
  </si>
  <si>
    <t>D01.03.F01</t>
  </si>
  <si>
    <t>PROCESO GESTIÓN DE LA EVALUACIÓN EDUCATIVA</t>
  </si>
  <si>
    <t xml:space="preserve">SUBPROCESO ORIENTAR LA RUTA DE MEJORAMIENTO INSTITUCIONAL  </t>
  </si>
  <si>
    <t>PAGINA __  DE __</t>
  </si>
  <si>
    <t>Horizonte</t>
  </si>
  <si>
    <t>VERSION 3.0</t>
  </si>
  <si>
    <t>AÑO 2023</t>
  </si>
  <si>
    <t>AÑO 2024</t>
  </si>
  <si>
    <t>AÑO 2025</t>
  </si>
  <si>
    <t>AÑO 2026</t>
  </si>
  <si>
    <t>La información proveniente de fuentes externas tales como las pruebas de estado o pruebas saber se utilizan para tomar decisiones de tipo directivo, académico, pedagógico, administrativo y comunitario. En este sentido se ajustan recursos, estrategias pedagógicas, se hacen alianzas para mejorar y se acude a todos los miembros de la comunidad para adelantar actividades de mejoramiento.</t>
  </si>
  <si>
    <t>actas de compromiso para los estudiantes que presenten siatuaciones de conflicto dentro de la instituciòn, firma por parte de los padres de familia y estudiantes tanto de padres de familia como de los estuantes.</t>
  </si>
  <si>
    <t>actas de reunion del concejo de pardres.</t>
  </si>
  <si>
    <t>evidencias fotograficas</t>
  </si>
  <si>
    <t>informe periodico de las necesidades.</t>
  </si>
  <si>
    <t>evidencia fotografica y de video.</t>
  </si>
  <si>
    <t>evidencia fotografica y de video. Publicaciòn en redes sociales y el web colegios.</t>
  </si>
  <si>
    <t>Actas de reunioes periodicas.</t>
  </si>
  <si>
    <t>Gestionar mas cupos para los estudiantes en el plan de alimentacion escolar y transporte.</t>
  </si>
  <si>
    <t>Las prácticas pedagógicas de aula de los docentes de todas las áreas, grados y sedes desarrollan el enfoque metodológico común en
cuanto a métodos de enseñanza flexibles, relación pedagógica y uso de recursos que respondan a la diversidad de la población.</t>
  </si>
  <si>
    <t>Se cuenta con un plan de estudios para toda la institución que, además de responder a las políticas trazadas en el PEI, los lineamientos y
los estándares básicos de competencias, fundamenta los planes de aula de los docentes de todas las áreas, grados y sedes. Otorga especial
importancia a la enseñanza y el aprendizaje
de contenidos actitudinales, de valores
y normas relacionados con las diferencias individuales, raciales, culturales, familiares, que le permitan valorar, aceptar y comprender la diversidad y la interdependencia humana.</t>
  </si>
  <si>
    <t>La política institucional de dotación, uso y
mantenimiento de los recursos para el aprendizaje permite apoyar el trabajo académico de la diversidad de sus estudiantes y docentes.</t>
  </si>
  <si>
    <t>La institución tiene una política de evaluación fundamentada en los lineamientos curriculares, los estándares básicos de competencias y los artículos 2° y 3° del Decreto 230 de 2002 y el
articulo 8 del decreto 2082 de 1996, la cual se refleja en las prácticas de los docentes.</t>
  </si>
  <si>
    <t>En algunas sedes hay algunos
acuerdos básicos entre docentes y
estudiantes acerca de la intencionalidad
de las tareas escolares para
algunos grados, niveles o áreas.</t>
  </si>
  <si>
    <t>Las prácticas pedagógicas de aula de los docentes de todas las áreas, grados y apoyan en opciones didácticas comunes y
específicas para cada grupo poblacional, las que son conocidas y compartidas por los diferentes estamentos de la comunidad educativa,
en concordancia con el PEI y el plan de
estudios.</t>
  </si>
  <si>
    <t>La institución cuenta con una política
sobre el uso de los recursos para
el aprendizaje que está articulada
a su propuesta pedagógica, pero
ésta se aplica solamente en algunas
sedes, niveles o grados.</t>
  </si>
  <si>
    <t>La institución cuenta con una política sobre el uso apropiado de los tiempos destinados a los aprendizajes, la cual es implementada de manera flexible de acuerdo con las características
y necesidades de los estudiantes. No obstante, hay pocas oportunidades para complementarlo con actividades extracurriculares y de refuerzo.</t>
  </si>
  <si>
    <t>Las prácticas pedagógicas se basan en la comunicación,
la cogestión del aprendizaje y la relación afectiva y la valoración de la diversidad de los estudiantes,
como elementos facilitadores del proceso de enseñanza-aprendizaje, y esto se evidencia en la organización del aula, en las relaciones recíprocas
y en las estrategias de aprendizaje utilizadas.</t>
  </si>
  <si>
    <t>La planeación de clases es reconocida como la estrategia institucional que posibilita establecer y aplicar el conjunto ordenado y articulado de actividades para: (1) la consecución de un objetivo relacionado con un contenido
concreto; (2) la elección de los recursos didácticos; (3) el establecimiento de unos procesos evaluativos; y (4) la definición de unos estándares de referencia. Los planes de aula establecen
sistemas didácticos accesibles a todo el estudiantado, que minimizan barreras al aprendizaje y están relacionados con el diseño
curricular y el enfoque metodológico.</t>
  </si>
  <si>
    <t>En la institución se presentan
esfuerzos colectivos por trabajar
con estrategias alternativas
a la clase magistral. Además,
se tienen en cuenta los intereses,
ideas y experiencias de los
estudiantes como base para
estructurar las actividades pedagógicas</t>
  </si>
  <si>
    <t>El sistema de evaluación del rendimiento académico
de la institución se aplica permanentemente. Se hace seguimiento y se cuenta con un buen sistema de información. Además, la institución evalúa periódicamente este sistema y lo ajusta de acuerdo con las necesidades de la diversidad
de los estudiantes.</t>
  </si>
  <si>
    <t>AÑO  2023</t>
  </si>
  <si>
    <t>El seguimiento sistemático de los resultados académicos cuenta con indicadores y mecanismos
claros de retroalimentación para
estudiantes, padres de familia y prácticas docentes.</t>
  </si>
  <si>
    <t>Las conclusiones de los análisis de los resultados de los estudiantes en las evaluaciones externas (pruebas SABER y exámenes de Estado) son fuente para el mejoramiento de las prácticas de aula, en el marco del Plan de Mejoramiento
Institucional.</t>
  </si>
  <si>
    <t>La institución tiene algunas
estrategias para controlar el
ausentismo, pero éstas se
aplican esporádicamente en
algunas sedes, y sin indagar
sus causas.</t>
  </si>
  <si>
    <t>Las prácticas de los docentes incorporan actividades de recuperación basadas en estrategias que tienen como finalidad ofrecer un apoyo real al desarrollo de las competencias básicas de los estudiantes y al mejoramiento de sus resultados.</t>
  </si>
  <si>
    <t>La institución cuenta con programas de apoyo pedagógico a los casos de bajo rendimiento académico, así como con mecanismos de seguimiento, actividades institucionales y soporte interinstitucional.</t>
  </si>
  <si>
    <t>La institución tiene un contacto
escaso y esporádico con sus
egresados y la información sobre
ellos es anecdótica.</t>
  </si>
  <si>
    <t>PEI , Plan de estudios, actas de reuniones.</t>
  </si>
  <si>
    <t>PEI , Plan de estudios, Actas de reuniones del Consejo Directivo y Consejo Académico.</t>
  </si>
  <si>
    <t>PEI, Plan de estudios e inventarios de recursos físicos , recursos de internet, plataformas zoom, web colegios,correo electronico, whatsApp.</t>
  </si>
  <si>
    <t>Calendario académico divulgado en todas las sedes, seguimiento por parte de los padres de familia.</t>
  </si>
  <si>
    <t>PEI, Plan de estudios , actas de Consejo Académico,lineamientos  curriculares, Estándares  Básicos y el Decreto 1290 del 2009.</t>
  </si>
  <si>
    <t>PEI, Plan de estudios, Proyectos transversales, clase magistral, talleres,trabajos en grupo, apoyo con tareas en casa.</t>
  </si>
  <si>
    <t>Seguimiento por cada docente y padre de familia , planes de aula y el proyecto de evaluación del estudiante Decreto 1290</t>
  </si>
  <si>
    <t>Plan de estudios,planes de area, planes de asignatura,,plan de aula, redes sociales(whatsApp,correo electronico, videos, etc)</t>
  </si>
  <si>
    <t>PEI, plan de estudios y horario de clases</t>
  </si>
  <si>
    <t>Actas de reuniones, diagnostico de estudiantes.</t>
  </si>
  <si>
    <t>Plan de estudios,área, asignatura y de aula, guias de trabajo, talleres,tareas,trabajos individuales y en grupo.</t>
  </si>
  <si>
    <t>Plan de estudios.</t>
  </si>
  <si>
    <t>Documentos de Evaluación escrita, Evaluación tipo Icfes,trabajos, paquetes pedagógicos y  trabajos para la casa.</t>
  </si>
  <si>
    <t>Planillas de notas  seguimiento por  de  los docentes, reuniones de grado con directivo, docentes,padres de familia y estudiantes al finalizar el periodo,  Observador del estudiante.</t>
  </si>
  <si>
    <t>Analisis de pruebas saber , saber 11 y evaluar para avanzar; difusión a la comunidad educativa.</t>
  </si>
  <si>
    <t xml:space="preserve">La institución cuenta con planillas de asistencia  en cada grupo </t>
  </si>
  <si>
    <t>Actas de nivelaciones y recuperación.Guías de nivelación. Evaluaciones escritas de recuperación.</t>
  </si>
  <si>
    <t>Documentos, planes de clase con adaptaciones curriculares especiales (PIAR).</t>
  </si>
  <si>
    <t>Lista actualizada de egresados.</t>
  </si>
  <si>
    <t xml:space="preserve">I.E. NUESTRA SEÑORA DEL ROSARIO </t>
  </si>
  <si>
    <t>CACHIRA</t>
  </si>
  <si>
    <t>Carrera 5 # 7-17 Barrio Kennedy</t>
  </si>
  <si>
    <t>hersejase07@hotmail.com</t>
  </si>
  <si>
    <t>HERNAN SEPULVEDA JAIMES</t>
  </si>
  <si>
    <t>Occidental</t>
  </si>
  <si>
    <t>La institución hace evaluaciones periódicas sobre la satisfacción  de las familias y los estudiantes en relación con el proceso de matrícula y propicia el mejoramiento del mismo.</t>
  </si>
  <si>
    <t>Registro en el SIMAT.</t>
  </si>
  <si>
    <t>La institución tiene un sistema de archivo que le permite disponer de la información de los estudiantes de todas las sedes, así como expedir constancias y certificados de manera ágil, confiable y oportuna.</t>
  </si>
  <si>
    <t>Archivo unificado de cada uno de los estudiantes.</t>
  </si>
  <si>
    <t>La institución revisa periodicamente sistema de  expedición de boletines de calificaciones e implementa acciones para ajustarlo y mejorarlo.</t>
  </si>
  <si>
    <t>Se cuenta con una Plataforma: Web colegios</t>
  </si>
  <si>
    <t>El mantenimiento de la planta fìsica se realiza ocasionalmente, sin obedecer a una planeaciòn sistemàtia.</t>
  </si>
  <si>
    <t>Registro fotograficos,comprobantes.</t>
  </si>
  <si>
    <t>La Institucipon realiza actividades aisladas y ocasionales de adecuaciòn, accesibilidad y embellecimiento de su planta fìsica, y recibe apoyos puntuales de la comunidad educativa para realizarlas.</t>
  </si>
  <si>
    <t>Actividades  de embellecimiento,fotos.</t>
  </si>
  <si>
    <t>La institución realiza una programación coherente de las actividades que se llevan a cabo en cada uno de sus espacios físicos, basada en indicadores de utilización de los mismos.</t>
  </si>
  <si>
    <t>La comunidad educativa conoce y adopta las medidas preventivas derivadas del conocimiento cabal del programa de riesgos.</t>
  </si>
  <si>
    <t>Programación de actividades.</t>
  </si>
  <si>
    <t>Estudio de necesidades y acta de entrega de suministros.</t>
  </si>
  <si>
    <t>Actas de entrega.</t>
  </si>
  <si>
    <t>Inventario de lo que esta en buen estado y lo que no de los equipos de laboratorios, computadores, audiovisuales</t>
  </si>
  <si>
    <t>Fotos, comprobante de seguro y programa de riesgos.</t>
  </si>
  <si>
    <t>La institución evalúa periódica y sistemáticamente la estrategia de apoyo a los estudiantes que presentan bajo  desempeño académico o con dificultades de interacción  y adelanta acciones correctivas y de gestión para mejorarla</t>
  </si>
  <si>
    <t>Fotos y actas de seguimiento del servicio de transporte y alimentaciòn para garantizar la calidad del servicio.</t>
  </si>
  <si>
    <t>Planes de mejoramientos periodicos o de acuerdo a la necesidad del estudiante.</t>
  </si>
  <si>
    <t>La institución revisa y evalúa continuamente la definición de los perfiles y su uso en los procesos de selección, solicitud e inducción del personal, en función del plan de mejoramiento y de sus necesidades</t>
  </si>
  <si>
    <t>La institución tiene un programa de formación que responde a problemas identificados y demandas específicas; existen criterios claros para valorar la oferta externa y se cuenta con destinación de recursos para adelantar procesos internos de capacitación</t>
  </si>
  <si>
    <t>La Investigaciòn en la Instituciòn se encunetra en estado incipiente; carece de apoyo y seguimiento a las iiniciativas de los docentes</t>
  </si>
  <si>
    <t>La instituciòn ha definido estrategias para la mediaciòn de conflictos, pero èstas se usan de manera esporàdica y no abarcan la totalidad de sedes, grados o niveles.</t>
  </si>
  <si>
    <t>La Instituciòn realiza esporàdicamente algunas actividades orientadas a la integraciòn y bienestar del personal vinculado.</t>
  </si>
  <si>
    <t>Hojas de vida.</t>
  </si>
  <si>
    <t>Registro fotografico y acta de la reuniòn.</t>
  </si>
  <si>
    <t>Oficios de solicitud para lacapaciòn  docente ante las entidades competentes.</t>
  </si>
  <si>
    <t>Resoluciòn de asignaciòn de carga academica.</t>
  </si>
  <si>
    <t>Registro fotografico de las actividades.</t>
  </si>
  <si>
    <t>Plataforma de Sistemas de Información de SED Norte de Santander; Gestión de Recursos Humanos -RRHH</t>
  </si>
  <si>
    <t>Registro fotográficos y actividades de integración.</t>
  </si>
  <si>
    <t>Oficios solicitando el apoyo a la investigaciòn.</t>
  </si>
  <si>
    <t>Actas de convivencia.</t>
  </si>
  <si>
    <t>Acta de integración y fotos.</t>
  </si>
  <si>
    <t>La institución revisa y hace seguimiento a los resultados de los informes financieros, para que éstos sean un elemento clave en el momento de planear las acciones, tomar decisiones y evaluar los resultados de las mismas</t>
  </si>
  <si>
    <t>Libros de contabilidad.</t>
  </si>
  <si>
    <t>Informes financieros y rendición de cuentas.</t>
  </si>
  <si>
    <t>Recibos de ingresos y gastos.</t>
  </si>
  <si>
    <t>Lo ejercen los entes encargados. Actas</t>
  </si>
  <si>
    <t>ÁLVARO SEPÚLVEDA MANRIQUE</t>
  </si>
  <si>
    <t>JAWEY MORENO FAJARDO</t>
  </si>
  <si>
    <t>JUAN GABRIEL CHACÓN CAICEDO</t>
  </si>
  <si>
    <t>HERNÁN SEPÚLVEDA JAIMES</t>
  </si>
  <si>
    <t>DOCENTE</t>
  </si>
  <si>
    <t>RECTOR</t>
  </si>
  <si>
    <t>alsema24@hotmail.com</t>
  </si>
  <si>
    <t>jaumofa68@hotmail.com,</t>
  </si>
  <si>
    <t>gabos.2591@hotmail.com</t>
  </si>
  <si>
    <t>DIEGO HERNANDO CASTILLA S</t>
  </si>
  <si>
    <t>MARTHA CECILIA ACEVEDO VARGAS</t>
  </si>
  <si>
    <t>BERTHA CECILIA ACEVEDO</t>
  </si>
  <si>
    <t>DIRECTIVA</t>
  </si>
  <si>
    <t>ADMINISTRATIVA Y FINANCIERA</t>
  </si>
  <si>
    <t>ACADEMICA</t>
  </si>
  <si>
    <t>COMUNITARIA</t>
  </si>
  <si>
    <t>Existen en la institución algunas iniciativas para apoyar a los estudiantes en la formulación de sus proyectos de vida, pero éstas no son trabajadas de manera continua, y por lo tanto no se ven reflejado dicho proceso.</t>
  </si>
  <si>
    <t>Se realizan talleres y guias  adaptadas a las dificultades,el entorno y necesidades  de los estudiante;  siguiendo la orientacion de la docente de aula y padres de familia. El proceso evaluativo se realiza de maneras personalizada y se la hace un seguimiento y mejoramiento continuo.</t>
  </si>
  <si>
    <t>No existen grupos étnicos.</t>
  </si>
  <si>
    <t>se realizan proyectos de investigacion y proyectos productivos con el fin de promover en los estudiantes  habilidades que le premitan desarrollar competencias laborales en el area empresarial. partiendo de los conocimientos adquiridos en los procesos acedemico.</t>
  </si>
  <si>
    <t>Se aplican talleres para los estudiantes  orientados a su proyecto de vida, y la importancia de cuidarse y cuidar las personas de su entorno frente a los diferentes  cambios y eventualidades que presenta la en la actualidad.</t>
  </si>
  <si>
    <t>La institucion  realizó  actividades y talleres   de forma individual y general  atendiendo necesidades especiales de algunas familias, orientado por personal especialzado.</t>
  </si>
  <si>
    <t xml:space="preserve">La institución contó con la realizacion de la feria empresaria como estrategia pedagogicas complementaria a los procesos academicos planteado por el área  técnica. </t>
  </si>
  <si>
    <t>La institucion  pone a disposcion la planta física para la relizacion de actividades planteadas por la cumunidad en benefico de las mismas.</t>
  </si>
  <si>
    <t>Los estudiantes realizan las actividades de trabajo social en la comunidad y en la Institución Educativa y estas son certificados para ser valorados por el docente titular.</t>
  </si>
  <si>
    <t>Se ha logrado la participación democrática en la elección de personero y Consejo Estudiantil.Contralor estudiantil, representantes estudiantiles</t>
  </si>
  <si>
    <t xml:space="preserve">Participación en la elección de Personero y Consejo Estudiantil, Contralor Escolar, representantes estudiantiles </t>
  </si>
  <si>
    <t>Se da cumplimiento a lo establecido en la norma en cuanto a la conformación del Gobierno Escolar (Consejo Directivo, Consejo Académico, Consejo de padres de familia). Actas.</t>
  </si>
  <si>
    <t>Se cuenta con la participación de los padres de familia en el apoyo del proceso de enseñanza aprendizaje de los niños, en la orientacion de la solucion de los talleres enviados por los docentes en sus diferentes areas del conocimiento.</t>
  </si>
  <si>
    <t>Existe el proyecto de atención y prevención de desastres, pero no se realiza  capacitacion, ni, simulacro de  por parte de los bomberos ,ni capacitacion de Seguridad Vial.</t>
  </si>
  <si>
    <t>La institución ofrece actividades de prevención a través de  capacitaciones  de orientación y simulacrosd e prevención.</t>
  </si>
  <si>
    <t>Se cuenta con una formulación de la misión, la visión y los principios que articulan e identifican a la institución como un todo. Estos elementos han sido apropiados parcialmente por la comunidad educativa.</t>
  </si>
  <si>
    <t>se da a conocer en la plataforma Web Colegios, publiaciòn en la Instituciòn Educativa PEI, actas.</t>
  </si>
  <si>
    <t>Hay metas establecidas para
la institución integrada e inclusiva, pero solamente algunas
responden a sus objetivos y al
direccionamiento estratégico.</t>
  </si>
  <si>
    <t>seguimiento con actas a las metas institucionales propuestas</t>
  </si>
  <si>
    <t>La institución cuenta con un
proceso de divulgación y apropiación del direccionamiento
estratégico que incluye diversos medios: comunicados,
carteleras, murales, talleres,
grupos de encuentro, conversatorios, etc</t>
  </si>
  <si>
    <t>divulgación por medios de comunicación tales como: plataformas digitales, whatsapp, folletos, emisora.</t>
  </si>
  <si>
    <t>evaluaciones periodicas, adaptación de infraestructura de la planta física de la institución.</t>
  </si>
  <si>
    <t>Los criterios básicos sobre el manejo del establecimiento educativo y la atención a la diversidad fueron definidos de manera participativa y permiten el trabajo en equipo, pero no han sido evaluados para establecer su eficacia.</t>
  </si>
  <si>
    <t xml:space="preserve">Actas </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</si>
  <si>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</si>
  <si>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Actas de Convenio de proyectos de Articulciòn con el SENA, seguimiento y evaluación.</t>
  </si>
  <si>
    <t>La institución cuenta con una
estrategia pedagógica coherente con la misión, la visión
y los principios institucionales,
pero ésta todavía no es aplicada de manera articulada en
las diferentes sedes, niveles y
grados.</t>
  </si>
  <si>
    <t>Mallas curriculres y planes de area estructurados, trabajo en equipo y actas.</t>
  </si>
  <si>
    <t>Pruebas Saber, pruebas evaluar para avanzar, reuniones periodicas para analisis de resultados y aplicar  los cambios correspondientes en cada área</t>
  </si>
  <si>
    <t>La institución implementa un proceso de
autoevaluación integral que abarca las diferentes sedes, empleando instrumentos y procedimientos claros. Además, cuenta con la
participación de los diferentes estamentos de
la comunidad educativa</t>
  </si>
  <si>
    <t>Mejoramiento y Actualizaciòn de mallas curriculares y planes de Area, resultados de las pruebas de estado y evaluar para avazar para realizar las acciones pertinentes para el mejoramiento.</t>
  </si>
  <si>
    <t>El consejo directivo tiene una agenda y un cronograma de trabajo para orientar los procesos de planeación y el seguimiento a las acciones institucionales. Sin embargo, no se reúne con regularidad.</t>
  </si>
  <si>
    <t>Acta de conformaciòn del consejo directivo, realizando reuniones mensuales con los miembros del consejo, realizar cronograma de actividades y reuniones</t>
  </si>
  <si>
    <t>El consejo académico se reúne periódicamente para garantizar que el proyecto pedagógico sea coherente con las necesidades de la diversidad y se implemente en todas las sedes, áreas y niveles. Sin embargo, no hace seguimiento suficiente al mismo.</t>
  </si>
  <si>
    <t xml:space="preserve">actas de reunion del consejo academico, </t>
  </si>
  <si>
    <t>La comisión de evaluación y promoción evalúa los resultados de sus acciones y decisiones y los utiliza para fortalecer su trabajo.</t>
  </si>
  <si>
    <t>actas de comision de evaluaciòn y promoción por parte de cada titular.</t>
  </si>
  <si>
    <t>El comité de convivencia está conformado, pero no se reúne periódicamente para analizar los casos que le son remitidos.</t>
  </si>
  <si>
    <t>El consejo estudiantil está conformado mediante elección democrática, pero no se reúne periódicamente para deliberar y tomar las decisiones que le corresponden.</t>
  </si>
  <si>
    <t>Actas del proceso democrático y de  reuniones del concejo estudiantil</t>
  </si>
  <si>
    <t>El personero elegido desarrolla proyectos y programas a favor de todas y todos los estudiantes y su labor es reconocida en los diferentes estamentos de la comunidad educativa</t>
  </si>
  <si>
    <t>actas de escritinio del personero estudiantil.</t>
  </si>
  <si>
    <t>Está conformada la asamblea de padres de familia, pero ésta no se reúne periódicamente para deliberar y tomar decisiones sobre los temas de su competencia.</t>
  </si>
  <si>
    <t>Actas de reuniones de las asambleas de padres de fmilia</t>
  </si>
  <si>
    <t>Está conformado el consejo de padres de familia, pero éste no se reúne para deliberar sobre los temas de su competencia.</t>
  </si>
  <si>
    <t>La institución utiliza diferentes medios de comunicación, previamente identificados, para informar, actualizar y motivar a cada uno de los estamentos de la comunidad educativa en el proceso de mejoramiento institucional. Reconoce y garantiza el acceso a los medios de comunicación, ajustados a las necesidades de la diversidad de la comunidad educativa.</t>
  </si>
  <si>
    <t>grupo de Whats app y cada titular con los padres de familia, plataforma Web Colegios, emisora.</t>
  </si>
  <si>
    <t>El trabajo en equipo se da solamente en algunas sedes o entre algunos grupos de docentes o directivos.</t>
  </si>
  <si>
    <t>Actas y registro fotográfico</t>
  </si>
  <si>
    <t>La institución tiene un sistema de estímulos y reconocimientos a los logros de los docentes y estudiantes que se aplica de manera coherente, sistemática y organizada. Además, este sistema cuenta con el reconocimiento de la comunidad educativa y es parte de la cultura, las políticas y practicas inclusivas.</t>
  </si>
  <si>
    <t>Reconocimiento, Actas y evidencia fotográficas, menciones de honor, medallas.</t>
  </si>
  <si>
    <t>La institución cuenta con una política para identificar y divulgar las buenas prácticas pedagógicas, administrativas y culturales.</t>
  </si>
  <si>
    <t>Posteos en redes sociales de las evidencias, intercambio y socialización de experiencias</t>
  </si>
  <si>
    <t>Los estudiantes se identifican con la institución y sienten orgullo de pertenecer a ella. Además, participan activamente en actividades internas y externas, en su representación. Se resalta el valor de la diversidad y la importancia del ejercicio de los derechos de todos y todas, lo cual permite mayor participación e integración entre todos sus estamentos.</t>
  </si>
  <si>
    <t>Algunas sedes de la institución tienen áreas insuficientes y poco organizadas, lo que conlleva al hacinamiento y a un sentimiento de escasa estimulación y apropiación. La dotación es precaria.</t>
  </si>
  <si>
    <t>Al inicio del año escolar, en todas las sedes se explican a los estudiantes nuevos los usos y costumbres de la institución.</t>
  </si>
  <si>
    <t>En todas las sedes de la institución se observan el entusiasmo y una elevada motivación hacia el aprendizaje, lo que se refleja en toda la comunidad educativa.</t>
  </si>
  <si>
    <t>Plan de trabajo durante el año escolar por pate de los docentes.</t>
  </si>
  <si>
    <t>El manual de convivencia es conocido y utilizado frecuentemente como un instrumento que orienta los principios, valores, estrategias y actuaciones que favorecen un clima organizacional armónico entre los diferentes integrantes de la comunidad educativa; fomentando el respeto y la valoración de la diversidad.</t>
  </si>
  <si>
    <t>manual de convivencia escolar en folletos,  talleres, medio magnético y socialización del mismo.</t>
  </si>
  <si>
    <t>La institución cuenta con una política y una programación completa de actividades extracurriculares que propicia la participación de todos, y éstas se orientan a complementar la formación de los estudiantes en los aspectos sociales, artísticos, deportivos, emocionales, éticos, etc.</t>
  </si>
  <si>
    <t>La institución cuenta con un programa completo y adecuado de promoción del bienestar de los estudiantes, con énfasis hacia aquellos que presentan más necesidades. Además, tiene el apoyo de otras entidades y de la comunidad educativa.</t>
  </si>
  <si>
    <t>Contratos y evidencias fotográficas</t>
  </si>
  <si>
    <t>La comunidad educativa reconoce y utiliza el comité de convivencia para identificar y mediar los conflictos. Las actividades programadas para fortalecer la convivencia cuentan con amplia participación de los distintos estamentos de la comunidad educativa.</t>
  </si>
  <si>
    <t>La institución ha definido políticas y mecanismos para prevenir situaciones de riesgo y manejar los casos difíciles, las cuales se aplican en la mayoría de las sedes. Sin embargo, no se hace seguimiento sistemático a los mismos.</t>
  </si>
  <si>
    <t>Actas y articulación con entidades como, comisaría de familia, Policia de infancia y adolescencia, personería, Inspección de policia ETC.</t>
  </si>
  <si>
    <t>La institución cuenta con una política de comunicación e interacción con las familias o acudientes y se han establecido los canales, el tipo y la periodicidad de la información.</t>
  </si>
  <si>
    <t>La institución realiza un intercambio fluido de información con las autoridades educativas en el marco de la política definida, lo que facilita la ejecución de las actividades y la solución oportuna de los problemas</t>
  </si>
  <si>
    <t>Actas de reuniones. Oficios y documentos remitidos a SED</t>
  </si>
  <si>
    <t>La institución cuenta con alianzas y acuerdos con diferentes entidades para apoyar la ejecución de sus proyectos. Además, tales alianzas y acuerdos cuentan con la participación de los diferentes estamentos de la comunidad educativa y sectores de la comunidad general.</t>
  </si>
  <si>
    <t>Constancia y formato de cumplimiento de horas empresariales,  actas y convenio con el SENA, apoyo con instructor por parte de esta entidad</t>
  </si>
  <si>
    <t>La institución establece relaciones esporádicas con el sector productivo; en ocasiones se reciben aportes y donaciones, y en otros casos cuenta con el acceso a laboratorios, talleres y espacios recreativos.</t>
  </si>
  <si>
    <t>La institución cuenta con mecanismos claros, articulados y sistemáticos para realizar el seguimiento de las horas efectivas de clase recibidas por los estudiantes.</t>
  </si>
  <si>
    <t>En los procesos de adquisición 
de los recursos para el aprendi zaje (computadores, laborato rios, bibliotecas, etc.) priman 
los intereses aislados de algu nos docentes o los criterios de 
la administración municipal</t>
  </si>
  <si>
    <t>La institución tiene una estrategia organizada para la inducción y la acogida del personal nuevo, que incluye el análisis del PEI y del plan de mejoramiento. Además, realiza la reinducción del antiguo en lo relacionado con aspectos institucionales, pedagógicos y disci_x0002_plinares</t>
  </si>
  <si>
    <t>La institución cuenta con procesos explícitos para elaborar los horarios y los criterios para realizar la asignación académica de los do_x0002_centes, y éstos se cumplen</t>
  </si>
  <si>
    <t>El personal vinculado está identificado con la institución: comparte la filosofía, principios, valores y objetivos, y está dispuesto a realizar actividades complementarias que sean nece_x0002_sarias para cualificar su labor</t>
  </si>
  <si>
    <t>La contabilidad está disponible de manera oportuna y los informes financieros permiten realizar un control efectivo del presupuesto y del plan de ingresos y gastos.</t>
  </si>
  <si>
    <t>a institución cuenta con proce_x0002_sos para el recaudo de ingresos y la realización de los gastos. Los registros son consistentes y coinciden plenamente con el plan de ingresos y gastos esti_x0002_pulado.</t>
  </si>
  <si>
    <t>institución conoce los re_x0002_querimientos educativos de las poblaciones o personas que experimentan barreras para el aprendizaje y la participación en su entorno y ha diseñado pla_x0002_nes de trabajo pedagógico para atenderlas en concordancia con el PEI y la normatividad vigente</t>
  </si>
  <si>
    <t>La institución trabaja articuladamente para 
diseñar y aplicar estrategias pedagógicas per tinentes que permitan integrar y atender las 
personas pertenecientes a grupos étnicos, y 
las dan a conocer a la comunidad.</t>
  </si>
  <si>
    <t>a institución conoce las ca_x0002_racterísticas de su entorno y procura dar respuestas a éstas mediante acciones que buscan acercar los estudiantes a la ins_x0002_titución, en concordancia con el PEI.</t>
  </si>
  <si>
    <t>a institución ofrece a los pa_x0002_dres de familia algunos talleres y charlas sobre diversos temas, aunque sin una programación clara.</t>
  </si>
  <si>
    <t>xisten estrategias de comu_x0002_nicación que permiten que la institución y la comunidad se conozcan mutuamente; las ac_x0002_tividades se organizan de ma_x0002_nera conjunta, así no guarden estrecha relación con el PEI.</t>
  </si>
  <si>
    <t>La institución tiene programas que permiten que la comuni_x0002_dad use algunos de sus recur_x0002_sos físicos (sala de informática y biblioteca, por ejemplo)</t>
  </si>
  <si>
    <t>El servicio social obligatorio de los estudiantes es un requisito, pero se encuentra desarticulado de la institución y su entorno.</t>
  </si>
  <si>
    <t>asamblea de padres funcio_x0002_na de acuerdo con lo estipulado en la normatividad vigente y el consejo de padres participa en algunas decisiones relativas al mejoramiento de la institución.</t>
  </si>
  <si>
    <t>Las de las familias participan de la dinámica de la institución a través de actividades y pro_x0002_gramas que tienen propósitos y estrategias claramente definidos en concordancia con el PEI y con los procesos institucionales. Estos programas tienen en cuenta las necesidades y expectativas de la comunidad</t>
  </si>
  <si>
    <t>institución cuenta con pro_x0002_gramas para la prevención de riesgos físicos que hacen parte de los proyectos transversa_x0002_les (educación ambiental, por ejemplo) y son coherentes con el PEI.</t>
  </si>
  <si>
    <t>La institución ha identifica_x0002_do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</si>
  <si>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La institución hace evaluaciones periódicas sobre la satisfacción  de las familias y los estudiantes en relación con el proceso de matrícula y propicia el mejoramiento del mismo. La institución revisa periodicamente sistema de  expedición de boletines de calificaciones e implementa acciones para ajustarlo y mejorarlo. La institución evalúa periódica y sistemáticamente la estrategia de apoyo a los estudiantes que presentan bajo  desempeño académico o con dificultades de interacción  y adelanta acciones correctivas y de gestión para mejorarla</t>
  </si>
  <si>
    <t>Acompañamiento de un psicologo en los procesos del clima escolar. La institución revisa y evalúa continuamente la definición de los perfiles y su uso en los procesos de selección, solicitud e inducción del personal, en función del plan de mejoramiento y de sus necesidadesLa institución revisa y hace seguimiento a los resultados de los informes financieros, para que éstos sean un elemento clave en el momento de planear las acciones, tomar decisiones y evaluar los resultados de las mismas</t>
  </si>
  <si>
    <t>Las de las familias participan de la dinámica de la institución a través de actividades y pro gramas que tienen propósitos y estrategias claramente definidos en concordancia con el PEI y con los procesos institucionales. Estos programas tienen en cuenta las necesidades y expectativas de la comunidad</t>
  </si>
  <si>
    <t xml:space="preserve">La comisión de evaluación y promoción evalúa los resultados de sus acciones y decisiones y los utiliza para fortalecer su trabajo. </t>
  </si>
  <si>
    <t>El trabajo en equipo se da solamente en algunas sedes o entre algunos grupos de docentes o directivos.Algunas sedes de la institución tienen áreas insuficientes y poco organizadas, lo que conlleva al hacinamiento y a un sentimiento de escasa estimulación y apropiación. La dotación es precaria.La institución establece relaciones esporádicas con el sector productivo; en ocasiones se reciben aportes y donaciones, y en otros casos cuenta con el acceso a laboratorios, talleres y espacios recreativos.</t>
  </si>
  <si>
    <t>El mantenimiento de la planta fìsica se realiza ocasionalmente, sin obedecer a una planeaciòn sistemàtia.La Institucipon realiza actividades aisladas y ocasionales de adecuaciòn, accesibilidad y embellecimiento de su planta fìsica, y recibe apoyos puntuales de la comunidad educativa para realizarlas.recursos para el aprendi zaje (computadores, laborato rios, bibliotecas, etc.) priman los intereses aislados de algu nos docentes o los criterios de la administración municipal.La adquisiciòn de los suministros se realiza en el momento en que se presentan las necesidades; no hay un plan que oriente esta actividad. El mantenimiento de los equipos y otros recursos para el aprendizaje solo se realiza cuando estos sufren algùn daño. Los manuales de los equipos no estàn disponibles para los usuarios. La Instituciòn realiza evaluaciones de desempeño de docentes, directivos y personal administrativo de forma esporàdica y sin contar con un modelo evaluativo para este propòsito</t>
  </si>
  <si>
    <t>La Instituciòn realiza algunas actividdaes de reconocimiento al personal vinculado, de acuerdo con iniciativas aisladas de sedes, niveles o grados. La Investigaciòn en la Instituciòn se encunetra en estado incipiente; carece de apoyo y seguimiento a las iiniciativas de los docentes. La Instituciòn realiza esporàdicamente algunas actividades orientadas a la integraciòn y bienestar del personal vinculado. El presupuesto de la Instituciòn es un agregado de ingresos y gastos que no tiene relaciòn con las prioridades. No hay mecanismos de planeaciòn financiera.</t>
  </si>
  <si>
    <t>Existen en la institución algunas iniciativas para apoyar a los estudiantes en la formulación de sus proyectos de vida, pero éstas no son trabajadas de manera continua, y por lo tanto no se ven reflejado dicho proceso. a institución ofrece a los pa dres de familia algunos talleres y charlas sobre diversos temas, aunque sin una programación clara. El servicio social obligatorio de los estudiantes es un requisito, pero se encuentra desarticulado de la institución y su entorno.</t>
  </si>
  <si>
    <t>Se ha logrado la participación democrática en la elección de personero y Consejo Estudiantil.Contralor estudiantil, representantes estudiantiles. a institución cuenta con algu nos planes de acción frente a accidentes o desastres natura les solamente para algunas se des o ciertos riesgos; el estado de la infraestructura física no es sujeto de monitoreo ni de evaluación</t>
  </si>
  <si>
    <t>La institución ha implementa do un proceso de evaluación de 
desempeño para docentes, di rectivos y personal administra tivo que indaga los diferentes 
aspectos en el desarrollo del 
cargo. Este proceso cuenta con 
indicadores y referentes claros 
que están en concordancia con 
la normatividad vigente, y son 
conocidos por todos.</t>
  </si>
  <si>
    <t>La institución ha definido una 
estrategia de reconocimiento 
al personal vinculado, pero 
ésta no siempre es llevada a la 
práctica.</t>
  </si>
  <si>
    <t>La elaboración del presupues to se hace teniendo en cuenta 
las necesidades de las sedes y 
niveles, y toma como referen tes el Plan Operativo Anual, el 
PEI, el plan de mejoramiento y 
la normatividad vigente.</t>
  </si>
  <si>
    <t>La institución cuenta con algunos planes de acción frente a accidentes o desastres natura_x0002_les solamente para algunas sedes o ciertos riesgos; el estado de la infraestructura física no es sujeto de monitoreo ni de evaluación.</t>
  </si>
  <si>
    <t>No se realizaron  charlas, ni simulacros  por parte de entidades como el Hospital Regional, Bomberos y seguridada vial para la seguridad de la comunidad educativa.</t>
  </si>
  <si>
    <t>La institución cuenta con un 
plan para la adquisición de los 
recursos para el aprendizaje 
que consulta las demandas de 
su direccionamiento estratégi co y las necesidades de los do centes y estudiantes.</t>
  </si>
  <si>
    <t>La institución cuenta con un 
programa de mantenimien to preventivo y correctivo de 
los equipos y recursos para 
el aprendizaje y, en caso de 
requerirse, éste se hace opor tunamente. Además, los ma nuales de los equipos están 
disponibles.</t>
  </si>
  <si>
    <t>El proceso para determinar las necesidades 
de adquisición de suministro de insumos, 
recursos y mantenimiento de los mismos, es 
participativo, se hace oportunamente y está 
articulado con la propuesta pedagógica de la 
institución.</t>
  </si>
  <si>
    <t>divulgación por medios de comunicación tales como: plataformas digitales, whatsapp, redes sociales, folletos, emisora.</t>
  </si>
  <si>
    <t>evaluaciones periodicas , adaptación de infraestructura de la planta física de la institución.</t>
  </si>
  <si>
    <t>La institucuón utiliza con algún grado de sistematización la información que está disponible en sus archivos (resultados de sus autoevaluaciones, evaluaciones de desmpeño de docentes administrativos), asi como aquella que proviene de otras instancias. La información utilizada abarca a todas las sedes.</t>
  </si>
  <si>
    <t>Las sedes y los niveles de la institución conocen la política de atención a la población que expe rimenta barreras para el aprendizaje y la parti cipación, trabajan conjuntamente para diseñar 
modelos pedagógicos flexibles que permitan la inclusión y la atención a estas personas, y los dan a conocer a la comunidad.</t>
  </si>
  <si>
    <t>Se realizan talleres y guias  adaptadas a las dificultades,el entorno y necesidades de los estudiante;  siguiendo la orientacion de la docente de apoyo en coordinación con los docentes de aula y padres de familia. El proceso evaluativo se realiza de maneras personalizada y se la hace un seguimiento y mejoramiento continuo.</t>
  </si>
  <si>
    <t>La institución trabaja articuladamente para 
diseñar y aplicar estrategias pedagógicas pertinentes que permitan integrar y atender las personas pertenecientes a grupos étnicos, y las dan a conocer a la comunidad.</t>
  </si>
  <si>
    <t>La institución cuenta con mecanismos que le permiten conocer las necesidades y expectati vas de todos los estudiantes y divulga esta in formación en su comunidad; los estudiantes 
encuentran elementos de identificación con la institución</t>
  </si>
  <si>
    <t>Se realizan proyectos de investigacion y proyectos productivos con el fin de promover en los estudiantes  habilidades que le premitan desarrollar competencias laborales en el área empresarial. partiendo de los conocimientos adquiridos en los procesos académico.</t>
  </si>
  <si>
    <t>La institución cuenta con pro gramas concertados con el cuerpo docente para apoyar a los estudiantes en sus proyectos 
de vida. Estos programas están 
articulados con la identificación 
de las necesidades y expectati vas de los estudiantes, así como con las posibilidades que ofrece el entorno para su desarrollo</t>
  </si>
  <si>
    <t>La escuela de padres es un programa pedagógico institucional que orienta a los integrantes de la familia respecto de la mejor manera de ayudar 
a sus hijos en el desarrollo de 
competencias académicas o 
sociales y apoyar la institución 
en sus diferentes procesos sin una programación clara.</t>
  </si>
  <si>
    <t>La institución cuenta con una estrategia de interacción con la comunidad que orienta, da sentido a las acciones que se planean con juntamente y dan respuesta a problemáticas y necesidades que apuntan al mejoramiento de las condiciones de vida de la comunidad y 
los estudiantes.</t>
  </si>
  <si>
    <t xml:space="preserve">La institución contó con la realización de la feria empresarial como estrategia pedagógicas complementaria a los procesos académicos planteado por el área  técnica. </t>
  </si>
  <si>
    <t>La comunidad se encuentra informada res pecto de los programas y posibilidades de uso de los recursos de la institución y los utiliza; 
asimismo, colabora con la institución en los gastos para su mantenimiento</t>
  </si>
  <si>
    <t>La institucion  pone a disposción la planta física para la relización de actividades planteadas por la cumunidad en beneficio de las mismas.</t>
  </si>
  <si>
    <t>Los mecanismos y programas 
de participación se han dise ñado en concordancia con el PEI y buscan la creación y animación de diversos escenarios 
para que el estudiantado se 
vincule a ellos a partir del reconocimiento de la diversidad; 
no obstante, su sentido en la 
vida escolar no alcanza a sensi bilizar al conjunto de la comu nidad educativ</t>
  </si>
  <si>
    <t>Asamblea de padres funciona de acuerdo con lo estipulado en la normatividad vigente y el consejo de padres participa en algunas decisiones relativas al mejoramiento de la institución.</t>
  </si>
  <si>
    <t>Las de 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</si>
  <si>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La institución cuenta con programas para la prevención de riesgos físicos que hacen parte de los proyectos transversa_x0002_les (educación ambiental, por ejemplo) y son coherentes con el PEI.</t>
  </si>
  <si>
    <t>Existe el proyecto de atención y prevención de desastres, pero no se realiza  capacitación, ni, simulacro de  por parte de los bomberos,ni capacitación de Seguridad Vial.</t>
  </si>
  <si>
    <t>La institución ha identificado los principales problemas que constituyen factores de riesgo para sus estudiantes y la comunidad (SIDA, ETS, em_x0002_barazo adolescente, consumo de sustancias psicoactivas, violencia intrafamiliar, abuso sexual, físico y psicológico etc.) y diseña acciones orientadas a su prevención. Además, tiene en cuenta los análisis de los factores de riesgo sobre su co_x0002_munidad realizados por otras entidades.</t>
  </si>
  <si>
    <t>La institución cuenta con algunos planes de acción frente a accidentes o desastres naturales solamente para algunas sedes o ciertos riesgos; el estado de la infraestructura física no es sujeto de monitoreo ni de evaluación.</t>
  </si>
  <si>
    <t>El comité de convivencia se reúne periodicamente y es reconocido como la instancia encargada de analizar y planear soluciones a los problemas de convivencia que se presentan en la institución.</t>
  </si>
  <si>
    <t>actas de escrutinio del personero estudiantil.</t>
  </si>
  <si>
    <t xml:space="preserve">El consejo de padres de familia solamente se reúne exporadicamente para trabajar sobre los asuntos de su competencia. </t>
  </si>
  <si>
    <t>La institución integrada cuenta con una estrategia para fortalecer el trabajo en equipo en los diferentes proyectos institucionales. Además, se cuenta con una metodología para realizar reuniones efectivas.</t>
  </si>
  <si>
    <t>La institución ha implementado un procedimiento para identificar, divulgar y documentar las buenas prácticas pedagógicas, administrativas y culturales que reconocen la diversidad de la población en todos sus componentes de gestión. El intercambio de experiencias propicia acciones de mejoramiento.</t>
  </si>
  <si>
    <t>Evidencias fotográficas</t>
  </si>
  <si>
    <t>La institución cuenta con un proceso de matrícula ágil y oportuno que tiene en cuenta las
necesidades de los estudiantes y los padres de
familia, y que es reconocido por la comunidad
educativa</t>
  </si>
  <si>
    <t>La institución cuenta con un
programa de mantenimiento
preventivo de su planta física.</t>
  </si>
  <si>
    <t>La institución asegura los recursos para cumplir el programa de mantenimiento de su
planta física.</t>
  </si>
  <si>
    <t>La estrategia para apoyar a los estudiantes
que presentan bajo desempeño académico o
con dificultades de interacción, es aplicada en
todas las sedes y es conocida por toda la comunidad educativa. Además, está articulada
con los servicios prestados por otras entidades
o profesionales de apoyo.</t>
  </si>
  <si>
    <t>El proceso de evaluación de docentes, directivos y personal administrativo permite la implementación de acciones de mejoramiento y
de desarrollo profesional. Además, es conocido por la comunidad y cuenta con un respaldo
amplio de los miembros de la institución.</t>
  </si>
  <si>
    <t>La estrategia de reconocimiento al personal
vinculado es aplicada cabalmente y es parte
fundamental de la cultura institucional.</t>
  </si>
  <si>
    <t>La institución dispone de estrategias claras
para mediación y solución de conflictos y éstos se resuelven a través del diálogo y la negociación permanente. Esto contribuye a que
exista un buen clima laboral.</t>
  </si>
  <si>
    <t>La institución ha definido un programa de bienestar del personal
vinculado, pero éste no se cumple totalmente o no abarca a todas las sedes, niveles o grados</t>
  </si>
  <si>
    <t>Hay procesos claros para el recaudo de ingresos y la realización de los gastos, y éstos son
conocidos por la comunidad. Además, su funcionamiento es coherente con la planeación
financiera de la institución.</t>
  </si>
  <si>
    <t>La institución cuenta con planillas de asistencia  en cada grupo+C76:I76</t>
  </si>
  <si>
    <t>La institución cuenta con una politica clara para el control, analisis y tratamiento de las causas de ausentismo.</t>
  </si>
  <si>
    <t>planillas sistematizadas de asistencia  en cada sede, en cada grupo. Documento de la politica del manejo de la asistencia.</t>
  </si>
  <si>
    <t>La institución tiene un plan para realizar el seguimiento a los egresados pero la nformación no es sistimatica ni permite el analisis para ap'orta al mejoramiento institucional.</t>
  </si>
  <si>
    <t>La institución cuenta con una politica clara para el control, analisis y tratamiento de las causas de ausentismo.                                                   La institución tiene un plan para realizar el seguimiento a los egresados pero la nformación no es sistimatica ni permite el analisis para aporta al mejoramiento institucional.</t>
  </si>
  <si>
    <t>La institución tiene una estrategia organizada para la inducción y la acogida del personal nuevo, que incluye el análisis del PEI y del plan de mejoramiento. Además, realiza la reinducción del antiguo en lo relacionado con aspectos institucionales, pedagógicos y disci plinares</t>
  </si>
  <si>
    <t>La institución cuenta con procesos explícitos para elaborar los horarios y los criterios para realizar la asignación académica de los do centes, y éstos se cumplen</t>
  </si>
  <si>
    <t>El personal vinculado está identificado con la institución: comparte la filosofía, principios, valores y objetivos, y está dispuesto a realizar actividades complementarias que sean nece sarias para cualificar su labor</t>
  </si>
  <si>
    <t>La Institucion Educativa en busca de mejorar la seguridad de toda la comunidad, adquirio cuatro camaras de seguridad</t>
  </si>
  <si>
    <t>Los titulares, padres de familia y estudiantes, realizaron en todas las aulas de clase, resane con estuco a las paredes dañadas y despues su debida pintada.</t>
  </si>
  <si>
    <t>Se requiere de manera urgente la intervencion a las placas de los pasillos de la I.E, ya que se encuentran en estado con filtracion de agua.</t>
  </si>
  <si>
    <t>Se requiere de manera urgente la intervencion al sistema electrico de toda la I.E debido a que ya cumplio su ciclo de buena prestación.</t>
  </si>
  <si>
    <t>Se requiere el cambio de las puertas de los salones de clase, ya que se encuentran en mal estado.</t>
  </si>
  <si>
    <t>JULIA PIEDAD GALLEGO SANJUAN</t>
  </si>
  <si>
    <t>Los modelos pedagógicos diseñados para la
atención a la población que experimenta barreras para el aprendizaje y la participación y los mecanismos de seguimiento a estas demandas son
evaluados permanentemente con el propósito de
mejorar la oferta y la calidad del servicio prestado. La institución es sensible a las necesidades de
su entorno y busca adecuar su oferta educativa a
tales demandas.</t>
  </si>
  <si>
    <t>La institución educativa atiende 9 estudiantes a los cuales se les realizan talleres y guias  adaptadas a las dificultades,el entorno y sus  necesidades; siguiendo la orientacion de la docente de apoyo en coordinación con los docentes de aula y padres de familia. El proceso evaluativo se realiza de manera personalizada y se le hace un seguimiento y mejoramiento continuo.</t>
  </si>
  <si>
    <t>La institución trabaja articuladamente para
diseñar y aplicar estrategias pedagógicas pertinentes que permitan integrar y atender las
personas pertenecientes a grupos étnicos, y
las dan a conocer a la comunidad.</t>
  </si>
  <si>
    <t>La institución cuenta con políticas y programas claros que recogen las expectativas de todos los estudiantes y ofrece alternativas para que se identifiquen con ella. Los mecanismos empleados para hacer el seguimiento a las necesidades de los estudiantes y ponderar su grado de satisfacción se evalúan y mejoran constantemente y sus resultados retroalimentan el plan de mejoramiento institucional.</t>
  </si>
  <si>
    <t>Se realizan programas culturaes, recreativos,  proyectos de investigacion y proyectos productivos con el fin de promover en los estudiantes  habilidades que le premitan desarrollar competencias, partiendo de los conocimientos adquiridos en los procesos académicos.</t>
  </si>
  <si>
    <t>La institución evalúa y mejora los procesos relacionados con los proyectos de vida de sus estudiantes, de modo que hay un interés por cualificar
este aspecto en la formación de sus alumnos.</t>
  </si>
  <si>
    <t>En la sede primaria se realizan talleres orientados a su proyecto de vida, la importancia de cuidarse y cuidar las personas de su entorno frente a los diferentes  cambios y eventualidades que presenta en la actualidad. Proyectos de vida realizados por la sede primaria.</t>
  </si>
  <si>
    <t xml:space="preserve">La escuela de padres es coherente con el PEI,
cuenta con el respaldo pedagógico de los docentes y se encuentra ampliamente divulgada
en la comunidad. Además, su acogida entre
los integrantes de la familia es significativa. </t>
  </si>
  <si>
    <t>Cuatro sesiones de trabajo con autoridades municipales, comunidad educativa en general y padres de familia sobre los
procesos de desarrollo personal y afectivo, convivencia, buen uso de redes sociales, seguridad vial, normas, codigo de infancia y adolecencia.</t>
  </si>
  <si>
    <t>La institución y la comunidad evalúan conjuntamente y mejoran de mutuo acuerdo los servicios
que la primera le ofrece a la segunda en relación
con la disponibilidad de los recursos físicos y los
medios (audiovisuales, biblioteca, sala de informática, etc.).</t>
  </si>
  <si>
    <t>La institución contó con la realización de la feria empresarial como estrategia pedagógica complementaria a los procesos académicos planteado por el área  técnica vinculando a los padres de familia.</t>
  </si>
  <si>
    <t>La comunidad se encuentra informada respecto de los programas y posibilidades de uso de los recursos de la institución y los utiliza; asimismo, colabora con la institución en los gastos para su mantenimiento.</t>
  </si>
  <si>
    <t xml:space="preserve">La institucion  pone a disposción la planta física para la relización de actividades planteadas por la cumunidad en beneficio de las mismas. </t>
  </si>
  <si>
    <t>El servicio social estudiantil es valorado por la comunidad y los estudiantes han desarrollado una capacidad de empatía e integración con la ésta en la medida en que éstos contribuyen a la solución de sus necesidades a través de programas interesantes y debidamente organizados.</t>
  </si>
  <si>
    <t>Los mecanismos y escenarios de participación de la institución son utilizados por los estudiantes de forma continua y con sentido. No solamente se cumplen las normas legales, sino que se ha logrado la participación real de los estudiantes en el apoyo a su propia formación ciudadana.</t>
  </si>
  <si>
    <t>Participación en ajuste al PEI, consejo y personero
estudiantil elegidos, actas y reuniones 
del consejo directivo</t>
  </si>
  <si>
    <t>La institución posee canales de comunicación claros y abiertos que facilitan a los padres de familia el conocimiento de sus derechos y deberes, de manera que ellos se sienten miembros legítimos de la asamblea y del consejo de padres.</t>
  </si>
  <si>
    <t>Las  familias participan de la dinámica
de la institución a través de actividades y programas que tienen propósitos y estrategias
claramente definidos en concordancia con el
PEI y con los procesos institucionales. Estos
programas tienen en cuenta las necesidades
y expectativas de la comunidad.</t>
  </si>
  <si>
    <t>Se cuenta con la participación de los padres de familia en el apoyo del proceso de enseñanza aprendizaje de los niños, en la orientacion de la solucion de los talleres enviados por los docentes en sus diferentes areas del conocimiento. Registros de asistencia
de los padres de familia
a las reuniones y eventos
programados por la institución</t>
  </si>
  <si>
    <t>La institución cuenta con programas para la prevención de
riesgos físicos que hacen parte
de los proyectos transversales (educación ambiental, por
ejemplo) y son coherentes con
el PEI.</t>
  </si>
  <si>
    <t>Tres talleres orientados por las autoridades municipales de riesgos y movilidad segura.</t>
  </si>
  <si>
    <t>La institución cuenta con programas organizados con el apoyo de otras entidades (secretaría de salud, hospitales, universidades) que buscan favorecer los aprendizajes de los estudiantes y de la comunidad sobre los riesgos a que están expuestos y crear una cultura del autocuidado y de la prevención. Los estudiantes y la comunidad se vinculan a estos programas. Existen mecanismos de seguimiento a los factores de riesgo identificados como significativos para la comunidad y los estudiantes.</t>
  </si>
  <si>
    <t>Tres talleres orientados por la comisaría de familia mnicipal.</t>
  </si>
  <si>
    <t>La institución cuenta con algunos planes de acción frente a
accidentes o desastres naturales solamente para algunas sedes o ciertos riesgos; el estado
de la infraestructura física no
es sujeto de monitoreo ni de
evaluación.</t>
  </si>
  <si>
    <t>Charlas sobre riesgos de avalanchas por fuerrtes lluvias y deslizamientos de tierra.</t>
  </si>
  <si>
    <t>Las familias participan activamente de las dinámicas de la institución a través de actividades y programas que tienen propósitos y estrategias claramente definidos en concordancia con el PEI y con los procesos institucionales. Estos programas tienen en cuenta las necesidades y expectativas de la comunidad</t>
  </si>
  <si>
    <t>Creación de una cultura de prevención, capacitación y participación de la comunidad educativa, a través de una inspección y reporte de condiciones seguras en el entorno etudiantil.</t>
  </si>
  <si>
    <t>Se ha logrado la participación democrática en la elección de personero y Consejo Estudiantil.Contralor estudiantil, representantes estudiantiles. La institución cuenta con algunos planes de acción frente a accidentes o desastres natura les solamente para algunas se des o ciertos riesgos; el estado de la infraestructura física no es sujeto de monitoreo ni de evaluación</t>
  </si>
  <si>
    <t>Existen en la institución algunas iniciativas para apoyar a los estudiantes en la formulación de sus proyectos de vida, pero éstas no son trabajadas de manera continua, y por lo tanto no se ven reflejado dicho proceso. La institución ofrece a los padres de familia algunos talleres y charlas sobre diversos temas, aunque sin una programación clara. El servicio social obligatorio de los estudiantes es un requisito, pero se encuentra desarticulado de la institución y su entorno.</t>
  </si>
  <si>
    <t>En algunas sedes hay algunos acuerdos básicos entre docentes y estudiantes acerca de la intencionalidad de las tareas escolares para algunos grados, niveles o áreas.</t>
  </si>
  <si>
    <t>La institución cuenta con una política sobre el uso de los recursos para el aprendizaje que está articulada a su propuesta pedagógica, pero
ésta se aplica solamente en algunas sedes, niveles o grados.</t>
  </si>
  <si>
    <t>La institución tiene algunas estrategias para controlar el ausentismo, pero éstas se aplican esporádicamente en algunas sedes, y sin indagar sus causas.La institución tiene un contacto escaso y esporádico con sus egresados y la información sobre ellos es anecdótica.</t>
  </si>
  <si>
    <t>La institución tiene algunas estrategias para controlar el ausentismo, pero éstas se aplican esporádicamente en algunas sedes, y sin indagar sus causas.</t>
  </si>
  <si>
    <t>La institución posee mecanismos aislados para ejecutar el control de las horas efectivas de clase recibidas por los estudiantes</t>
  </si>
  <si>
    <t>La estrategia de promoción de la inclusión de personas de diferentes grupos poblacionales o diversidad cultural es la base para que se adapten metodologías y espacios físicos, apoyar talentos y hacerlos valorar por todos los estamentos de la comunidad educativa. Además, promueve la coordinación con otros organismos para su atención integral.</t>
  </si>
  <si>
    <t>La institución cuenta con un
proceso de divulgación y apropiación del direccionamiento estratégico que incluye diversos medios: comunicados, carteleras, murales, talleres, grupos de encuentro, conversatorios, etc</t>
  </si>
  <si>
    <t>Los planes, proyectos y acciones se enmarcan en principios de corresponsabilidad, participación y equidad, articulados al planteamiento estratégico de la institución integrada e inclusiva, y son conocidos por la comunidad educativa. Se trabaja en equipo para articular las acciones.</t>
  </si>
  <si>
    <t>La institución cuenta con una estrategia pedagógica coherente con la misión, la visión y los principios institucionales, pero ésta todavía no es aplicada de manera articulada en las diferentes sedes, niveles y grados.</t>
  </si>
  <si>
    <t>La institución ha definido políticas y mecanismos para prevenir situaciones de riesgo y manejar los casos difíciles, las cuales se aplican en la mayoría de las sedes y se hace seguimiento sistemático a los mismos.</t>
  </si>
  <si>
    <t>NINI JOHANA HERNÁNDEZ</t>
  </si>
  <si>
    <t>Fortalecer la articulación y seguimiento del direccionamiento estratégico y pedagógico: Aunque existen metas institucionales y una estrategia pedagógica coherente con la misión y visión, se evidencia que no todas las metas responden plenamente al direccionamiento estratégico y que la estrategia pedagógica no se aplica de manera articulada en todas las sedes, niveles y grados. Se requiere mayor coherencia, seguimiento y evaluación de su impacto.</t>
  </si>
  <si>
    <t>Consolidar la participación efectiva de los órganos de gobierno escolar y la relación con el sector productivo: Algunos estamentos como el consejo directivo, consejo estudiantil, asamblea y consejo de padres presentan baja periodicidad en sus reuniones y limitada incidencia en la toma de decisiones. Además, la relación con el sector productivo es aún esporádica, lo cual representa una oportunidad para fortalecer alianzas que apoyen procesos formativos, prácticas, recursos e infraestructura.</t>
  </si>
  <si>
    <t>Enfoque inclusivo y clima escolar positivo: La institución se destaca por su sólida política de inclusión de personas de diferentes grupos poblacionales y diversidad cultural, reflejada en la adaptación de metodologías, adecuación de espacios físicos y articulación con otras entidades para la atención integral de los estudiantes. Asimismo, se evidencia un clima escolar favorable, con alto sentido de pertenencia, motivación hacia el aprendizaje, uso efectivo del manual de convivencia, programas de bienestar estudiantil y adecuado manejo de conflictos a través del comité de convivencia.</t>
  </si>
  <si>
    <t>Procesos consolidados de gestión, autoevaluación y comunicación institucional: La institución cuenta con procesos estructurados de direccionamiento estratégico, divulgación institucional y autoevaluación integral, con participación de los diferentes estamentos de la comunidad educativa. Se resalta el uso de múltiples canales de comunicación (plataformas digitales, emisora, redes sociales, WhatsApp, actas) y la implementación sistemática de planes de mejoramiento, actualización curricular y seguimiento a los resultados académicos.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</si>
</sst>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45" x14ac:knownFonts="1">
    <font>
      <sz val="11"/>
      <color theme="1"/>
      <name val="Calibri"/>
      <family val="2"/>
      <scheme val="minor"/>
    </font>
    <font>
      <sz val="11"/>
      <color indexed="8"/>
      <name val="Calibri"/>
      <family val="2"/>
    </font>
    <font>
      <sz val="8"/>
      <name val="Calibri"/>
      <family val="2"/>
    </font>
    <font>
      <b/>
      <sz val="12"/>
      <name val="Verdana"/>
      <family val="2"/>
    </font>
    <font>
      <b/>
      <sz val="12"/>
      <color indexed="9"/>
      <name val="Verdana"/>
      <family val="2"/>
    </font>
    <font>
      <sz val="12"/>
      <name val="Verdana"/>
      <family val="2"/>
    </font>
    <font>
      <b/>
      <sz val="12"/>
      <color indexed="8"/>
      <name val="Verdana"/>
      <family val="2"/>
    </font>
    <font>
      <b/>
      <sz val="16"/>
      <name val="Verdana"/>
      <family val="2"/>
    </font>
    <font>
      <sz val="8"/>
      <color indexed="8"/>
      <name val="Arial"/>
      <family val="2"/>
    </font>
    <font>
      <b/>
      <sz val="14"/>
      <color indexed="9"/>
      <name val="Arial"/>
      <family val="2"/>
    </font>
    <font>
      <b/>
      <sz val="12"/>
      <color indexed="8"/>
      <name val="Arial"/>
      <family val="2"/>
    </font>
    <font>
      <sz val="9"/>
      <color indexed="8"/>
      <name val="Arial"/>
      <family val="2"/>
    </font>
    <font>
      <b/>
      <sz val="11"/>
      <color indexed="8"/>
      <name val="Arial"/>
      <family val="2"/>
    </font>
    <font>
      <sz val="12"/>
      <color indexed="8"/>
      <name val="Arial"/>
      <family val="2"/>
    </font>
    <font>
      <sz val="11"/>
      <color indexed="8"/>
      <name val="Arial"/>
      <family val="2"/>
    </font>
    <font>
      <sz val="12"/>
      <name val="Arial"/>
      <family val="2"/>
    </font>
    <font>
      <b/>
      <sz val="12"/>
      <name val="Arial"/>
      <family val="2"/>
    </font>
    <font>
      <sz val="11"/>
      <name val="Arial"/>
      <family val="2"/>
    </font>
    <font>
      <b/>
      <sz val="11"/>
      <color indexed="9"/>
      <name val="Arial"/>
      <family val="2"/>
    </font>
    <font>
      <b/>
      <sz val="16"/>
      <color indexed="8"/>
      <name val="Arial"/>
      <family val="2"/>
    </font>
    <font>
      <b/>
      <u/>
      <sz val="16"/>
      <color indexed="12"/>
      <name val="Arial"/>
      <family val="2"/>
    </font>
    <font>
      <b/>
      <sz val="12"/>
      <color indexed="9"/>
      <name val="Arial"/>
      <family val="2"/>
    </font>
    <font>
      <b/>
      <sz val="16"/>
      <color indexed="9"/>
      <name val="Arial"/>
      <family val="2"/>
    </font>
    <font>
      <sz val="14"/>
      <color indexed="8"/>
      <name val="Arial"/>
      <family val="2"/>
    </font>
    <font>
      <b/>
      <sz val="14"/>
      <name val="Arial"/>
      <family val="2"/>
    </font>
    <font>
      <b/>
      <sz val="11"/>
      <name val="Arial"/>
      <family val="2"/>
    </font>
    <font>
      <sz val="10"/>
      <name val="Arial"/>
      <family val="2"/>
    </font>
    <font>
      <sz val="11"/>
      <color theme="1"/>
      <name val="Calibri"/>
      <family val="2"/>
      <scheme val="minor"/>
    </font>
    <font>
      <u/>
      <sz val="11"/>
      <color theme="10"/>
      <name val="Calibri"/>
      <family val="2"/>
    </font>
    <font>
      <sz val="12"/>
      <color theme="1"/>
      <name val="Verdana"/>
      <family val="2"/>
    </font>
    <font>
      <u/>
      <sz val="12"/>
      <color theme="10"/>
      <name val="Verdana"/>
      <family val="2"/>
    </font>
    <font>
      <sz val="14"/>
      <color theme="1"/>
      <name val="Verdana"/>
      <family val="2"/>
    </font>
    <font>
      <sz val="11"/>
      <color theme="1"/>
      <name val="Arial"/>
      <family val="2"/>
    </font>
    <font>
      <u/>
      <sz val="11"/>
      <color theme="10"/>
      <name val="Arial"/>
      <family val="2"/>
    </font>
    <font>
      <sz val="12"/>
      <color theme="1"/>
      <name val="Arial"/>
      <family val="2"/>
    </font>
    <font>
      <sz val="9"/>
      <color theme="1"/>
      <name val="Arial"/>
      <family val="2"/>
    </font>
    <font>
      <sz val="8"/>
      <color theme="1"/>
      <name val="Arial"/>
      <family val="2"/>
    </font>
    <font>
      <b/>
      <sz val="14"/>
      <color theme="1"/>
      <name val="Arial"/>
      <family val="2"/>
    </font>
    <font>
      <b/>
      <i/>
      <sz val="14"/>
      <color theme="0"/>
      <name val="Arial"/>
      <family val="2"/>
    </font>
    <font>
      <b/>
      <i/>
      <sz val="11"/>
      <color theme="0"/>
      <name val="Arial"/>
      <family val="2"/>
    </font>
    <font>
      <i/>
      <sz val="11"/>
      <color theme="0"/>
      <name val="Arial"/>
      <family val="2"/>
    </font>
    <font>
      <b/>
      <sz val="11"/>
      <color theme="0"/>
      <name val="Arial"/>
      <family val="2"/>
    </font>
    <font>
      <sz val="8"/>
      <color rgb="FF212121"/>
      <name val="Arial"/>
      <family val="2"/>
    </font>
    <font>
      <sz val="9"/>
      <color indexed="81"/>
      <name val="Tahoma"/>
      <charset val="1"/>
    </font>
    <font>
      <b/>
      <sz val="9"/>
      <color indexed="81"/>
      <name val="Tahoma"/>
      <charset val="1"/>
    </font>
  </fonts>
  <fills count="23">
    <fill>
      <patternFill patternType="none"/>
    </fill>
    <fill>
      <patternFill patternType="gray125"/>
    </fill>
    <fill>
      <patternFill patternType="solid">
        <fgColor indexed="44"/>
        <bgColor indexed="64"/>
      </patternFill>
    </fill>
    <fill>
      <patternFill patternType="solid">
        <fgColor indexed="31"/>
        <bgColor indexed="64"/>
      </patternFill>
    </fill>
    <fill>
      <patternFill patternType="solid">
        <fgColor theme="6" tint="0.59999389629810485"/>
        <bgColor indexed="41"/>
      </patternFill>
    </fill>
    <fill>
      <patternFill patternType="solid">
        <fgColor rgb="FFC00000"/>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0" tint="-0.14999847407452621"/>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7" tint="0.59999389629810485"/>
        <bgColor indexed="64"/>
      </patternFill>
    </fill>
    <fill>
      <patternFill patternType="solid">
        <fgColor theme="0"/>
        <bgColor indexed="64"/>
      </patternFill>
    </fill>
    <fill>
      <patternFill patternType="solid">
        <fgColor theme="3" tint="0.79998168889431442"/>
        <bgColor indexed="64"/>
      </patternFill>
    </fill>
    <fill>
      <patternFill patternType="solid">
        <fgColor theme="6" tint="-0.249977111117893"/>
        <bgColor indexed="8"/>
      </patternFill>
    </fill>
    <fill>
      <patternFill patternType="solid">
        <fgColor theme="5" tint="-0.249977111117893"/>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style="thin">
        <color indexed="64"/>
      </bottom>
      <diagonal/>
    </border>
    <border>
      <left style="double">
        <color indexed="64"/>
      </left>
      <right style="double">
        <color indexed="64"/>
      </right>
      <top style="double">
        <color indexed="64"/>
      </top>
      <bottom style="double">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9"/>
      </right>
      <top/>
      <bottom/>
      <diagonal/>
    </border>
    <border>
      <left style="thin">
        <color indexed="9"/>
      </left>
      <right style="medium">
        <color indexed="9"/>
      </right>
      <top/>
      <bottom/>
      <diagonal/>
    </border>
    <border>
      <left style="thin">
        <color indexed="64"/>
      </left>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top style="thin">
        <color indexed="64"/>
      </top>
      <bottom/>
      <diagonal/>
    </border>
    <border>
      <left/>
      <right/>
      <top/>
      <bottom style="thin">
        <color indexed="64"/>
      </bottom>
      <diagonal/>
    </border>
  </borders>
  <cellStyleXfs count="7">
    <xf numFmtId="0" fontId="0" fillId="0" borderId="0"/>
    <xf numFmtId="0" fontId="8" fillId="4" borderId="1">
      <alignment horizontal="center" vertical="center"/>
    </xf>
    <xf numFmtId="0" fontId="28" fillId="0" borderId="0" applyNumberFormat="0" applyFill="0" applyBorder="0" applyAlignment="0" applyProtection="0">
      <alignment vertical="top"/>
      <protection locked="0"/>
    </xf>
    <xf numFmtId="0" fontId="8" fillId="0" borderId="0"/>
    <xf numFmtId="0" fontId="27" fillId="0" borderId="0"/>
    <xf numFmtId="0" fontId="27" fillId="0" borderId="0"/>
    <xf numFmtId="9" fontId="1" fillId="0" borderId="0" applyFont="0" applyFill="0" applyBorder="0" applyAlignment="0" applyProtection="0"/>
  </cellStyleXfs>
  <cellXfs count="332">
    <xf numFmtId="0" fontId="0" fillId="0" borderId="0" xfId="0"/>
    <xf numFmtId="0" fontId="29" fillId="0" borderId="0" xfId="0" applyFont="1"/>
    <xf numFmtId="0" fontId="4" fillId="0" borderId="0" xfId="0" applyFont="1" applyAlignment="1">
      <alignment horizontal="center" vertical="center"/>
    </xf>
    <xf numFmtId="0" fontId="3" fillId="5" borderId="2" xfId="0" applyFont="1" applyFill="1" applyBorder="1" applyAlignment="1">
      <alignment horizontal="center" vertical="center"/>
    </xf>
    <xf numFmtId="0" fontId="3" fillId="6" borderId="2" xfId="0" applyFont="1" applyFill="1" applyBorder="1" applyAlignment="1">
      <alignment horizontal="center" vertical="center"/>
    </xf>
    <xf numFmtId="0" fontId="3" fillId="7" borderId="2" xfId="0" applyFont="1" applyFill="1" applyBorder="1" applyAlignment="1">
      <alignment horizontal="center" vertical="center"/>
    </xf>
    <xf numFmtId="0" fontId="5" fillId="8" borderId="2" xfId="2" applyFont="1" applyFill="1" applyBorder="1" applyAlignment="1" applyProtection="1">
      <alignment horizontal="left" vertical="center"/>
    </xf>
    <xf numFmtId="9" fontId="29" fillId="0" borderId="2" xfId="0" applyNumberFormat="1" applyFont="1" applyBorder="1" applyAlignment="1">
      <alignment horizontal="center" vertical="center"/>
    </xf>
    <xf numFmtId="0" fontId="6" fillId="0" borderId="0" xfId="0" applyFont="1" applyAlignment="1">
      <alignment horizontal="center"/>
    </xf>
    <xf numFmtId="2" fontId="29" fillId="0" borderId="0" xfId="0" applyNumberFormat="1" applyFont="1"/>
    <xf numFmtId="0" fontId="6" fillId="0" borderId="0" xfId="0" applyFont="1"/>
    <xf numFmtId="0" fontId="30" fillId="0" borderId="0" xfId="2" applyFont="1" applyAlignment="1" applyProtection="1"/>
    <xf numFmtId="9" fontId="6" fillId="0" borderId="2" xfId="0" applyNumberFormat="1" applyFont="1" applyBorder="1" applyAlignment="1">
      <alignment horizontal="center" vertical="center"/>
    </xf>
    <xf numFmtId="0" fontId="29" fillId="0" borderId="0" xfId="0" applyFont="1" applyAlignment="1">
      <alignment horizontal="left" vertical="top"/>
    </xf>
    <xf numFmtId="0" fontId="31" fillId="0" borderId="0" xfId="0" applyFont="1"/>
    <xf numFmtId="0" fontId="6" fillId="9" borderId="2" xfId="0" applyFont="1" applyFill="1" applyBorder="1" applyAlignment="1">
      <alignment horizontal="center" vertical="center" wrapText="1"/>
    </xf>
    <xf numFmtId="9" fontId="29" fillId="0" borderId="0" xfId="0" applyNumberFormat="1" applyFont="1"/>
    <xf numFmtId="9" fontId="5" fillId="0" borderId="2" xfId="0" applyNumberFormat="1" applyFont="1" applyBorder="1" applyAlignment="1">
      <alignment horizontal="center" vertical="center"/>
    </xf>
    <xf numFmtId="0" fontId="32" fillId="0" borderId="0" xfId="0" applyFont="1"/>
    <xf numFmtId="0" fontId="19" fillId="0" borderId="0" xfId="0" applyFont="1"/>
    <xf numFmtId="0" fontId="18" fillId="0" borderId="0" xfId="0" applyFont="1" applyAlignment="1">
      <alignment horizontal="center" vertical="center"/>
    </xf>
    <xf numFmtId="0" fontId="33" fillId="0" borderId="0" xfId="2" applyFont="1" applyFill="1" applyAlignment="1" applyProtection="1">
      <alignment vertical="center"/>
    </xf>
    <xf numFmtId="0" fontId="13" fillId="0" borderId="0" xfId="0" applyFont="1" applyAlignment="1">
      <alignment horizontal="left" vertical="center" wrapText="1"/>
    </xf>
    <xf numFmtId="0" fontId="32" fillId="0" borderId="0" xfId="0" applyFont="1" applyAlignment="1">
      <alignment vertical="center" wrapText="1"/>
    </xf>
    <xf numFmtId="0" fontId="32" fillId="0" borderId="0" xfId="0" applyFont="1" applyAlignment="1">
      <alignment vertical="center"/>
    </xf>
    <xf numFmtId="0" fontId="13" fillId="0" borderId="0" xfId="0" applyFont="1" applyAlignment="1">
      <alignment wrapText="1"/>
    </xf>
    <xf numFmtId="0" fontId="34" fillId="10" borderId="3" xfId="0" applyFont="1" applyFill="1" applyBorder="1" applyAlignment="1" applyProtection="1">
      <alignment horizontal="center" vertical="center"/>
      <protection locked="0"/>
    </xf>
    <xf numFmtId="0" fontId="32" fillId="10" borderId="3" xfId="0" applyFont="1" applyFill="1" applyBorder="1" applyAlignment="1" applyProtection="1">
      <alignment horizontal="center" vertical="center"/>
      <protection locked="0"/>
    </xf>
    <xf numFmtId="0" fontId="32" fillId="11" borderId="3" xfId="0" applyFont="1" applyFill="1" applyBorder="1" applyAlignment="1" applyProtection="1">
      <alignment horizontal="center" vertical="center"/>
      <protection locked="0"/>
    </xf>
    <xf numFmtId="0" fontId="32" fillId="12" borderId="3" xfId="0" applyFont="1" applyFill="1" applyBorder="1" applyAlignment="1" applyProtection="1">
      <alignment horizontal="center" vertical="center"/>
      <protection locked="0"/>
    </xf>
    <xf numFmtId="0" fontId="35" fillId="13" borderId="3" xfId="0" applyFont="1" applyFill="1" applyBorder="1" applyAlignment="1" applyProtection="1">
      <alignment horizontal="left" vertical="top" wrapText="1"/>
      <protection locked="0"/>
    </xf>
    <xf numFmtId="0" fontId="35" fillId="13" borderId="2" xfId="0" applyFont="1" applyFill="1" applyBorder="1" applyAlignment="1" applyProtection="1">
      <alignment horizontal="left" vertical="top" wrapText="1"/>
      <protection locked="0"/>
    </xf>
    <xf numFmtId="0" fontId="35" fillId="14" borderId="3" xfId="0" applyFont="1" applyFill="1" applyBorder="1" applyAlignment="1" applyProtection="1">
      <alignment horizontal="left" vertical="top" wrapText="1"/>
      <protection locked="0"/>
    </xf>
    <xf numFmtId="0" fontId="35" fillId="14" borderId="2" xfId="0" applyFont="1" applyFill="1" applyBorder="1" applyAlignment="1" applyProtection="1">
      <alignment horizontal="left" vertical="top" wrapText="1"/>
      <protection locked="0"/>
    </xf>
    <xf numFmtId="0" fontId="35" fillId="15" borderId="3" xfId="0" applyFont="1" applyFill="1" applyBorder="1" applyAlignment="1" applyProtection="1">
      <alignment horizontal="left" vertical="top" wrapText="1"/>
      <protection locked="0"/>
    </xf>
    <xf numFmtId="0" fontId="35" fillId="15" borderId="2" xfId="0" applyFont="1" applyFill="1" applyBorder="1" applyAlignment="1" applyProtection="1">
      <alignment horizontal="left" vertical="top" wrapText="1"/>
      <protection locked="0"/>
    </xf>
    <xf numFmtId="9" fontId="29" fillId="0" borderId="4" xfId="0" applyNumberFormat="1" applyFont="1" applyBorder="1" applyAlignment="1">
      <alignment horizontal="center" vertical="center"/>
    </xf>
    <xf numFmtId="0" fontId="16" fillId="8" borderId="5" xfId="2" applyFont="1" applyFill="1" applyBorder="1" applyAlignment="1" applyProtection="1">
      <alignment horizontal="center" vertical="center"/>
    </xf>
    <xf numFmtId="0" fontId="5" fillId="8" borderId="3" xfId="2" applyFont="1" applyFill="1" applyBorder="1" applyAlignment="1" applyProtection="1">
      <alignment horizontal="left" vertical="center"/>
    </xf>
    <xf numFmtId="0" fontId="16" fillId="8" borderId="5" xfId="2" applyFont="1" applyFill="1" applyBorder="1" applyAlignment="1" applyProtection="1">
      <alignment horizontal="center" vertical="center" wrapText="1"/>
    </xf>
    <xf numFmtId="0" fontId="24" fillId="8" borderId="5" xfId="2" applyFont="1" applyFill="1" applyBorder="1" applyAlignment="1" applyProtection="1">
      <alignment horizontal="center" vertical="center"/>
    </xf>
    <xf numFmtId="0" fontId="24" fillId="8" borderId="5" xfId="2" applyFont="1" applyFill="1" applyBorder="1" applyAlignment="1" applyProtection="1">
      <alignment horizontal="center" vertical="center" wrapText="1"/>
    </xf>
    <xf numFmtId="0" fontId="17" fillId="2" borderId="6" xfId="0" applyFont="1" applyFill="1" applyBorder="1" applyAlignment="1">
      <alignment vertical="center" wrapText="1"/>
    </xf>
    <xf numFmtId="0" fontId="17" fillId="2" borderId="7" xfId="0" applyFont="1" applyFill="1" applyBorder="1" applyAlignment="1">
      <alignment vertical="center" wrapText="1"/>
    </xf>
    <xf numFmtId="14" fontId="26" fillId="0" borderId="2" xfId="3" applyNumberFormat="1" applyFont="1" applyBorder="1" applyAlignment="1">
      <alignment horizontal="center" vertical="center"/>
    </xf>
    <xf numFmtId="0" fontId="26" fillId="0" borderId="2" xfId="3" applyFont="1" applyBorder="1" applyAlignment="1">
      <alignment horizontal="center" vertical="center"/>
    </xf>
    <xf numFmtId="0" fontId="17" fillId="2" borderId="6" xfId="0" applyFont="1" applyFill="1" applyBorder="1" applyAlignment="1">
      <alignment vertical="center"/>
    </xf>
    <xf numFmtId="0" fontId="15" fillId="16" borderId="8" xfId="0" applyFont="1" applyFill="1" applyBorder="1" applyAlignment="1">
      <alignment horizontal="center" vertical="center"/>
    </xf>
    <xf numFmtId="0" fontId="15" fillId="16" borderId="9" xfId="0" applyFont="1" applyFill="1" applyBorder="1" applyAlignment="1">
      <alignment horizontal="center" vertical="center"/>
    </xf>
    <xf numFmtId="0" fontId="16" fillId="16" borderId="10" xfId="0" applyFont="1" applyFill="1" applyBorder="1" applyAlignment="1">
      <alignment horizontal="center" vertical="center" wrapText="1"/>
    </xf>
    <xf numFmtId="0" fontId="35" fillId="17" borderId="3" xfId="0" applyFont="1" applyFill="1" applyBorder="1" applyAlignment="1" applyProtection="1">
      <alignment horizontal="left" vertical="top" wrapText="1"/>
      <protection locked="0"/>
    </xf>
    <xf numFmtId="0" fontId="35" fillId="17" borderId="2" xfId="0" applyFont="1" applyFill="1" applyBorder="1" applyAlignment="1" applyProtection="1">
      <alignment horizontal="left" vertical="top" wrapText="1"/>
      <protection locked="0"/>
    </xf>
    <xf numFmtId="0" fontId="32" fillId="18" borderId="3" xfId="0" applyFont="1" applyFill="1" applyBorder="1" applyAlignment="1" applyProtection="1">
      <alignment horizontal="center" vertical="center"/>
      <protection locked="0"/>
    </xf>
    <xf numFmtId="9" fontId="29" fillId="0" borderId="0" xfId="0" applyNumberFormat="1" applyFont="1" applyAlignment="1">
      <alignment horizontal="center" vertical="center"/>
    </xf>
    <xf numFmtId="9" fontId="6" fillId="0" borderId="0" xfId="0" applyNumberFormat="1" applyFont="1" applyAlignment="1">
      <alignment horizontal="center" vertical="center"/>
    </xf>
    <xf numFmtId="0" fontId="3" fillId="12" borderId="11" xfId="0" applyFont="1" applyFill="1" applyBorder="1" applyAlignment="1">
      <alignment horizontal="center" vertical="center"/>
    </xf>
    <xf numFmtId="0" fontId="3" fillId="7" borderId="11" xfId="0" applyFont="1" applyFill="1" applyBorder="1" applyAlignment="1">
      <alignment horizontal="center" vertical="center"/>
    </xf>
    <xf numFmtId="0" fontId="32" fillId="14" borderId="2" xfId="0" applyFont="1" applyFill="1" applyBorder="1" applyAlignment="1">
      <alignment vertical="center"/>
    </xf>
    <xf numFmtId="0" fontId="32" fillId="19" borderId="0" xfId="0" applyFont="1" applyFill="1" applyAlignment="1">
      <alignment vertical="center"/>
    </xf>
    <xf numFmtId="0" fontId="13" fillId="19" borderId="0" xfId="0" applyFont="1" applyFill="1" applyAlignment="1">
      <alignment horizontal="left" vertical="center" wrapText="1"/>
    </xf>
    <xf numFmtId="0" fontId="35" fillId="13" borderId="3" xfId="0" applyFont="1" applyFill="1" applyBorder="1" applyAlignment="1" applyProtection="1">
      <alignment horizontal="left" vertical="justify" wrapText="1"/>
      <protection locked="0"/>
    </xf>
    <xf numFmtId="0" fontId="35" fillId="14" borderId="3" xfId="0" applyFont="1" applyFill="1" applyBorder="1" applyAlignment="1" applyProtection="1">
      <alignment horizontal="left" vertical="justify" wrapText="1"/>
      <protection locked="0"/>
    </xf>
    <xf numFmtId="0" fontId="36" fillId="15" borderId="12" xfId="0" applyFont="1" applyFill="1" applyBorder="1" applyAlignment="1" applyProtection="1">
      <alignment horizontal="left" vertical="justify" wrapText="1"/>
      <protection locked="0"/>
    </xf>
    <xf numFmtId="0" fontId="36" fillId="15" borderId="2" xfId="0" applyFont="1" applyFill="1" applyBorder="1" applyAlignment="1" applyProtection="1">
      <alignment horizontal="left" vertical="justify" wrapText="1"/>
      <protection locked="0"/>
    </xf>
    <xf numFmtId="0" fontId="36" fillId="17" borderId="12" xfId="0" applyFont="1" applyFill="1" applyBorder="1" applyAlignment="1" applyProtection="1">
      <alignment horizontal="left" vertical="justify" wrapText="1"/>
      <protection locked="0"/>
    </xf>
    <xf numFmtId="0" fontId="36" fillId="17" borderId="2" xfId="0" applyFont="1" applyFill="1" applyBorder="1" applyAlignment="1" applyProtection="1">
      <alignment horizontal="left" vertical="justify" wrapText="1"/>
      <protection locked="0"/>
    </xf>
    <xf numFmtId="0" fontId="35" fillId="14" borderId="2" xfId="0" applyFont="1" applyFill="1" applyBorder="1" applyAlignment="1" applyProtection="1">
      <alignment horizontal="left" vertical="justify" wrapText="1"/>
      <protection locked="0"/>
    </xf>
    <xf numFmtId="0" fontId="36" fillId="15" borderId="6" xfId="0" applyFont="1" applyFill="1" applyBorder="1" applyAlignment="1" applyProtection="1">
      <alignment horizontal="left" vertical="justify" wrapText="1"/>
      <protection locked="0"/>
    </xf>
    <xf numFmtId="0" fontId="36" fillId="17" borderId="6" xfId="0" applyFont="1" applyFill="1" applyBorder="1" applyAlignment="1" applyProtection="1">
      <alignment horizontal="left" vertical="justify" wrapText="1"/>
      <protection locked="0"/>
    </xf>
    <xf numFmtId="0" fontId="32" fillId="13" borderId="3" xfId="0" applyFont="1" applyFill="1" applyBorder="1" applyAlignment="1" applyProtection="1">
      <alignment horizontal="left" vertical="justify" wrapText="1"/>
      <protection locked="0"/>
    </xf>
    <xf numFmtId="0" fontId="32" fillId="15" borderId="3" xfId="0" applyFont="1" applyFill="1" applyBorder="1" applyAlignment="1" applyProtection="1">
      <alignment horizontal="left" vertical="justify" wrapText="1"/>
      <protection locked="0"/>
    </xf>
    <xf numFmtId="0" fontId="32" fillId="15" borderId="2" xfId="0" applyFont="1" applyFill="1" applyBorder="1" applyAlignment="1" applyProtection="1">
      <alignment horizontal="left" vertical="justify" wrapText="1"/>
      <protection locked="0"/>
    </xf>
    <xf numFmtId="0" fontId="32" fillId="17" borderId="3" xfId="0" applyFont="1" applyFill="1" applyBorder="1" applyAlignment="1" applyProtection="1">
      <alignment horizontal="left" vertical="justify" wrapText="1"/>
      <protection locked="0"/>
    </xf>
    <xf numFmtId="0" fontId="32" fillId="17" borderId="2" xfId="0" applyFont="1" applyFill="1" applyBorder="1" applyAlignment="1" applyProtection="1">
      <alignment horizontal="left" vertical="justify" wrapText="1"/>
      <protection locked="0"/>
    </xf>
    <xf numFmtId="0" fontId="35" fillId="13" borderId="2" xfId="0" applyFont="1" applyFill="1" applyBorder="1" applyAlignment="1" applyProtection="1">
      <alignment horizontal="left" vertical="justify" wrapText="1"/>
      <protection locked="0"/>
    </xf>
    <xf numFmtId="0" fontId="35" fillId="15" borderId="3" xfId="0" applyFont="1" applyFill="1" applyBorder="1" applyAlignment="1" applyProtection="1">
      <alignment horizontal="left" vertical="justify" wrapText="1"/>
      <protection locked="0"/>
    </xf>
    <xf numFmtId="0" fontId="35" fillId="15" borderId="2" xfId="0" applyFont="1" applyFill="1" applyBorder="1" applyAlignment="1" applyProtection="1">
      <alignment horizontal="left" vertical="justify" wrapText="1"/>
      <protection locked="0"/>
    </xf>
    <xf numFmtId="0" fontId="35" fillId="17" borderId="3" xfId="0" applyFont="1" applyFill="1" applyBorder="1" applyAlignment="1" applyProtection="1">
      <alignment horizontal="left" vertical="justify" wrapText="1"/>
      <protection locked="0"/>
    </xf>
    <xf numFmtId="0" fontId="35" fillId="17" borderId="2" xfId="0" applyFont="1" applyFill="1" applyBorder="1" applyAlignment="1" applyProtection="1">
      <alignment horizontal="left" vertical="justify" wrapText="1"/>
      <protection locked="0"/>
    </xf>
    <xf numFmtId="0" fontId="34" fillId="11" borderId="3" xfId="0" applyFont="1" applyFill="1" applyBorder="1" applyAlignment="1" applyProtection="1">
      <alignment horizontal="center" vertical="center" wrapText="1"/>
      <protection locked="0"/>
    </xf>
    <xf numFmtId="0" fontId="32" fillId="11" borderId="3" xfId="0" applyFont="1" applyFill="1" applyBorder="1" applyAlignment="1" applyProtection="1">
      <alignment horizontal="center" vertical="center" wrapText="1"/>
      <protection locked="0"/>
    </xf>
    <xf numFmtId="0" fontId="32" fillId="13" borderId="2" xfId="0" applyFont="1" applyFill="1" applyBorder="1" applyAlignment="1" applyProtection="1">
      <alignment horizontal="left" vertical="justify" wrapText="1"/>
      <protection locked="0"/>
    </xf>
    <xf numFmtId="0" fontId="34" fillId="12" borderId="3" xfId="0" applyFont="1" applyFill="1" applyBorder="1" applyAlignment="1" applyProtection="1">
      <alignment horizontal="center" vertical="center" wrapText="1"/>
      <protection locked="0"/>
    </xf>
    <xf numFmtId="0" fontId="32" fillId="12" borderId="3" xfId="0" applyFont="1" applyFill="1" applyBorder="1" applyAlignment="1" applyProtection="1">
      <alignment horizontal="center" vertical="center" wrapText="1"/>
      <protection locked="0"/>
    </xf>
    <xf numFmtId="0" fontId="34" fillId="18" borderId="3" xfId="0" applyFont="1" applyFill="1" applyBorder="1" applyAlignment="1" applyProtection="1">
      <alignment horizontal="center" vertical="center" wrapText="1"/>
      <protection locked="0"/>
    </xf>
    <xf numFmtId="0" fontId="32" fillId="18" borderId="3" xfId="0" applyFont="1" applyFill="1" applyBorder="1" applyAlignment="1" applyProtection="1">
      <alignment horizontal="center" vertical="center" wrapText="1"/>
      <protection locked="0"/>
    </xf>
    <xf numFmtId="0" fontId="32" fillId="0" borderId="0" xfId="0" applyFont="1" applyProtection="1">
      <protection locked="0"/>
    </xf>
    <xf numFmtId="0" fontId="37" fillId="0" borderId="0" xfId="0" applyFont="1" applyAlignment="1" applyProtection="1">
      <alignment horizontal="center" vertical="center"/>
      <protection locked="0"/>
    </xf>
    <xf numFmtId="0" fontId="25" fillId="9" borderId="4" xfId="0" applyFont="1" applyFill="1" applyBorder="1" applyAlignment="1" applyProtection="1">
      <alignment horizontal="center" vertical="center"/>
      <protection locked="0"/>
    </xf>
    <xf numFmtId="0" fontId="16" fillId="9" borderId="2" xfId="0" applyFont="1" applyFill="1" applyBorder="1" applyAlignment="1" applyProtection="1">
      <alignment horizontal="left" vertical="center" wrapText="1"/>
      <protection locked="0"/>
    </xf>
    <xf numFmtId="0" fontId="25" fillId="9" borderId="2" xfId="0" applyFont="1" applyFill="1" applyBorder="1" applyAlignment="1" applyProtection="1">
      <alignment horizontal="center" vertical="center"/>
      <protection locked="0"/>
    </xf>
    <xf numFmtId="0" fontId="25" fillId="9" borderId="2" xfId="0" applyFont="1" applyFill="1" applyBorder="1" applyAlignment="1" applyProtection="1">
      <alignment horizontal="left" vertical="center" wrapText="1"/>
      <protection locked="0"/>
    </xf>
    <xf numFmtId="0" fontId="25" fillId="9" borderId="6" xfId="0" applyFont="1" applyFill="1" applyBorder="1" applyAlignment="1" applyProtection="1">
      <alignment horizontal="left" vertical="center" wrapText="1"/>
      <protection locked="0"/>
    </xf>
    <xf numFmtId="0" fontId="38" fillId="6" borderId="7" xfId="0" applyFont="1" applyFill="1" applyBorder="1" applyAlignment="1" applyProtection="1">
      <alignment vertical="center"/>
      <protection locked="0"/>
    </xf>
    <xf numFmtId="0" fontId="25" fillId="6" borderId="7" xfId="0" applyFont="1" applyFill="1" applyBorder="1" applyAlignment="1" applyProtection="1">
      <alignment vertical="center"/>
      <protection locked="0"/>
    </xf>
    <xf numFmtId="0" fontId="25" fillId="6" borderId="2" xfId="0" applyFont="1" applyFill="1" applyBorder="1" applyAlignment="1" applyProtection="1">
      <alignment vertical="center"/>
      <protection locked="0"/>
    </xf>
    <xf numFmtId="0" fontId="32" fillId="0" borderId="3" xfId="0" applyFont="1" applyBorder="1" applyAlignment="1" applyProtection="1">
      <alignment wrapText="1"/>
      <protection locked="0"/>
    </xf>
    <xf numFmtId="0" fontId="32" fillId="0" borderId="2" xfId="0" applyFont="1" applyBorder="1" applyProtection="1">
      <protection locked="0"/>
    </xf>
    <xf numFmtId="0" fontId="32" fillId="0" borderId="2" xfId="0" applyFont="1" applyBorder="1" applyAlignment="1" applyProtection="1">
      <alignment wrapText="1"/>
      <protection locked="0"/>
    </xf>
    <xf numFmtId="0" fontId="12" fillId="0" borderId="0" xfId="0" applyFont="1" applyAlignment="1" applyProtection="1">
      <alignment horizontal="center"/>
      <protection locked="0"/>
    </xf>
    <xf numFmtId="0" fontId="12" fillId="0" borderId="0" xfId="0" applyFont="1" applyAlignment="1" applyProtection="1">
      <alignment horizontal="center" vertical="center"/>
      <protection locked="0"/>
    </xf>
    <xf numFmtId="0" fontId="38" fillId="6" borderId="7" xfId="0" applyFont="1" applyFill="1" applyBorder="1" applyAlignment="1" applyProtection="1">
      <alignment vertical="center" wrapText="1"/>
      <protection locked="0"/>
    </xf>
    <xf numFmtId="0" fontId="12" fillId="6" borderId="7" xfId="0" applyFont="1" applyFill="1" applyBorder="1" applyAlignment="1" applyProtection="1">
      <alignment vertical="center" wrapText="1"/>
      <protection locked="0"/>
    </xf>
    <xf numFmtId="0" fontId="12" fillId="6" borderId="4" xfId="0" applyFont="1" applyFill="1" applyBorder="1" applyAlignment="1" applyProtection="1">
      <alignment vertical="center" wrapText="1"/>
      <protection locked="0"/>
    </xf>
    <xf numFmtId="0" fontId="12" fillId="6" borderId="2" xfId="0" applyFont="1" applyFill="1" applyBorder="1" applyAlignment="1" applyProtection="1">
      <alignment vertical="center" wrapText="1"/>
      <protection locked="0"/>
    </xf>
    <xf numFmtId="0" fontId="32" fillId="0" borderId="3" xfId="0" applyFont="1" applyBorder="1" applyProtection="1">
      <protection locked="0"/>
    </xf>
    <xf numFmtId="0" fontId="32" fillId="0" borderId="13" xfId="0" applyFont="1" applyBorder="1" applyProtection="1">
      <protection locked="0"/>
    </xf>
    <xf numFmtId="0" fontId="32" fillId="0" borderId="4" xfId="0" applyFont="1" applyBorder="1" applyProtection="1">
      <protection locked="0"/>
    </xf>
    <xf numFmtId="0" fontId="38" fillId="6" borderId="4" xfId="0" applyFont="1" applyFill="1" applyBorder="1" applyAlignment="1" applyProtection="1">
      <alignment vertical="center" wrapText="1"/>
      <protection locked="0"/>
    </xf>
    <xf numFmtId="0" fontId="12" fillId="6" borderId="2" xfId="0" applyFont="1" applyFill="1" applyBorder="1" applyAlignment="1" applyProtection="1">
      <alignment horizontal="center" vertical="center" wrapText="1"/>
      <protection locked="0"/>
    </xf>
    <xf numFmtId="0" fontId="12" fillId="6" borderId="0" xfId="0" applyFont="1" applyFill="1" applyAlignment="1" applyProtection="1">
      <alignment horizontal="center" vertical="center" wrapText="1"/>
      <protection locked="0"/>
    </xf>
    <xf numFmtId="0" fontId="12" fillId="9" borderId="3" xfId="0" applyFont="1" applyFill="1" applyBorder="1" applyAlignment="1" applyProtection="1">
      <alignment horizontal="center" vertical="center"/>
      <protection locked="0"/>
    </xf>
    <xf numFmtId="0" fontId="10" fillId="9" borderId="3" xfId="0" applyFont="1" applyFill="1" applyBorder="1" applyAlignment="1" applyProtection="1">
      <alignment horizontal="center" vertical="center" wrapText="1"/>
      <protection locked="0"/>
    </xf>
    <xf numFmtId="0" fontId="10" fillId="9" borderId="2" xfId="0" applyFont="1" applyFill="1" applyBorder="1" applyAlignment="1" applyProtection="1">
      <alignment horizontal="center" vertical="center" wrapText="1"/>
      <protection locked="0"/>
    </xf>
    <xf numFmtId="0" fontId="32" fillId="6" borderId="14" xfId="0" applyFont="1" applyFill="1" applyBorder="1" applyProtection="1">
      <protection locked="0"/>
    </xf>
    <xf numFmtId="0" fontId="39" fillId="6" borderId="2" xfId="0" applyFont="1" applyFill="1" applyBorder="1" applyAlignment="1" applyProtection="1">
      <alignment horizontal="left" vertical="center"/>
      <protection locked="0"/>
    </xf>
    <xf numFmtId="0" fontId="39" fillId="6" borderId="0" xfId="0" applyFont="1" applyFill="1" applyAlignment="1" applyProtection="1">
      <alignment horizontal="left" vertical="center"/>
      <protection locked="0"/>
    </xf>
    <xf numFmtId="0" fontId="32" fillId="6" borderId="8" xfId="0" applyFont="1" applyFill="1" applyBorder="1" applyProtection="1">
      <protection locked="0"/>
    </xf>
    <xf numFmtId="0" fontId="32" fillId="6" borderId="3" xfId="0" applyFont="1" applyFill="1" applyBorder="1" applyProtection="1">
      <protection locked="0"/>
    </xf>
    <xf numFmtId="2" fontId="32" fillId="0" borderId="15" xfId="0" applyNumberFormat="1" applyFont="1" applyBorder="1" applyAlignment="1" applyProtection="1">
      <alignment vertical="center"/>
      <protection locked="0"/>
    </xf>
    <xf numFmtId="0" fontId="32" fillId="0" borderId="15" xfId="0" applyFont="1" applyBorder="1" applyAlignment="1" applyProtection="1">
      <alignment horizontal="left" vertical="center"/>
      <protection locked="0"/>
    </xf>
    <xf numFmtId="0" fontId="32" fillId="0" borderId="0" xfId="0" applyFont="1" applyAlignment="1" applyProtection="1">
      <alignment horizontal="left" vertical="center"/>
      <protection locked="0"/>
    </xf>
    <xf numFmtId="0" fontId="32" fillId="6" borderId="8" xfId="0" applyFont="1" applyFill="1" applyBorder="1" applyAlignment="1" applyProtection="1">
      <alignment vertical="center"/>
      <protection locked="0"/>
    </xf>
    <xf numFmtId="0" fontId="40" fillId="6" borderId="0" xfId="0" applyFont="1" applyFill="1" applyAlignment="1" applyProtection="1">
      <alignment horizontal="left" vertical="center"/>
      <protection locked="0"/>
    </xf>
    <xf numFmtId="0" fontId="32" fillId="0" borderId="8" xfId="0" applyFont="1" applyBorder="1" applyAlignment="1" applyProtection="1">
      <alignment horizontal="left" vertical="center"/>
      <protection locked="0"/>
    </xf>
    <xf numFmtId="0" fontId="32" fillId="6" borderId="2" xfId="0" applyFont="1" applyFill="1" applyBorder="1" applyProtection="1">
      <protection locked="0"/>
    </xf>
    <xf numFmtId="0" fontId="41" fillId="6" borderId="2" xfId="0" applyFont="1" applyFill="1" applyBorder="1" applyAlignment="1" applyProtection="1">
      <alignment horizontal="left" vertical="center"/>
      <protection locked="0"/>
    </xf>
    <xf numFmtId="0" fontId="41" fillId="6" borderId="0" xfId="0" applyFont="1" applyFill="1" applyAlignment="1" applyProtection="1">
      <alignment horizontal="left" vertical="center"/>
      <protection locked="0"/>
    </xf>
    <xf numFmtId="0" fontId="40" fillId="6" borderId="2" xfId="0" applyFont="1" applyFill="1" applyBorder="1" applyProtection="1">
      <protection locked="0"/>
    </xf>
    <xf numFmtId="0" fontId="32" fillId="6" borderId="2" xfId="0" applyFont="1" applyFill="1" applyBorder="1" applyAlignment="1" applyProtection="1">
      <alignment vertical="center"/>
      <protection locked="0"/>
    </xf>
    <xf numFmtId="0" fontId="38" fillId="6" borderId="0" xfId="0" applyFont="1" applyFill="1" applyAlignment="1" applyProtection="1">
      <alignment horizontal="left" vertical="center"/>
      <protection locked="0"/>
    </xf>
    <xf numFmtId="0" fontId="32" fillId="6" borderId="0" xfId="0" applyFont="1" applyFill="1" applyProtection="1">
      <protection locked="0"/>
    </xf>
    <xf numFmtId="0" fontId="32" fillId="6" borderId="3" xfId="0" applyFont="1" applyFill="1" applyBorder="1" applyAlignment="1" applyProtection="1">
      <alignment vertical="center"/>
      <protection locked="0"/>
    </xf>
    <xf numFmtId="2" fontId="32" fillId="0" borderId="2" xfId="0" applyNumberFormat="1" applyFont="1" applyBorder="1" applyAlignment="1" applyProtection="1">
      <alignment vertical="center"/>
      <protection locked="0"/>
    </xf>
    <xf numFmtId="0" fontId="32" fillId="0" borderId="2" xfId="0" applyFont="1" applyBorder="1" applyAlignment="1" applyProtection="1">
      <alignment horizontal="left" vertical="center"/>
      <protection locked="0"/>
    </xf>
    <xf numFmtId="0" fontId="32" fillId="0" borderId="3" xfId="0" applyFont="1" applyBorder="1" applyAlignment="1" applyProtection="1">
      <alignment horizontal="left" vertical="center"/>
      <protection locked="0"/>
    </xf>
    <xf numFmtId="0" fontId="10" fillId="9" borderId="0" xfId="0" applyFont="1" applyFill="1" applyAlignment="1" applyProtection="1">
      <alignment horizontal="center" vertical="center" wrapText="1"/>
      <protection locked="0"/>
    </xf>
    <xf numFmtId="0" fontId="11" fillId="0" borderId="3" xfId="0" applyFont="1" applyBorder="1" applyAlignment="1" applyProtection="1">
      <alignment wrapText="1"/>
      <protection locked="0"/>
    </xf>
    <xf numFmtId="0" fontId="32" fillId="0" borderId="0" xfId="0" applyFont="1" applyAlignment="1" applyProtection="1">
      <alignment vertical="justify" wrapText="1"/>
      <protection locked="0"/>
    </xf>
    <xf numFmtId="0" fontId="32" fillId="0" borderId="0" xfId="0" applyFont="1" applyAlignment="1" applyProtection="1">
      <alignment vertical="center"/>
      <protection locked="0"/>
    </xf>
    <xf numFmtId="0" fontId="33" fillId="0" borderId="0" xfId="2" applyFont="1" applyBorder="1" applyAlignment="1" applyProtection="1">
      <alignment horizontal="center"/>
      <protection locked="0"/>
    </xf>
    <xf numFmtId="0" fontId="29" fillId="0" borderId="0" xfId="0" applyFont="1" applyProtection="1">
      <protection locked="0"/>
    </xf>
    <xf numFmtId="0" fontId="4" fillId="0" borderId="0" xfId="0" applyFont="1" applyAlignment="1" applyProtection="1">
      <alignment horizontal="center" vertical="center"/>
      <protection locked="0"/>
    </xf>
    <xf numFmtId="0" fontId="3" fillId="19" borderId="11" xfId="0" applyFont="1" applyFill="1" applyBorder="1" applyAlignment="1" applyProtection="1">
      <alignment horizontal="center" vertical="center"/>
      <protection locked="0"/>
    </xf>
    <xf numFmtId="0" fontId="3" fillId="5" borderId="2" xfId="0" applyFont="1" applyFill="1" applyBorder="1" applyAlignment="1" applyProtection="1">
      <alignment horizontal="center" vertical="center"/>
      <protection locked="0"/>
    </xf>
    <xf numFmtId="0" fontId="3" fillId="6" borderId="2" xfId="0" applyFont="1" applyFill="1" applyBorder="1" applyAlignment="1" applyProtection="1">
      <alignment horizontal="center" vertical="center"/>
      <protection locked="0"/>
    </xf>
    <xf numFmtId="0" fontId="3" fillId="7" borderId="2" xfId="0" applyFont="1" applyFill="1" applyBorder="1" applyAlignment="1" applyProtection="1">
      <alignment horizontal="center" vertical="center"/>
      <protection locked="0"/>
    </xf>
    <xf numFmtId="0" fontId="16" fillId="8" borderId="5" xfId="2" applyFont="1" applyFill="1" applyBorder="1" applyAlignment="1" applyProtection="1">
      <alignment horizontal="center" vertical="center"/>
      <protection locked="0"/>
    </xf>
    <xf numFmtId="9" fontId="29" fillId="0" borderId="4" xfId="0" applyNumberFormat="1" applyFont="1" applyBorder="1" applyAlignment="1" applyProtection="1">
      <alignment horizontal="center" vertical="center"/>
      <protection locked="0"/>
    </xf>
    <xf numFmtId="9" fontId="29" fillId="0" borderId="2" xfId="0" applyNumberFormat="1" applyFont="1" applyBorder="1" applyAlignment="1" applyProtection="1">
      <alignment horizontal="center" vertical="center"/>
      <protection locked="0"/>
    </xf>
    <xf numFmtId="9" fontId="29" fillId="0" borderId="0" xfId="0" applyNumberFormat="1" applyFont="1" applyAlignment="1" applyProtection="1">
      <alignment horizontal="center" vertical="center"/>
      <protection locked="0"/>
    </xf>
    <xf numFmtId="9" fontId="29" fillId="0" borderId="0" xfId="0" applyNumberFormat="1" applyFont="1" applyProtection="1">
      <protection locked="0"/>
    </xf>
    <xf numFmtId="0" fontId="6" fillId="9" borderId="3" xfId="0" applyFont="1" applyFill="1" applyBorder="1" applyAlignment="1" applyProtection="1">
      <alignment horizontal="center" vertical="center" wrapText="1"/>
      <protection locked="0"/>
    </xf>
    <xf numFmtId="9" fontId="6" fillId="0" borderId="2" xfId="0" applyNumberFormat="1" applyFont="1" applyBorder="1" applyAlignment="1" applyProtection="1">
      <alignment horizontal="center" vertical="center"/>
      <protection locked="0"/>
    </xf>
    <xf numFmtId="2" fontId="29" fillId="0" borderId="0" xfId="0" applyNumberFormat="1" applyFont="1" applyProtection="1">
      <protection locked="0"/>
    </xf>
    <xf numFmtId="9" fontId="6" fillId="0" borderId="0" xfId="0" applyNumberFormat="1" applyFont="1" applyAlignment="1" applyProtection="1">
      <alignment horizontal="center" vertical="center"/>
      <protection locked="0"/>
    </xf>
    <xf numFmtId="0" fontId="6" fillId="0" borderId="0" xfId="0" applyFont="1" applyAlignment="1" applyProtection="1">
      <alignment horizontal="center"/>
      <protection locked="0"/>
    </xf>
    <xf numFmtId="0" fontId="31" fillId="0" borderId="0" xfId="0" applyFont="1" applyProtection="1">
      <protection locked="0"/>
    </xf>
    <xf numFmtId="0" fontId="29" fillId="0" borderId="0" xfId="0" applyFont="1" applyAlignment="1" applyProtection="1">
      <alignment horizontal="left" vertical="top"/>
      <protection locked="0"/>
    </xf>
    <xf numFmtId="0" fontId="6" fillId="0" borderId="0" xfId="0" applyFont="1" applyProtection="1">
      <protection locked="0"/>
    </xf>
    <xf numFmtId="0" fontId="30" fillId="0" borderId="0" xfId="2" applyFont="1" applyAlignment="1" applyProtection="1">
      <protection locked="0"/>
    </xf>
    <xf numFmtId="0" fontId="42" fillId="0" borderId="0" xfId="0" applyFont="1"/>
    <xf numFmtId="0" fontId="0" fillId="13" borderId="3" xfId="0" applyFill="1" applyBorder="1" applyAlignment="1" applyProtection="1">
      <alignment horizontal="left" vertical="justify" wrapText="1"/>
      <protection locked="0"/>
    </xf>
    <xf numFmtId="0" fontId="0" fillId="13" borderId="2" xfId="0" applyFill="1" applyBorder="1" applyAlignment="1" applyProtection="1">
      <alignment horizontal="left" vertical="justify" wrapText="1"/>
      <protection locked="0"/>
    </xf>
    <xf numFmtId="0" fontId="0" fillId="13" borderId="3" xfId="0" applyFill="1" applyBorder="1" applyAlignment="1" applyProtection="1">
      <alignment horizontal="left" vertical="top" wrapText="1"/>
      <protection locked="0"/>
    </xf>
    <xf numFmtId="0" fontId="0" fillId="13" borderId="2" xfId="0" applyFill="1" applyBorder="1" applyAlignment="1" applyProtection="1">
      <alignment horizontal="left" vertical="top" wrapText="1"/>
      <protection locked="0"/>
    </xf>
    <xf numFmtId="0" fontId="26" fillId="0" borderId="14" xfId="3" applyFont="1" applyBorder="1" applyAlignment="1">
      <alignment horizontal="center"/>
    </xf>
    <xf numFmtId="0" fontId="26" fillId="0" borderId="18" xfId="3" applyFont="1" applyBorder="1" applyAlignment="1">
      <alignment horizontal="center"/>
    </xf>
    <xf numFmtId="0" fontId="26" fillId="0" borderId="11" xfId="3" applyFont="1" applyBorder="1" applyAlignment="1">
      <alignment horizontal="center"/>
    </xf>
    <xf numFmtId="0" fontId="26" fillId="0" borderId="19" xfId="3" applyFont="1" applyBorder="1" applyAlignment="1">
      <alignment horizontal="center"/>
    </xf>
    <xf numFmtId="0" fontId="26" fillId="0" borderId="12" xfId="3" applyFont="1" applyBorder="1" applyAlignment="1">
      <alignment horizontal="center"/>
    </xf>
    <xf numFmtId="0" fontId="26" fillId="0" borderId="13" xfId="3" applyFont="1" applyBorder="1" applyAlignment="1">
      <alignment horizontal="center"/>
    </xf>
    <xf numFmtId="0" fontId="26" fillId="0" borderId="6" xfId="3" applyFont="1" applyBorder="1" applyAlignment="1">
      <alignment horizontal="center" vertical="center"/>
    </xf>
    <xf numFmtId="0" fontId="26" fillId="0" borderId="4" xfId="3" applyFont="1" applyBorder="1" applyAlignment="1">
      <alignment horizontal="center" vertical="center"/>
    </xf>
    <xf numFmtId="0" fontId="26" fillId="0" borderId="2" xfId="3" applyFont="1" applyBorder="1" applyAlignment="1">
      <alignment horizontal="center" vertical="center" wrapText="1"/>
    </xf>
    <xf numFmtId="0" fontId="0" fillId="0" borderId="2" xfId="0" applyBorder="1"/>
    <xf numFmtId="0" fontId="33" fillId="0" borderId="0" xfId="2" applyFont="1" applyFill="1" applyAlignment="1" applyProtection="1">
      <alignment horizontal="left" vertical="center"/>
    </xf>
    <xf numFmtId="0" fontId="12" fillId="0" borderId="0" xfId="0" applyFont="1" applyAlignment="1">
      <alignment horizontal="center"/>
    </xf>
    <xf numFmtId="0" fontId="33" fillId="0" borderId="0" xfId="2" applyFont="1" applyAlignment="1" applyProtection="1">
      <alignment horizontal="center"/>
    </xf>
    <xf numFmtId="0" fontId="32" fillId="2" borderId="11" xfId="0" applyFont="1" applyFill="1" applyBorder="1" applyAlignment="1">
      <alignment horizontal="center" vertical="center" wrapText="1"/>
    </xf>
    <xf numFmtId="0" fontId="32" fillId="2" borderId="0" xfId="0" applyFont="1" applyFill="1" applyAlignment="1">
      <alignment horizontal="center" vertical="center" wrapText="1"/>
    </xf>
    <xf numFmtId="164" fontId="32" fillId="0" borderId="2" xfId="0" applyNumberFormat="1" applyFont="1" applyBorder="1" applyAlignment="1" applyProtection="1">
      <alignment horizontal="center" vertical="center" wrapText="1"/>
      <protection locked="0"/>
    </xf>
    <xf numFmtId="0" fontId="32" fillId="0" borderId="2" xfId="0" applyFont="1" applyBorder="1" applyAlignment="1" applyProtection="1">
      <alignment horizontal="center" vertical="center"/>
      <protection locked="0"/>
    </xf>
    <xf numFmtId="0" fontId="17" fillId="2" borderId="6" xfId="0" applyFont="1" applyFill="1" applyBorder="1" applyAlignment="1">
      <alignment horizontal="left" vertical="center" wrapText="1"/>
    </xf>
    <xf numFmtId="0" fontId="17" fillId="2" borderId="7" xfId="0" applyFont="1" applyFill="1" applyBorder="1" applyAlignment="1">
      <alignment horizontal="left" vertical="center" wrapText="1"/>
    </xf>
    <xf numFmtId="0" fontId="17" fillId="0" borderId="7" xfId="0" applyFont="1" applyBorder="1" applyAlignment="1" applyProtection="1">
      <alignment horizontal="left" vertical="center" wrapText="1"/>
      <protection locked="0"/>
    </xf>
    <xf numFmtId="0" fontId="17" fillId="0" borderId="4" xfId="0" applyFont="1" applyBorder="1" applyAlignment="1" applyProtection="1">
      <alignment horizontal="left" vertical="center" wrapText="1"/>
      <protection locked="0"/>
    </xf>
    <xf numFmtId="0" fontId="17" fillId="2" borderId="6"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20" fillId="0" borderId="0" xfId="2" applyFont="1" applyFill="1" applyAlignment="1" applyProtection="1">
      <alignment horizontal="center" vertical="center"/>
    </xf>
    <xf numFmtId="0" fontId="21" fillId="6" borderId="2" xfId="0" applyFont="1" applyFill="1" applyBorder="1" applyAlignment="1">
      <alignment horizontal="center" vertical="center"/>
    </xf>
    <xf numFmtId="0" fontId="32" fillId="3" borderId="2" xfId="0" applyFont="1" applyFill="1" applyBorder="1" applyAlignment="1">
      <alignment horizontal="center" vertical="center"/>
    </xf>
    <xf numFmtId="0" fontId="19" fillId="0" borderId="2" xfId="0" applyFont="1" applyBorder="1" applyAlignment="1" applyProtection="1">
      <alignment horizontal="center" vertical="center"/>
      <protection locked="0"/>
    </xf>
    <xf numFmtId="0" fontId="32" fillId="19" borderId="0" xfId="0" applyFont="1" applyFill="1" applyAlignment="1">
      <alignment vertical="center" wrapText="1"/>
    </xf>
    <xf numFmtId="0" fontId="32" fillId="19" borderId="0" xfId="0" applyFont="1" applyFill="1" applyAlignment="1">
      <alignment vertical="center"/>
    </xf>
    <xf numFmtId="0" fontId="17" fillId="0" borderId="4" xfId="0" applyFont="1" applyBorder="1" applyAlignment="1" applyProtection="1">
      <alignment horizontal="center" vertical="center"/>
      <protection locked="0"/>
    </xf>
    <xf numFmtId="0" fontId="17" fillId="0" borderId="2" xfId="0" applyFont="1" applyBorder="1" applyAlignment="1" applyProtection="1">
      <alignment horizontal="center" vertical="center"/>
      <protection locked="0"/>
    </xf>
    <xf numFmtId="0" fontId="14" fillId="19" borderId="0" xfId="0" applyFont="1" applyFill="1" applyAlignment="1">
      <alignment vertical="center" wrapText="1"/>
    </xf>
    <xf numFmtId="0" fontId="18" fillId="6" borderId="6" xfId="0" applyFont="1" applyFill="1" applyBorder="1" applyAlignment="1">
      <alignment horizontal="center" vertical="center"/>
    </xf>
    <xf numFmtId="0" fontId="18" fillId="6" borderId="7" xfId="0" applyFont="1" applyFill="1" applyBorder="1" applyAlignment="1">
      <alignment horizontal="center" vertical="center"/>
    </xf>
    <xf numFmtId="0" fontId="18" fillId="6" borderId="4" xfId="0" applyFont="1" applyFill="1" applyBorder="1" applyAlignment="1">
      <alignment horizontal="center" vertical="center"/>
    </xf>
    <xf numFmtId="0" fontId="9" fillId="6" borderId="2" xfId="0" applyFont="1" applyFill="1" applyBorder="1" applyAlignment="1">
      <alignment horizontal="center" vertical="center"/>
    </xf>
    <xf numFmtId="0" fontId="22" fillId="6" borderId="2" xfId="0" applyFont="1" applyFill="1" applyBorder="1" applyAlignment="1">
      <alignment horizontal="center" vertical="center"/>
    </xf>
    <xf numFmtId="0" fontId="32" fillId="2" borderId="16" xfId="0" applyFont="1" applyFill="1" applyBorder="1" applyAlignment="1">
      <alignment horizontal="center" vertical="center" wrapText="1"/>
    </xf>
    <xf numFmtId="0" fontId="32" fillId="2" borderId="3" xfId="0" applyFont="1" applyFill="1" applyBorder="1" applyAlignment="1">
      <alignment horizontal="center" vertical="center" wrapText="1"/>
    </xf>
    <xf numFmtId="0" fontId="32" fillId="0" borderId="17" xfId="0" applyFont="1" applyBorder="1" applyAlignment="1" applyProtection="1">
      <alignment horizontal="center" vertical="center" wrapText="1"/>
      <protection locked="0"/>
    </xf>
    <xf numFmtId="0" fontId="32" fillId="0" borderId="2" xfId="0" applyFont="1" applyBorder="1" applyAlignment="1" applyProtection="1">
      <alignment horizontal="center" vertical="center" wrapText="1"/>
      <protection locked="0"/>
    </xf>
    <xf numFmtId="0" fontId="32" fillId="14" borderId="2" xfId="0" applyFont="1" applyFill="1" applyBorder="1" applyAlignment="1">
      <alignment vertical="center" wrapText="1"/>
    </xf>
    <xf numFmtId="0" fontId="32" fillId="14" borderId="2" xfId="0" applyFont="1" applyFill="1" applyBorder="1" applyAlignment="1">
      <alignment vertical="center"/>
    </xf>
    <xf numFmtId="0" fontId="32" fillId="2" borderId="2" xfId="0" applyFont="1" applyFill="1" applyBorder="1" applyAlignment="1">
      <alignment horizontal="center" vertical="center" wrapText="1"/>
    </xf>
    <xf numFmtId="0" fontId="32" fillId="2" borderId="6" xfId="0" applyFont="1" applyFill="1" applyBorder="1" applyAlignment="1">
      <alignment horizontal="center" vertical="center" wrapText="1"/>
    </xf>
    <xf numFmtId="1" fontId="32" fillId="0" borderId="4" xfId="0" applyNumberFormat="1" applyFont="1" applyBorder="1" applyAlignment="1" applyProtection="1">
      <alignment horizontal="center" vertical="center"/>
      <protection locked="0"/>
    </xf>
    <xf numFmtId="1" fontId="32" fillId="0" borderId="2" xfId="0" applyNumberFormat="1" applyFont="1" applyBorder="1" applyAlignment="1" applyProtection="1">
      <alignment horizontal="center" vertical="center"/>
      <protection locked="0"/>
    </xf>
    <xf numFmtId="1" fontId="17" fillId="0" borderId="4" xfId="0" applyNumberFormat="1" applyFont="1" applyBorder="1" applyAlignment="1" applyProtection="1">
      <alignment horizontal="center" vertical="center"/>
      <protection locked="0"/>
    </xf>
    <xf numFmtId="1" fontId="17" fillId="0" borderId="2" xfId="0" applyNumberFormat="1" applyFont="1" applyBorder="1" applyAlignment="1" applyProtection="1">
      <alignment horizontal="center" vertical="center"/>
      <protection locked="0"/>
    </xf>
    <xf numFmtId="0" fontId="17" fillId="0" borderId="7" xfId="0" applyFont="1" applyBorder="1" applyAlignment="1" applyProtection="1">
      <alignment horizontal="center" vertical="center" wrapText="1"/>
      <protection locked="0"/>
    </xf>
    <xf numFmtId="0" fontId="17" fillId="0" borderId="4" xfId="0" applyFont="1" applyBorder="1" applyAlignment="1" applyProtection="1">
      <alignment horizontal="center" vertical="center" wrapText="1"/>
      <protection locked="0"/>
    </xf>
    <xf numFmtId="0" fontId="12" fillId="0" borderId="14" xfId="0" applyFont="1" applyBorder="1" applyAlignment="1" applyProtection="1">
      <alignment horizontal="right"/>
      <protection locked="0"/>
    </xf>
    <xf numFmtId="0" fontId="12" fillId="0" borderId="20" xfId="0" applyFont="1" applyBorder="1" applyAlignment="1" applyProtection="1">
      <alignment horizontal="right"/>
      <protection locked="0"/>
    </xf>
    <xf numFmtId="0" fontId="38" fillId="6" borderId="2" xfId="0" applyFont="1" applyFill="1" applyBorder="1" applyAlignment="1" applyProtection="1">
      <alignment horizontal="left" vertical="center"/>
      <protection locked="0"/>
    </xf>
    <xf numFmtId="0" fontId="38" fillId="6" borderId="4" xfId="0" applyFont="1" applyFill="1" applyBorder="1" applyAlignment="1" applyProtection="1">
      <alignment horizontal="left" vertical="center"/>
      <protection locked="0"/>
    </xf>
    <xf numFmtId="0" fontId="12" fillId="13" borderId="6" xfId="0" applyFont="1" applyFill="1" applyBorder="1" applyAlignment="1" applyProtection="1">
      <alignment horizontal="center" vertical="center"/>
      <protection locked="0"/>
    </xf>
    <xf numFmtId="0" fontId="12" fillId="13" borderId="7" xfId="0" applyFont="1" applyFill="1" applyBorder="1" applyAlignment="1" applyProtection="1">
      <alignment horizontal="center" vertical="center"/>
      <protection locked="0"/>
    </xf>
    <xf numFmtId="0" fontId="12" fillId="13" borderId="4" xfId="0" applyFont="1" applyFill="1" applyBorder="1" applyAlignment="1" applyProtection="1">
      <alignment horizontal="center" vertical="center"/>
      <protection locked="0"/>
    </xf>
    <xf numFmtId="0" fontId="12" fillId="18" borderId="2" xfId="0" applyFont="1" applyFill="1" applyBorder="1" applyAlignment="1" applyProtection="1">
      <alignment horizontal="center" vertical="center"/>
      <protection locked="0"/>
    </xf>
    <xf numFmtId="0" fontId="12" fillId="18" borderId="6" xfId="0" applyFont="1" applyFill="1" applyBorder="1" applyAlignment="1" applyProtection="1">
      <alignment horizontal="center" vertical="center"/>
      <protection locked="0"/>
    </xf>
    <xf numFmtId="0" fontId="12" fillId="18" borderId="7" xfId="0" applyFont="1" applyFill="1" applyBorder="1" applyAlignment="1" applyProtection="1">
      <alignment horizontal="center" vertical="center"/>
      <protection locked="0"/>
    </xf>
    <xf numFmtId="0" fontId="12" fillId="18" borderId="4" xfId="0" applyFont="1" applyFill="1" applyBorder="1" applyAlignment="1" applyProtection="1">
      <alignment horizontal="center" vertical="center"/>
      <protection locked="0"/>
    </xf>
    <xf numFmtId="0" fontId="38" fillId="6" borderId="15" xfId="0" applyFont="1" applyFill="1" applyBorder="1" applyAlignment="1" applyProtection="1">
      <alignment horizontal="left" vertical="center"/>
      <protection locked="0"/>
    </xf>
    <xf numFmtId="0" fontId="38" fillId="6" borderId="6" xfId="0" applyFont="1" applyFill="1" applyBorder="1" applyAlignment="1" applyProtection="1">
      <alignment horizontal="left" vertical="center"/>
      <protection locked="0"/>
    </xf>
    <xf numFmtId="0" fontId="38" fillId="6" borderId="7" xfId="0" applyFont="1" applyFill="1" applyBorder="1" applyAlignment="1" applyProtection="1">
      <alignment horizontal="left" vertical="center"/>
      <protection locked="0"/>
    </xf>
    <xf numFmtId="0" fontId="38" fillId="6" borderId="18" xfId="0" applyFont="1" applyFill="1" applyBorder="1" applyAlignment="1" applyProtection="1">
      <alignment horizontal="left" vertical="center"/>
      <protection locked="0"/>
    </xf>
    <xf numFmtId="0" fontId="12" fillId="0" borderId="14" xfId="0" applyFont="1" applyBorder="1" applyAlignment="1" applyProtection="1">
      <alignment horizontal="center"/>
      <protection locked="0"/>
    </xf>
    <xf numFmtId="0" fontId="12" fillId="0" borderId="20" xfId="0" applyFont="1" applyBorder="1" applyAlignment="1" applyProtection="1">
      <alignment horizontal="center"/>
      <protection locked="0"/>
    </xf>
    <xf numFmtId="0" fontId="12" fillId="0" borderId="19" xfId="0" applyFont="1" applyBorder="1" applyAlignment="1" applyProtection="1">
      <alignment horizontal="center"/>
      <protection locked="0"/>
    </xf>
    <xf numFmtId="0" fontId="25" fillId="9" borderId="8" xfId="0" applyFont="1" applyFill="1" applyBorder="1" applyAlignment="1" applyProtection="1">
      <alignment horizontal="center" vertical="center"/>
      <protection locked="0"/>
    </xf>
    <xf numFmtId="0" fontId="25" fillId="9" borderId="3" xfId="0" applyFont="1" applyFill="1" applyBorder="1" applyAlignment="1" applyProtection="1">
      <alignment horizontal="center" vertical="center"/>
      <protection locked="0"/>
    </xf>
    <xf numFmtId="0" fontId="16" fillId="9" borderId="11" xfId="0" applyFont="1" applyFill="1" applyBorder="1" applyAlignment="1" applyProtection="1">
      <alignment horizontal="center" vertical="center" wrapText="1"/>
      <protection locked="0"/>
    </xf>
    <xf numFmtId="0" fontId="16" fillId="9" borderId="12" xfId="0" applyFont="1" applyFill="1" applyBorder="1" applyAlignment="1" applyProtection="1">
      <alignment horizontal="center" vertical="center" wrapText="1"/>
      <protection locked="0"/>
    </xf>
    <xf numFmtId="0" fontId="16" fillId="9" borderId="3" xfId="0" applyFont="1" applyFill="1" applyBorder="1" applyAlignment="1" applyProtection="1">
      <alignment horizontal="center" vertical="center" wrapText="1"/>
      <protection locked="0"/>
    </xf>
    <xf numFmtId="0" fontId="16" fillId="9" borderId="2" xfId="0" applyFont="1" applyFill="1" applyBorder="1" applyAlignment="1" applyProtection="1">
      <alignment horizontal="center" vertical="center" wrapText="1"/>
      <protection locked="0"/>
    </xf>
    <xf numFmtId="0" fontId="37" fillId="0" borderId="2" xfId="0" applyFont="1" applyBorder="1" applyAlignment="1" applyProtection="1">
      <alignment horizontal="center" vertical="center"/>
      <protection locked="0"/>
    </xf>
    <xf numFmtId="0" fontId="37" fillId="0" borderId="15" xfId="0" applyFont="1" applyBorder="1" applyAlignment="1" applyProtection="1">
      <alignment horizontal="center" vertical="center"/>
      <protection locked="0"/>
    </xf>
    <xf numFmtId="0" fontId="24" fillId="21" borderId="2"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protection locked="0"/>
    </xf>
    <xf numFmtId="0" fontId="24" fillId="9" borderId="18" xfId="0" applyFont="1" applyFill="1" applyBorder="1" applyAlignment="1" applyProtection="1">
      <alignment horizontal="center" vertical="center"/>
      <protection locked="0"/>
    </xf>
    <xf numFmtId="0" fontId="24" fillId="9" borderId="21" xfId="0" applyFont="1" applyFill="1" applyBorder="1" applyAlignment="1" applyProtection="1">
      <alignment horizontal="center" vertical="center"/>
      <protection locked="0"/>
    </xf>
    <xf numFmtId="0" fontId="24" fillId="9" borderId="13" xfId="0" applyFont="1" applyFill="1" applyBorder="1" applyAlignment="1" applyProtection="1">
      <alignment horizontal="center" vertical="center"/>
      <protection locked="0"/>
    </xf>
    <xf numFmtId="0" fontId="24" fillId="9" borderId="20" xfId="0" applyFont="1" applyFill="1" applyBorder="1" applyAlignment="1" applyProtection="1">
      <alignment horizontal="center" vertical="center" wrapText="1"/>
      <protection locked="0"/>
    </xf>
    <xf numFmtId="0" fontId="24" fillId="9" borderId="18" xfId="0" applyFont="1" applyFill="1" applyBorder="1" applyAlignment="1" applyProtection="1">
      <alignment horizontal="center" vertical="center" wrapText="1"/>
      <protection locked="0"/>
    </xf>
    <xf numFmtId="0" fontId="24" fillId="9" borderId="21" xfId="0" applyFont="1" applyFill="1" applyBorder="1" applyAlignment="1" applyProtection="1">
      <alignment horizontal="center" vertical="center" wrapText="1"/>
      <protection locked="0"/>
    </xf>
    <xf numFmtId="0" fontId="24" fillId="9" borderId="13" xfId="0" applyFont="1" applyFill="1" applyBorder="1" applyAlignment="1" applyProtection="1">
      <alignment horizontal="center" vertical="center" wrapText="1"/>
      <protection locked="0"/>
    </xf>
    <xf numFmtId="0" fontId="32" fillId="6" borderId="14" xfId="0" applyFont="1" applyFill="1" applyBorder="1" applyAlignment="1" applyProtection="1">
      <alignment horizontal="center"/>
      <protection locked="0"/>
    </xf>
    <xf numFmtId="0" fontId="32" fillId="6" borderId="11" xfId="0" applyFont="1" applyFill="1" applyBorder="1" applyAlignment="1" applyProtection="1">
      <alignment horizontal="center"/>
      <protection locked="0"/>
    </xf>
    <xf numFmtId="0" fontId="32" fillId="6" borderId="12" xfId="0" applyFont="1" applyFill="1" applyBorder="1" applyAlignment="1" applyProtection="1">
      <alignment horizontal="center"/>
      <protection locked="0"/>
    </xf>
    <xf numFmtId="0" fontId="12" fillId="0" borderId="14" xfId="0" applyFont="1" applyBorder="1" applyAlignment="1">
      <alignment horizontal="center"/>
    </xf>
    <xf numFmtId="0" fontId="12" fillId="0" borderId="20" xfId="0" applyFont="1" applyBorder="1" applyAlignment="1">
      <alignment horizontal="center"/>
    </xf>
    <xf numFmtId="0" fontId="12" fillId="0" borderId="18" xfId="0" applyFont="1" applyBorder="1" applyAlignment="1">
      <alignment horizontal="center"/>
    </xf>
    <xf numFmtId="0" fontId="12" fillId="20" borderId="6" xfId="0" applyFont="1" applyFill="1" applyBorder="1" applyAlignment="1" applyProtection="1">
      <alignment horizontal="center" vertical="center"/>
      <protection locked="0"/>
    </xf>
    <xf numFmtId="0" fontId="12" fillId="20" borderId="7" xfId="0" applyFont="1" applyFill="1" applyBorder="1" applyAlignment="1" applyProtection="1">
      <alignment horizontal="center" vertical="center"/>
      <protection locked="0"/>
    </xf>
    <xf numFmtId="0" fontId="12" fillId="20" borderId="4" xfId="0" applyFont="1" applyFill="1" applyBorder="1" applyAlignment="1" applyProtection="1">
      <alignment horizontal="center" vertical="center"/>
      <protection locked="0"/>
    </xf>
    <xf numFmtId="0" fontId="12" fillId="15" borderId="6" xfId="0" applyFont="1" applyFill="1" applyBorder="1" applyAlignment="1" applyProtection="1">
      <alignment horizontal="center" vertical="center"/>
      <protection locked="0"/>
    </xf>
    <xf numFmtId="0" fontId="12" fillId="15" borderId="7" xfId="0" applyFont="1" applyFill="1" applyBorder="1" applyAlignment="1" applyProtection="1">
      <alignment horizontal="center" vertical="center"/>
      <protection locked="0"/>
    </xf>
    <xf numFmtId="0" fontId="12" fillId="15" borderId="4" xfId="0" applyFont="1" applyFill="1" applyBorder="1" applyAlignment="1" applyProtection="1">
      <alignment horizontal="center" vertical="center"/>
      <protection locked="0"/>
    </xf>
    <xf numFmtId="0" fontId="17" fillId="6" borderId="14" xfId="0" applyFont="1" applyFill="1" applyBorder="1" applyAlignment="1" applyProtection="1">
      <alignment horizontal="center"/>
      <protection locked="0"/>
    </xf>
    <xf numFmtId="0" fontId="17" fillId="6" borderId="8" xfId="0" applyFont="1" applyFill="1" applyBorder="1" applyAlignment="1" applyProtection="1">
      <alignment horizontal="center"/>
      <protection locked="0"/>
    </xf>
    <xf numFmtId="0" fontId="17" fillId="6" borderId="3" xfId="0" applyFont="1" applyFill="1" applyBorder="1" applyAlignment="1" applyProtection="1">
      <alignment horizontal="center"/>
      <protection locked="0"/>
    </xf>
    <xf numFmtId="0" fontId="12" fillId="0" borderId="6" xfId="0" applyFont="1" applyBorder="1" applyAlignment="1" applyProtection="1">
      <alignment horizontal="center"/>
      <protection locked="0"/>
    </xf>
    <xf numFmtId="0" fontId="12" fillId="0" borderId="7" xfId="0" applyFont="1" applyBorder="1" applyAlignment="1" applyProtection="1">
      <alignment horizontal="center"/>
      <protection locked="0"/>
    </xf>
    <xf numFmtId="0" fontId="12" fillId="0" borderId="4" xfId="0" applyFont="1" applyBorder="1" applyAlignment="1" applyProtection="1">
      <alignment horizontal="center"/>
      <protection locked="0"/>
    </xf>
    <xf numFmtId="0" fontId="32" fillId="6" borderId="8" xfId="0" applyFont="1" applyFill="1" applyBorder="1" applyAlignment="1" applyProtection="1">
      <alignment horizontal="center"/>
      <protection locked="0"/>
    </xf>
    <xf numFmtId="0" fontId="32" fillId="6" borderId="3" xfId="0" applyFont="1" applyFill="1" applyBorder="1" applyAlignment="1" applyProtection="1">
      <alignment horizontal="center"/>
      <protection locked="0"/>
    </xf>
    <xf numFmtId="0" fontId="12" fillId="0" borderId="18" xfId="0" applyFont="1" applyBorder="1" applyAlignment="1" applyProtection="1">
      <alignment horizontal="center"/>
      <protection locked="0"/>
    </xf>
    <xf numFmtId="0" fontId="12" fillId="6" borderId="2" xfId="0" applyFont="1" applyFill="1" applyBorder="1" applyAlignment="1" applyProtection="1">
      <alignment horizontal="center" vertical="center" wrapText="1"/>
      <protection locked="0"/>
    </xf>
    <xf numFmtId="0" fontId="33" fillId="0" borderId="0" xfId="2" applyFont="1" applyBorder="1" applyAlignment="1" applyProtection="1">
      <alignment horizontal="center"/>
      <protection locked="0"/>
    </xf>
    <xf numFmtId="0" fontId="12" fillId="0" borderId="0" xfId="0" applyFont="1" applyAlignment="1" applyProtection="1">
      <alignment horizontal="center"/>
      <protection locked="0"/>
    </xf>
    <xf numFmtId="0" fontId="12" fillId="0" borderId="6" xfId="0" applyFont="1" applyBorder="1" applyAlignment="1" applyProtection="1">
      <alignment horizontal="right"/>
      <protection locked="0"/>
    </xf>
    <xf numFmtId="0" fontId="12" fillId="0" borderId="7" xfId="0" applyFont="1" applyBorder="1" applyAlignment="1" applyProtection="1">
      <alignment horizontal="right"/>
      <protection locked="0"/>
    </xf>
    <xf numFmtId="0" fontId="12" fillId="15" borderId="2" xfId="0" applyFont="1" applyFill="1" applyBorder="1" applyAlignment="1" applyProtection="1">
      <alignment horizontal="center" vertical="center"/>
      <protection locked="0"/>
    </xf>
    <xf numFmtId="0" fontId="16" fillId="9" borderId="8" xfId="0" applyFont="1" applyFill="1" applyBorder="1" applyAlignment="1" applyProtection="1">
      <alignment horizontal="center" vertical="center" wrapText="1"/>
      <protection locked="0"/>
    </xf>
    <xf numFmtId="0" fontId="10" fillId="13" borderId="2" xfId="0" applyFont="1" applyFill="1" applyBorder="1" applyAlignment="1" applyProtection="1">
      <alignment horizontal="center" vertical="center"/>
      <protection locked="0"/>
    </xf>
    <xf numFmtId="0" fontId="10" fillId="11" borderId="2" xfId="0" applyFont="1" applyFill="1" applyBorder="1" applyAlignment="1" applyProtection="1">
      <alignment horizontal="center" vertical="center"/>
      <protection locked="0"/>
    </xf>
    <xf numFmtId="0" fontId="12" fillId="12" borderId="2" xfId="0" applyFont="1" applyFill="1" applyBorder="1" applyAlignment="1" applyProtection="1">
      <alignment horizontal="center" vertical="center"/>
      <protection locked="0"/>
    </xf>
    <xf numFmtId="0" fontId="25" fillId="9" borderId="19" xfId="0" applyFont="1" applyFill="1" applyBorder="1" applyAlignment="1" applyProtection="1">
      <alignment horizontal="center" vertical="center"/>
      <protection locked="0"/>
    </xf>
    <xf numFmtId="0" fontId="25" fillId="9" borderId="13" xfId="0" applyFont="1" applyFill="1" applyBorder="1" applyAlignment="1" applyProtection="1">
      <alignment horizontal="center" vertical="center"/>
      <protection locked="0"/>
    </xf>
    <xf numFmtId="0" fontId="32" fillId="0" borderId="19" xfId="0" applyFont="1" applyBorder="1" applyAlignment="1" applyProtection="1">
      <alignment horizontal="center"/>
      <protection locked="0"/>
    </xf>
    <xf numFmtId="0" fontId="29" fillId="0" borderId="2" xfId="0" applyFont="1" applyBorder="1" applyAlignment="1" applyProtection="1">
      <alignment horizontal="center" vertical="top" wrapText="1"/>
      <protection locked="0"/>
    </xf>
    <xf numFmtId="0" fontId="3" fillId="18" borderId="11" xfId="0" applyFont="1" applyFill="1" applyBorder="1" applyAlignment="1" applyProtection="1">
      <alignment horizontal="center" vertical="center"/>
      <protection locked="0"/>
    </xf>
    <xf numFmtId="0" fontId="3" fillId="18" borderId="0" xfId="0" applyFont="1" applyFill="1" applyAlignment="1" applyProtection="1">
      <alignment horizontal="center" vertical="center"/>
      <protection locked="0"/>
    </xf>
    <xf numFmtId="0" fontId="7" fillId="7" borderId="11" xfId="0" applyFont="1" applyFill="1" applyBorder="1" applyAlignment="1" applyProtection="1">
      <alignment horizontal="center" vertical="center"/>
      <protection locked="0"/>
    </xf>
    <xf numFmtId="0" fontId="7" fillId="7" borderId="0" xfId="0" applyFont="1" applyFill="1" applyAlignment="1" applyProtection="1">
      <alignment horizontal="center" vertical="center"/>
      <protection locked="0"/>
    </xf>
    <xf numFmtId="0" fontId="7" fillId="22" borderId="14" xfId="0" applyFont="1" applyFill="1" applyBorder="1" applyAlignment="1" applyProtection="1">
      <alignment horizontal="center" vertical="center"/>
      <protection locked="0"/>
    </xf>
    <xf numFmtId="0" fontId="7" fillId="22" borderId="20" xfId="0" applyFont="1" applyFill="1" applyBorder="1" applyAlignment="1" applyProtection="1">
      <alignment horizontal="center" vertical="center"/>
      <protection locked="0"/>
    </xf>
    <xf numFmtId="0" fontId="3" fillId="15" borderId="11" xfId="0" applyFont="1" applyFill="1" applyBorder="1" applyAlignment="1" applyProtection="1">
      <alignment horizontal="center" vertical="center"/>
      <protection locked="0"/>
    </xf>
    <xf numFmtId="0" fontId="3" fillId="15" borderId="0" xfId="0" applyFont="1" applyFill="1" applyAlignment="1" applyProtection="1">
      <alignment horizontal="center" vertical="center"/>
      <protection locked="0"/>
    </xf>
    <xf numFmtId="0" fontId="3" fillId="14" borderId="2" xfId="0" applyFont="1" applyFill="1" applyBorder="1" applyAlignment="1" applyProtection="1">
      <alignment horizontal="center" vertical="center"/>
      <protection locked="0"/>
    </xf>
    <xf numFmtId="0" fontId="7" fillId="7" borderId="2" xfId="0" applyFont="1" applyFill="1" applyBorder="1" applyAlignment="1" applyProtection="1">
      <alignment horizontal="center" vertical="center"/>
      <protection locked="0"/>
    </xf>
    <xf numFmtId="0" fontId="3" fillId="13" borderId="6" xfId="0" applyFont="1" applyFill="1" applyBorder="1" applyAlignment="1" applyProtection="1">
      <alignment horizontal="center" vertical="center"/>
      <protection locked="0"/>
    </xf>
    <xf numFmtId="0" fontId="3" fillId="13" borderId="7" xfId="0" applyFont="1" applyFill="1" applyBorder="1" applyAlignment="1" applyProtection="1">
      <alignment horizontal="center" vertical="center"/>
      <protection locked="0"/>
    </xf>
    <xf numFmtId="0" fontId="3" fillId="13" borderId="4" xfId="0" applyFont="1" applyFill="1" applyBorder="1" applyAlignment="1" applyProtection="1">
      <alignment horizontal="center" vertical="center"/>
      <protection locked="0"/>
    </xf>
    <xf numFmtId="0" fontId="7" fillId="9" borderId="14" xfId="0" applyFont="1" applyFill="1" applyBorder="1" applyAlignment="1" applyProtection="1">
      <alignment horizontal="center" vertical="center"/>
      <protection locked="0"/>
    </xf>
    <xf numFmtId="0" fontId="7" fillId="9" borderId="20" xfId="0" applyFont="1" applyFill="1" applyBorder="1" applyAlignment="1" applyProtection="1">
      <alignment horizontal="center" vertical="center"/>
      <protection locked="0"/>
    </xf>
    <xf numFmtId="0" fontId="29" fillId="0" borderId="11" xfId="0" applyFont="1" applyBorder="1" applyAlignment="1" applyProtection="1">
      <alignment horizontal="center"/>
      <protection locked="0"/>
    </xf>
    <xf numFmtId="0" fontId="3" fillId="20" borderId="2" xfId="0" applyFont="1" applyFill="1" applyBorder="1" applyAlignment="1" applyProtection="1">
      <alignment horizontal="center" vertical="center"/>
      <protection locked="0"/>
    </xf>
    <xf numFmtId="0" fontId="3" fillId="12" borderId="2" xfId="0" applyFont="1" applyFill="1" applyBorder="1" applyAlignment="1" applyProtection="1">
      <alignment horizontal="center" vertical="center"/>
      <protection locked="0"/>
    </xf>
    <xf numFmtId="0" fontId="3" fillId="13" borderId="2" xfId="0" applyFont="1" applyFill="1" applyBorder="1" applyAlignment="1" applyProtection="1">
      <alignment horizontal="center" vertical="center"/>
      <protection locked="0"/>
    </xf>
    <xf numFmtId="0" fontId="3" fillId="21" borderId="2" xfId="0" applyFont="1" applyFill="1" applyBorder="1" applyAlignment="1" applyProtection="1">
      <alignment horizontal="center" vertical="center"/>
      <protection locked="0"/>
    </xf>
    <xf numFmtId="0" fontId="3" fillId="21" borderId="15" xfId="0" applyFont="1" applyFill="1" applyBorder="1" applyAlignment="1" applyProtection="1">
      <alignment horizontal="center" vertical="center"/>
      <protection locked="0"/>
    </xf>
    <xf numFmtId="0" fontId="3" fillId="0" borderId="15" xfId="0" applyFont="1" applyBorder="1" applyAlignment="1" applyProtection="1">
      <alignment horizontal="center" vertical="center"/>
      <protection locked="0"/>
    </xf>
    <xf numFmtId="0" fontId="3" fillId="0" borderId="8" xfId="0" applyFont="1" applyBorder="1" applyAlignment="1" applyProtection="1">
      <alignment horizontal="center" vertical="center"/>
      <protection locked="0"/>
    </xf>
    <xf numFmtId="0" fontId="3" fillId="0" borderId="19" xfId="0" applyFont="1" applyBorder="1" applyAlignment="1" applyProtection="1">
      <alignment horizontal="center"/>
      <protection locked="0"/>
    </xf>
    <xf numFmtId="0" fontId="3" fillId="0" borderId="8" xfId="0" applyFont="1" applyBorder="1" applyAlignment="1" applyProtection="1">
      <alignment horizontal="center"/>
      <protection locked="0"/>
    </xf>
    <xf numFmtId="0" fontId="3" fillId="18" borderId="2" xfId="0" applyFont="1" applyFill="1" applyBorder="1" applyAlignment="1" applyProtection="1">
      <alignment horizontal="center" vertical="center"/>
      <protection locked="0"/>
    </xf>
    <xf numFmtId="0" fontId="29" fillId="0" borderId="2" xfId="0" applyFont="1" applyBorder="1" applyAlignment="1" applyProtection="1">
      <alignment horizontal="center" vertical="top"/>
      <protection locked="0"/>
    </xf>
    <xf numFmtId="0" fontId="3" fillId="18" borderId="2" xfId="0" applyFont="1" applyFill="1" applyBorder="1" applyAlignment="1">
      <alignment horizontal="center" vertical="center"/>
    </xf>
    <xf numFmtId="0" fontId="7" fillId="7" borderId="14" xfId="0" applyFont="1" applyFill="1" applyBorder="1" applyAlignment="1">
      <alignment horizontal="center" vertical="center"/>
    </xf>
    <xf numFmtId="0" fontId="7" fillId="7" borderId="20" xfId="0" applyFont="1" applyFill="1" applyBorder="1" applyAlignment="1">
      <alignment horizontal="center" vertical="center"/>
    </xf>
    <xf numFmtId="0" fontId="7" fillId="22" borderId="2" xfId="0" applyFont="1" applyFill="1" applyBorder="1" applyAlignment="1">
      <alignment horizontal="center" vertical="center"/>
    </xf>
    <xf numFmtId="0" fontId="3" fillId="15" borderId="2" xfId="0" applyFont="1" applyFill="1" applyBorder="1" applyAlignment="1">
      <alignment horizontal="center" vertical="center"/>
    </xf>
    <xf numFmtId="0" fontId="29" fillId="0" borderId="11" xfId="0" applyFont="1" applyBorder="1" applyAlignment="1">
      <alignment horizontal="center"/>
    </xf>
    <xf numFmtId="0" fontId="3" fillId="0" borderId="15" xfId="0" applyFont="1" applyBorder="1" applyAlignment="1">
      <alignment horizontal="center" vertical="center"/>
    </xf>
    <xf numFmtId="0" fontId="3" fillId="0" borderId="8" xfId="0" applyFont="1" applyBorder="1" applyAlignment="1">
      <alignment horizontal="center" vertical="center"/>
    </xf>
    <xf numFmtId="0" fontId="3" fillId="13" borderId="2" xfId="0" applyFont="1" applyFill="1" applyBorder="1" applyAlignment="1">
      <alignment horizontal="center" vertical="center"/>
    </xf>
    <xf numFmtId="0" fontId="3" fillId="20" borderId="2" xfId="0" applyFont="1" applyFill="1" applyBorder="1" applyAlignment="1">
      <alignment horizontal="center" vertical="center"/>
    </xf>
    <xf numFmtId="0" fontId="7" fillId="9" borderId="2" xfId="0" applyFont="1" applyFill="1" applyBorder="1" applyAlignment="1">
      <alignment horizontal="center" vertical="center"/>
    </xf>
    <xf numFmtId="0" fontId="3" fillId="14" borderId="2" xfId="0" applyFont="1" applyFill="1" applyBorder="1" applyAlignment="1">
      <alignment horizontal="center" vertical="center"/>
    </xf>
    <xf numFmtId="0" fontId="7" fillId="7" borderId="2" xfId="0" applyFont="1" applyFill="1" applyBorder="1" applyAlignment="1">
      <alignment horizontal="center" vertical="center"/>
    </xf>
    <xf numFmtId="0" fontId="3" fillId="0" borderId="19" xfId="0" applyFont="1" applyBorder="1" applyAlignment="1">
      <alignment horizontal="center"/>
    </xf>
    <xf numFmtId="0" fontId="3" fillId="0" borderId="8" xfId="0" applyFont="1" applyBorder="1" applyAlignment="1">
      <alignment horizontal="center"/>
    </xf>
    <xf numFmtId="0" fontId="3" fillId="21" borderId="2" xfId="0" applyFont="1" applyFill="1" applyBorder="1" applyAlignment="1">
      <alignment horizontal="center" vertical="center"/>
    </xf>
    <xf numFmtId="0" fontId="3" fillId="21" borderId="15" xfId="0" applyFont="1" applyFill="1" applyBorder="1" applyAlignment="1">
      <alignment horizontal="center" vertical="center"/>
    </xf>
    <xf numFmtId="0" fontId="3" fillId="12" borderId="2" xfId="0" applyFont="1" applyFill="1" applyBorder="1" applyAlignment="1">
      <alignment horizontal="center" vertical="center"/>
    </xf>
  </cellXfs>
  <cellStyles count="7">
    <cellStyle name="Estilo 1" xfId="1" xr:uid="{00000000-0005-0000-0000-000000000000}"/>
    <cellStyle name="Hipervínculo" xfId="2" builtinId="8"/>
    <cellStyle name="Normal" xfId="0" builtinId="0"/>
    <cellStyle name="Normal 2" xfId="3" xr:uid="{00000000-0005-0000-0000-000003000000}"/>
    <cellStyle name="Normal 3" xfId="4" xr:uid="{00000000-0005-0000-0000-000004000000}"/>
    <cellStyle name="Normal 4" xfId="5" xr:uid="{00000000-0005-0000-0000-000005000000}"/>
    <cellStyle name="Porcentual 2" xfId="6" xr:uid="{00000000-0005-0000-0000-000006000000}"/>
  </cellStyles>
  <dxfs count="2">
    <dxf>
      <font>
        <color theme="0"/>
      </font>
    </dxf>
    <dxf>
      <fill>
        <patternFill>
          <bgColor rgb="FFC00000"/>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2.jpeg"/><Relationship Id="rId2" Type="http://schemas.openxmlformats.org/officeDocument/2006/relationships/hyperlink" Target="#Autoevaluaci&#243;n!A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Directiva!A8"/><Relationship Id="rId13" Type="http://schemas.openxmlformats.org/officeDocument/2006/relationships/hyperlink" Target="#Academica!A6"/><Relationship Id="rId18" Type="http://schemas.openxmlformats.org/officeDocument/2006/relationships/image" Target="../media/image8.png"/><Relationship Id="rId26" Type="http://schemas.openxmlformats.org/officeDocument/2006/relationships/hyperlink" Target="#Comunidad!A7"/><Relationship Id="rId3" Type="http://schemas.openxmlformats.org/officeDocument/2006/relationships/hyperlink" Target="#Directiva!A5"/><Relationship Id="rId21" Type="http://schemas.openxmlformats.org/officeDocument/2006/relationships/hyperlink" Target="#Admon!A7"/><Relationship Id="rId7" Type="http://schemas.openxmlformats.org/officeDocument/2006/relationships/hyperlink" Target="#Directiva!A7"/><Relationship Id="rId12" Type="http://schemas.openxmlformats.org/officeDocument/2006/relationships/image" Target="../media/image6.png"/><Relationship Id="rId17" Type="http://schemas.openxmlformats.org/officeDocument/2006/relationships/hyperlink" Target="#Admon!A5"/><Relationship Id="rId25" Type="http://schemas.openxmlformats.org/officeDocument/2006/relationships/hyperlink" Target="#Comunidad!A6"/><Relationship Id="rId2" Type="http://schemas.openxmlformats.org/officeDocument/2006/relationships/image" Target="../media/image3.png"/><Relationship Id="rId16" Type="http://schemas.openxmlformats.org/officeDocument/2006/relationships/hyperlink" Target="#Admon!A4"/><Relationship Id="rId20" Type="http://schemas.openxmlformats.org/officeDocument/2006/relationships/image" Target="../media/image9.png"/><Relationship Id="rId29" Type="http://schemas.openxmlformats.org/officeDocument/2006/relationships/hyperlink" Target="#Directiva!A1"/><Relationship Id="rId1" Type="http://schemas.openxmlformats.org/officeDocument/2006/relationships/hyperlink" Target="#Directiva!A4"/><Relationship Id="rId6" Type="http://schemas.openxmlformats.org/officeDocument/2006/relationships/image" Target="../media/image5.png"/><Relationship Id="rId11" Type="http://schemas.openxmlformats.org/officeDocument/2006/relationships/hyperlink" Target="#Academica!A5"/><Relationship Id="rId24" Type="http://schemas.openxmlformats.org/officeDocument/2006/relationships/hyperlink" Target="#Comunidad!A5"/><Relationship Id="rId5" Type="http://schemas.openxmlformats.org/officeDocument/2006/relationships/hyperlink" Target="#Directiva!A6"/><Relationship Id="rId15" Type="http://schemas.openxmlformats.org/officeDocument/2006/relationships/image" Target="../media/image7.png"/><Relationship Id="rId23" Type="http://schemas.openxmlformats.org/officeDocument/2006/relationships/hyperlink" Target="#Comunidad!A4"/><Relationship Id="rId28" Type="http://schemas.openxmlformats.org/officeDocument/2006/relationships/image" Target="../media/image10.jpeg"/><Relationship Id="rId10" Type="http://schemas.openxmlformats.org/officeDocument/2006/relationships/hyperlink" Target="#Academica!A4"/><Relationship Id="rId19" Type="http://schemas.openxmlformats.org/officeDocument/2006/relationships/hyperlink" Target="#Admon!A6"/><Relationship Id="rId4" Type="http://schemas.openxmlformats.org/officeDocument/2006/relationships/image" Target="../media/image4.png"/><Relationship Id="rId9" Type="http://schemas.openxmlformats.org/officeDocument/2006/relationships/hyperlink" Target="#Directiva!A9"/><Relationship Id="rId14" Type="http://schemas.openxmlformats.org/officeDocument/2006/relationships/hyperlink" Target="#Academica!A7"/><Relationship Id="rId22" Type="http://schemas.openxmlformats.org/officeDocument/2006/relationships/hyperlink" Target="#Admon!A8"/><Relationship Id="rId27" Type="http://schemas.openxmlformats.org/officeDocument/2006/relationships/hyperlink" Target="#Instituci&#243;n!A1"/><Relationship Id="rId30" Type="http://schemas.openxmlformats.org/officeDocument/2006/relationships/image" Target="../media/image11.jpe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171450</xdr:rowOff>
    </xdr:from>
    <xdr:to>
      <xdr:col>1</xdr:col>
      <xdr:colOff>714375</xdr:colOff>
      <xdr:row>2</xdr:row>
      <xdr:rowOff>95250</xdr:rowOff>
    </xdr:to>
    <xdr:pic>
      <xdr:nvPicPr>
        <xdr:cNvPr id="27565379" name="1 Imagen" descr="Secretaría de Educación">
          <a:extLst>
            <a:ext uri="{FF2B5EF4-FFF2-40B4-BE49-F238E27FC236}">
              <a16:creationId xmlns:a16="http://schemas.microsoft.com/office/drawing/2014/main" id="{7E251340-500A-76D1-20E7-A58BF51BCAA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71450"/>
          <a:ext cx="1438275" cy="504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27565380" name="Picture 3995" descr="MB900431547">
          <a:hlinkClick xmlns:r="http://schemas.openxmlformats.org/officeDocument/2006/relationships" r:id="rId2" tooltip="Ir a revision identidad"/>
          <a:extLst>
            <a:ext uri="{FF2B5EF4-FFF2-40B4-BE49-F238E27FC236}">
              <a16:creationId xmlns:a16="http://schemas.microsoft.com/office/drawing/2014/main" id="{396BC9DB-8BD8-5434-8F0E-D3C51ED46DC8}"/>
            </a:ext>
          </a:extLst>
        </xdr:cNvPr>
        <xdr:cNvPicPr>
          <a:picLocks noChangeAspect="1" noChangeArrowheads="1"/>
        </xdr:cNvPicPr>
      </xdr:nvPicPr>
      <xdr:blipFill>
        <a:blip xmlns:r="http://schemas.openxmlformats.org/officeDocument/2006/relationships" r:embed="rId3"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8905875" y="114300"/>
          <a:ext cx="695325" cy="685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2771775</xdr:colOff>
      <xdr:row>5</xdr:row>
      <xdr:rowOff>9525</xdr:rowOff>
    </xdr:from>
    <xdr:to>
      <xdr:col>3</xdr:col>
      <xdr:colOff>38100</xdr:colOff>
      <xdr:row>6</xdr:row>
      <xdr:rowOff>28575</xdr:rowOff>
    </xdr:to>
    <xdr:pic>
      <xdr:nvPicPr>
        <xdr:cNvPr id="51619368" name="2 Imagen">
          <a:hlinkClick xmlns:r="http://schemas.openxmlformats.org/officeDocument/2006/relationships" r:id="rId1" tooltip="IR A RESUMEN"/>
          <a:extLst>
            <a:ext uri="{FF2B5EF4-FFF2-40B4-BE49-F238E27FC236}">
              <a16:creationId xmlns:a16="http://schemas.microsoft.com/office/drawing/2014/main" id="{2B18B9E4-3FF9-2210-3DA8-91EC33D23EDE}"/>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95600" y="1219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xdr:row>
      <xdr:rowOff>9525</xdr:rowOff>
    </xdr:from>
    <xdr:to>
      <xdr:col>3</xdr:col>
      <xdr:colOff>28575</xdr:colOff>
      <xdr:row>12</xdr:row>
      <xdr:rowOff>19050</xdr:rowOff>
    </xdr:to>
    <xdr:pic>
      <xdr:nvPicPr>
        <xdr:cNvPr id="51619369" name="3 Imagen">
          <a:hlinkClick xmlns:r="http://schemas.openxmlformats.org/officeDocument/2006/relationships" r:id="rId3" tooltip="IR A RESUMEN"/>
          <a:extLst>
            <a:ext uri="{FF2B5EF4-FFF2-40B4-BE49-F238E27FC236}">
              <a16:creationId xmlns:a16="http://schemas.microsoft.com/office/drawing/2014/main" id="{DAF7B4B5-AD95-37B6-9ED3-C9324A7B429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35528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18</xdr:row>
      <xdr:rowOff>9525</xdr:rowOff>
    </xdr:from>
    <xdr:to>
      <xdr:col>3</xdr:col>
      <xdr:colOff>28575</xdr:colOff>
      <xdr:row>19</xdr:row>
      <xdr:rowOff>19050</xdr:rowOff>
    </xdr:to>
    <xdr:pic>
      <xdr:nvPicPr>
        <xdr:cNvPr id="51619370" name="4 Imagen">
          <a:hlinkClick xmlns:r="http://schemas.openxmlformats.org/officeDocument/2006/relationships" r:id="rId5" tooltip="IR A RESUMEN"/>
          <a:extLst>
            <a:ext uri="{FF2B5EF4-FFF2-40B4-BE49-F238E27FC236}">
              <a16:creationId xmlns:a16="http://schemas.microsoft.com/office/drawing/2014/main" id="{3A0706BE-0A21-3B58-206C-7D058B406DDD}"/>
            </a:ext>
          </a:extLst>
        </xdr:cNvPr>
        <xdr:cNvPicPr>
          <a:picLocks noChangeAspect="1"/>
        </xdr:cNvPicPr>
      </xdr:nvPicPr>
      <xdr:blipFill>
        <a:blip xmlns:r="http://schemas.openxmlformats.org/officeDocument/2006/relationships" r:embed="rId6" cstate="print">
          <a:extLst>
            <a:ext uri="{28A0092B-C50C-407E-A947-70E740481C1C}">
              <a14:useLocalDpi xmlns:a14="http://schemas.microsoft.com/office/drawing/2010/main" val="0"/>
            </a:ext>
          </a:extLst>
        </a:blip>
        <a:srcRect/>
        <a:stretch>
          <a:fillRect/>
        </a:stretch>
      </xdr:blipFill>
      <xdr:spPr bwMode="auto">
        <a:xfrm>
          <a:off x="2876550" y="6410325"/>
          <a:ext cx="257175"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28</xdr:row>
      <xdr:rowOff>9525</xdr:rowOff>
    </xdr:from>
    <xdr:to>
      <xdr:col>3</xdr:col>
      <xdr:colOff>47625</xdr:colOff>
      <xdr:row>29</xdr:row>
      <xdr:rowOff>19050</xdr:rowOff>
    </xdr:to>
    <xdr:pic>
      <xdr:nvPicPr>
        <xdr:cNvPr id="51619371" name="5 Imagen">
          <a:hlinkClick xmlns:r="http://schemas.openxmlformats.org/officeDocument/2006/relationships" r:id="rId7" tooltip="IR A RESUMEN"/>
          <a:extLst>
            <a:ext uri="{FF2B5EF4-FFF2-40B4-BE49-F238E27FC236}">
              <a16:creationId xmlns:a16="http://schemas.microsoft.com/office/drawing/2014/main" id="{9061F82C-1081-54BD-69D7-D72DC4BD107F}"/>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107823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34</xdr:row>
      <xdr:rowOff>19050</xdr:rowOff>
    </xdr:from>
    <xdr:to>
      <xdr:col>3</xdr:col>
      <xdr:colOff>9525</xdr:colOff>
      <xdr:row>35</xdr:row>
      <xdr:rowOff>28575</xdr:rowOff>
    </xdr:to>
    <xdr:pic>
      <xdr:nvPicPr>
        <xdr:cNvPr id="51619372" name="7 Imagen">
          <a:hlinkClick xmlns:r="http://schemas.openxmlformats.org/officeDocument/2006/relationships" r:id="rId8" tooltip="IR A RESUMEN"/>
          <a:extLst>
            <a:ext uri="{FF2B5EF4-FFF2-40B4-BE49-F238E27FC236}">
              <a16:creationId xmlns:a16="http://schemas.microsoft.com/office/drawing/2014/main" id="{11719C85-C00C-9C8B-FA3D-756E20282B41}"/>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67025" y="13163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45</xdr:row>
      <xdr:rowOff>9525</xdr:rowOff>
    </xdr:from>
    <xdr:to>
      <xdr:col>3</xdr:col>
      <xdr:colOff>19050</xdr:colOff>
      <xdr:row>46</xdr:row>
      <xdr:rowOff>28575</xdr:rowOff>
    </xdr:to>
    <xdr:pic>
      <xdr:nvPicPr>
        <xdr:cNvPr id="51619373" name="8 Imagen">
          <a:hlinkClick xmlns:r="http://schemas.openxmlformats.org/officeDocument/2006/relationships" r:id="rId9" tooltip="IR A RESUMEN"/>
          <a:extLst>
            <a:ext uri="{FF2B5EF4-FFF2-40B4-BE49-F238E27FC236}">
              <a16:creationId xmlns:a16="http://schemas.microsoft.com/office/drawing/2014/main" id="{2A27A4C9-3514-B989-D8C1-09BF2661C28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76550" y="180213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53</xdr:row>
      <xdr:rowOff>9525</xdr:rowOff>
    </xdr:from>
    <xdr:to>
      <xdr:col>3</xdr:col>
      <xdr:colOff>38100</xdr:colOff>
      <xdr:row>54</xdr:row>
      <xdr:rowOff>19050</xdr:rowOff>
    </xdr:to>
    <xdr:pic>
      <xdr:nvPicPr>
        <xdr:cNvPr id="51619374" name="9 Imagen">
          <a:hlinkClick xmlns:r="http://schemas.openxmlformats.org/officeDocument/2006/relationships" r:id="rId10" tooltip="IR A RESUMEN"/>
          <a:extLst>
            <a:ext uri="{FF2B5EF4-FFF2-40B4-BE49-F238E27FC236}">
              <a16:creationId xmlns:a16="http://schemas.microsoft.com/office/drawing/2014/main" id="{F62D6B70-4C89-E1DA-68C9-BC6F5D68D027}"/>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211074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2743200</xdr:colOff>
      <xdr:row>59</xdr:row>
      <xdr:rowOff>76200</xdr:rowOff>
    </xdr:from>
    <xdr:to>
      <xdr:col>3</xdr:col>
      <xdr:colOff>9525</xdr:colOff>
      <xdr:row>61</xdr:row>
      <xdr:rowOff>9525</xdr:rowOff>
    </xdr:to>
    <xdr:pic>
      <xdr:nvPicPr>
        <xdr:cNvPr id="51619375" name="10 Imagen">
          <a:hlinkClick xmlns:r="http://schemas.openxmlformats.org/officeDocument/2006/relationships" r:id="rId11" tooltip="IR A RESUMEN"/>
          <a:extLst>
            <a:ext uri="{FF2B5EF4-FFF2-40B4-BE49-F238E27FC236}">
              <a16:creationId xmlns:a16="http://schemas.microsoft.com/office/drawing/2014/main" id="{8522DAD3-C14C-01BB-F57A-945C4B966FC2}"/>
            </a:ext>
          </a:extLst>
        </xdr:cNvPr>
        <xdr:cNvPicPr>
          <a:picLocks noChangeAspect="1"/>
        </xdr:cNvPicPr>
      </xdr:nvPicPr>
      <xdr:blipFill>
        <a:blip xmlns:r="http://schemas.openxmlformats.org/officeDocument/2006/relationships" r:embed="rId12" cstate="print">
          <a:extLst>
            <a:ext uri="{28A0092B-C50C-407E-A947-70E740481C1C}">
              <a14:useLocalDpi xmlns:a14="http://schemas.microsoft.com/office/drawing/2010/main" val="0"/>
            </a:ext>
          </a:extLst>
        </a:blip>
        <a:srcRect/>
        <a:stretch>
          <a:fillRect/>
        </a:stretch>
      </xdr:blipFill>
      <xdr:spPr bwMode="auto">
        <a:xfrm>
          <a:off x="2867025" y="23317200"/>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2752725</xdr:colOff>
      <xdr:row>66</xdr:row>
      <xdr:rowOff>19050</xdr:rowOff>
    </xdr:from>
    <xdr:to>
      <xdr:col>3</xdr:col>
      <xdr:colOff>19050</xdr:colOff>
      <xdr:row>67</xdr:row>
      <xdr:rowOff>28575</xdr:rowOff>
    </xdr:to>
    <xdr:pic>
      <xdr:nvPicPr>
        <xdr:cNvPr id="51619376" name="11 Imagen">
          <a:hlinkClick xmlns:r="http://schemas.openxmlformats.org/officeDocument/2006/relationships" r:id="rId13" tooltip="IR A RESUMEN"/>
          <a:extLst>
            <a:ext uri="{FF2B5EF4-FFF2-40B4-BE49-F238E27FC236}">
              <a16:creationId xmlns:a16="http://schemas.microsoft.com/office/drawing/2014/main" id="{98E4A8AA-D81A-9F07-D679-50B12818F9AA}"/>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76550" y="252222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72</xdr:row>
      <xdr:rowOff>0</xdr:rowOff>
    </xdr:from>
    <xdr:to>
      <xdr:col>3</xdr:col>
      <xdr:colOff>47625</xdr:colOff>
      <xdr:row>73</xdr:row>
      <xdr:rowOff>19050</xdr:rowOff>
    </xdr:to>
    <xdr:pic>
      <xdr:nvPicPr>
        <xdr:cNvPr id="51619377" name="12 Imagen">
          <a:hlinkClick xmlns:r="http://schemas.openxmlformats.org/officeDocument/2006/relationships" r:id="rId14" tooltip="IR A RESUMEN"/>
          <a:extLst>
            <a:ext uri="{FF2B5EF4-FFF2-40B4-BE49-F238E27FC236}">
              <a16:creationId xmlns:a16="http://schemas.microsoft.com/office/drawing/2014/main" id="{6B25397B-A1C0-A7EC-45E6-D762694CFED6}"/>
            </a:ext>
          </a:extLst>
        </xdr:cNvPr>
        <xdr:cNvPicPr>
          <a:picLocks noChangeAspect="1"/>
        </xdr:cNvPicPr>
      </xdr:nvPicPr>
      <xdr:blipFill>
        <a:blip xmlns:r="http://schemas.openxmlformats.org/officeDocument/2006/relationships" r:embed="rId15" cstate="print">
          <a:extLst>
            <a:ext uri="{28A0092B-C50C-407E-A947-70E740481C1C}">
              <a14:useLocalDpi xmlns:a14="http://schemas.microsoft.com/office/drawing/2010/main" val="0"/>
            </a:ext>
          </a:extLst>
        </a:blip>
        <a:srcRect/>
        <a:stretch>
          <a:fillRect/>
        </a:stretch>
      </xdr:blipFill>
      <xdr:spPr bwMode="auto">
        <a:xfrm>
          <a:off x="2895600" y="27070050"/>
          <a:ext cx="25717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82</xdr:row>
      <xdr:rowOff>9525</xdr:rowOff>
    </xdr:from>
    <xdr:to>
      <xdr:col>3</xdr:col>
      <xdr:colOff>28575</xdr:colOff>
      <xdr:row>83</xdr:row>
      <xdr:rowOff>28575</xdr:rowOff>
    </xdr:to>
    <xdr:pic>
      <xdr:nvPicPr>
        <xdr:cNvPr id="51619378" name="13 Imagen">
          <a:hlinkClick xmlns:r="http://schemas.openxmlformats.org/officeDocument/2006/relationships" r:id="rId16" tooltip="IR A RESUMEN"/>
          <a:extLst>
            <a:ext uri="{FF2B5EF4-FFF2-40B4-BE49-F238E27FC236}">
              <a16:creationId xmlns:a16="http://schemas.microsoft.com/office/drawing/2014/main" id="{6AF04ECD-771A-A330-6CB7-BDF99B7B407D}"/>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886075" y="30394275"/>
          <a:ext cx="247650"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666750</xdr:colOff>
      <xdr:row>86</xdr:row>
      <xdr:rowOff>66675</xdr:rowOff>
    </xdr:from>
    <xdr:to>
      <xdr:col>4</xdr:col>
      <xdr:colOff>904875</xdr:colOff>
      <xdr:row>87</xdr:row>
      <xdr:rowOff>57150</xdr:rowOff>
    </xdr:to>
    <xdr:pic>
      <xdr:nvPicPr>
        <xdr:cNvPr id="51619379" name="14 Imagen">
          <a:hlinkClick xmlns:r="http://schemas.openxmlformats.org/officeDocument/2006/relationships" r:id="rId17" tooltip="IR A RESUMEN"/>
          <a:extLst>
            <a:ext uri="{FF2B5EF4-FFF2-40B4-BE49-F238E27FC236}">
              <a16:creationId xmlns:a16="http://schemas.microsoft.com/office/drawing/2014/main" id="{714F39AE-96BE-5B03-C3C0-041DA960337E}"/>
            </a:ext>
          </a:extLst>
        </xdr:cNvPr>
        <xdr:cNvPicPr>
          <a:picLocks noChangeAspect="1"/>
        </xdr:cNvPicPr>
      </xdr:nvPicPr>
      <xdr:blipFill>
        <a:blip xmlns:r="http://schemas.openxmlformats.org/officeDocument/2006/relationships" r:embed="rId18" cstate="print">
          <a:extLst>
            <a:ext uri="{28A0092B-C50C-407E-A947-70E740481C1C}">
              <a14:useLocalDpi xmlns:a14="http://schemas.microsoft.com/office/drawing/2010/main" val="0"/>
            </a:ext>
          </a:extLst>
        </a:blip>
        <a:srcRect/>
        <a:stretch>
          <a:fillRect/>
        </a:stretch>
      </xdr:blipFill>
      <xdr:spPr bwMode="auto">
        <a:xfrm>
          <a:off x="4552950" y="31832550"/>
          <a:ext cx="238125" cy="257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4</xdr:col>
      <xdr:colOff>638175</xdr:colOff>
      <xdr:row>96</xdr:row>
      <xdr:rowOff>9525</xdr:rowOff>
    </xdr:from>
    <xdr:to>
      <xdr:col>4</xdr:col>
      <xdr:colOff>885825</xdr:colOff>
      <xdr:row>97</xdr:row>
      <xdr:rowOff>19050</xdr:rowOff>
    </xdr:to>
    <xdr:pic>
      <xdr:nvPicPr>
        <xdr:cNvPr id="51619380" name="15 Imagen">
          <a:hlinkClick xmlns:r="http://schemas.openxmlformats.org/officeDocument/2006/relationships" r:id="rId19" tooltip="IR A RESUMEN"/>
          <a:extLst>
            <a:ext uri="{FF2B5EF4-FFF2-40B4-BE49-F238E27FC236}">
              <a16:creationId xmlns:a16="http://schemas.microsoft.com/office/drawing/2014/main" id="{A5AABDBF-D771-41B1-FCED-7AEB48D9A6AA}"/>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4524375" y="350139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2705100</xdr:colOff>
      <xdr:row>100</xdr:row>
      <xdr:rowOff>19050</xdr:rowOff>
    </xdr:from>
    <xdr:to>
      <xdr:col>2</xdr:col>
      <xdr:colOff>2952750</xdr:colOff>
      <xdr:row>101</xdr:row>
      <xdr:rowOff>28575</xdr:rowOff>
    </xdr:to>
    <xdr:pic>
      <xdr:nvPicPr>
        <xdr:cNvPr id="51619381" name="16 Imagen">
          <a:hlinkClick xmlns:r="http://schemas.openxmlformats.org/officeDocument/2006/relationships" r:id="rId21" tooltip="IR A RESUMEN"/>
          <a:extLst>
            <a:ext uri="{FF2B5EF4-FFF2-40B4-BE49-F238E27FC236}">
              <a16:creationId xmlns:a16="http://schemas.microsoft.com/office/drawing/2014/main" id="{0A385986-20C4-5FF8-FD60-DB61E7BF5E90}"/>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2828925" y="360902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112</xdr:row>
      <xdr:rowOff>19050</xdr:rowOff>
    </xdr:from>
    <xdr:to>
      <xdr:col>3</xdr:col>
      <xdr:colOff>28575</xdr:colOff>
      <xdr:row>113</xdr:row>
      <xdr:rowOff>28575</xdr:rowOff>
    </xdr:to>
    <xdr:pic>
      <xdr:nvPicPr>
        <xdr:cNvPr id="51619382" name="17 Imagen">
          <a:hlinkClick xmlns:r="http://schemas.openxmlformats.org/officeDocument/2006/relationships" r:id="rId22" tooltip="IR A RESUMEN"/>
          <a:extLst>
            <a:ext uri="{FF2B5EF4-FFF2-40B4-BE49-F238E27FC236}">
              <a16:creationId xmlns:a16="http://schemas.microsoft.com/office/drawing/2014/main" id="{ED1C800B-0C6F-6658-755F-C1BBE3EEB2F3}"/>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02050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2762250</xdr:colOff>
      <xdr:row>120</xdr:row>
      <xdr:rowOff>9525</xdr:rowOff>
    </xdr:from>
    <xdr:to>
      <xdr:col>3</xdr:col>
      <xdr:colOff>28575</xdr:colOff>
      <xdr:row>121</xdr:row>
      <xdr:rowOff>19050</xdr:rowOff>
    </xdr:to>
    <xdr:pic>
      <xdr:nvPicPr>
        <xdr:cNvPr id="51619383" name="18 Imagen">
          <a:hlinkClick xmlns:r="http://schemas.openxmlformats.org/officeDocument/2006/relationships" r:id="rId23" tooltip="IR A RESUMEN"/>
          <a:extLst>
            <a:ext uri="{FF2B5EF4-FFF2-40B4-BE49-F238E27FC236}">
              <a16:creationId xmlns:a16="http://schemas.microsoft.com/office/drawing/2014/main" id="{F1361E72-C99F-5490-A371-EF483CCACC6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86075" y="42452925"/>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125</xdr:row>
      <xdr:rowOff>104775</xdr:rowOff>
    </xdr:from>
    <xdr:to>
      <xdr:col>3</xdr:col>
      <xdr:colOff>38100</xdr:colOff>
      <xdr:row>127</xdr:row>
      <xdr:rowOff>9525</xdr:rowOff>
    </xdr:to>
    <xdr:pic>
      <xdr:nvPicPr>
        <xdr:cNvPr id="51619384" name="19 Imagen">
          <a:hlinkClick xmlns:r="http://schemas.openxmlformats.org/officeDocument/2006/relationships" r:id="rId24" tooltip="IR A RESUMEN"/>
          <a:extLst>
            <a:ext uri="{FF2B5EF4-FFF2-40B4-BE49-F238E27FC236}">
              <a16:creationId xmlns:a16="http://schemas.microsoft.com/office/drawing/2014/main" id="{1898C2C9-150C-F8E1-8D4E-3F29B148C83E}"/>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44246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2771775</xdr:colOff>
      <xdr:row>132</xdr:row>
      <xdr:rowOff>9525</xdr:rowOff>
    </xdr:from>
    <xdr:to>
      <xdr:col>3</xdr:col>
      <xdr:colOff>38100</xdr:colOff>
      <xdr:row>133</xdr:row>
      <xdr:rowOff>19050</xdr:rowOff>
    </xdr:to>
    <xdr:pic>
      <xdr:nvPicPr>
        <xdr:cNvPr id="51619385" name="20 Imagen">
          <a:hlinkClick xmlns:r="http://schemas.openxmlformats.org/officeDocument/2006/relationships" r:id="rId25" tooltip="IR A RESUMEN"/>
          <a:extLst>
            <a:ext uri="{FF2B5EF4-FFF2-40B4-BE49-F238E27FC236}">
              <a16:creationId xmlns:a16="http://schemas.microsoft.com/office/drawing/2014/main" id="{72A176AB-3C88-25A6-F819-C2605045F8C5}"/>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895600" y="4631055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2781300</xdr:colOff>
      <xdr:row>137</xdr:row>
      <xdr:rowOff>19050</xdr:rowOff>
    </xdr:from>
    <xdr:to>
      <xdr:col>3</xdr:col>
      <xdr:colOff>47625</xdr:colOff>
      <xdr:row>138</xdr:row>
      <xdr:rowOff>28575</xdr:rowOff>
    </xdr:to>
    <xdr:pic>
      <xdr:nvPicPr>
        <xdr:cNvPr id="51619386" name="21 Imagen">
          <a:hlinkClick xmlns:r="http://schemas.openxmlformats.org/officeDocument/2006/relationships" r:id="rId26" tooltip="IR A RESUMEN"/>
          <a:extLst>
            <a:ext uri="{FF2B5EF4-FFF2-40B4-BE49-F238E27FC236}">
              <a16:creationId xmlns:a16="http://schemas.microsoft.com/office/drawing/2014/main" id="{4905C7CC-4EE1-9662-B504-F7303BCBC328}"/>
            </a:ext>
          </a:extLst>
        </xdr:cNvPr>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rcRect/>
        <a:stretch>
          <a:fillRect/>
        </a:stretch>
      </xdr:blipFill>
      <xdr:spPr bwMode="auto">
        <a:xfrm>
          <a:off x="2905125" y="47815500"/>
          <a:ext cx="247650" cy="247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85725</xdr:colOff>
      <xdr:row>0</xdr:row>
      <xdr:rowOff>9525</xdr:rowOff>
    </xdr:from>
    <xdr:to>
      <xdr:col>2</xdr:col>
      <xdr:colOff>371475</xdr:colOff>
      <xdr:row>0</xdr:row>
      <xdr:rowOff>381000</xdr:rowOff>
    </xdr:to>
    <xdr:pic>
      <xdr:nvPicPr>
        <xdr:cNvPr id="51619387" name="Picture 3995" descr="MB900431547">
          <a:hlinkClick xmlns:r="http://schemas.openxmlformats.org/officeDocument/2006/relationships" r:id="rId27" tooltip="Regresar"/>
          <a:extLst>
            <a:ext uri="{FF2B5EF4-FFF2-40B4-BE49-F238E27FC236}">
              <a16:creationId xmlns:a16="http://schemas.microsoft.com/office/drawing/2014/main" id="{D4F4EF17-0814-30A2-34B0-D0B7AFA968FC}"/>
            </a:ext>
          </a:extLst>
        </xdr:cNvPr>
        <xdr:cNvPicPr>
          <a:picLocks noChangeAspect="1" noChangeArrowheads="1"/>
        </xdr:cNvPicPr>
      </xdr:nvPicPr>
      <xdr:blipFill>
        <a:blip xmlns:r="http://schemas.openxmlformats.org/officeDocument/2006/relationships" r:embed="rId28"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114300" y="9525"/>
          <a:ext cx="3810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51619388" name="Picture 3995" descr="MB900431547">
          <a:hlinkClick xmlns:r="http://schemas.openxmlformats.org/officeDocument/2006/relationships" r:id="rId29" tooltip="Ir a directiva"/>
          <a:extLst>
            <a:ext uri="{FF2B5EF4-FFF2-40B4-BE49-F238E27FC236}">
              <a16:creationId xmlns:a16="http://schemas.microsoft.com/office/drawing/2014/main" id="{74F56889-E9D5-1119-0DE9-7DFFB8039B7E}"/>
            </a:ext>
          </a:extLst>
        </xdr:cNvPr>
        <xdr:cNvPicPr>
          <a:picLocks noChangeAspect="1" noChangeArrowheads="1"/>
        </xdr:cNvPicPr>
      </xdr:nvPicPr>
      <xdr:blipFill>
        <a:blip xmlns:r="http://schemas.openxmlformats.org/officeDocument/2006/relationships" r:embed="rId30" cstate="print">
          <a:clrChange>
            <a:clrFrom>
              <a:srgbClr val="FFFFFF"/>
            </a:clrFrom>
            <a:clrTo>
              <a:srgbClr val="FFFFFF">
                <a:alpha val="0"/>
              </a:srgbClr>
            </a:clrTo>
          </a:clrChange>
          <a:extLst>
            <a:ext uri="{28A0092B-C50C-407E-A947-70E740481C1C}">
              <a14:useLocalDpi xmlns:a14="http://schemas.microsoft.com/office/drawing/2010/main" val="0"/>
            </a:ext>
          </a:extLst>
        </a:blip>
        <a:srcRect/>
        <a:stretch>
          <a:fillRect/>
        </a:stretch>
      </xdr:blipFill>
      <xdr:spPr bwMode="auto">
        <a:xfrm>
          <a:off x="590550" y="19050"/>
          <a:ext cx="3810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lgn="in">
              <a:solidFill>
                <a:srgbClr val="000000"/>
              </a:solidFill>
              <a:miter lim="800000"/>
              <a:headEnd/>
              <a:tailEnd/>
            </a14:hiddenLine>
          </a:ext>
        </a:extLst>
      </xdr:spPr>
    </xdr:pic>
    <xdr:clientData/>
  </xdr:twoCellAnchor>
  <xdr:oneCellAnchor>
    <xdr:from>
      <xdr:col>7</xdr:col>
      <xdr:colOff>638175</xdr:colOff>
      <xdr:row>96</xdr:row>
      <xdr:rowOff>9525</xdr:rowOff>
    </xdr:from>
    <xdr:ext cx="247650" cy="229658"/>
    <xdr:pic>
      <xdr:nvPicPr>
        <xdr:cNvPr id="2" name="15 Imagen">
          <a:hlinkClick xmlns:r="http://schemas.openxmlformats.org/officeDocument/2006/relationships" r:id="rId19" tooltip="IR A RESUMEN"/>
          <a:extLst>
            <a:ext uri="{FF2B5EF4-FFF2-40B4-BE49-F238E27FC236}">
              <a16:creationId xmlns:a16="http://schemas.microsoft.com/office/drawing/2014/main" id="{4B259E6A-8E7F-448F-AF22-B45D8875EF18}"/>
            </a:ext>
          </a:extLst>
        </xdr:cNvPr>
        <xdr:cNvPicPr>
          <a:picLocks noChangeAspect="1"/>
        </xdr:cNvPicPr>
      </xdr:nvPicPr>
      <xdr:blipFill>
        <a:blip xmlns:r="http://schemas.openxmlformats.org/officeDocument/2006/relationships" r:embed="rId20" cstate="print">
          <a:extLst>
            <a:ext uri="{28A0092B-C50C-407E-A947-70E740481C1C}">
              <a14:useLocalDpi xmlns:a14="http://schemas.microsoft.com/office/drawing/2010/main" val="0"/>
            </a:ext>
          </a:extLst>
        </a:blip>
        <a:srcRect/>
        <a:stretch>
          <a:fillRect/>
        </a:stretch>
      </xdr:blipFill>
      <xdr:spPr bwMode="auto">
        <a:xfrm>
          <a:off x="10086975" y="34703385"/>
          <a:ext cx="247650" cy="22965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 Id="rId6" Type="http://schemas.openxmlformats.org/officeDocument/2006/relationships/comments" Target="../comments1.xml"/><Relationship Id="rId5" Type="http://schemas.openxmlformats.org/officeDocument/2006/relationships/vmlDrawing" Target="../drawings/vmlDrawing1.vm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4.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5.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_rels/sheet6.xml.rels><?xml version="1.0" encoding="UTF-8" standalone="yes"?>
<Relationships xmlns="http://schemas.openxmlformats.org/package/2006/relationships"><Relationship Id="rId2" Type="http://schemas.openxmlformats.org/officeDocument/2006/relationships/hyperlink" Target="mailto:aguel5@hotmail.com" TargetMode="External"/><Relationship Id="rId1" Type="http://schemas.openxmlformats.org/officeDocument/2006/relationships/hyperlink" Target="http://www.qmtltda.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4"/>
  <dimension ref="A1:M65529"/>
  <sheetViews>
    <sheetView showGridLines="0" zoomScale="45" zoomScaleNormal="80" workbookViewId="0">
      <selection activeCell="G17" sqref="G17:I17"/>
    </sheetView>
  </sheetViews>
  <sheetFormatPr baseColWidth="10" defaultColWidth="11.42578125" defaultRowHeight="14.25" x14ac:dyDescent="0.2"/>
  <cols>
    <col min="1" max="2" width="11.42578125" style="18"/>
    <col min="3" max="3" width="15.85546875" style="18" customWidth="1"/>
    <col min="4" max="4" width="21.140625" style="18" customWidth="1"/>
    <col min="5" max="5" width="14.85546875" style="18" customWidth="1"/>
    <col min="6" max="6" width="8.5703125" style="18" customWidth="1"/>
    <col min="7" max="7" width="10.28515625" style="18" customWidth="1"/>
    <col min="8" max="8" width="16.28515625" style="18" customWidth="1"/>
    <col min="9" max="9" width="18.28515625" style="18" customWidth="1"/>
    <col min="10" max="10" width="3.28515625" style="18" customWidth="1"/>
    <col min="11" max="11" width="46.28515625" style="18" bestFit="1" customWidth="1"/>
    <col min="12" max="12" width="85.42578125" style="18" customWidth="1"/>
    <col min="13" max="13" width="33.5703125" style="18" customWidth="1"/>
    <col min="14" max="16384" width="11.42578125" style="18"/>
  </cols>
  <sheetData>
    <row r="1" spans="1:13" ht="27" customHeight="1" x14ac:dyDescent="0.25">
      <c r="A1" s="166"/>
      <c r="B1" s="167"/>
      <c r="C1" s="174" t="s">
        <v>169</v>
      </c>
      <c r="D1" s="175"/>
      <c r="E1" s="175"/>
      <c r="F1" s="175"/>
      <c r="G1" s="175"/>
      <c r="H1" s="172" t="s">
        <v>170</v>
      </c>
      <c r="I1" s="173"/>
    </row>
    <row r="2" spans="1:13" ht="18.75" customHeight="1" x14ac:dyDescent="0.25">
      <c r="A2" s="168"/>
      <c r="B2" s="169"/>
      <c r="C2" s="174" t="s">
        <v>171</v>
      </c>
      <c r="D2" s="175"/>
      <c r="E2" s="175"/>
      <c r="F2" s="175"/>
      <c r="G2" s="175"/>
      <c r="H2" s="44">
        <v>41241</v>
      </c>
      <c r="I2" s="45" t="s">
        <v>175</v>
      </c>
    </row>
    <row r="3" spans="1:13" ht="21" customHeight="1" x14ac:dyDescent="0.25">
      <c r="A3" s="170"/>
      <c r="B3" s="171"/>
      <c r="C3" s="174" t="s">
        <v>172</v>
      </c>
      <c r="D3" s="175"/>
      <c r="E3" s="175"/>
      <c r="F3" s="175"/>
      <c r="G3" s="175"/>
      <c r="H3" s="172" t="s">
        <v>173</v>
      </c>
      <c r="I3" s="173"/>
    </row>
    <row r="4" spans="1:13" ht="5.25" customHeight="1" x14ac:dyDescent="0.2"/>
    <row r="5" spans="1:13" ht="34.5" customHeight="1" x14ac:dyDescent="0.2">
      <c r="A5" s="201" t="s">
        <v>164</v>
      </c>
      <c r="B5" s="201"/>
      <c r="C5" s="201"/>
      <c r="D5" s="201"/>
      <c r="E5" s="201"/>
      <c r="F5" s="201"/>
      <c r="G5" s="201"/>
      <c r="H5" s="201"/>
      <c r="I5" s="201"/>
      <c r="K5" s="202" t="s">
        <v>140</v>
      </c>
      <c r="L5" s="202"/>
      <c r="M5" s="202"/>
    </row>
    <row r="6" spans="1:13" ht="23.25" customHeight="1" x14ac:dyDescent="0.2">
      <c r="A6" s="203" t="s">
        <v>162</v>
      </c>
      <c r="B6" s="204"/>
      <c r="C6" s="204"/>
      <c r="D6" s="204"/>
      <c r="E6" s="204"/>
      <c r="F6" s="179" t="s">
        <v>141</v>
      </c>
      <c r="G6" s="180"/>
      <c r="H6" s="180"/>
      <c r="I6" s="180"/>
      <c r="K6" s="47" t="s">
        <v>142</v>
      </c>
      <c r="L6" s="48" t="s">
        <v>143</v>
      </c>
      <c r="M6" s="49" t="s">
        <v>144</v>
      </c>
    </row>
    <row r="7" spans="1:13" ht="20.100000000000001" customHeight="1" x14ac:dyDescent="0.2">
      <c r="A7" s="205" t="s">
        <v>227</v>
      </c>
      <c r="B7" s="206"/>
      <c r="C7" s="206"/>
      <c r="D7" s="206"/>
      <c r="E7" s="206"/>
      <c r="F7" s="181"/>
      <c r="G7" s="181"/>
      <c r="H7" s="181"/>
      <c r="I7" s="181"/>
      <c r="K7" s="207" t="s">
        <v>166</v>
      </c>
      <c r="L7" s="57" t="s">
        <v>145</v>
      </c>
      <c r="M7" s="208" t="s">
        <v>146</v>
      </c>
    </row>
    <row r="8" spans="1:13" ht="33.75" customHeight="1" x14ac:dyDescent="0.2">
      <c r="A8" s="205"/>
      <c r="B8" s="206"/>
      <c r="C8" s="206"/>
      <c r="D8" s="206"/>
      <c r="E8" s="206"/>
      <c r="F8" s="209" t="s">
        <v>160</v>
      </c>
      <c r="G8" s="210"/>
      <c r="H8" s="211">
        <v>154128000019</v>
      </c>
      <c r="I8" s="212"/>
      <c r="K8" s="208"/>
      <c r="L8" s="57" t="s">
        <v>159</v>
      </c>
      <c r="M8" s="208"/>
    </row>
    <row r="9" spans="1:13" ht="20.100000000000001" customHeight="1" x14ac:dyDescent="0.2">
      <c r="A9" s="42" t="s">
        <v>147</v>
      </c>
      <c r="B9" s="43"/>
      <c r="C9" s="185" t="s">
        <v>229</v>
      </c>
      <c r="D9" s="185"/>
      <c r="E9" s="186"/>
      <c r="F9" s="187" t="s">
        <v>163</v>
      </c>
      <c r="G9" s="188"/>
      <c r="H9" s="215" t="s">
        <v>228</v>
      </c>
      <c r="I9" s="216"/>
      <c r="K9" s="208"/>
      <c r="L9" s="57" t="s">
        <v>148</v>
      </c>
      <c r="M9" s="208" t="s">
        <v>149</v>
      </c>
    </row>
    <row r="10" spans="1:13" ht="20.100000000000001" customHeight="1" x14ac:dyDescent="0.2">
      <c r="A10" s="183" t="s">
        <v>168</v>
      </c>
      <c r="B10" s="184"/>
      <c r="C10" s="185" t="s">
        <v>230</v>
      </c>
      <c r="D10" s="185"/>
      <c r="E10" s="185"/>
      <c r="F10" s="186"/>
      <c r="G10" s="46" t="s">
        <v>150</v>
      </c>
      <c r="H10" s="213">
        <v>3134325789</v>
      </c>
      <c r="I10" s="214"/>
      <c r="K10" s="208"/>
      <c r="L10" s="57" t="s">
        <v>151</v>
      </c>
      <c r="M10" s="208"/>
    </row>
    <row r="11" spans="1:13" ht="20.100000000000001" customHeight="1" x14ac:dyDescent="0.2">
      <c r="A11" s="183" t="s">
        <v>165</v>
      </c>
      <c r="B11" s="184"/>
      <c r="C11" s="185" t="s">
        <v>231</v>
      </c>
      <c r="D11" s="185"/>
      <c r="E11" s="185"/>
      <c r="F11" s="186"/>
      <c r="G11" s="46" t="s">
        <v>174</v>
      </c>
      <c r="H11" s="195" t="s">
        <v>232</v>
      </c>
      <c r="I11" s="196"/>
      <c r="K11" s="197"/>
      <c r="L11" s="58"/>
      <c r="M11" s="58"/>
    </row>
    <row r="12" spans="1:13" ht="19.5" customHeight="1" x14ac:dyDescent="0.2">
      <c r="A12" s="198" t="s">
        <v>152</v>
      </c>
      <c r="B12" s="199"/>
      <c r="C12" s="199"/>
      <c r="D12" s="199"/>
      <c r="E12" s="199"/>
      <c r="F12" s="199"/>
      <c r="G12" s="199"/>
      <c r="H12" s="199"/>
      <c r="I12" s="200"/>
      <c r="K12" s="194"/>
      <c r="L12" s="58"/>
      <c r="M12" s="194"/>
    </row>
    <row r="13" spans="1:13" ht="20.100000000000001" customHeight="1" x14ac:dyDescent="0.2">
      <c r="A13" s="191" t="s">
        <v>153</v>
      </c>
      <c r="B13" s="191"/>
      <c r="C13" s="191"/>
      <c r="D13" s="191" t="s">
        <v>154</v>
      </c>
      <c r="E13" s="191"/>
      <c r="F13" s="191"/>
      <c r="G13" s="191" t="s">
        <v>161</v>
      </c>
      <c r="H13" s="191"/>
      <c r="I13" s="191"/>
      <c r="K13" s="194"/>
      <c r="L13" s="58"/>
      <c r="M13" s="194"/>
    </row>
    <row r="14" spans="1:13" ht="20.100000000000001" customHeight="1" x14ac:dyDescent="0.2">
      <c r="A14" s="182" t="s">
        <v>273</v>
      </c>
      <c r="B14" s="182"/>
      <c r="C14" s="182"/>
      <c r="D14" s="182" t="s">
        <v>277</v>
      </c>
      <c r="E14" s="182"/>
      <c r="F14" s="182"/>
      <c r="G14" s="182" t="s">
        <v>279</v>
      </c>
      <c r="H14" s="182"/>
      <c r="I14" s="182"/>
      <c r="K14" s="194"/>
      <c r="L14" s="58"/>
      <c r="M14" s="194"/>
    </row>
    <row r="15" spans="1:13" ht="20.100000000000001" customHeight="1" x14ac:dyDescent="0.2">
      <c r="A15" s="182" t="s">
        <v>274</v>
      </c>
      <c r="B15" s="182"/>
      <c r="C15" s="182"/>
      <c r="D15" s="182" t="s">
        <v>277</v>
      </c>
      <c r="E15" s="182"/>
      <c r="F15" s="182"/>
      <c r="G15" s="182" t="s">
        <v>280</v>
      </c>
      <c r="H15" s="182"/>
      <c r="I15" s="182"/>
      <c r="K15" s="194"/>
      <c r="L15" s="58"/>
      <c r="M15" s="58"/>
    </row>
    <row r="16" spans="1:13" ht="20.100000000000001" customHeight="1" x14ac:dyDescent="0.2">
      <c r="A16" s="182" t="s">
        <v>275</v>
      </c>
      <c r="B16" s="182"/>
      <c r="C16" s="182"/>
      <c r="D16" s="182" t="s">
        <v>277</v>
      </c>
      <c r="E16" s="182"/>
      <c r="F16" s="182"/>
      <c r="G16" s="182" t="s">
        <v>281</v>
      </c>
      <c r="H16" s="182"/>
      <c r="I16" s="182"/>
      <c r="K16" s="194"/>
      <c r="L16" s="58"/>
      <c r="M16" s="58"/>
    </row>
    <row r="17" spans="1:13" ht="20.100000000000001" customHeight="1" x14ac:dyDescent="0.2">
      <c r="A17" s="182" t="s">
        <v>485</v>
      </c>
      <c r="B17" s="182"/>
      <c r="C17" s="182"/>
      <c r="D17" s="182" t="s">
        <v>277</v>
      </c>
      <c r="E17" s="182"/>
      <c r="F17" s="182"/>
      <c r="G17" s="182"/>
      <c r="H17" s="182"/>
      <c r="I17" s="182"/>
      <c r="K17" s="194"/>
      <c r="L17" s="58"/>
      <c r="M17" s="58"/>
    </row>
    <row r="18" spans="1:13" ht="20.100000000000001" customHeight="1" x14ac:dyDescent="0.2">
      <c r="A18" s="182" t="s">
        <v>276</v>
      </c>
      <c r="B18" s="182"/>
      <c r="C18" s="182"/>
      <c r="D18" s="182" t="s">
        <v>278</v>
      </c>
      <c r="E18" s="182"/>
      <c r="F18" s="182"/>
      <c r="G18" s="182" t="s">
        <v>230</v>
      </c>
      <c r="H18" s="182"/>
      <c r="I18" s="182"/>
      <c r="K18" s="193"/>
      <c r="L18" s="58"/>
      <c r="M18" s="58"/>
    </row>
    <row r="19" spans="1:13" ht="20.100000000000001" customHeight="1" x14ac:dyDescent="0.2">
      <c r="A19" s="182"/>
      <c r="B19" s="182"/>
      <c r="C19" s="182"/>
      <c r="D19" s="182"/>
      <c r="E19" s="182"/>
      <c r="F19" s="182"/>
      <c r="G19" s="182"/>
      <c r="H19" s="182"/>
      <c r="I19" s="182"/>
      <c r="K19" s="194"/>
      <c r="L19" s="58"/>
      <c r="M19" s="58"/>
    </row>
    <row r="20" spans="1:13" ht="20.100000000000001" customHeight="1" x14ac:dyDescent="0.2">
      <c r="A20" s="182"/>
      <c r="B20" s="182"/>
      <c r="C20" s="182"/>
      <c r="D20" s="182"/>
      <c r="E20" s="182"/>
      <c r="F20" s="182"/>
      <c r="G20" s="182"/>
      <c r="H20" s="182"/>
      <c r="I20" s="182"/>
      <c r="K20" s="194"/>
      <c r="L20" s="58"/>
      <c r="M20" s="58"/>
    </row>
    <row r="21" spans="1:13" ht="20.100000000000001" customHeight="1" x14ac:dyDescent="0.2">
      <c r="A21" s="182"/>
      <c r="B21" s="182"/>
      <c r="C21" s="182"/>
      <c r="D21" s="182"/>
      <c r="E21" s="182"/>
      <c r="F21" s="182"/>
      <c r="G21" s="182"/>
      <c r="H21" s="182"/>
      <c r="I21" s="182"/>
      <c r="K21" s="194"/>
      <c r="L21" s="58"/>
      <c r="M21" s="59"/>
    </row>
    <row r="22" spans="1:13" ht="20.100000000000001" customHeight="1" x14ac:dyDescent="0.2">
      <c r="A22" s="182"/>
      <c r="B22" s="182"/>
      <c r="C22" s="182"/>
      <c r="D22" s="182"/>
      <c r="E22" s="182"/>
      <c r="F22" s="182"/>
      <c r="G22" s="182"/>
      <c r="H22" s="182"/>
      <c r="I22" s="182"/>
    </row>
    <row r="23" spans="1:13" s="19" customFormat="1" ht="20.25" x14ac:dyDescent="0.3">
      <c r="A23" s="192"/>
      <c r="B23" s="192"/>
      <c r="C23" s="192"/>
      <c r="D23" s="192"/>
      <c r="E23" s="192"/>
      <c r="F23" s="192"/>
      <c r="G23" s="192"/>
      <c r="H23" s="192"/>
      <c r="I23" s="192"/>
      <c r="K23" s="189"/>
      <c r="L23" s="189"/>
    </row>
    <row r="24" spans="1:13" ht="30" customHeight="1" x14ac:dyDescent="0.2">
      <c r="A24" s="190" t="s">
        <v>155</v>
      </c>
      <c r="B24" s="190"/>
      <c r="C24" s="190"/>
      <c r="D24" s="190"/>
      <c r="E24" s="190"/>
      <c r="F24" s="190"/>
      <c r="G24" s="190"/>
      <c r="H24" s="190"/>
      <c r="I24" s="190"/>
      <c r="K24" s="20"/>
      <c r="L24" s="20"/>
    </row>
    <row r="25" spans="1:13" ht="33.75" customHeight="1" x14ac:dyDescent="0.2">
      <c r="A25" s="191" t="s">
        <v>153</v>
      </c>
      <c r="B25" s="191"/>
      <c r="C25" s="191"/>
      <c r="D25" s="191" t="s">
        <v>154</v>
      </c>
      <c r="E25" s="191"/>
      <c r="F25" s="191"/>
      <c r="G25" s="191" t="s">
        <v>23</v>
      </c>
      <c r="H25" s="191"/>
      <c r="I25" s="191"/>
      <c r="K25" s="21"/>
      <c r="L25" s="22"/>
      <c r="M25" s="18" t="s">
        <v>156</v>
      </c>
    </row>
    <row r="26" spans="1:13" ht="20.100000000000001" customHeight="1" x14ac:dyDescent="0.2">
      <c r="A26" s="182" t="s">
        <v>445</v>
      </c>
      <c r="B26" s="182"/>
      <c r="C26" s="182"/>
      <c r="D26" s="182" t="s">
        <v>277</v>
      </c>
      <c r="E26" s="182"/>
      <c r="F26" s="182"/>
      <c r="G26" s="182" t="s">
        <v>285</v>
      </c>
      <c r="H26" s="182"/>
      <c r="I26" s="182"/>
      <c r="K26" s="21"/>
      <c r="L26" s="22"/>
    </row>
    <row r="27" spans="1:13" ht="20.100000000000001" customHeight="1" x14ac:dyDescent="0.2">
      <c r="A27" s="182" t="s">
        <v>282</v>
      </c>
      <c r="B27" s="182"/>
      <c r="C27" s="182"/>
      <c r="D27" s="182" t="s">
        <v>277</v>
      </c>
      <c r="E27" s="182"/>
      <c r="F27" s="182"/>
      <c r="G27" s="182" t="s">
        <v>286</v>
      </c>
      <c r="H27" s="182"/>
      <c r="I27" s="182"/>
      <c r="K27" s="21"/>
      <c r="L27" s="23"/>
    </row>
    <row r="28" spans="1:13" ht="20.100000000000001" customHeight="1" x14ac:dyDescent="0.2">
      <c r="A28" s="182" t="s">
        <v>283</v>
      </c>
      <c r="B28" s="182"/>
      <c r="C28" s="182"/>
      <c r="D28" s="182" t="s">
        <v>277</v>
      </c>
      <c r="E28" s="182"/>
      <c r="F28" s="182"/>
      <c r="G28" s="182" t="s">
        <v>287</v>
      </c>
      <c r="H28" s="182"/>
      <c r="I28" s="182"/>
      <c r="K28" s="21"/>
      <c r="L28" s="23"/>
    </row>
    <row r="29" spans="1:13" ht="20.100000000000001" customHeight="1" x14ac:dyDescent="0.2">
      <c r="A29" s="182" t="s">
        <v>284</v>
      </c>
      <c r="B29" s="182"/>
      <c r="C29" s="182"/>
      <c r="D29" s="182" t="s">
        <v>277</v>
      </c>
      <c r="E29" s="182"/>
      <c r="F29" s="182"/>
      <c r="G29" s="182" t="s">
        <v>288</v>
      </c>
      <c r="H29" s="182"/>
      <c r="I29" s="182"/>
      <c r="K29" s="21"/>
      <c r="L29" s="22"/>
    </row>
    <row r="30" spans="1:13" ht="20.100000000000001" customHeight="1" x14ac:dyDescent="0.2">
      <c r="A30" s="182" t="s">
        <v>231</v>
      </c>
      <c r="B30" s="182"/>
      <c r="C30" s="182"/>
      <c r="D30" s="182" t="s">
        <v>278</v>
      </c>
      <c r="E30" s="182"/>
      <c r="F30" s="182"/>
      <c r="G30" s="182"/>
      <c r="H30" s="182"/>
      <c r="I30" s="182"/>
      <c r="K30" s="21"/>
      <c r="L30" s="23"/>
    </row>
    <row r="31" spans="1:13" ht="20.100000000000001" customHeight="1" x14ac:dyDescent="0.2">
      <c r="A31" s="182"/>
      <c r="B31" s="182"/>
      <c r="C31" s="182"/>
      <c r="D31" s="182"/>
      <c r="E31" s="182"/>
      <c r="F31" s="182"/>
      <c r="G31" s="182"/>
      <c r="H31" s="182"/>
      <c r="I31" s="182"/>
      <c r="K31" s="21"/>
      <c r="L31" s="24"/>
    </row>
    <row r="32" spans="1:13" ht="20.100000000000001" customHeight="1" x14ac:dyDescent="0.2">
      <c r="A32" s="182"/>
      <c r="B32" s="182"/>
      <c r="C32" s="182"/>
      <c r="D32" s="182"/>
      <c r="E32" s="182"/>
      <c r="F32" s="182"/>
      <c r="G32" s="182"/>
      <c r="H32" s="182"/>
      <c r="I32" s="182"/>
      <c r="K32" s="176"/>
      <c r="L32" s="22"/>
    </row>
    <row r="33" spans="11:12" ht="15" x14ac:dyDescent="0.2">
      <c r="K33" s="176"/>
      <c r="L33" s="25"/>
    </row>
    <row r="34" spans="11:12" ht="19.5" customHeight="1" x14ac:dyDescent="0.2"/>
    <row r="35" spans="11:12" ht="51" customHeight="1" x14ac:dyDescent="0.2"/>
    <row r="36" spans="11:12" ht="51.75" customHeight="1" x14ac:dyDescent="0.2"/>
    <row r="37" spans="11:12" ht="42.75" customHeight="1" x14ac:dyDescent="0.2"/>
    <row r="38" spans="11:12" ht="107.25" customHeight="1" x14ac:dyDescent="0.2"/>
    <row r="39" spans="11:12" ht="58.5" customHeight="1" x14ac:dyDescent="0.2"/>
    <row r="40" spans="11:12" ht="30.75" customHeight="1" x14ac:dyDescent="0.2"/>
    <row r="41" spans="11:12" ht="30.75" customHeight="1" x14ac:dyDescent="0.2"/>
    <row r="42" spans="11:12" ht="47.25" customHeight="1" x14ac:dyDescent="0.2"/>
    <row r="65526" spans="1:5" ht="15" x14ac:dyDescent="0.25">
      <c r="A65526" s="177" t="s">
        <v>29</v>
      </c>
      <c r="B65526" s="177"/>
      <c r="C65526" s="177"/>
      <c r="D65526" s="177"/>
      <c r="E65526" s="177"/>
    </row>
    <row r="65527" spans="1:5" x14ac:dyDescent="0.2">
      <c r="A65527" s="178" t="s">
        <v>30</v>
      </c>
      <c r="B65527" s="178"/>
      <c r="C65527" s="178"/>
      <c r="D65527" s="178"/>
      <c r="E65527" s="178"/>
    </row>
    <row r="65528" spans="1:5" x14ac:dyDescent="0.2">
      <c r="A65528" s="178" t="s">
        <v>31</v>
      </c>
      <c r="B65528" s="178"/>
      <c r="C65528" s="178"/>
      <c r="D65528" s="178"/>
      <c r="E65528" s="178"/>
    </row>
    <row r="65529" spans="1:5" x14ac:dyDescent="0.2">
      <c r="A65529" s="18" t="s">
        <v>157</v>
      </c>
      <c r="D65529" s="18" t="s">
        <v>158</v>
      </c>
    </row>
  </sheetData>
  <sheetProtection password="F5F0" sheet="1"/>
  <mergeCells count="93">
    <mergeCell ref="A5:I5"/>
    <mergeCell ref="K5:M5"/>
    <mergeCell ref="A6:E6"/>
    <mergeCell ref="A7:E8"/>
    <mergeCell ref="K7:K10"/>
    <mergeCell ref="M7:M8"/>
    <mergeCell ref="F8:G8"/>
    <mergeCell ref="H8:I8"/>
    <mergeCell ref="M9:M10"/>
    <mergeCell ref="H10:I10"/>
    <mergeCell ref="H9:I9"/>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17:C17"/>
    <mergeCell ref="D17:F17"/>
    <mergeCell ref="G17:I17"/>
    <mergeCell ref="A18:C18"/>
    <mergeCell ref="D18:F18"/>
    <mergeCell ref="G18:I18"/>
    <mergeCell ref="K18:K21"/>
    <mergeCell ref="A19:C19"/>
    <mergeCell ref="D19:F19"/>
    <mergeCell ref="G19:I19"/>
    <mergeCell ref="A20:C20"/>
    <mergeCell ref="D20:F20"/>
    <mergeCell ref="G20:I20"/>
    <mergeCell ref="A21:C21"/>
    <mergeCell ref="D21:F21"/>
    <mergeCell ref="G21:I21"/>
    <mergeCell ref="A22:C22"/>
    <mergeCell ref="D22:F22"/>
    <mergeCell ref="G22:I22"/>
    <mergeCell ref="A23:C23"/>
    <mergeCell ref="D23:F23"/>
    <mergeCell ref="G23:I23"/>
    <mergeCell ref="K23:L23"/>
    <mergeCell ref="A24:I24"/>
    <mergeCell ref="A25:C25"/>
    <mergeCell ref="D25:F25"/>
    <mergeCell ref="G25:I25"/>
    <mergeCell ref="A26:C26"/>
    <mergeCell ref="D26:F26"/>
    <mergeCell ref="G26:I26"/>
    <mergeCell ref="A27:C27"/>
    <mergeCell ref="D27:F27"/>
    <mergeCell ref="G27:I27"/>
    <mergeCell ref="D28:F28"/>
    <mergeCell ref="G28:I28"/>
    <mergeCell ref="A32:C32"/>
    <mergeCell ref="D32:F32"/>
    <mergeCell ref="G32:I32"/>
    <mergeCell ref="A29:C29"/>
    <mergeCell ref="D29:F29"/>
    <mergeCell ref="G29:I29"/>
    <mergeCell ref="A30:C30"/>
    <mergeCell ref="D30:F30"/>
    <mergeCell ref="G30:I30"/>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A1:B3"/>
    <mergeCell ref="H1:I1"/>
    <mergeCell ref="H3:I3"/>
    <mergeCell ref="C1:G1"/>
    <mergeCell ref="C2:G2"/>
    <mergeCell ref="C3:G3"/>
  </mergeCells>
  <hyperlinks>
    <hyperlink ref="A65528" r:id="rId1" xr:uid="{00000000-0004-0000-0000-000000000000}"/>
    <hyperlink ref="A65527" r:id="rId2" xr:uid="{00000000-0004-0000-0000-000001000000}"/>
  </hyperlinks>
  <pageMargins left="0.70866141732283472" right="0.70866141732283472" top="0.74803149606299213" bottom="0.74803149606299213" header="0.31496062992125984" footer="0.31496062992125984"/>
  <pageSetup paperSize="9" orientation="landscape" horizontalDpi="300" verticalDpi="300" r:id="rId3"/>
  <drawing r:id="rId4"/>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1"/>
  <dimension ref="A1:U65532"/>
  <sheetViews>
    <sheetView showGridLines="0" topLeftCell="C38" zoomScale="64" zoomScaleNormal="70" workbookViewId="0">
      <selection activeCell="J47" sqref="J47:L50"/>
    </sheetView>
  </sheetViews>
  <sheetFormatPr baseColWidth="10" defaultColWidth="11.42578125" defaultRowHeight="14.25" x14ac:dyDescent="0.2"/>
  <cols>
    <col min="1" max="1" width="0.42578125" style="86" customWidth="1"/>
    <col min="2" max="2" width="1.42578125" style="86" customWidth="1"/>
    <col min="3" max="3" width="44.7109375" style="86" customWidth="1"/>
    <col min="4" max="4" width="11.7109375" style="139" customWidth="1"/>
    <col min="5" max="6" width="33.7109375" style="121" customWidth="1"/>
    <col min="7" max="7" width="11.7109375" style="139" customWidth="1"/>
    <col min="8" max="9" width="33.7109375" style="121" customWidth="1"/>
    <col min="10" max="10" width="11.7109375" style="139" customWidth="1"/>
    <col min="11" max="12" width="33.7109375" style="121" customWidth="1"/>
    <col min="13" max="13" width="11.7109375" style="139" customWidth="1"/>
    <col min="14" max="15" width="33.7109375" style="121" customWidth="1"/>
    <col min="16" max="16" width="3.140625" style="86" customWidth="1"/>
    <col min="17" max="17" width="2.42578125" style="86" customWidth="1"/>
    <col min="18" max="18" width="7.42578125" style="86" hidden="1" customWidth="1"/>
    <col min="19" max="20" width="7.140625" style="86" hidden="1" customWidth="1"/>
    <col min="21" max="21" width="7" style="86" hidden="1" customWidth="1"/>
    <col min="22" max="22" width="11.42578125" style="86"/>
    <col min="23" max="23" width="13" style="86" customWidth="1"/>
    <col min="24" max="24" width="15.85546875" style="86" customWidth="1"/>
    <col min="25" max="25" width="13" style="86" customWidth="1"/>
    <col min="26" max="27" width="11.42578125" style="86" customWidth="1"/>
    <col min="28" max="16384" width="11.42578125" style="86"/>
  </cols>
  <sheetData>
    <row r="1" spans="1:21" ht="33" customHeight="1" x14ac:dyDescent="0.2">
      <c r="B1" s="241" t="s">
        <v>124</v>
      </c>
      <c r="C1" s="241"/>
      <c r="D1" s="241"/>
      <c r="E1" s="241"/>
      <c r="F1" s="241"/>
      <c r="G1" s="241"/>
      <c r="H1" s="241"/>
      <c r="I1" s="241"/>
      <c r="J1" s="242"/>
      <c r="K1" s="242"/>
      <c r="L1" s="87"/>
      <c r="M1" s="87"/>
      <c r="N1" s="87"/>
      <c r="O1" s="87"/>
    </row>
    <row r="2" spans="1:21" ht="15.75" x14ac:dyDescent="0.2">
      <c r="B2" s="243" t="s">
        <v>27</v>
      </c>
      <c r="C2" s="243"/>
      <c r="D2" s="280" t="s">
        <v>176</v>
      </c>
      <c r="E2" s="280"/>
      <c r="F2" s="280"/>
      <c r="G2" s="281" t="s">
        <v>177</v>
      </c>
      <c r="H2" s="281"/>
      <c r="I2" s="281"/>
      <c r="J2" s="282" t="s">
        <v>178</v>
      </c>
      <c r="K2" s="282"/>
      <c r="L2" s="282"/>
      <c r="M2" s="224" t="s">
        <v>179</v>
      </c>
      <c r="N2" s="224"/>
      <c r="O2" s="224"/>
      <c r="Q2" s="86">
        <v>1</v>
      </c>
    </row>
    <row r="3" spans="1:21" ht="15" customHeight="1" x14ac:dyDescent="0.2">
      <c r="B3" s="243"/>
      <c r="C3" s="243"/>
      <c r="D3" s="283" t="s">
        <v>34</v>
      </c>
      <c r="E3" s="279" t="s">
        <v>122</v>
      </c>
      <c r="F3" s="279" t="s">
        <v>125</v>
      </c>
      <c r="G3" s="235" t="s">
        <v>34</v>
      </c>
      <c r="H3" s="279" t="s">
        <v>122</v>
      </c>
      <c r="I3" s="279" t="s">
        <v>125</v>
      </c>
      <c r="J3" s="235" t="s">
        <v>34</v>
      </c>
      <c r="K3" s="237" t="s">
        <v>122</v>
      </c>
      <c r="L3" s="239" t="s">
        <v>125</v>
      </c>
      <c r="M3" s="235" t="s">
        <v>34</v>
      </c>
      <c r="N3" s="237" t="s">
        <v>122</v>
      </c>
      <c r="O3" s="239" t="s">
        <v>125</v>
      </c>
      <c r="Q3" s="86">
        <v>2</v>
      </c>
    </row>
    <row r="4" spans="1:21" ht="15.75" customHeight="1" x14ac:dyDescent="0.2">
      <c r="B4" s="243"/>
      <c r="C4" s="243"/>
      <c r="D4" s="284"/>
      <c r="E4" s="239"/>
      <c r="F4" s="239"/>
      <c r="G4" s="236"/>
      <c r="H4" s="239"/>
      <c r="I4" s="239"/>
      <c r="J4" s="236"/>
      <c r="K4" s="238"/>
      <c r="L4" s="240"/>
      <c r="M4" s="236"/>
      <c r="N4" s="238"/>
      <c r="O4" s="240"/>
      <c r="Q4" s="86">
        <v>3</v>
      </c>
    </row>
    <row r="5" spans="1:21" ht="15.75" x14ac:dyDescent="0.2">
      <c r="B5" s="243"/>
      <c r="C5" s="243"/>
      <c r="D5" s="88"/>
      <c r="E5" s="89"/>
      <c r="F5" s="89"/>
      <c r="G5" s="90"/>
      <c r="H5" s="91"/>
      <c r="I5" s="91"/>
      <c r="J5" s="90"/>
      <c r="K5" s="92"/>
      <c r="L5" s="91"/>
      <c r="M5" s="90"/>
      <c r="N5" s="92"/>
      <c r="O5" s="91"/>
      <c r="Q5" s="86">
        <v>4</v>
      </c>
    </row>
    <row r="6" spans="1:21" ht="18.75" x14ac:dyDescent="0.2">
      <c r="A6" s="285"/>
      <c r="B6" s="264"/>
      <c r="C6" s="93" t="s">
        <v>73</v>
      </c>
      <c r="D6" s="94"/>
      <c r="E6" s="94"/>
      <c r="F6" s="94"/>
      <c r="G6" s="94"/>
      <c r="H6" s="94"/>
      <c r="I6" s="94"/>
      <c r="J6" s="94"/>
      <c r="K6" s="94"/>
      <c r="L6" s="95"/>
      <c r="M6" s="94"/>
      <c r="N6" s="94"/>
      <c r="O6" s="95"/>
    </row>
    <row r="7" spans="1:21" ht="39.950000000000003" customHeight="1" x14ac:dyDescent="0.2">
      <c r="A7" s="285"/>
      <c r="B7" s="265"/>
      <c r="C7" s="96" t="s">
        <v>33</v>
      </c>
      <c r="D7" s="26">
        <v>3</v>
      </c>
      <c r="E7" s="60" t="s">
        <v>304</v>
      </c>
      <c r="F7" s="60" t="s">
        <v>305</v>
      </c>
      <c r="G7" s="79">
        <v>3</v>
      </c>
      <c r="H7" s="61" t="s">
        <v>304</v>
      </c>
      <c r="I7" s="61" t="s">
        <v>305</v>
      </c>
      <c r="J7" s="82">
        <v>3</v>
      </c>
      <c r="K7" s="62" t="s">
        <v>304</v>
      </c>
      <c r="L7" s="63" t="s">
        <v>305</v>
      </c>
      <c r="M7" s="84"/>
      <c r="N7" s="64"/>
      <c r="O7" s="65"/>
      <c r="R7" s="86">
        <f>COUNTIF(D7:D10,"1")</f>
        <v>0</v>
      </c>
      <c r="S7" s="86">
        <f>COUNTIF(G7:G10,"1")</f>
        <v>0</v>
      </c>
      <c r="T7" s="86">
        <f>COUNTIF(J7:J10,"1")</f>
        <v>0</v>
      </c>
      <c r="U7" s="86">
        <f>COUNTIF(M7:M10,"1")</f>
        <v>0</v>
      </c>
    </row>
    <row r="8" spans="1:21" ht="39.950000000000003" customHeight="1" x14ac:dyDescent="0.2">
      <c r="A8" s="285"/>
      <c r="B8" s="265"/>
      <c r="C8" s="97" t="s">
        <v>35</v>
      </c>
      <c r="D8" s="26">
        <v>2</v>
      </c>
      <c r="E8" s="60" t="s">
        <v>306</v>
      </c>
      <c r="F8" s="60" t="s">
        <v>307</v>
      </c>
      <c r="G8" s="79">
        <v>2</v>
      </c>
      <c r="H8" s="66" t="s">
        <v>306</v>
      </c>
      <c r="I8" s="61" t="s">
        <v>307</v>
      </c>
      <c r="J8" s="82">
        <v>2</v>
      </c>
      <c r="K8" s="67" t="s">
        <v>306</v>
      </c>
      <c r="L8" s="63" t="s">
        <v>307</v>
      </c>
      <c r="M8" s="84"/>
      <c r="N8" s="68"/>
      <c r="O8" s="65"/>
      <c r="R8" s="86">
        <f>COUNTIF(D7:D10,"2")</f>
        <v>2</v>
      </c>
      <c r="S8" s="86">
        <f>COUNTIF(G7:G10,"2")</f>
        <v>1</v>
      </c>
      <c r="T8" s="86">
        <f>COUNTIF(J7:J10,"2")</f>
        <v>1</v>
      </c>
      <c r="U8" s="86">
        <f>COUNTIF(M7:M10,"2")</f>
        <v>0</v>
      </c>
    </row>
    <row r="9" spans="1:21" ht="39.950000000000003" customHeight="1" x14ac:dyDescent="0.2">
      <c r="A9" s="285"/>
      <c r="B9" s="265"/>
      <c r="C9" s="98" t="s">
        <v>36</v>
      </c>
      <c r="D9" s="26">
        <v>2</v>
      </c>
      <c r="E9" s="60" t="s">
        <v>308</v>
      </c>
      <c r="F9" s="60" t="s">
        <v>309</v>
      </c>
      <c r="G9" s="79">
        <v>3</v>
      </c>
      <c r="H9" s="66" t="s">
        <v>481</v>
      </c>
      <c r="I9" s="61" t="s">
        <v>396</v>
      </c>
      <c r="J9" s="82">
        <v>3</v>
      </c>
      <c r="K9" s="67" t="s">
        <v>481</v>
      </c>
      <c r="L9" s="63" t="s">
        <v>396</v>
      </c>
      <c r="M9" s="84"/>
      <c r="N9" s="68"/>
      <c r="O9" s="65"/>
      <c r="R9" s="86">
        <f>COUNTIF(D7:D10,"3")</f>
        <v>2</v>
      </c>
      <c r="S9" s="86">
        <f>COUNTIF(G7:G10,"3")</f>
        <v>3</v>
      </c>
      <c r="T9" s="86">
        <f>COUNTIF(J7:J10,"3")</f>
        <v>3</v>
      </c>
      <c r="U9" s="86">
        <f>COUNTIF(M7:M10,"3")</f>
        <v>0</v>
      </c>
    </row>
    <row r="10" spans="1:21" ht="39.950000000000003" customHeight="1" x14ac:dyDescent="0.2">
      <c r="A10" s="285"/>
      <c r="B10" s="266"/>
      <c r="C10" s="98" t="s">
        <v>37</v>
      </c>
      <c r="D10" s="26">
        <v>3</v>
      </c>
      <c r="E10" s="60" t="s">
        <v>480</v>
      </c>
      <c r="F10" s="60" t="s">
        <v>310</v>
      </c>
      <c r="G10" s="79">
        <v>3</v>
      </c>
      <c r="H10" s="66" t="s">
        <v>480</v>
      </c>
      <c r="I10" s="61" t="s">
        <v>397</v>
      </c>
      <c r="J10" s="82">
        <v>3</v>
      </c>
      <c r="K10" s="67" t="s">
        <v>480</v>
      </c>
      <c r="L10" s="63" t="s">
        <v>397</v>
      </c>
      <c r="M10" s="84"/>
      <c r="N10" s="68"/>
      <c r="O10" s="65"/>
      <c r="R10" s="86">
        <f>COUNTIF(D7:D10,"4")</f>
        <v>0</v>
      </c>
      <c r="S10" s="86">
        <f>COUNTIF(G7:G10,"4")</f>
        <v>0</v>
      </c>
      <c r="T10" s="86">
        <f>COUNTIF(J7:J10,"4")</f>
        <v>0</v>
      </c>
      <c r="U10" s="86">
        <f>COUNTIF(M7:M10,"4")</f>
        <v>0</v>
      </c>
    </row>
    <row r="11" spans="1:21" ht="6" customHeight="1" x14ac:dyDescent="0.25">
      <c r="B11" s="255"/>
      <c r="C11" s="256"/>
      <c r="D11" s="256"/>
      <c r="E11" s="256"/>
      <c r="F11" s="256"/>
      <c r="G11" s="256"/>
      <c r="H11" s="256"/>
      <c r="I11" s="256"/>
      <c r="J11" s="256"/>
      <c r="K11" s="257"/>
      <c r="L11" s="99"/>
      <c r="M11" s="100"/>
      <c r="N11" s="99"/>
      <c r="O11" s="99"/>
      <c r="Q11" s="86">
        <f>COUNTIF(D7:D10,"1")</f>
        <v>0</v>
      </c>
      <c r="R11" s="86">
        <f>COUNTIF(D7:D10,"1")</f>
        <v>0</v>
      </c>
      <c r="S11" s="86">
        <f>COUNTIF(D7:D10,"3")</f>
        <v>2</v>
      </c>
    </row>
    <row r="12" spans="1:21" ht="18.75" x14ac:dyDescent="0.2">
      <c r="A12" s="285"/>
      <c r="B12" s="252"/>
      <c r="C12" s="101" t="s">
        <v>72</v>
      </c>
      <c r="D12" s="102"/>
      <c r="E12" s="102"/>
      <c r="F12" s="102"/>
      <c r="G12" s="102"/>
      <c r="H12" s="102"/>
      <c r="I12" s="102"/>
      <c r="J12" s="102"/>
      <c r="K12" s="103"/>
      <c r="L12" s="104"/>
      <c r="M12" s="102"/>
      <c r="N12" s="103"/>
      <c r="O12" s="104"/>
    </row>
    <row r="13" spans="1:21" ht="39.950000000000003" customHeight="1" x14ac:dyDescent="0.2">
      <c r="A13" s="285"/>
      <c r="B13" s="253"/>
      <c r="C13" s="105" t="s">
        <v>38</v>
      </c>
      <c r="D13" s="27">
        <v>3</v>
      </c>
      <c r="E13" s="60" t="s">
        <v>311</v>
      </c>
      <c r="F13" s="69" t="s">
        <v>312</v>
      </c>
      <c r="G13" s="80">
        <v>3</v>
      </c>
      <c r="H13" s="61" t="s">
        <v>311</v>
      </c>
      <c r="I13" s="61" t="s">
        <v>312</v>
      </c>
      <c r="J13" s="83">
        <v>3</v>
      </c>
      <c r="K13" s="70" t="s">
        <v>311</v>
      </c>
      <c r="L13" s="71" t="s">
        <v>312</v>
      </c>
      <c r="M13" s="85"/>
      <c r="N13" s="72"/>
      <c r="O13" s="73"/>
      <c r="R13" s="86">
        <f>COUNTIF(D13:D17,"1")</f>
        <v>0</v>
      </c>
      <c r="S13" s="86">
        <f>COUNTIF(G13:G17,"1")</f>
        <v>0</v>
      </c>
      <c r="T13" s="86">
        <f>COUNTIF(J13:J17,"1")</f>
        <v>0</v>
      </c>
      <c r="U13" s="86">
        <f>COUNTIF(M13:M17,"1")</f>
        <v>0</v>
      </c>
    </row>
    <row r="14" spans="1:21" ht="39.950000000000003" customHeight="1" x14ac:dyDescent="0.2">
      <c r="A14" s="285"/>
      <c r="B14" s="253"/>
      <c r="C14" s="97" t="s">
        <v>39</v>
      </c>
      <c r="D14" s="27">
        <v>3</v>
      </c>
      <c r="E14" s="74" t="s">
        <v>313</v>
      </c>
      <c r="F14" s="69" t="s">
        <v>314</v>
      </c>
      <c r="G14" s="80">
        <v>3</v>
      </c>
      <c r="H14" s="66" t="s">
        <v>482</v>
      </c>
      <c r="I14" s="61" t="s">
        <v>314</v>
      </c>
      <c r="J14" s="83">
        <v>3</v>
      </c>
      <c r="K14" s="71" t="s">
        <v>482</v>
      </c>
      <c r="L14" s="71" t="s">
        <v>314</v>
      </c>
      <c r="M14" s="85"/>
      <c r="N14" s="73"/>
      <c r="O14" s="73"/>
      <c r="R14" s="86">
        <f>COUNTIF(D13:D17,"2")</f>
        <v>2</v>
      </c>
      <c r="S14" s="86">
        <f>COUNTIF(G13:G17,"2")</f>
        <v>2</v>
      </c>
      <c r="T14" s="86">
        <f>COUNTIF(J13:J17,"2")</f>
        <v>2</v>
      </c>
      <c r="U14" s="86">
        <f>COUNTIF(M13:M17,"2")</f>
        <v>0</v>
      </c>
    </row>
    <row r="15" spans="1:21" ht="39.950000000000003" customHeight="1" x14ac:dyDescent="0.2">
      <c r="A15" s="285"/>
      <c r="B15" s="253"/>
      <c r="C15" s="97" t="s">
        <v>40</v>
      </c>
      <c r="D15" s="27">
        <v>2</v>
      </c>
      <c r="E15" s="74" t="s">
        <v>315</v>
      </c>
      <c r="F15" s="69" t="s">
        <v>316</v>
      </c>
      <c r="G15" s="80">
        <v>2</v>
      </c>
      <c r="H15" s="66" t="s">
        <v>483</v>
      </c>
      <c r="I15" s="61" t="s">
        <v>316</v>
      </c>
      <c r="J15" s="83">
        <v>2</v>
      </c>
      <c r="K15" s="71" t="s">
        <v>483</v>
      </c>
      <c r="L15" s="71" t="s">
        <v>316</v>
      </c>
      <c r="M15" s="85"/>
      <c r="N15" s="73"/>
      <c r="O15" s="73"/>
      <c r="R15" s="86">
        <f>COUNTIF(D13:D17,"3")</f>
        <v>3</v>
      </c>
      <c r="S15" s="86">
        <f>COUNTIF(G13:G17,"3")</f>
        <v>3</v>
      </c>
      <c r="T15" s="86">
        <f>COUNTIF(J13:J17,"3")</f>
        <v>3</v>
      </c>
      <c r="U15" s="86">
        <f>COUNTIF(M13:M17,"3")</f>
        <v>0</v>
      </c>
    </row>
    <row r="16" spans="1:21" ht="39.950000000000003" customHeight="1" x14ac:dyDescent="0.2">
      <c r="A16" s="285"/>
      <c r="B16" s="253"/>
      <c r="C16" s="98" t="s">
        <v>41</v>
      </c>
      <c r="D16" s="27">
        <v>2</v>
      </c>
      <c r="E16" s="161" t="s">
        <v>180</v>
      </c>
      <c r="F16" s="69" t="s">
        <v>317</v>
      </c>
      <c r="G16" s="80">
        <v>2</v>
      </c>
      <c r="H16" s="66" t="s">
        <v>398</v>
      </c>
      <c r="I16" s="61" t="s">
        <v>317</v>
      </c>
      <c r="J16" s="83">
        <v>2</v>
      </c>
      <c r="K16" s="71" t="s">
        <v>398</v>
      </c>
      <c r="L16" s="71" t="s">
        <v>317</v>
      </c>
      <c r="M16" s="85"/>
      <c r="N16" s="73"/>
      <c r="O16" s="73"/>
      <c r="R16" s="86">
        <f>COUNTIF(D13:D17,"4")</f>
        <v>0</v>
      </c>
      <c r="S16" s="86">
        <f>COUNTIF(G13:G17,"4")</f>
        <v>0</v>
      </c>
      <c r="T16" s="86">
        <f>COUNTIF(J13:J17,"4")</f>
        <v>0</v>
      </c>
      <c r="U16" s="86">
        <f>COUNTIF(M13:M17,"4")</f>
        <v>0</v>
      </c>
    </row>
    <row r="17" spans="1:21" ht="39.950000000000003" customHeight="1" x14ac:dyDescent="0.2">
      <c r="A17" s="285"/>
      <c r="B17" s="254"/>
      <c r="C17" s="97" t="s">
        <v>42</v>
      </c>
      <c r="D17" s="27">
        <v>3</v>
      </c>
      <c r="E17" s="74" t="s">
        <v>318</v>
      </c>
      <c r="F17" s="69" t="s">
        <v>319</v>
      </c>
      <c r="G17" s="80">
        <v>3</v>
      </c>
      <c r="H17" s="66" t="s">
        <v>318</v>
      </c>
      <c r="I17" s="61" t="s">
        <v>319</v>
      </c>
      <c r="J17" s="83">
        <v>3</v>
      </c>
      <c r="K17" s="71" t="s">
        <v>318</v>
      </c>
      <c r="L17" s="71" t="s">
        <v>319</v>
      </c>
      <c r="M17" s="85"/>
      <c r="N17" s="73"/>
      <c r="O17" s="73"/>
    </row>
    <row r="18" spans="1:21" ht="7.5" customHeight="1" x14ac:dyDescent="0.25">
      <c r="B18" s="267"/>
      <c r="C18" s="268"/>
      <c r="D18" s="268"/>
      <c r="E18" s="268"/>
      <c r="F18" s="268"/>
      <c r="G18" s="268"/>
      <c r="H18" s="268"/>
      <c r="I18" s="268"/>
      <c r="J18" s="268"/>
      <c r="K18" s="269"/>
      <c r="L18" s="99"/>
      <c r="M18" s="100"/>
      <c r="N18" s="99"/>
      <c r="O18" s="99"/>
    </row>
    <row r="19" spans="1:21" ht="18.75" x14ac:dyDescent="0.2">
      <c r="A19" s="285"/>
      <c r="B19" s="252"/>
      <c r="C19" s="101" t="s">
        <v>43</v>
      </c>
      <c r="D19" s="102"/>
      <c r="E19" s="102"/>
      <c r="F19" s="102"/>
      <c r="G19" s="102"/>
      <c r="H19" s="102"/>
      <c r="I19" s="102"/>
      <c r="J19" s="102"/>
      <c r="K19" s="103"/>
      <c r="L19" s="104"/>
      <c r="M19" s="102"/>
      <c r="N19" s="103"/>
      <c r="O19" s="104"/>
    </row>
    <row r="20" spans="1:21" ht="39.950000000000003" customHeight="1" x14ac:dyDescent="0.2">
      <c r="A20" s="285"/>
      <c r="B20" s="270"/>
      <c r="C20" s="106" t="s">
        <v>44</v>
      </c>
      <c r="D20" s="27">
        <v>2</v>
      </c>
      <c r="E20" s="162" t="s">
        <v>320</v>
      </c>
      <c r="F20" s="60" t="s">
        <v>321</v>
      </c>
      <c r="G20" s="80">
        <v>2</v>
      </c>
      <c r="H20" s="61" t="s">
        <v>320</v>
      </c>
      <c r="I20" s="61" t="s">
        <v>321</v>
      </c>
      <c r="J20" s="83">
        <v>2</v>
      </c>
      <c r="K20" s="75" t="s">
        <v>320</v>
      </c>
      <c r="L20" s="76" t="s">
        <v>321</v>
      </c>
      <c r="M20" s="85"/>
      <c r="N20" s="77"/>
      <c r="O20" s="78"/>
      <c r="R20" s="86">
        <f>COUNTIF(D20:D27,"1")</f>
        <v>1</v>
      </c>
      <c r="S20" s="86">
        <f>COUNTIF(G20:G27,"1")</f>
        <v>0</v>
      </c>
      <c r="T20" s="86">
        <f>COUNTIF(J20:J27,"1")</f>
        <v>0</v>
      </c>
      <c r="U20" s="86">
        <f>COUNTIF(M20:M27,"1")</f>
        <v>0</v>
      </c>
    </row>
    <row r="21" spans="1:21" ht="39.950000000000003" customHeight="1" x14ac:dyDescent="0.2">
      <c r="A21" s="285"/>
      <c r="B21" s="270"/>
      <c r="C21" s="107" t="s">
        <v>45</v>
      </c>
      <c r="D21" s="27">
        <v>3</v>
      </c>
      <c r="E21" s="163" t="s">
        <v>322</v>
      </c>
      <c r="F21" s="60" t="s">
        <v>323</v>
      </c>
      <c r="G21" s="80">
        <v>3</v>
      </c>
      <c r="H21" s="66" t="s">
        <v>322</v>
      </c>
      <c r="I21" s="61" t="s">
        <v>323</v>
      </c>
      <c r="J21" s="83">
        <v>3</v>
      </c>
      <c r="K21" s="76" t="s">
        <v>322</v>
      </c>
      <c r="L21" s="76" t="s">
        <v>323</v>
      </c>
      <c r="M21" s="85"/>
      <c r="N21" s="78"/>
      <c r="O21" s="78"/>
      <c r="R21" s="86">
        <f>COUNTIF(D20:D27,"2")</f>
        <v>4</v>
      </c>
      <c r="S21" s="86">
        <f>COUNTIF(G20:G27,"2")</f>
        <v>4</v>
      </c>
      <c r="T21" s="86">
        <f>COUNTIF(J20:J27,"2")</f>
        <v>4</v>
      </c>
      <c r="U21" s="86">
        <f>COUNTIF(M20:M27,"2")</f>
        <v>0</v>
      </c>
    </row>
    <row r="22" spans="1:21" ht="39.950000000000003" customHeight="1" x14ac:dyDescent="0.2">
      <c r="A22" s="285"/>
      <c r="B22" s="270"/>
      <c r="C22" s="107" t="s">
        <v>46</v>
      </c>
      <c r="D22" s="27">
        <v>4</v>
      </c>
      <c r="E22" s="163" t="s">
        <v>324</v>
      </c>
      <c r="F22" s="60" t="s">
        <v>325</v>
      </c>
      <c r="G22" s="80">
        <v>4</v>
      </c>
      <c r="H22" s="66" t="s">
        <v>324</v>
      </c>
      <c r="I22" s="61" t="s">
        <v>325</v>
      </c>
      <c r="J22" s="83">
        <v>4</v>
      </c>
      <c r="K22" s="76" t="s">
        <v>324</v>
      </c>
      <c r="L22" s="76" t="s">
        <v>325</v>
      </c>
      <c r="M22" s="85"/>
      <c r="N22" s="78"/>
      <c r="O22" s="78"/>
      <c r="R22" s="86">
        <f>COUNTIF(D20:D27,"3")</f>
        <v>2</v>
      </c>
      <c r="S22" s="86">
        <f>COUNTIF(G20:G27,"3")</f>
        <v>3</v>
      </c>
      <c r="T22" s="86">
        <f>COUNTIF(J20:J27,"3")</f>
        <v>3</v>
      </c>
      <c r="U22" s="86">
        <f>COUNTIF(M20:M27,"3")</f>
        <v>0</v>
      </c>
    </row>
    <row r="23" spans="1:21" ht="39.950000000000003" customHeight="1" x14ac:dyDescent="0.2">
      <c r="A23" s="285"/>
      <c r="B23" s="270"/>
      <c r="C23" s="107" t="s">
        <v>47</v>
      </c>
      <c r="D23" s="27">
        <v>2</v>
      </c>
      <c r="E23" s="163" t="s">
        <v>326</v>
      </c>
      <c r="F23" s="60" t="s">
        <v>181</v>
      </c>
      <c r="G23" s="80">
        <v>3</v>
      </c>
      <c r="H23" s="66" t="s">
        <v>417</v>
      </c>
      <c r="I23" s="61" t="s">
        <v>181</v>
      </c>
      <c r="J23" s="83">
        <v>3</v>
      </c>
      <c r="K23" s="76" t="s">
        <v>417</v>
      </c>
      <c r="L23" s="76" t="s">
        <v>181</v>
      </c>
      <c r="M23" s="85"/>
      <c r="N23" s="78"/>
      <c r="O23" s="78"/>
      <c r="R23" s="86">
        <f>COUNTIF(D20:D27,"4")</f>
        <v>1</v>
      </c>
      <c r="S23" s="86">
        <f>COUNTIF(G20:G27,"4")</f>
        <v>1</v>
      </c>
      <c r="T23" s="86">
        <f>COUNTIF(J20:J27,"4")</f>
        <v>1</v>
      </c>
      <c r="U23" s="86">
        <f>COUNTIF(M20:M27,"4")</f>
        <v>0</v>
      </c>
    </row>
    <row r="24" spans="1:21" ht="39.950000000000003" customHeight="1" x14ac:dyDescent="0.2">
      <c r="A24" s="285"/>
      <c r="B24" s="270"/>
      <c r="C24" s="107" t="s">
        <v>48</v>
      </c>
      <c r="D24" s="27">
        <v>2</v>
      </c>
      <c r="E24" s="163" t="s">
        <v>327</v>
      </c>
      <c r="F24" s="60" t="s">
        <v>328</v>
      </c>
      <c r="G24" s="80">
        <v>2</v>
      </c>
      <c r="H24" s="66" t="s">
        <v>327</v>
      </c>
      <c r="I24" s="61" t="s">
        <v>328</v>
      </c>
      <c r="J24" s="83">
        <v>2</v>
      </c>
      <c r="K24" s="76" t="s">
        <v>327</v>
      </c>
      <c r="L24" s="76" t="s">
        <v>328</v>
      </c>
      <c r="M24" s="85"/>
      <c r="N24" s="78"/>
      <c r="O24" s="78"/>
    </row>
    <row r="25" spans="1:21" ht="39.950000000000003" customHeight="1" x14ac:dyDescent="0.2">
      <c r="A25" s="285"/>
      <c r="B25" s="270"/>
      <c r="C25" s="107" t="s">
        <v>49</v>
      </c>
      <c r="D25" s="27">
        <v>3</v>
      </c>
      <c r="E25" s="163" t="s">
        <v>329</v>
      </c>
      <c r="F25" s="60" t="s">
        <v>330</v>
      </c>
      <c r="G25" s="80">
        <v>3</v>
      </c>
      <c r="H25" s="66" t="s">
        <v>329</v>
      </c>
      <c r="I25" s="61" t="s">
        <v>418</v>
      </c>
      <c r="J25" s="83">
        <v>3</v>
      </c>
      <c r="K25" s="76" t="s">
        <v>329</v>
      </c>
      <c r="L25" s="76" t="s">
        <v>418</v>
      </c>
      <c r="M25" s="85"/>
      <c r="N25" s="78"/>
      <c r="O25" s="78"/>
    </row>
    <row r="26" spans="1:21" ht="39.950000000000003" customHeight="1" x14ac:dyDescent="0.2">
      <c r="A26" s="285"/>
      <c r="B26" s="270"/>
      <c r="C26" s="107" t="s">
        <v>50</v>
      </c>
      <c r="D26" s="27">
        <v>2</v>
      </c>
      <c r="E26" s="163" t="s">
        <v>331</v>
      </c>
      <c r="F26" s="60" t="s">
        <v>332</v>
      </c>
      <c r="G26" s="80">
        <v>2</v>
      </c>
      <c r="H26" s="66" t="s">
        <v>331</v>
      </c>
      <c r="I26" s="61" t="s">
        <v>332</v>
      </c>
      <c r="J26" s="83">
        <v>2</v>
      </c>
      <c r="K26" s="76" t="s">
        <v>331</v>
      </c>
      <c r="L26" s="76" t="s">
        <v>332</v>
      </c>
      <c r="M26" s="85"/>
      <c r="N26" s="78"/>
      <c r="O26" s="78"/>
    </row>
    <row r="27" spans="1:21" ht="39.950000000000003" customHeight="1" x14ac:dyDescent="0.2">
      <c r="A27" s="285"/>
      <c r="B27" s="271"/>
      <c r="C27" s="107" t="s">
        <v>51</v>
      </c>
      <c r="D27" s="27">
        <v>1</v>
      </c>
      <c r="E27" s="163" t="s">
        <v>333</v>
      </c>
      <c r="F27" s="60" t="s">
        <v>182</v>
      </c>
      <c r="G27" s="80">
        <v>2</v>
      </c>
      <c r="H27" s="66" t="s">
        <v>419</v>
      </c>
      <c r="I27" s="61" t="s">
        <v>182</v>
      </c>
      <c r="J27" s="83">
        <v>2</v>
      </c>
      <c r="K27" s="76" t="s">
        <v>419</v>
      </c>
      <c r="L27" s="76" t="s">
        <v>182</v>
      </c>
      <c r="M27" s="85"/>
      <c r="N27" s="78"/>
      <c r="O27" s="78"/>
    </row>
    <row r="28" spans="1:21" ht="7.5" customHeight="1" x14ac:dyDescent="0.25">
      <c r="B28" s="232"/>
      <c r="C28" s="233"/>
      <c r="D28" s="233"/>
      <c r="E28" s="233"/>
      <c r="F28" s="233"/>
      <c r="G28" s="233"/>
      <c r="H28" s="233"/>
      <c r="I28" s="233"/>
      <c r="J28" s="233"/>
      <c r="K28" s="272"/>
      <c r="L28" s="99"/>
      <c r="M28" s="100"/>
      <c r="N28" s="99"/>
      <c r="O28" s="99"/>
    </row>
    <row r="29" spans="1:21" ht="18.75" x14ac:dyDescent="0.2">
      <c r="A29" s="285"/>
      <c r="B29" s="252"/>
      <c r="C29" s="101" t="s">
        <v>52</v>
      </c>
      <c r="D29" s="102"/>
      <c r="E29" s="102"/>
      <c r="F29" s="102"/>
      <c r="G29" s="102"/>
      <c r="H29" s="102"/>
      <c r="I29" s="102"/>
      <c r="J29" s="102"/>
      <c r="K29" s="103"/>
      <c r="L29" s="104"/>
      <c r="M29" s="102"/>
      <c r="N29" s="103"/>
      <c r="O29" s="104"/>
    </row>
    <row r="30" spans="1:21" ht="39.950000000000003" customHeight="1" x14ac:dyDescent="0.2">
      <c r="A30" s="285"/>
      <c r="B30" s="253"/>
      <c r="C30" s="105" t="s">
        <v>53</v>
      </c>
      <c r="D30" s="27">
        <v>3</v>
      </c>
      <c r="E30" s="162" t="s">
        <v>334</v>
      </c>
      <c r="F30" s="60" t="s">
        <v>335</v>
      </c>
      <c r="G30" s="80">
        <v>3</v>
      </c>
      <c r="H30" s="61" t="s">
        <v>334</v>
      </c>
      <c r="I30" s="61" t="s">
        <v>335</v>
      </c>
      <c r="J30" s="83">
        <v>3</v>
      </c>
      <c r="K30" s="75" t="s">
        <v>334</v>
      </c>
      <c r="L30" s="76" t="s">
        <v>335</v>
      </c>
      <c r="M30" s="85"/>
      <c r="N30" s="77"/>
      <c r="O30" s="78"/>
      <c r="R30" s="86">
        <f>COUNTIF(D30:D33,"1")</f>
        <v>1</v>
      </c>
      <c r="S30" s="86">
        <f>COUNTIF(G30:G33,"1")</f>
        <v>0</v>
      </c>
      <c r="T30" s="86">
        <f>COUNTIF(J30:J33,"1")</f>
        <v>0</v>
      </c>
      <c r="U30" s="86">
        <f>COUNTIF(M30:M33,"1")</f>
        <v>0</v>
      </c>
    </row>
    <row r="31" spans="1:21" ht="39.950000000000003" customHeight="1" x14ac:dyDescent="0.2">
      <c r="A31" s="285"/>
      <c r="B31" s="253"/>
      <c r="C31" s="97" t="s">
        <v>54</v>
      </c>
      <c r="D31" s="27">
        <v>1</v>
      </c>
      <c r="E31" s="163" t="s">
        <v>336</v>
      </c>
      <c r="F31" s="60" t="s">
        <v>337</v>
      </c>
      <c r="G31" s="80">
        <v>2</v>
      </c>
      <c r="H31" s="66" t="s">
        <v>420</v>
      </c>
      <c r="I31" s="61" t="s">
        <v>337</v>
      </c>
      <c r="J31" s="83">
        <v>2</v>
      </c>
      <c r="K31" s="76" t="s">
        <v>420</v>
      </c>
      <c r="L31" s="76" t="s">
        <v>337</v>
      </c>
      <c r="M31" s="85"/>
      <c r="N31" s="78"/>
      <c r="O31" s="78"/>
      <c r="R31" s="86">
        <f>COUNTIF(D30:D33,"2")</f>
        <v>1</v>
      </c>
      <c r="S31" s="86">
        <f>COUNTIF(G30:G33,"2")</f>
        <v>1</v>
      </c>
      <c r="T31" s="86">
        <f>COUNTIF(J30:J33,"2")</f>
        <v>1</v>
      </c>
      <c r="U31" s="86">
        <f>COUNTIF(M30:M33,"2")</f>
        <v>0</v>
      </c>
    </row>
    <row r="32" spans="1:21" ht="39.950000000000003" customHeight="1" x14ac:dyDescent="0.2">
      <c r="A32" s="285"/>
      <c r="B32" s="253"/>
      <c r="C32" s="97" t="s">
        <v>55</v>
      </c>
      <c r="D32" s="27">
        <v>3</v>
      </c>
      <c r="E32" s="163" t="s">
        <v>338</v>
      </c>
      <c r="F32" s="60" t="s">
        <v>339</v>
      </c>
      <c r="G32" s="80">
        <v>3</v>
      </c>
      <c r="H32" s="66" t="s">
        <v>338</v>
      </c>
      <c r="I32" s="61" t="s">
        <v>339</v>
      </c>
      <c r="J32" s="83">
        <v>3</v>
      </c>
      <c r="K32" s="76" t="s">
        <v>338</v>
      </c>
      <c r="L32" s="76" t="s">
        <v>339</v>
      </c>
      <c r="M32" s="85"/>
      <c r="N32" s="78"/>
      <c r="O32" s="78"/>
      <c r="R32" s="86">
        <f>COUNTIF(D30:D33,"3")</f>
        <v>2</v>
      </c>
      <c r="S32" s="86">
        <f>COUNTIF(G30:G33,"3")</f>
        <v>3</v>
      </c>
      <c r="T32" s="86">
        <f>COUNTIF(J30:J33,"31")</f>
        <v>0</v>
      </c>
      <c r="U32" s="86">
        <f>COUNTIF(M30:M33,"3")</f>
        <v>0</v>
      </c>
    </row>
    <row r="33" spans="1:21" ht="39.950000000000003" customHeight="1" x14ac:dyDescent="0.2">
      <c r="A33" s="285"/>
      <c r="B33" s="254"/>
      <c r="C33" s="97" t="s">
        <v>56</v>
      </c>
      <c r="D33" s="27">
        <v>2</v>
      </c>
      <c r="E33" s="163" t="s">
        <v>340</v>
      </c>
      <c r="F33" s="60" t="s">
        <v>341</v>
      </c>
      <c r="G33" s="80">
        <v>3</v>
      </c>
      <c r="H33" s="66" t="s">
        <v>421</v>
      </c>
      <c r="I33" s="61" t="s">
        <v>341</v>
      </c>
      <c r="J33" s="83">
        <v>3</v>
      </c>
      <c r="K33" s="76" t="s">
        <v>421</v>
      </c>
      <c r="L33" s="76" t="s">
        <v>341</v>
      </c>
      <c r="M33" s="85"/>
      <c r="N33" s="78"/>
      <c r="O33" s="78"/>
      <c r="R33" s="86">
        <f>COUNTIF(D30:D33,"4")</f>
        <v>0</v>
      </c>
      <c r="S33" s="86">
        <f>COUNTIF(G30:G33,"4")</f>
        <v>0</v>
      </c>
      <c r="T33" s="86">
        <f>COUNTIF(J30:J33,"4")</f>
        <v>0</v>
      </c>
      <c r="U33" s="86">
        <f>COUNTIF(M30:M33,"4")</f>
        <v>0</v>
      </c>
    </row>
    <row r="34" spans="1:21" ht="9" customHeight="1" x14ac:dyDescent="0.25">
      <c r="B34" s="267"/>
      <c r="C34" s="268"/>
      <c r="D34" s="268"/>
      <c r="E34" s="268"/>
      <c r="F34" s="268"/>
      <c r="G34" s="268"/>
      <c r="H34" s="268"/>
      <c r="I34" s="268"/>
      <c r="J34" s="268"/>
      <c r="K34" s="269"/>
      <c r="L34" s="99"/>
      <c r="M34" s="100"/>
      <c r="N34" s="99"/>
      <c r="O34" s="99"/>
    </row>
    <row r="35" spans="1:21" ht="18.75" x14ac:dyDescent="0.2">
      <c r="A35" s="285"/>
      <c r="B35" s="252"/>
      <c r="C35" s="108" t="s">
        <v>57</v>
      </c>
      <c r="D35" s="273"/>
      <c r="E35" s="273"/>
      <c r="F35" s="273"/>
      <c r="G35" s="273"/>
      <c r="H35" s="273"/>
      <c r="I35" s="273"/>
      <c r="J35" s="273"/>
      <c r="K35" s="273"/>
      <c r="L35" s="109"/>
      <c r="M35" s="110"/>
      <c r="N35" s="110"/>
      <c r="O35" s="109"/>
    </row>
    <row r="36" spans="1:21" ht="39.950000000000003" customHeight="1" x14ac:dyDescent="0.2">
      <c r="A36" s="285"/>
      <c r="B36" s="253"/>
      <c r="C36" s="105" t="s">
        <v>58</v>
      </c>
      <c r="D36" s="27">
        <v>3</v>
      </c>
      <c r="E36" s="162" t="s">
        <v>342</v>
      </c>
      <c r="F36" s="60" t="s">
        <v>183</v>
      </c>
      <c r="G36" s="80">
        <v>3</v>
      </c>
      <c r="H36" s="61" t="s">
        <v>342</v>
      </c>
      <c r="I36" s="61" t="s">
        <v>183</v>
      </c>
      <c r="J36" s="83">
        <v>3</v>
      </c>
      <c r="K36" s="75" t="s">
        <v>342</v>
      </c>
      <c r="L36" s="76" t="s">
        <v>183</v>
      </c>
      <c r="M36" s="85"/>
      <c r="N36" s="77"/>
      <c r="O36" s="78"/>
      <c r="R36" s="86">
        <f>COUNTIF(D36:D44,"1")</f>
        <v>1</v>
      </c>
      <c r="S36" s="86">
        <f>COUNTIF(G36:G44,"1")</f>
        <v>1</v>
      </c>
      <c r="T36" s="86">
        <f>COUNTIF(J36:J44,"1")</f>
        <v>1</v>
      </c>
      <c r="U36" s="86">
        <f>COUNTIF(M36:M44,"1")</f>
        <v>0</v>
      </c>
    </row>
    <row r="37" spans="1:21" ht="39.950000000000003" customHeight="1" x14ac:dyDescent="0.2">
      <c r="A37" s="285"/>
      <c r="B37" s="253"/>
      <c r="C37" s="97" t="s">
        <v>59</v>
      </c>
      <c r="D37" s="27">
        <v>1</v>
      </c>
      <c r="E37" s="163" t="s">
        <v>343</v>
      </c>
      <c r="F37" s="60" t="s">
        <v>184</v>
      </c>
      <c r="G37" s="80">
        <v>1</v>
      </c>
      <c r="H37" s="66" t="s">
        <v>343</v>
      </c>
      <c r="I37" s="61" t="s">
        <v>184</v>
      </c>
      <c r="J37" s="83">
        <v>1</v>
      </c>
      <c r="K37" s="76" t="s">
        <v>343</v>
      </c>
      <c r="L37" s="76" t="s">
        <v>184</v>
      </c>
      <c r="M37" s="85"/>
      <c r="N37" s="78"/>
      <c r="O37" s="78"/>
      <c r="R37" s="86">
        <f>COUNTIF(D36:D44,"2")</f>
        <v>2</v>
      </c>
      <c r="S37" s="86">
        <f>COUNTIF(G36:G44,"2")</f>
        <v>2</v>
      </c>
      <c r="T37" s="86">
        <f>COUNTIF(J36:J44,"2")</f>
        <v>1</v>
      </c>
      <c r="U37" s="86">
        <f>COUNTIF(M36:M44,"2")</f>
        <v>0</v>
      </c>
    </row>
    <row r="38" spans="1:21" ht="39.950000000000003" customHeight="1" x14ac:dyDescent="0.2">
      <c r="A38" s="285"/>
      <c r="B38" s="253"/>
      <c r="C38" s="97" t="s">
        <v>60</v>
      </c>
      <c r="D38" s="27">
        <v>2</v>
      </c>
      <c r="E38" s="163" t="s">
        <v>344</v>
      </c>
      <c r="F38" s="60" t="s">
        <v>185</v>
      </c>
      <c r="G38" s="80">
        <v>2</v>
      </c>
      <c r="H38" s="66" t="s">
        <v>344</v>
      </c>
      <c r="I38" s="61" t="s">
        <v>185</v>
      </c>
      <c r="J38" s="83">
        <v>2</v>
      </c>
      <c r="K38" s="76" t="s">
        <v>344</v>
      </c>
      <c r="L38" s="76" t="s">
        <v>185</v>
      </c>
      <c r="M38" s="85"/>
      <c r="N38" s="78"/>
      <c r="O38" s="78"/>
      <c r="R38" s="86">
        <f>COUNTIF(D36:D44,"3")</f>
        <v>6</v>
      </c>
      <c r="S38" s="86">
        <f>COUNTIF(G36:G44,"3")</f>
        <v>6</v>
      </c>
      <c r="T38" s="86">
        <f>COUNTIF(J36:J44,"3")</f>
        <v>7</v>
      </c>
      <c r="U38" s="86">
        <f>COUNTIF(M36:M44,"3")</f>
        <v>0</v>
      </c>
    </row>
    <row r="39" spans="1:21" ht="39.950000000000003" customHeight="1" x14ac:dyDescent="0.2">
      <c r="A39" s="285"/>
      <c r="B39" s="253"/>
      <c r="C39" s="97" t="s">
        <v>61</v>
      </c>
      <c r="D39" s="27">
        <v>3</v>
      </c>
      <c r="E39" s="163" t="s">
        <v>345</v>
      </c>
      <c r="F39" s="60" t="s">
        <v>346</v>
      </c>
      <c r="G39" s="80">
        <v>3</v>
      </c>
      <c r="H39" s="66" t="s">
        <v>345</v>
      </c>
      <c r="I39" s="61" t="s">
        <v>346</v>
      </c>
      <c r="J39" s="83">
        <v>3</v>
      </c>
      <c r="K39" s="76" t="s">
        <v>345</v>
      </c>
      <c r="L39" s="76" t="s">
        <v>346</v>
      </c>
      <c r="M39" s="85"/>
      <c r="N39" s="78"/>
      <c r="O39" s="78"/>
      <c r="R39" s="86">
        <f>COUNTIF(D36:D44,"4")</f>
        <v>0</v>
      </c>
      <c r="S39" s="86">
        <f>COUNTIF(G36:G44,"4")</f>
        <v>0</v>
      </c>
      <c r="T39" s="86">
        <f>COUNTIF(J36:J44,"4")</f>
        <v>0</v>
      </c>
      <c r="U39" s="86">
        <f>COUNTIF(M36:M44,"4")</f>
        <v>0</v>
      </c>
    </row>
    <row r="40" spans="1:21" ht="39.950000000000003" customHeight="1" x14ac:dyDescent="0.2">
      <c r="A40" s="285"/>
      <c r="B40" s="253"/>
      <c r="C40" s="97" t="s">
        <v>62</v>
      </c>
      <c r="D40" s="27">
        <v>3</v>
      </c>
      <c r="E40" s="163" t="s">
        <v>347</v>
      </c>
      <c r="F40" s="60" t="s">
        <v>348</v>
      </c>
      <c r="G40" s="80">
        <v>3</v>
      </c>
      <c r="H40" s="66" t="s">
        <v>347</v>
      </c>
      <c r="I40" s="61" t="s">
        <v>348</v>
      </c>
      <c r="J40" s="83">
        <v>3</v>
      </c>
      <c r="K40" s="76" t="s">
        <v>347</v>
      </c>
      <c r="L40" s="76" t="s">
        <v>348</v>
      </c>
      <c r="M40" s="85"/>
      <c r="N40" s="78"/>
      <c r="O40" s="78"/>
    </row>
    <row r="41" spans="1:21" ht="39.950000000000003" customHeight="1" x14ac:dyDescent="0.2">
      <c r="A41" s="285"/>
      <c r="B41" s="253"/>
      <c r="C41" s="97" t="s">
        <v>63</v>
      </c>
      <c r="D41" s="27">
        <v>3</v>
      </c>
      <c r="E41" s="163" t="s">
        <v>349</v>
      </c>
      <c r="F41" s="60" t="s">
        <v>186</v>
      </c>
      <c r="G41" s="80">
        <v>3</v>
      </c>
      <c r="H41" s="66" t="s">
        <v>349</v>
      </c>
      <c r="I41" s="61" t="s">
        <v>186</v>
      </c>
      <c r="J41" s="83">
        <v>3</v>
      </c>
      <c r="K41" s="76" t="s">
        <v>349</v>
      </c>
      <c r="L41" s="76" t="s">
        <v>186</v>
      </c>
      <c r="M41" s="85"/>
      <c r="N41" s="78"/>
      <c r="O41" s="78"/>
    </row>
    <row r="42" spans="1:21" ht="39.950000000000003" customHeight="1" x14ac:dyDescent="0.2">
      <c r="A42" s="285"/>
      <c r="B42" s="253"/>
      <c r="C42" s="97" t="s">
        <v>64</v>
      </c>
      <c r="D42" s="27">
        <v>3</v>
      </c>
      <c r="E42" s="163" t="s">
        <v>350</v>
      </c>
      <c r="F42" s="60" t="s">
        <v>351</v>
      </c>
      <c r="G42" s="80">
        <v>3</v>
      </c>
      <c r="H42" s="66" t="s">
        <v>350</v>
      </c>
      <c r="I42" s="61" t="s">
        <v>351</v>
      </c>
      <c r="J42" s="83">
        <v>3</v>
      </c>
      <c r="K42" s="76" t="s">
        <v>350</v>
      </c>
      <c r="L42" s="76" t="s">
        <v>351</v>
      </c>
      <c r="M42" s="85"/>
      <c r="N42" s="78"/>
      <c r="O42" s="78"/>
    </row>
    <row r="43" spans="1:21" ht="39.950000000000003" customHeight="1" x14ac:dyDescent="0.2">
      <c r="A43" s="285"/>
      <c r="B43" s="253"/>
      <c r="C43" s="97" t="s">
        <v>65</v>
      </c>
      <c r="D43" s="27">
        <v>3</v>
      </c>
      <c r="E43" s="163" t="s">
        <v>352</v>
      </c>
      <c r="F43" s="60" t="s">
        <v>312</v>
      </c>
      <c r="G43" s="80">
        <v>3</v>
      </c>
      <c r="H43" s="66" t="s">
        <v>352</v>
      </c>
      <c r="I43" s="61" t="s">
        <v>312</v>
      </c>
      <c r="J43" s="83">
        <v>3</v>
      </c>
      <c r="K43" s="76" t="s">
        <v>352</v>
      </c>
      <c r="L43" s="76" t="s">
        <v>312</v>
      </c>
      <c r="M43" s="85"/>
      <c r="N43" s="78"/>
      <c r="O43" s="78"/>
    </row>
    <row r="44" spans="1:21" ht="39.950000000000003" customHeight="1" x14ac:dyDescent="0.2">
      <c r="A44" s="285"/>
      <c r="B44" s="254"/>
      <c r="C44" s="97" t="s">
        <v>66</v>
      </c>
      <c r="D44" s="27">
        <v>2</v>
      </c>
      <c r="E44" s="163" t="s">
        <v>353</v>
      </c>
      <c r="F44" s="60" t="s">
        <v>354</v>
      </c>
      <c r="G44" s="80">
        <v>2</v>
      </c>
      <c r="H44" s="66" t="s">
        <v>484</v>
      </c>
      <c r="I44" s="61" t="s">
        <v>354</v>
      </c>
      <c r="J44" s="83">
        <v>3</v>
      </c>
      <c r="K44" s="76" t="s">
        <v>484</v>
      </c>
      <c r="L44" s="76" t="s">
        <v>354</v>
      </c>
      <c r="M44" s="85"/>
      <c r="N44" s="78"/>
      <c r="O44" s="78"/>
    </row>
    <row r="45" spans="1:21" ht="6.75" customHeight="1" x14ac:dyDescent="0.25">
      <c r="B45" s="267"/>
      <c r="C45" s="268"/>
      <c r="D45" s="268"/>
      <c r="E45" s="268"/>
      <c r="F45" s="268"/>
      <c r="G45" s="268"/>
      <c r="H45" s="268"/>
      <c r="I45" s="268"/>
      <c r="J45" s="268"/>
      <c r="K45" s="269"/>
      <c r="L45" s="99"/>
      <c r="M45" s="100"/>
      <c r="N45" s="99"/>
      <c r="O45" s="99"/>
    </row>
    <row r="46" spans="1:21" ht="18.75" x14ac:dyDescent="0.2">
      <c r="A46" s="285"/>
      <c r="B46" s="252"/>
      <c r="C46" s="101" t="s">
        <v>67</v>
      </c>
      <c r="D46" s="102"/>
      <c r="E46" s="102"/>
      <c r="F46" s="102"/>
      <c r="G46" s="102"/>
      <c r="H46" s="102"/>
      <c r="I46" s="102"/>
      <c r="J46" s="102"/>
      <c r="K46" s="103"/>
      <c r="L46" s="104"/>
      <c r="M46" s="102"/>
      <c r="N46" s="103"/>
      <c r="O46" s="104"/>
    </row>
    <row r="47" spans="1:21" ht="39.950000000000003" customHeight="1" x14ac:dyDescent="0.2">
      <c r="A47" s="285"/>
      <c r="B47" s="253"/>
      <c r="C47" s="105" t="s">
        <v>68</v>
      </c>
      <c r="D47" s="27">
        <v>2</v>
      </c>
      <c r="E47" s="164" t="s">
        <v>355</v>
      </c>
      <c r="F47" s="30" t="s">
        <v>187</v>
      </c>
      <c r="G47" s="28">
        <v>2</v>
      </c>
      <c r="H47" s="32" t="s">
        <v>355</v>
      </c>
      <c r="I47" s="32" t="s">
        <v>187</v>
      </c>
      <c r="J47" s="29">
        <v>2</v>
      </c>
      <c r="K47" s="34" t="s">
        <v>355</v>
      </c>
      <c r="L47" s="35" t="s">
        <v>187</v>
      </c>
      <c r="M47" s="52"/>
      <c r="N47" s="50"/>
      <c r="O47" s="51"/>
      <c r="R47" s="86">
        <f>COUNTIF(D47:D50,"1")</f>
        <v>1</v>
      </c>
      <c r="S47" s="86">
        <f>COUNTIF(G47:G50,"1")</f>
        <v>1</v>
      </c>
      <c r="T47" s="86">
        <f>COUNTIF(J47:J50,"1")</f>
        <v>1</v>
      </c>
      <c r="U47" s="86">
        <f>COUNTIF(M47:M50,"1")</f>
        <v>0</v>
      </c>
    </row>
    <row r="48" spans="1:21" ht="39.950000000000003" customHeight="1" x14ac:dyDescent="0.2">
      <c r="A48" s="285"/>
      <c r="B48" s="253"/>
      <c r="C48" s="97" t="s">
        <v>69</v>
      </c>
      <c r="D48" s="27">
        <v>3</v>
      </c>
      <c r="E48" s="165" t="s">
        <v>356</v>
      </c>
      <c r="F48" s="30" t="s">
        <v>357</v>
      </c>
      <c r="G48" s="28">
        <v>3</v>
      </c>
      <c r="H48" s="33" t="s">
        <v>356</v>
      </c>
      <c r="I48" s="32" t="s">
        <v>357</v>
      </c>
      <c r="J48" s="29">
        <v>3</v>
      </c>
      <c r="K48" s="35" t="s">
        <v>356</v>
      </c>
      <c r="L48" s="35" t="s">
        <v>357</v>
      </c>
      <c r="M48" s="52"/>
      <c r="N48" s="51"/>
      <c r="O48" s="51"/>
      <c r="R48" s="86">
        <f>COUNTIF(D47:D50,"2")</f>
        <v>1</v>
      </c>
      <c r="S48" s="86">
        <f>COUNTIF(G47:G50,"2")</f>
        <v>1</v>
      </c>
      <c r="T48" s="86">
        <f>COUNTIF(J47:J50,"2")</f>
        <v>1</v>
      </c>
      <c r="U48" s="86">
        <f>COUNTIF(M47:M50,"2")</f>
        <v>0</v>
      </c>
    </row>
    <row r="49" spans="1:21" ht="39.950000000000003" customHeight="1" x14ac:dyDescent="0.2">
      <c r="A49" s="285"/>
      <c r="B49" s="253"/>
      <c r="C49" s="97" t="s">
        <v>70</v>
      </c>
      <c r="D49" s="27">
        <v>3</v>
      </c>
      <c r="E49" s="165" t="s">
        <v>358</v>
      </c>
      <c r="F49" s="30" t="s">
        <v>359</v>
      </c>
      <c r="G49" s="28">
        <v>3</v>
      </c>
      <c r="H49" s="33" t="s">
        <v>358</v>
      </c>
      <c r="I49" s="32" t="s">
        <v>359</v>
      </c>
      <c r="J49" s="29">
        <v>3</v>
      </c>
      <c r="K49" s="35" t="s">
        <v>358</v>
      </c>
      <c r="L49" s="35" t="s">
        <v>359</v>
      </c>
      <c r="M49" s="52"/>
      <c r="N49" s="51"/>
      <c r="O49" s="51"/>
      <c r="R49" s="86">
        <f>COUNTIF(D47:D50,"3")</f>
        <v>2</v>
      </c>
      <c r="S49" s="86">
        <f>COUNTIF(G47:G50,"3")</f>
        <v>2</v>
      </c>
      <c r="T49" s="86">
        <f>COUNTIF(J47:J50,"3")</f>
        <v>2</v>
      </c>
      <c r="U49" s="86">
        <f>COUNTIF(M47:M50,"3")</f>
        <v>0</v>
      </c>
    </row>
    <row r="50" spans="1:21" ht="39.950000000000003" customHeight="1" x14ac:dyDescent="0.2">
      <c r="A50" s="285"/>
      <c r="B50" s="254"/>
      <c r="C50" s="97" t="s">
        <v>71</v>
      </c>
      <c r="D50" s="27">
        <v>1</v>
      </c>
      <c r="E50" s="165" t="s">
        <v>360</v>
      </c>
      <c r="F50" s="30"/>
      <c r="G50" s="28">
        <v>1</v>
      </c>
      <c r="H50" s="33" t="s">
        <v>360</v>
      </c>
      <c r="I50" s="32" t="s">
        <v>422</v>
      </c>
      <c r="J50" s="29">
        <v>1</v>
      </c>
      <c r="K50" s="35" t="s">
        <v>360</v>
      </c>
      <c r="L50" s="35" t="s">
        <v>422</v>
      </c>
      <c r="M50" s="52"/>
      <c r="N50" s="51"/>
      <c r="O50" s="51"/>
      <c r="R50" s="86">
        <f>COUNTIF(D47:D50,"4")</f>
        <v>0</v>
      </c>
      <c r="S50" s="86">
        <f>COUNTIF(G47:G50,"4")</f>
        <v>0</v>
      </c>
      <c r="T50" s="86">
        <f>COUNTIF(J47:J50,"4")</f>
        <v>0</v>
      </c>
      <c r="U50" s="86">
        <f>COUNTIF(M47:M50,"4")</f>
        <v>0</v>
      </c>
    </row>
    <row r="51" spans="1:21" ht="8.25" customHeight="1" x14ac:dyDescent="0.25">
      <c r="B51" s="267"/>
      <c r="C51" s="268"/>
      <c r="D51" s="268"/>
      <c r="E51" s="268"/>
      <c r="F51" s="268"/>
      <c r="G51" s="268"/>
      <c r="H51" s="268"/>
      <c r="I51" s="268"/>
      <c r="J51" s="268"/>
      <c r="K51" s="269"/>
      <c r="L51" s="99"/>
      <c r="M51" s="100"/>
      <c r="N51" s="99"/>
      <c r="O51" s="99"/>
    </row>
    <row r="52" spans="1:21" ht="24" customHeight="1" x14ac:dyDescent="0.2">
      <c r="B52" s="244" t="s">
        <v>26</v>
      </c>
      <c r="C52" s="245"/>
      <c r="D52" s="221">
        <v>2023</v>
      </c>
      <c r="E52" s="222"/>
      <c r="F52" s="223"/>
      <c r="G52" s="258">
        <v>2024</v>
      </c>
      <c r="H52" s="259"/>
      <c r="I52" s="260"/>
      <c r="J52" s="261">
        <v>2025</v>
      </c>
      <c r="K52" s="262"/>
      <c r="L52" s="263"/>
      <c r="M52" s="225">
        <v>2026</v>
      </c>
      <c r="N52" s="226"/>
      <c r="O52" s="227"/>
    </row>
    <row r="53" spans="1:21" ht="33" customHeight="1" x14ac:dyDescent="0.2">
      <c r="B53" s="246"/>
      <c r="C53" s="247"/>
      <c r="D53" s="111" t="s">
        <v>34</v>
      </c>
      <c r="E53" s="112" t="s">
        <v>122</v>
      </c>
      <c r="F53" s="112" t="s">
        <v>125</v>
      </c>
      <c r="G53" s="111" t="s">
        <v>34</v>
      </c>
      <c r="H53" s="112" t="s">
        <v>122</v>
      </c>
      <c r="I53" s="112" t="s">
        <v>125</v>
      </c>
      <c r="J53" s="111" t="s">
        <v>34</v>
      </c>
      <c r="K53" s="112" t="s">
        <v>122</v>
      </c>
      <c r="L53" s="113" t="s">
        <v>125</v>
      </c>
      <c r="M53" s="111"/>
      <c r="N53" s="112"/>
      <c r="O53" s="113"/>
    </row>
    <row r="54" spans="1:21" ht="18.75" x14ac:dyDescent="0.2">
      <c r="A54" s="285"/>
      <c r="B54" s="114"/>
      <c r="C54" s="220" t="s">
        <v>74</v>
      </c>
      <c r="D54" s="219"/>
      <c r="E54" s="219"/>
      <c r="F54" s="219"/>
      <c r="G54" s="219"/>
      <c r="H54" s="219"/>
      <c r="I54" s="219"/>
      <c r="J54" s="219"/>
      <c r="K54" s="219"/>
      <c r="L54" s="115"/>
      <c r="M54" s="116"/>
      <c r="N54" s="116"/>
      <c r="O54" s="115"/>
    </row>
    <row r="55" spans="1:21" ht="30" customHeight="1" x14ac:dyDescent="0.2">
      <c r="A55" s="285"/>
      <c r="B55" s="117"/>
      <c r="C55" s="105" t="s">
        <v>75</v>
      </c>
      <c r="D55" s="27">
        <v>3</v>
      </c>
      <c r="E55" s="60" t="s">
        <v>190</v>
      </c>
      <c r="F55" s="60" t="s">
        <v>208</v>
      </c>
      <c r="G55" s="80">
        <v>3</v>
      </c>
      <c r="H55" s="61" t="s">
        <v>190</v>
      </c>
      <c r="I55" s="61" t="s">
        <v>208</v>
      </c>
      <c r="J55" s="83">
        <v>3</v>
      </c>
      <c r="K55" s="75" t="s">
        <v>190</v>
      </c>
      <c r="L55" s="76" t="s">
        <v>208</v>
      </c>
      <c r="M55" s="85"/>
      <c r="N55" s="77"/>
      <c r="O55" s="78"/>
      <c r="R55" s="86">
        <f>COUNTIF(D55:D59,"1")</f>
        <v>0</v>
      </c>
      <c r="S55" s="86">
        <f>COUNTIF(G55:G59,"1")</f>
        <v>0</v>
      </c>
      <c r="T55" s="86">
        <f>COUNTIF(J55:J59,"1")</f>
        <v>0</v>
      </c>
      <c r="U55" s="86">
        <f>COUNTIF(M55:M59,"1")</f>
        <v>0</v>
      </c>
    </row>
    <row r="56" spans="1:21" ht="30" customHeight="1" x14ac:dyDescent="0.2">
      <c r="A56" s="285"/>
      <c r="B56" s="117"/>
      <c r="C56" s="97" t="s">
        <v>76</v>
      </c>
      <c r="D56" s="27">
        <v>3</v>
      </c>
      <c r="E56" s="74" t="s">
        <v>189</v>
      </c>
      <c r="F56" s="60" t="s">
        <v>209</v>
      </c>
      <c r="G56" s="80">
        <v>3</v>
      </c>
      <c r="H56" s="66" t="s">
        <v>189</v>
      </c>
      <c r="I56" s="61" t="s">
        <v>209</v>
      </c>
      <c r="J56" s="83">
        <v>3</v>
      </c>
      <c r="K56" s="76" t="s">
        <v>189</v>
      </c>
      <c r="L56" s="76" t="s">
        <v>209</v>
      </c>
      <c r="M56" s="85"/>
      <c r="N56" s="78"/>
      <c r="O56" s="78"/>
      <c r="R56" s="86">
        <f>COUNTIF(D55:D59,"2")</f>
        <v>1</v>
      </c>
      <c r="S56" s="86">
        <f>COUNTIF(G55:G59,"2")</f>
        <v>1</v>
      </c>
      <c r="T56" s="86">
        <f>COUNTIF(J55:J59,"2")</f>
        <v>1</v>
      </c>
      <c r="U56" s="86">
        <f>COUNTIF(M55:M59,"2")</f>
        <v>0</v>
      </c>
    </row>
    <row r="57" spans="1:21" ht="30" customHeight="1" x14ac:dyDescent="0.2">
      <c r="A57" s="285"/>
      <c r="B57" s="117"/>
      <c r="C57" s="97" t="s">
        <v>77</v>
      </c>
      <c r="D57" s="27">
        <v>3</v>
      </c>
      <c r="E57" s="74" t="s">
        <v>191</v>
      </c>
      <c r="F57" s="60" t="s">
        <v>210</v>
      </c>
      <c r="G57" s="80">
        <v>3</v>
      </c>
      <c r="H57" s="66" t="s">
        <v>191</v>
      </c>
      <c r="I57" s="61" t="s">
        <v>210</v>
      </c>
      <c r="J57" s="83">
        <v>3</v>
      </c>
      <c r="K57" s="76" t="s">
        <v>191</v>
      </c>
      <c r="L57" s="76" t="s">
        <v>210</v>
      </c>
      <c r="M57" s="85"/>
      <c r="N57" s="78"/>
      <c r="O57" s="78"/>
      <c r="R57" s="86">
        <f>COUNTIF(D55:D59,"3")</f>
        <v>4</v>
      </c>
      <c r="S57" s="86">
        <f>COUNTIF(G55:G59,"3")</f>
        <v>4</v>
      </c>
      <c r="T57" s="86">
        <f>COUNTIF(J55:J59,"3")</f>
        <v>4</v>
      </c>
      <c r="U57" s="86">
        <f>COUNTIF(M55:M59,"3")</f>
        <v>0</v>
      </c>
    </row>
    <row r="58" spans="1:21" ht="30" customHeight="1" x14ac:dyDescent="0.2">
      <c r="A58" s="285"/>
      <c r="B58" s="117"/>
      <c r="C58" s="97" t="s">
        <v>78</v>
      </c>
      <c r="D58" s="27">
        <v>2</v>
      </c>
      <c r="E58" s="163" t="s">
        <v>361</v>
      </c>
      <c r="F58" s="60" t="s">
        <v>211</v>
      </c>
      <c r="G58" s="80">
        <v>2</v>
      </c>
      <c r="H58" s="66" t="s">
        <v>361</v>
      </c>
      <c r="I58" s="61" t="s">
        <v>211</v>
      </c>
      <c r="J58" s="83">
        <v>2</v>
      </c>
      <c r="K58" s="76" t="s">
        <v>361</v>
      </c>
      <c r="L58" s="76" t="s">
        <v>211</v>
      </c>
      <c r="M58" s="85"/>
      <c r="N58" s="78"/>
      <c r="O58" s="78"/>
      <c r="R58" s="86">
        <f>COUNTIF(D55:D59,"4")</f>
        <v>0</v>
      </c>
      <c r="S58" s="86">
        <f>COUNTIF(G55:G59,"4")</f>
        <v>0</v>
      </c>
      <c r="T58" s="86">
        <f>COUNTIF(J55:J59,"4")</f>
        <v>0</v>
      </c>
      <c r="U58" s="86">
        <f>COUNTIF(M55:M59,"4")</f>
        <v>0</v>
      </c>
    </row>
    <row r="59" spans="1:21" ht="30" customHeight="1" x14ac:dyDescent="0.2">
      <c r="A59" s="285"/>
      <c r="B59" s="118"/>
      <c r="C59" s="97" t="s">
        <v>79</v>
      </c>
      <c r="D59" s="27">
        <v>3</v>
      </c>
      <c r="E59" s="74" t="s">
        <v>192</v>
      </c>
      <c r="F59" s="60" t="s">
        <v>212</v>
      </c>
      <c r="G59" s="80">
        <v>3</v>
      </c>
      <c r="H59" s="66" t="s">
        <v>192</v>
      </c>
      <c r="I59" s="61" t="s">
        <v>212</v>
      </c>
      <c r="J59" s="83">
        <v>3</v>
      </c>
      <c r="K59" s="76" t="s">
        <v>192</v>
      </c>
      <c r="L59" s="76" t="s">
        <v>212</v>
      </c>
      <c r="M59" s="85"/>
      <c r="N59" s="78"/>
      <c r="O59" s="78"/>
    </row>
    <row r="60" spans="1:21" ht="6.75" customHeight="1" x14ac:dyDescent="0.25">
      <c r="B60" s="217"/>
      <c r="C60" s="218"/>
      <c r="D60" s="119"/>
      <c r="E60" s="120"/>
      <c r="F60" s="120"/>
      <c r="G60" s="119"/>
      <c r="H60" s="120"/>
      <c r="I60" s="120"/>
      <c r="J60" s="119"/>
      <c r="K60" s="120"/>
      <c r="M60" s="119"/>
      <c r="N60" s="120"/>
    </row>
    <row r="61" spans="1:21" ht="18.75" x14ac:dyDescent="0.2">
      <c r="A61" s="285"/>
      <c r="B61" s="114"/>
      <c r="C61" s="220" t="s">
        <v>80</v>
      </c>
      <c r="D61" s="219"/>
      <c r="E61" s="219"/>
      <c r="F61" s="219"/>
      <c r="G61" s="219"/>
      <c r="H61" s="219"/>
      <c r="I61" s="219"/>
      <c r="J61" s="219"/>
      <c r="K61" s="228"/>
      <c r="L61" s="116"/>
      <c r="M61" s="116"/>
      <c r="N61" s="116"/>
      <c r="O61" s="116"/>
    </row>
    <row r="62" spans="1:21" ht="30" customHeight="1" x14ac:dyDescent="0.2">
      <c r="A62" s="285"/>
      <c r="B62" s="122"/>
      <c r="C62" s="96" t="s">
        <v>81</v>
      </c>
      <c r="D62" s="27">
        <v>3</v>
      </c>
      <c r="E62" s="60" t="s">
        <v>194</v>
      </c>
      <c r="F62" s="60" t="s">
        <v>213</v>
      </c>
      <c r="G62" s="80">
        <v>3</v>
      </c>
      <c r="H62" s="61" t="s">
        <v>194</v>
      </c>
      <c r="I62" s="61" t="s">
        <v>213</v>
      </c>
      <c r="J62" s="83">
        <v>3</v>
      </c>
      <c r="K62" s="76" t="s">
        <v>194</v>
      </c>
      <c r="L62" s="76" t="s">
        <v>213</v>
      </c>
      <c r="M62" s="85"/>
      <c r="N62" s="78"/>
      <c r="O62" s="78"/>
      <c r="R62" s="86">
        <f>COUNTIF(D62:D65,"1")</f>
        <v>0</v>
      </c>
      <c r="S62" s="86">
        <f>COUNTIF(G62:G65,"1")</f>
        <v>0</v>
      </c>
      <c r="T62" s="86">
        <f>COUNTIF(J62:J65,"1")</f>
        <v>0</v>
      </c>
      <c r="U62" s="86">
        <f>COUNTIF(M62:M65,"1")</f>
        <v>0</v>
      </c>
    </row>
    <row r="63" spans="1:21" ht="30" customHeight="1" x14ac:dyDescent="0.2">
      <c r="A63" s="285"/>
      <c r="B63" s="117"/>
      <c r="C63" s="97" t="s">
        <v>82</v>
      </c>
      <c r="D63" s="27">
        <v>2</v>
      </c>
      <c r="E63" s="74" t="s">
        <v>193</v>
      </c>
      <c r="F63" s="60" t="s">
        <v>214</v>
      </c>
      <c r="G63" s="80">
        <v>2</v>
      </c>
      <c r="H63" s="66" t="s">
        <v>193</v>
      </c>
      <c r="I63" s="61" t="s">
        <v>214</v>
      </c>
      <c r="J63" s="83">
        <v>2</v>
      </c>
      <c r="K63" s="76" t="s">
        <v>193</v>
      </c>
      <c r="L63" s="76" t="s">
        <v>214</v>
      </c>
      <c r="M63" s="85"/>
      <c r="N63" s="78"/>
      <c r="O63" s="78"/>
      <c r="R63" s="86">
        <f>COUNTIF(D62:D65,"2")</f>
        <v>2</v>
      </c>
      <c r="S63" s="86">
        <f>COUNTIF(G62:G65,"2")</f>
        <v>2</v>
      </c>
      <c r="T63" s="86">
        <f>COUNTIF(J62:J65,"2")</f>
        <v>2</v>
      </c>
      <c r="U63" s="86">
        <f>COUNTIF(M62:M65,"2")</f>
        <v>0</v>
      </c>
    </row>
    <row r="64" spans="1:21" ht="30" customHeight="1" x14ac:dyDescent="0.2">
      <c r="A64" s="285"/>
      <c r="B64" s="117"/>
      <c r="C64" s="97" t="s">
        <v>83</v>
      </c>
      <c r="D64" s="27">
        <v>2</v>
      </c>
      <c r="E64" s="74" t="s">
        <v>195</v>
      </c>
      <c r="F64" s="60" t="s">
        <v>215</v>
      </c>
      <c r="G64" s="80">
        <v>2</v>
      </c>
      <c r="H64" s="66" t="s">
        <v>195</v>
      </c>
      <c r="I64" s="61" t="s">
        <v>215</v>
      </c>
      <c r="J64" s="83">
        <v>2</v>
      </c>
      <c r="K64" s="76" t="s">
        <v>195</v>
      </c>
      <c r="L64" s="76" t="s">
        <v>215</v>
      </c>
      <c r="M64" s="85"/>
      <c r="N64" s="78"/>
      <c r="O64" s="78"/>
      <c r="R64" s="86">
        <f>COUNTIF(D62:D65,"3")</f>
        <v>2</v>
      </c>
      <c r="S64" s="86">
        <f>COUNTIF(G62:G65,"3")</f>
        <v>2</v>
      </c>
      <c r="T64" s="86">
        <f>COUNTIF(J62:J65,"3")</f>
        <v>2</v>
      </c>
      <c r="U64" s="86">
        <f>COUNTIF(M62:M65,"3")</f>
        <v>0</v>
      </c>
    </row>
    <row r="65" spans="1:21" ht="30" customHeight="1" x14ac:dyDescent="0.2">
      <c r="A65" s="285"/>
      <c r="B65" s="118"/>
      <c r="C65" s="97" t="s">
        <v>84</v>
      </c>
      <c r="D65" s="27">
        <v>3</v>
      </c>
      <c r="E65" s="74" t="s">
        <v>196</v>
      </c>
      <c r="F65" s="60" t="s">
        <v>216</v>
      </c>
      <c r="G65" s="80">
        <v>3</v>
      </c>
      <c r="H65" s="66" t="s">
        <v>196</v>
      </c>
      <c r="I65" s="61" t="s">
        <v>216</v>
      </c>
      <c r="J65" s="83">
        <v>3</v>
      </c>
      <c r="K65" s="76" t="s">
        <v>196</v>
      </c>
      <c r="L65" s="76" t="s">
        <v>216</v>
      </c>
      <c r="M65" s="85"/>
      <c r="N65" s="78"/>
      <c r="O65" s="78"/>
      <c r="R65" s="86">
        <f>COUNTIF(D62:D65,"4")</f>
        <v>0</v>
      </c>
      <c r="S65" s="86">
        <f>COUNTIF(G62:G65,"4")</f>
        <v>0</v>
      </c>
      <c r="T65" s="86">
        <f>COUNTIF(J62:J65,"4")</f>
        <v>0</v>
      </c>
      <c r="U65" s="86">
        <f>COUNTIF(M62:M65,"4")</f>
        <v>0</v>
      </c>
    </row>
    <row r="66" spans="1:21" ht="9" customHeight="1" x14ac:dyDescent="0.25">
      <c r="B66" s="232"/>
      <c r="C66" s="233"/>
      <c r="D66" s="233"/>
      <c r="E66" s="233"/>
      <c r="F66" s="233"/>
      <c r="G66" s="233"/>
      <c r="H66" s="233"/>
      <c r="I66" s="233"/>
      <c r="J66" s="233"/>
      <c r="K66" s="234"/>
      <c r="L66" s="99"/>
      <c r="M66" s="100"/>
      <c r="N66" s="99"/>
      <c r="O66" s="99"/>
    </row>
    <row r="67" spans="1:21" ht="18.75" x14ac:dyDescent="0.2">
      <c r="A67" s="285"/>
      <c r="B67" s="114"/>
      <c r="C67" s="220" t="s">
        <v>167</v>
      </c>
      <c r="D67" s="219"/>
      <c r="E67" s="219"/>
      <c r="F67" s="219"/>
      <c r="G67" s="219"/>
      <c r="H67" s="219"/>
      <c r="I67" s="219"/>
      <c r="J67" s="219"/>
      <c r="K67" s="228"/>
      <c r="L67" s="123"/>
      <c r="M67" s="123"/>
      <c r="N67" s="123"/>
      <c r="O67" s="123"/>
    </row>
    <row r="68" spans="1:21" ht="30" customHeight="1" x14ac:dyDescent="0.2">
      <c r="A68" s="285"/>
      <c r="B68" s="117"/>
      <c r="C68" s="105" t="s">
        <v>85</v>
      </c>
      <c r="D68" s="27">
        <v>3</v>
      </c>
      <c r="E68" s="69" t="s">
        <v>197</v>
      </c>
      <c r="F68" s="60" t="s">
        <v>217</v>
      </c>
      <c r="G68" s="80">
        <v>3</v>
      </c>
      <c r="H68" s="61" t="s">
        <v>197</v>
      </c>
      <c r="I68" s="61" t="s">
        <v>217</v>
      </c>
      <c r="J68" s="83">
        <v>3</v>
      </c>
      <c r="K68" s="76" t="s">
        <v>197</v>
      </c>
      <c r="L68" s="76" t="s">
        <v>217</v>
      </c>
      <c r="M68" s="85"/>
      <c r="N68" s="78"/>
      <c r="O68" s="78"/>
      <c r="R68" s="86">
        <f>COUNTIF(D68:D71,"1")</f>
        <v>0</v>
      </c>
      <c r="S68" s="86">
        <f>COUNTIF(G68:G71,"1")</f>
        <v>0</v>
      </c>
      <c r="T68" s="86">
        <f>COUNTIF(J68:J71,"1")</f>
        <v>0</v>
      </c>
      <c r="U68" s="86">
        <f>COUNTIF(M68:M71,"1")</f>
        <v>0</v>
      </c>
    </row>
    <row r="69" spans="1:21" ht="30" customHeight="1" x14ac:dyDescent="0.2">
      <c r="A69" s="285"/>
      <c r="B69" s="117"/>
      <c r="C69" s="97" t="s">
        <v>86</v>
      </c>
      <c r="D69" s="27">
        <v>3</v>
      </c>
      <c r="E69" s="81" t="s">
        <v>198</v>
      </c>
      <c r="F69" s="60" t="s">
        <v>218</v>
      </c>
      <c r="G69" s="80">
        <v>3</v>
      </c>
      <c r="H69" s="66" t="s">
        <v>198</v>
      </c>
      <c r="I69" s="61" t="s">
        <v>218</v>
      </c>
      <c r="J69" s="83">
        <v>3</v>
      </c>
      <c r="K69" s="76" t="s">
        <v>198</v>
      </c>
      <c r="L69" s="76" t="s">
        <v>218</v>
      </c>
      <c r="M69" s="85"/>
      <c r="N69" s="78"/>
      <c r="O69" s="78"/>
      <c r="R69" s="86">
        <f>COUNTIF(D68:D71,"2")</f>
        <v>1</v>
      </c>
      <c r="S69" s="86">
        <f>COUNTIF(G68:G71,"2")</f>
        <v>1</v>
      </c>
      <c r="T69" s="86">
        <f>COUNTIF(J68:J71,"2")</f>
        <v>1</v>
      </c>
      <c r="U69" s="86">
        <f>COUNTIF(M68:M71,"2")</f>
        <v>0</v>
      </c>
    </row>
    <row r="70" spans="1:21" ht="30" customHeight="1" x14ac:dyDescent="0.2">
      <c r="A70" s="285"/>
      <c r="B70" s="117"/>
      <c r="C70" s="97" t="s">
        <v>87</v>
      </c>
      <c r="D70" s="27">
        <v>2</v>
      </c>
      <c r="E70" s="81" t="s">
        <v>199</v>
      </c>
      <c r="F70" s="60" t="s">
        <v>219</v>
      </c>
      <c r="G70" s="80">
        <v>2</v>
      </c>
      <c r="H70" s="66" t="s">
        <v>199</v>
      </c>
      <c r="I70" s="61" t="s">
        <v>219</v>
      </c>
      <c r="J70" s="83">
        <v>2</v>
      </c>
      <c r="K70" s="76" t="s">
        <v>199</v>
      </c>
      <c r="L70" s="76" t="s">
        <v>219</v>
      </c>
      <c r="M70" s="85"/>
      <c r="N70" s="78"/>
      <c r="O70" s="78"/>
      <c r="R70" s="86">
        <f>COUNTIF(D68:D71,"3")</f>
        <v>2</v>
      </c>
      <c r="S70" s="86">
        <f>COUNTIF(G68:G71,"3")</f>
        <v>2</v>
      </c>
      <c r="T70" s="86">
        <f>COUNTIF(J68:J71,"3")</f>
        <v>2</v>
      </c>
      <c r="U70" s="86">
        <f>COUNTIF(M68:M71,"3")</f>
        <v>0</v>
      </c>
    </row>
    <row r="71" spans="1:21" ht="30" customHeight="1" x14ac:dyDescent="0.2">
      <c r="A71" s="285"/>
      <c r="B71" s="118"/>
      <c r="C71" s="97" t="s">
        <v>88</v>
      </c>
      <c r="D71" s="27">
        <v>4</v>
      </c>
      <c r="E71" s="81" t="s">
        <v>200</v>
      </c>
      <c r="F71" s="60" t="s">
        <v>220</v>
      </c>
      <c r="G71" s="80">
        <v>4</v>
      </c>
      <c r="H71" s="66" t="s">
        <v>200</v>
      </c>
      <c r="I71" s="61" t="s">
        <v>220</v>
      </c>
      <c r="J71" s="83">
        <v>4</v>
      </c>
      <c r="K71" s="76" t="s">
        <v>200</v>
      </c>
      <c r="L71" s="76" t="s">
        <v>220</v>
      </c>
      <c r="M71" s="85"/>
      <c r="N71" s="78"/>
      <c r="O71" s="78"/>
      <c r="R71" s="86">
        <f>COUNTIF(D68:D71,"4")</f>
        <v>1</v>
      </c>
      <c r="S71" s="86">
        <f>COUNTIF(G68:G71,"4")</f>
        <v>1</v>
      </c>
      <c r="T71" s="86">
        <f>COUNTIF(J68:J71,"4")</f>
        <v>1</v>
      </c>
      <c r="U71" s="86">
        <f>COUNTIF(M68:M71,"4")</f>
        <v>0</v>
      </c>
    </row>
    <row r="72" spans="1:21" ht="8.25" customHeight="1" x14ac:dyDescent="0.25">
      <c r="B72" s="232"/>
      <c r="C72" s="233"/>
      <c r="D72" s="233"/>
      <c r="E72" s="233"/>
      <c r="F72" s="233"/>
      <c r="G72" s="233"/>
      <c r="H72" s="233"/>
      <c r="I72" s="233"/>
      <c r="J72" s="233"/>
      <c r="K72" s="234"/>
      <c r="L72" s="99"/>
      <c r="M72" s="100"/>
      <c r="N72" s="99"/>
      <c r="O72" s="99"/>
    </row>
    <row r="73" spans="1:21" ht="18.75" x14ac:dyDescent="0.2">
      <c r="A73" s="285"/>
      <c r="B73" s="114"/>
      <c r="C73" s="220" t="s">
        <v>89</v>
      </c>
      <c r="D73" s="219"/>
      <c r="E73" s="219"/>
      <c r="F73" s="219"/>
      <c r="G73" s="219"/>
      <c r="H73" s="219"/>
      <c r="I73" s="219"/>
      <c r="J73" s="219"/>
      <c r="K73" s="228"/>
      <c r="L73" s="116"/>
      <c r="M73" s="116"/>
      <c r="N73" s="116"/>
      <c r="O73" s="116"/>
    </row>
    <row r="74" spans="1:21" ht="30" customHeight="1" x14ac:dyDescent="0.2">
      <c r="A74" s="285"/>
      <c r="B74" s="117"/>
      <c r="C74" s="105" t="s">
        <v>90</v>
      </c>
      <c r="D74" s="27">
        <v>3</v>
      </c>
      <c r="E74" s="60" t="s">
        <v>202</v>
      </c>
      <c r="F74" s="60" t="s">
        <v>221</v>
      </c>
      <c r="G74" s="80">
        <v>3</v>
      </c>
      <c r="H74" s="61" t="s">
        <v>202</v>
      </c>
      <c r="I74" s="61" t="s">
        <v>221</v>
      </c>
      <c r="J74" s="83">
        <v>3</v>
      </c>
      <c r="K74" s="76" t="s">
        <v>202</v>
      </c>
      <c r="L74" s="76" t="s">
        <v>221</v>
      </c>
      <c r="M74" s="85"/>
      <c r="N74" s="78"/>
      <c r="O74" s="78"/>
      <c r="R74" s="86">
        <f>COUNTIF(D74:D79,"1")</f>
        <v>2</v>
      </c>
      <c r="S74" s="86">
        <f>COUNTIF(G74:G79,"1")</f>
        <v>2</v>
      </c>
      <c r="T74" s="86">
        <f>COUNTIF(J74:J79,"1")</f>
        <v>0</v>
      </c>
      <c r="U74" s="86">
        <f>COUNTIF(M74:M79,"1")</f>
        <v>0</v>
      </c>
    </row>
    <row r="75" spans="1:21" ht="30" customHeight="1" x14ac:dyDescent="0.2">
      <c r="A75" s="285"/>
      <c r="B75" s="117"/>
      <c r="C75" s="97" t="s">
        <v>91</v>
      </c>
      <c r="D75" s="27">
        <v>3</v>
      </c>
      <c r="E75" s="74" t="s">
        <v>203</v>
      </c>
      <c r="F75" s="60" t="s">
        <v>222</v>
      </c>
      <c r="G75" s="80">
        <v>3</v>
      </c>
      <c r="H75" s="66" t="s">
        <v>203</v>
      </c>
      <c r="I75" s="61" t="s">
        <v>222</v>
      </c>
      <c r="J75" s="83">
        <v>3</v>
      </c>
      <c r="K75" s="76" t="s">
        <v>203</v>
      </c>
      <c r="L75" s="76" t="s">
        <v>222</v>
      </c>
      <c r="M75" s="85"/>
      <c r="N75" s="78"/>
      <c r="O75" s="78"/>
      <c r="R75" s="86">
        <f>COUNTIF(D74:D79,"2")</f>
        <v>0</v>
      </c>
      <c r="S75" s="86">
        <f>COUNTIF(G74:G79,"2")</f>
        <v>0</v>
      </c>
      <c r="T75" s="86">
        <f>COUNTIF(J74:J79,"2")</f>
        <v>2</v>
      </c>
      <c r="U75" s="86">
        <f>COUNTIF(M74:M79,"2")</f>
        <v>0</v>
      </c>
    </row>
    <row r="76" spans="1:21" ht="30" customHeight="1" x14ac:dyDescent="0.2">
      <c r="A76" s="285"/>
      <c r="B76" s="117"/>
      <c r="C76" s="97" t="s">
        <v>92</v>
      </c>
      <c r="D76" s="27">
        <v>1</v>
      </c>
      <c r="E76" s="74" t="s">
        <v>204</v>
      </c>
      <c r="F76" s="60" t="s">
        <v>223</v>
      </c>
      <c r="G76" s="80">
        <v>1</v>
      </c>
      <c r="H76" s="66" t="s">
        <v>204</v>
      </c>
      <c r="I76" s="61" t="s">
        <v>432</v>
      </c>
      <c r="J76" s="83">
        <v>2</v>
      </c>
      <c r="K76" s="76" t="s">
        <v>433</v>
      </c>
      <c r="L76" s="76" t="s">
        <v>434</v>
      </c>
      <c r="M76" s="85"/>
      <c r="N76" s="78"/>
      <c r="O76" s="78"/>
      <c r="R76" s="86">
        <f>COUNTIF(D74:D79,"2")</f>
        <v>0</v>
      </c>
      <c r="S76" s="86">
        <f>COUNTIF(G74:G79,"3")</f>
        <v>4</v>
      </c>
      <c r="T76" s="86">
        <f>COUNTIF(J74:J79,"3")</f>
        <v>4</v>
      </c>
      <c r="U76" s="86">
        <f>COUNTIF(M74:M79,"3")</f>
        <v>0</v>
      </c>
    </row>
    <row r="77" spans="1:21" ht="30" customHeight="1" x14ac:dyDescent="0.2">
      <c r="A77" s="285"/>
      <c r="B77" s="117"/>
      <c r="C77" s="97" t="s">
        <v>93</v>
      </c>
      <c r="D77" s="27">
        <v>3</v>
      </c>
      <c r="E77" s="74" t="s">
        <v>205</v>
      </c>
      <c r="F77" s="60" t="s">
        <v>224</v>
      </c>
      <c r="G77" s="80">
        <v>3</v>
      </c>
      <c r="H77" s="66" t="s">
        <v>205</v>
      </c>
      <c r="I77" s="61" t="s">
        <v>224</v>
      </c>
      <c r="J77" s="83">
        <v>3</v>
      </c>
      <c r="K77" s="76" t="s">
        <v>205</v>
      </c>
      <c r="L77" s="76" t="s">
        <v>224</v>
      </c>
      <c r="M77" s="85"/>
      <c r="N77" s="78"/>
      <c r="O77" s="78"/>
      <c r="R77" s="86">
        <f>COUNTIF(D74:D79,"4")</f>
        <v>0</v>
      </c>
      <c r="S77" s="86">
        <f>COUNTIF(G74:G79,"4")</f>
        <v>0</v>
      </c>
      <c r="T77" s="86">
        <f>COUNTIF(J74:J79,"4")</f>
        <v>0</v>
      </c>
      <c r="U77" s="86">
        <f>COUNTIF(M74:M79,"4")</f>
        <v>0</v>
      </c>
    </row>
    <row r="78" spans="1:21" ht="30" customHeight="1" x14ac:dyDescent="0.2">
      <c r="A78" s="285"/>
      <c r="B78" s="122"/>
      <c r="C78" s="98" t="s">
        <v>94</v>
      </c>
      <c r="D78" s="27">
        <v>3</v>
      </c>
      <c r="E78" s="74" t="s">
        <v>206</v>
      </c>
      <c r="F78" s="60" t="s">
        <v>225</v>
      </c>
      <c r="G78" s="80">
        <v>3</v>
      </c>
      <c r="H78" s="66" t="s">
        <v>206</v>
      </c>
      <c r="I78" s="61" t="s">
        <v>225</v>
      </c>
      <c r="J78" s="83">
        <v>3</v>
      </c>
      <c r="K78" s="76" t="s">
        <v>206</v>
      </c>
      <c r="L78" s="76" t="s">
        <v>225</v>
      </c>
      <c r="M78" s="85"/>
      <c r="N78" s="78"/>
      <c r="O78" s="78"/>
    </row>
    <row r="79" spans="1:21" ht="30" customHeight="1" x14ac:dyDescent="0.2">
      <c r="A79" s="285"/>
      <c r="B79" s="118"/>
      <c r="C79" s="97" t="s">
        <v>95</v>
      </c>
      <c r="D79" s="27">
        <v>1</v>
      </c>
      <c r="E79" s="74" t="s">
        <v>207</v>
      </c>
      <c r="F79" s="60" t="s">
        <v>226</v>
      </c>
      <c r="G79" s="80">
        <v>1</v>
      </c>
      <c r="H79" s="66" t="s">
        <v>207</v>
      </c>
      <c r="I79" s="61" t="s">
        <v>226</v>
      </c>
      <c r="J79" s="83">
        <v>2</v>
      </c>
      <c r="K79" s="76" t="s">
        <v>435</v>
      </c>
      <c r="L79" s="76" t="s">
        <v>226</v>
      </c>
      <c r="M79" s="85"/>
      <c r="N79" s="78"/>
      <c r="O79" s="78"/>
    </row>
    <row r="80" spans="1:21" ht="9" customHeight="1" x14ac:dyDescent="0.25">
      <c r="B80" s="217"/>
      <c r="C80" s="218"/>
      <c r="D80" s="119"/>
      <c r="E80" s="120"/>
      <c r="F80" s="120"/>
      <c r="G80" s="119"/>
      <c r="H80" s="120"/>
      <c r="I80" s="120"/>
      <c r="J80" s="119"/>
      <c r="K80" s="124"/>
      <c r="M80" s="119"/>
      <c r="N80" s="124"/>
    </row>
    <row r="81" spans="1:21" ht="18.75" customHeight="1" x14ac:dyDescent="0.2">
      <c r="B81" s="248" t="s">
        <v>96</v>
      </c>
      <c r="C81" s="249"/>
      <c r="D81" s="221" t="s">
        <v>201</v>
      </c>
      <c r="E81" s="222"/>
      <c r="F81" s="223"/>
      <c r="G81" s="258">
        <v>2024</v>
      </c>
      <c r="H81" s="259"/>
      <c r="I81" s="260"/>
      <c r="J81" s="261">
        <v>2025</v>
      </c>
      <c r="K81" s="262"/>
      <c r="L81" s="263"/>
      <c r="M81" s="225">
        <v>2026</v>
      </c>
      <c r="N81" s="226"/>
      <c r="O81" s="227"/>
    </row>
    <row r="82" spans="1:21" ht="34.5" customHeight="1" x14ac:dyDescent="0.2">
      <c r="B82" s="250"/>
      <c r="C82" s="251"/>
      <c r="D82" s="111" t="s">
        <v>34</v>
      </c>
      <c r="E82" s="112" t="s">
        <v>122</v>
      </c>
      <c r="F82" s="112"/>
      <c r="G82" s="111" t="s">
        <v>34</v>
      </c>
      <c r="H82" s="112" t="s">
        <v>122</v>
      </c>
      <c r="I82" s="112" t="s">
        <v>125</v>
      </c>
      <c r="J82" s="111" t="s">
        <v>34</v>
      </c>
      <c r="K82" s="112" t="s">
        <v>122</v>
      </c>
      <c r="L82" s="113" t="s">
        <v>125</v>
      </c>
      <c r="M82" s="111" t="s">
        <v>34</v>
      </c>
      <c r="N82" s="112" t="s">
        <v>122</v>
      </c>
      <c r="O82" s="113" t="s">
        <v>125</v>
      </c>
    </row>
    <row r="83" spans="1:21" ht="18.75" x14ac:dyDescent="0.2">
      <c r="A83" s="285"/>
      <c r="B83" s="125"/>
      <c r="C83" s="219" t="s">
        <v>97</v>
      </c>
      <c r="D83" s="219"/>
      <c r="E83" s="219"/>
      <c r="F83" s="219"/>
      <c r="G83" s="219"/>
      <c r="H83" s="219"/>
      <c r="I83" s="219"/>
      <c r="J83" s="219"/>
      <c r="K83" s="219"/>
      <c r="L83" s="126"/>
      <c r="M83" s="127"/>
      <c r="N83" s="127"/>
      <c r="O83" s="126"/>
    </row>
    <row r="84" spans="1:21" ht="30" customHeight="1" x14ac:dyDescent="0.2">
      <c r="A84" s="285"/>
      <c r="B84" s="118"/>
      <c r="C84" s="105" t="s">
        <v>98</v>
      </c>
      <c r="D84" s="27">
        <v>4</v>
      </c>
      <c r="E84" s="74" t="s">
        <v>233</v>
      </c>
      <c r="F84" s="60" t="s">
        <v>234</v>
      </c>
      <c r="G84" s="80">
        <v>3</v>
      </c>
      <c r="H84" s="66" t="s">
        <v>423</v>
      </c>
      <c r="I84" s="61" t="s">
        <v>234</v>
      </c>
      <c r="J84" s="83">
        <v>3</v>
      </c>
      <c r="K84" s="76" t="s">
        <v>423</v>
      </c>
      <c r="L84" s="76" t="s">
        <v>234</v>
      </c>
      <c r="M84" s="85"/>
      <c r="N84" s="78"/>
      <c r="O84" s="78"/>
      <c r="R84" s="86">
        <f>COUNTIF(D84:D86,"1")</f>
        <v>0</v>
      </c>
      <c r="S84" s="86">
        <f>COUNTIF(G84:G86,"1")</f>
        <v>0</v>
      </c>
      <c r="T84" s="86">
        <f>COUNTIF(J84:J86,"1")</f>
        <v>0</v>
      </c>
      <c r="U84" s="86">
        <f>COUNTIF(M84:M86,"1")</f>
        <v>0</v>
      </c>
    </row>
    <row r="85" spans="1:21" ht="30" customHeight="1" x14ac:dyDescent="0.2">
      <c r="A85" s="285"/>
      <c r="B85" s="125"/>
      <c r="C85" s="97" t="s">
        <v>99</v>
      </c>
      <c r="D85" s="27">
        <v>3</v>
      </c>
      <c r="E85" s="74" t="s">
        <v>235</v>
      </c>
      <c r="F85" s="60" t="s">
        <v>236</v>
      </c>
      <c r="G85" s="80">
        <v>3</v>
      </c>
      <c r="H85" s="66" t="s">
        <v>235</v>
      </c>
      <c r="I85" s="61" t="s">
        <v>236</v>
      </c>
      <c r="J85" s="83">
        <v>3</v>
      </c>
      <c r="K85" s="76" t="s">
        <v>235</v>
      </c>
      <c r="L85" s="76" t="s">
        <v>236</v>
      </c>
      <c r="M85" s="85"/>
      <c r="N85" s="78"/>
      <c r="O85" s="78"/>
      <c r="R85" s="86">
        <f>COUNTIF(D84:D86,"2")</f>
        <v>0</v>
      </c>
      <c r="S85" s="86">
        <f>COUNTIF(G84:G86,"2")</f>
        <v>0</v>
      </c>
      <c r="T85" s="86">
        <f>COUNTIF(J84:J86,"2")</f>
        <v>0</v>
      </c>
      <c r="U85" s="86">
        <f>COUNTIF(M84:M86,"2")</f>
        <v>0</v>
      </c>
    </row>
    <row r="86" spans="1:21" ht="30" customHeight="1" x14ac:dyDescent="0.2">
      <c r="A86" s="285"/>
      <c r="B86" s="125"/>
      <c r="C86" s="97" t="s">
        <v>100</v>
      </c>
      <c r="D86" s="27">
        <v>4</v>
      </c>
      <c r="E86" s="74" t="s">
        <v>237</v>
      </c>
      <c r="F86" s="60" t="s">
        <v>238</v>
      </c>
      <c r="G86" s="80">
        <v>4</v>
      </c>
      <c r="H86" s="66" t="s">
        <v>237</v>
      </c>
      <c r="I86" s="61" t="s">
        <v>238</v>
      </c>
      <c r="J86" s="83">
        <v>4</v>
      </c>
      <c r="K86" s="76" t="s">
        <v>237</v>
      </c>
      <c r="L86" s="76" t="s">
        <v>238</v>
      </c>
      <c r="M86" s="85"/>
      <c r="N86" s="78"/>
      <c r="O86" s="78"/>
      <c r="R86" s="86">
        <f>COUNTIF(D84:D86,"3")</f>
        <v>1</v>
      </c>
      <c r="S86" s="86">
        <f>COUNTIF(G84:G86,"3")</f>
        <v>2</v>
      </c>
      <c r="T86" s="86">
        <f>COUNTIF(J84:J86,"3")</f>
        <v>2</v>
      </c>
      <c r="U86" s="86">
        <f>COUNTIF(M84:M86,"3")</f>
        <v>0</v>
      </c>
    </row>
    <row r="87" spans="1:21" ht="21" customHeight="1" x14ac:dyDescent="0.25">
      <c r="B87" s="217"/>
      <c r="C87" s="218"/>
      <c r="D87" s="119"/>
      <c r="E87" s="120"/>
      <c r="F87" s="120"/>
      <c r="G87" s="119"/>
      <c r="H87" s="120"/>
      <c r="I87" s="120"/>
      <c r="J87" s="119"/>
      <c r="K87" s="120"/>
      <c r="M87" s="119"/>
      <c r="N87" s="120"/>
      <c r="R87" s="86">
        <f>COUNTIF(D84:D86,"4")</f>
        <v>2</v>
      </c>
      <c r="S87" s="86">
        <f>COUNTIF(G84:G86,"4")</f>
        <v>1</v>
      </c>
      <c r="T87" s="86">
        <f>COUNTIF(J84:J86,"4")</f>
        <v>1</v>
      </c>
      <c r="U87" s="86">
        <f>COUNTIF(M84:M86,"4")</f>
        <v>0</v>
      </c>
    </row>
    <row r="88" spans="1:21" ht="18.75" x14ac:dyDescent="0.2">
      <c r="A88" s="285"/>
      <c r="B88" s="128"/>
      <c r="C88" s="229" t="s">
        <v>101</v>
      </c>
      <c r="D88" s="230"/>
      <c r="E88" s="230"/>
      <c r="F88" s="230"/>
      <c r="G88" s="230"/>
      <c r="H88" s="230"/>
      <c r="I88" s="230"/>
      <c r="J88" s="230"/>
      <c r="K88" s="231"/>
      <c r="L88" s="116"/>
      <c r="M88" s="116"/>
      <c r="N88" s="116"/>
      <c r="O88" s="116"/>
    </row>
    <row r="89" spans="1:21" ht="30" customHeight="1" x14ac:dyDescent="0.2">
      <c r="A89" s="285"/>
      <c r="B89" s="118"/>
      <c r="C89" s="96" t="s">
        <v>102</v>
      </c>
      <c r="D89" s="27">
        <v>1</v>
      </c>
      <c r="E89" s="60" t="s">
        <v>239</v>
      </c>
      <c r="F89" s="60" t="s">
        <v>240</v>
      </c>
      <c r="G89" s="80">
        <v>2</v>
      </c>
      <c r="H89" s="61" t="s">
        <v>424</v>
      </c>
      <c r="I89" s="61" t="s">
        <v>240</v>
      </c>
      <c r="J89" s="83">
        <v>2</v>
      </c>
      <c r="K89" s="76" t="s">
        <v>424</v>
      </c>
      <c r="L89" s="76" t="s">
        <v>240</v>
      </c>
      <c r="M89" s="85"/>
      <c r="N89" s="78"/>
      <c r="O89" s="78"/>
      <c r="R89" s="86">
        <f>COUNTIF(D89:D95,"1")</f>
        <v>2</v>
      </c>
      <c r="S89" s="86">
        <f>COUNTIF(G89:G95,"1")</f>
        <v>0</v>
      </c>
      <c r="T89" s="86">
        <f>COUNTIF(J89:J95,"1")</f>
        <v>0</v>
      </c>
      <c r="U89" s="86">
        <f>COUNTIF(M89:M95,"1")</f>
        <v>0</v>
      </c>
    </row>
    <row r="90" spans="1:21" ht="30" customHeight="1" x14ac:dyDescent="0.2">
      <c r="A90" s="285"/>
      <c r="B90" s="129"/>
      <c r="C90" s="98" t="s">
        <v>103</v>
      </c>
      <c r="D90" s="27">
        <v>1</v>
      </c>
      <c r="E90" s="74" t="s">
        <v>241</v>
      </c>
      <c r="F90" s="60" t="s">
        <v>242</v>
      </c>
      <c r="G90" s="80">
        <v>3</v>
      </c>
      <c r="H90" s="66" t="s">
        <v>425</v>
      </c>
      <c r="I90" s="61" t="s">
        <v>242</v>
      </c>
      <c r="J90" s="83">
        <v>3</v>
      </c>
      <c r="K90" s="76" t="s">
        <v>425</v>
      </c>
      <c r="L90" s="76" t="s">
        <v>242</v>
      </c>
      <c r="M90" s="85"/>
      <c r="N90" s="78"/>
      <c r="O90" s="78"/>
      <c r="R90" s="86">
        <f>COUNTIF(D89:D95,"2")</f>
        <v>2</v>
      </c>
      <c r="S90" s="86">
        <f>COUNTIF(G89:G95,"2")</f>
        <v>3</v>
      </c>
      <c r="T90" s="86">
        <f>COUNTIF(J89:J95,"2")</f>
        <v>3</v>
      </c>
      <c r="U90" s="86">
        <f>COUNTIF(M89:M95,"2")</f>
        <v>0</v>
      </c>
    </row>
    <row r="91" spans="1:21" ht="30" customHeight="1" x14ac:dyDescent="0.2">
      <c r="A91" s="285"/>
      <c r="B91" s="125"/>
      <c r="C91" s="97" t="s">
        <v>104</v>
      </c>
      <c r="D91" s="27">
        <v>3</v>
      </c>
      <c r="E91" s="74" t="s">
        <v>243</v>
      </c>
      <c r="F91" s="60" t="s">
        <v>245</v>
      </c>
      <c r="G91" s="80">
        <v>3</v>
      </c>
      <c r="H91" s="66" t="s">
        <v>243</v>
      </c>
      <c r="I91" s="61" t="s">
        <v>245</v>
      </c>
      <c r="J91" s="83">
        <v>3</v>
      </c>
      <c r="K91" s="76" t="s">
        <v>243</v>
      </c>
      <c r="L91" s="76" t="s">
        <v>245</v>
      </c>
      <c r="M91" s="85"/>
      <c r="N91" s="78"/>
      <c r="O91" s="78"/>
      <c r="R91" s="86">
        <f>COUNTIF(D89:D95,"3")</f>
        <v>3</v>
      </c>
      <c r="S91" s="86">
        <f>COUNTIF(G89:G95,"3")</f>
        <v>4</v>
      </c>
      <c r="T91" s="86">
        <f>COUNTIF(J89:J95,"3")</f>
        <v>4</v>
      </c>
      <c r="U91" s="86">
        <f>COUNTIF(M89:M95,"3")</f>
        <v>0</v>
      </c>
    </row>
    <row r="92" spans="1:21" ht="30" customHeight="1" x14ac:dyDescent="0.2">
      <c r="A92" s="285"/>
      <c r="B92" s="125"/>
      <c r="C92" s="98" t="s">
        <v>105</v>
      </c>
      <c r="D92" s="27">
        <v>2</v>
      </c>
      <c r="E92" s="163" t="s">
        <v>393</v>
      </c>
      <c r="F92" s="60" t="s">
        <v>246</v>
      </c>
      <c r="G92" s="80">
        <v>2</v>
      </c>
      <c r="H92" s="66" t="s">
        <v>393</v>
      </c>
      <c r="I92" s="61" t="s">
        <v>246</v>
      </c>
      <c r="J92" s="83">
        <v>2</v>
      </c>
      <c r="K92" s="76" t="s">
        <v>393</v>
      </c>
      <c r="L92" s="76" t="s">
        <v>246</v>
      </c>
      <c r="M92" s="85"/>
      <c r="N92" s="78"/>
      <c r="O92" s="78"/>
      <c r="R92" s="86">
        <f>COUNTIF(D89:D95,"4")</f>
        <v>0</v>
      </c>
      <c r="S92" s="86">
        <f>COUNTIF(G89:G95,"4")</f>
        <v>0</v>
      </c>
      <c r="T92" s="86">
        <f>COUNTIF(J89:J95,"4")</f>
        <v>0</v>
      </c>
      <c r="U92" s="86">
        <f>COUNTIF(M89:M95,"4")</f>
        <v>0</v>
      </c>
    </row>
    <row r="93" spans="1:21" ht="30" customHeight="1" x14ac:dyDescent="0.2">
      <c r="A93" s="285"/>
      <c r="B93" s="125"/>
      <c r="C93" s="97" t="s">
        <v>106</v>
      </c>
      <c r="D93" s="27">
        <v>3</v>
      </c>
      <c r="E93" s="74" t="s">
        <v>395</v>
      </c>
      <c r="F93" s="60" t="s">
        <v>247</v>
      </c>
      <c r="G93" s="80">
        <v>3</v>
      </c>
      <c r="H93" s="66" t="s">
        <v>395</v>
      </c>
      <c r="I93" s="61" t="s">
        <v>247</v>
      </c>
      <c r="J93" s="83">
        <v>3</v>
      </c>
      <c r="K93" s="76" t="s">
        <v>395</v>
      </c>
      <c r="L93" s="76" t="s">
        <v>247</v>
      </c>
      <c r="M93" s="85"/>
      <c r="N93" s="78"/>
      <c r="O93" s="78"/>
    </row>
    <row r="94" spans="1:21" ht="30" customHeight="1" x14ac:dyDescent="0.2">
      <c r="A94" s="285"/>
      <c r="B94" s="129"/>
      <c r="C94" s="98" t="s">
        <v>107</v>
      </c>
      <c r="D94" s="27">
        <v>2</v>
      </c>
      <c r="E94" s="74" t="s">
        <v>394</v>
      </c>
      <c r="F94" s="60" t="s">
        <v>248</v>
      </c>
      <c r="G94" s="80">
        <v>2</v>
      </c>
      <c r="H94" s="66" t="s">
        <v>394</v>
      </c>
      <c r="I94" s="61" t="s">
        <v>248</v>
      </c>
      <c r="J94" s="83">
        <v>2</v>
      </c>
      <c r="K94" s="76" t="s">
        <v>394</v>
      </c>
      <c r="L94" s="76" t="s">
        <v>248</v>
      </c>
      <c r="M94" s="85"/>
      <c r="N94" s="78"/>
      <c r="O94" s="78"/>
    </row>
    <row r="95" spans="1:21" ht="30" customHeight="1" x14ac:dyDescent="0.2">
      <c r="A95" s="285"/>
      <c r="B95" s="125"/>
      <c r="C95" s="97" t="s">
        <v>108</v>
      </c>
      <c r="D95" s="27">
        <v>3</v>
      </c>
      <c r="E95" s="74" t="s">
        <v>244</v>
      </c>
      <c r="F95" s="60" t="s">
        <v>249</v>
      </c>
      <c r="G95" s="80">
        <v>3</v>
      </c>
      <c r="H95" s="66" t="s">
        <v>244</v>
      </c>
      <c r="I95" s="61" t="s">
        <v>249</v>
      </c>
      <c r="J95" s="83">
        <v>3</v>
      </c>
      <c r="K95" s="76" t="s">
        <v>244</v>
      </c>
      <c r="L95" s="76" t="s">
        <v>249</v>
      </c>
      <c r="M95" s="85"/>
      <c r="N95" s="78"/>
      <c r="O95" s="78"/>
    </row>
    <row r="96" spans="1:21" ht="5.25" customHeight="1" x14ac:dyDescent="0.25">
      <c r="B96" s="217"/>
      <c r="C96" s="218"/>
      <c r="D96" s="119"/>
      <c r="E96" s="120"/>
      <c r="F96" s="120"/>
      <c r="G96" s="119"/>
      <c r="H96" s="120"/>
      <c r="I96" s="120"/>
      <c r="J96" s="119"/>
      <c r="K96" s="124"/>
      <c r="M96" s="119"/>
      <c r="N96" s="124"/>
    </row>
    <row r="97" spans="1:21" ht="18.75" x14ac:dyDescent="0.2">
      <c r="A97" s="285"/>
      <c r="B97" s="114"/>
      <c r="C97" s="220" t="s">
        <v>25</v>
      </c>
      <c r="D97" s="219"/>
      <c r="E97" s="219"/>
      <c r="F97" s="219"/>
      <c r="G97" s="219"/>
      <c r="H97" s="219"/>
      <c r="I97" s="219"/>
      <c r="J97" s="219"/>
      <c r="K97" s="219"/>
      <c r="L97" s="219"/>
      <c r="M97" s="130"/>
      <c r="N97" s="130"/>
      <c r="O97" s="131"/>
    </row>
    <row r="98" spans="1:21" ht="84" x14ac:dyDescent="0.2">
      <c r="A98" s="285"/>
      <c r="B98" s="122"/>
      <c r="C98" s="96" t="s">
        <v>109</v>
      </c>
      <c r="D98" s="27">
        <v>3</v>
      </c>
      <c r="E98" s="30" t="s">
        <v>362</v>
      </c>
      <c r="F98" s="30" t="s">
        <v>251</v>
      </c>
      <c r="G98" s="28">
        <v>3</v>
      </c>
      <c r="H98" s="32" t="s">
        <v>362</v>
      </c>
      <c r="I98" s="32" t="s">
        <v>251</v>
      </c>
      <c r="J98" s="29">
        <v>3</v>
      </c>
      <c r="K98" s="35" t="s">
        <v>362</v>
      </c>
      <c r="L98" s="35" t="s">
        <v>251</v>
      </c>
      <c r="M98" s="52"/>
      <c r="N98" s="51"/>
      <c r="O98" s="51"/>
      <c r="R98" s="86">
        <f>COUNTIF(D98:D99,"1")</f>
        <v>0</v>
      </c>
      <c r="S98" s="86">
        <f>COUNTIF(G98:G99,"1")</f>
        <v>0</v>
      </c>
      <c r="T98" s="86">
        <f>COUNTIF(J98:J99,"1")</f>
        <v>0</v>
      </c>
      <c r="U98" s="86">
        <f>COUNTIF(M98:M99,"1")</f>
        <v>0</v>
      </c>
    </row>
    <row r="99" spans="1:21" ht="144" x14ac:dyDescent="0.2">
      <c r="A99" s="285"/>
      <c r="B99" s="132"/>
      <c r="C99" s="98" t="s">
        <v>110</v>
      </c>
      <c r="D99" s="27">
        <v>4</v>
      </c>
      <c r="E99" s="31" t="s">
        <v>250</v>
      </c>
      <c r="F99" s="30" t="s">
        <v>252</v>
      </c>
      <c r="G99" s="28">
        <v>3</v>
      </c>
      <c r="H99" s="33" t="s">
        <v>426</v>
      </c>
      <c r="I99" s="32" t="s">
        <v>252</v>
      </c>
      <c r="J99" s="29">
        <v>3</v>
      </c>
      <c r="K99" s="35" t="s">
        <v>426</v>
      </c>
      <c r="L99" s="35" t="s">
        <v>252</v>
      </c>
      <c r="M99" s="52"/>
      <c r="N99" s="51"/>
      <c r="O99" s="51"/>
      <c r="R99" s="86">
        <f>COUNTIF(D98:D99,"2")</f>
        <v>0</v>
      </c>
      <c r="S99" s="86">
        <f>COUNTIF(G98:G99,"2")</f>
        <v>0</v>
      </c>
      <c r="T99" s="86">
        <f>COUNTIF(J98:J99,"2")</f>
        <v>0</v>
      </c>
      <c r="U99" s="86">
        <f>COUNTIF(M98:M99,"2")</f>
        <v>0</v>
      </c>
    </row>
    <row r="100" spans="1:21" ht="8.25" customHeight="1" x14ac:dyDescent="0.25">
      <c r="B100" s="217"/>
      <c r="C100" s="218"/>
      <c r="D100" s="119"/>
      <c r="E100" s="120"/>
      <c r="F100" s="120"/>
      <c r="G100" s="119"/>
      <c r="H100" s="120"/>
      <c r="I100" s="120"/>
      <c r="J100" s="119"/>
      <c r="K100" s="124"/>
      <c r="M100" s="119"/>
      <c r="N100" s="124"/>
      <c r="R100" s="86">
        <f>COUNTIF(D98:D99,"3")</f>
        <v>1</v>
      </c>
      <c r="S100" s="86">
        <f>COUNTIF(G98:G99,"3")</f>
        <v>2</v>
      </c>
      <c r="T100" s="86">
        <f>COUNTIF(J98:J99,"3")</f>
        <v>2</v>
      </c>
      <c r="U100" s="86">
        <f>COUNTIF(M98:M99,"3")</f>
        <v>0</v>
      </c>
    </row>
    <row r="101" spans="1:21" ht="18.75" x14ac:dyDescent="0.2">
      <c r="A101" s="285"/>
      <c r="B101" s="125"/>
      <c r="C101" s="219" t="s">
        <v>111</v>
      </c>
      <c r="D101" s="219"/>
      <c r="E101" s="219"/>
      <c r="F101" s="219"/>
      <c r="G101" s="219"/>
      <c r="H101" s="219"/>
      <c r="I101" s="219"/>
      <c r="J101" s="219"/>
      <c r="K101" s="228"/>
      <c r="L101" s="116"/>
      <c r="M101" s="116"/>
      <c r="N101" s="116"/>
      <c r="O101" s="116"/>
      <c r="R101" s="86">
        <f>COUNTIF(D98:D99,"4")</f>
        <v>1</v>
      </c>
      <c r="S101" s="86">
        <f>COUNTIF(G98:G99,"4")</f>
        <v>0</v>
      </c>
      <c r="T101" s="86">
        <f>COUNTIF(J98:J99,"4")</f>
        <v>0</v>
      </c>
      <c r="U101" s="86">
        <f>COUNTIF(M98:M99,"4")</f>
        <v>0</v>
      </c>
    </row>
    <row r="102" spans="1:21" ht="30" customHeight="1" x14ac:dyDescent="0.2">
      <c r="A102" s="285"/>
      <c r="B102" s="118"/>
      <c r="C102" s="105" t="s">
        <v>112</v>
      </c>
      <c r="D102" s="27">
        <v>4</v>
      </c>
      <c r="E102" s="60" t="s">
        <v>253</v>
      </c>
      <c r="F102" s="60" t="s">
        <v>258</v>
      </c>
      <c r="G102" s="80">
        <v>4</v>
      </c>
      <c r="H102" s="61" t="s">
        <v>253</v>
      </c>
      <c r="I102" s="61" t="s">
        <v>258</v>
      </c>
      <c r="J102" s="83">
        <v>4</v>
      </c>
      <c r="K102" s="76" t="s">
        <v>253</v>
      </c>
      <c r="L102" s="76" t="s">
        <v>258</v>
      </c>
      <c r="M102" s="85"/>
      <c r="N102" s="78"/>
      <c r="O102" s="78"/>
      <c r="R102" s="86">
        <f>COUNTIF(D102:D111,"1")</f>
        <v>2</v>
      </c>
      <c r="S102" s="86">
        <f>COUNTIF(G102:G111,"1")</f>
        <v>1</v>
      </c>
      <c r="T102" s="86">
        <f>COUNTIF(J102:J111,"1")</f>
        <v>1</v>
      </c>
      <c r="U102" s="86">
        <f>COUNTIF(M102:M111,"1")</f>
        <v>0</v>
      </c>
    </row>
    <row r="103" spans="1:21" ht="30" customHeight="1" x14ac:dyDescent="0.2">
      <c r="A103" s="285"/>
      <c r="B103" s="125"/>
      <c r="C103" s="97" t="s">
        <v>113</v>
      </c>
      <c r="D103" s="27">
        <v>3</v>
      </c>
      <c r="E103" s="163" t="s">
        <v>363</v>
      </c>
      <c r="F103" s="60" t="s">
        <v>259</v>
      </c>
      <c r="G103" s="80">
        <v>3</v>
      </c>
      <c r="H103" s="66" t="s">
        <v>363</v>
      </c>
      <c r="I103" s="61" t="s">
        <v>363</v>
      </c>
      <c r="J103" s="83">
        <v>3</v>
      </c>
      <c r="K103" s="76" t="s">
        <v>437</v>
      </c>
      <c r="L103" s="76" t="s">
        <v>437</v>
      </c>
      <c r="M103" s="85"/>
      <c r="N103" s="78"/>
      <c r="O103" s="78"/>
      <c r="R103" s="86">
        <f>COUNTIF(D102:D111,"2")</f>
        <v>3</v>
      </c>
      <c r="S103" s="86">
        <f>COUNTIF(G102:G111,"2")</f>
        <v>1</v>
      </c>
      <c r="T103" s="86">
        <f>COUNTIF(J102:J111,"2")</f>
        <v>1</v>
      </c>
      <c r="U103" s="86">
        <f>COUNTIF(M102:M111,"2")</f>
        <v>0</v>
      </c>
    </row>
    <row r="104" spans="1:21" ht="30" customHeight="1" x14ac:dyDescent="0.2">
      <c r="A104" s="285"/>
      <c r="B104" s="125"/>
      <c r="C104" s="97" t="s">
        <v>114</v>
      </c>
      <c r="D104" s="27">
        <v>3</v>
      </c>
      <c r="E104" s="74" t="s">
        <v>254</v>
      </c>
      <c r="F104" s="60" t="s">
        <v>260</v>
      </c>
      <c r="G104" s="80">
        <v>3</v>
      </c>
      <c r="H104" s="66" t="s">
        <v>254</v>
      </c>
      <c r="I104" s="61" t="s">
        <v>254</v>
      </c>
      <c r="J104" s="83">
        <v>3</v>
      </c>
      <c r="K104" s="76" t="s">
        <v>254</v>
      </c>
      <c r="L104" s="76" t="s">
        <v>254</v>
      </c>
      <c r="M104" s="85"/>
      <c r="N104" s="78"/>
      <c r="O104" s="78"/>
      <c r="R104" s="86">
        <f>COUNTIF(D102:D111,"3")</f>
        <v>4</v>
      </c>
      <c r="S104" s="86">
        <f>COUNTIF(G102:G111,"3")</f>
        <v>7</v>
      </c>
      <c r="T104" s="86">
        <f>COUNTIF(J102:J111,"3")</f>
        <v>7</v>
      </c>
      <c r="U104" s="86">
        <f>COUNTIF(M102:M111,"3")</f>
        <v>0</v>
      </c>
    </row>
    <row r="105" spans="1:21" ht="30" customHeight="1" x14ac:dyDescent="0.2">
      <c r="A105" s="285"/>
      <c r="B105" s="125"/>
      <c r="C105" s="97" t="s">
        <v>115</v>
      </c>
      <c r="D105" s="27">
        <v>3</v>
      </c>
      <c r="E105" s="163" t="s">
        <v>364</v>
      </c>
      <c r="F105" s="60" t="s">
        <v>261</v>
      </c>
      <c r="G105" s="80">
        <v>3</v>
      </c>
      <c r="H105" s="66" t="s">
        <v>364</v>
      </c>
      <c r="I105" s="61" t="s">
        <v>261</v>
      </c>
      <c r="J105" s="83">
        <v>3</v>
      </c>
      <c r="K105" s="76" t="s">
        <v>438</v>
      </c>
      <c r="L105" s="76" t="s">
        <v>261</v>
      </c>
      <c r="M105" s="85"/>
      <c r="N105" s="78"/>
      <c r="O105" s="78"/>
      <c r="R105" s="86">
        <f>COUNTIF(D102:D111,"4")</f>
        <v>1</v>
      </c>
      <c r="S105" s="86">
        <f>COUNTIF(G102:G111,"4")</f>
        <v>1</v>
      </c>
      <c r="T105" s="86">
        <f>COUNTIF(J102:J111,"4")</f>
        <v>1</v>
      </c>
      <c r="U105" s="86">
        <f>COUNTIF(M102:M111,"4")</f>
        <v>0</v>
      </c>
    </row>
    <row r="106" spans="1:21" ht="30" customHeight="1" x14ac:dyDescent="0.2">
      <c r="A106" s="285"/>
      <c r="B106" s="125"/>
      <c r="C106" s="97" t="s">
        <v>116</v>
      </c>
      <c r="D106" s="27">
        <v>3</v>
      </c>
      <c r="E106" s="163" t="s">
        <v>365</v>
      </c>
      <c r="F106" s="60" t="s">
        <v>262</v>
      </c>
      <c r="G106" s="80">
        <v>3</v>
      </c>
      <c r="H106" s="66" t="s">
        <v>365</v>
      </c>
      <c r="I106" s="61" t="s">
        <v>262</v>
      </c>
      <c r="J106" s="83">
        <v>3</v>
      </c>
      <c r="K106" s="76" t="s">
        <v>439</v>
      </c>
      <c r="L106" s="76" t="s">
        <v>262</v>
      </c>
      <c r="M106" s="85"/>
      <c r="N106" s="78"/>
      <c r="O106" s="78"/>
    </row>
    <row r="107" spans="1:21" ht="30" customHeight="1" x14ac:dyDescent="0.2">
      <c r="A107" s="285"/>
      <c r="B107" s="125"/>
      <c r="C107" s="97" t="s">
        <v>117</v>
      </c>
      <c r="D107" s="27">
        <v>2</v>
      </c>
      <c r="E107" s="74" t="s">
        <v>388</v>
      </c>
      <c r="F107" s="60" t="s">
        <v>263</v>
      </c>
      <c r="G107" s="80">
        <v>3</v>
      </c>
      <c r="H107" s="66" t="s">
        <v>427</v>
      </c>
      <c r="I107" s="61" t="s">
        <v>263</v>
      </c>
      <c r="J107" s="83">
        <v>3</v>
      </c>
      <c r="K107" s="76" t="s">
        <v>427</v>
      </c>
      <c r="L107" s="76" t="s">
        <v>263</v>
      </c>
      <c r="M107" s="85"/>
      <c r="N107" s="78"/>
      <c r="O107" s="78"/>
    </row>
    <row r="108" spans="1:21" ht="30" customHeight="1" x14ac:dyDescent="0.2">
      <c r="A108" s="285"/>
      <c r="B108" s="125"/>
      <c r="C108" s="97" t="s">
        <v>118</v>
      </c>
      <c r="D108" s="27">
        <v>2</v>
      </c>
      <c r="E108" s="74" t="s">
        <v>389</v>
      </c>
      <c r="F108" s="60" t="s">
        <v>264</v>
      </c>
      <c r="G108" s="80">
        <v>3</v>
      </c>
      <c r="H108" s="66" t="s">
        <v>428</v>
      </c>
      <c r="I108" s="61" t="s">
        <v>264</v>
      </c>
      <c r="J108" s="83">
        <v>3</v>
      </c>
      <c r="K108" s="76" t="s">
        <v>428</v>
      </c>
      <c r="L108" s="76" t="s">
        <v>264</v>
      </c>
      <c r="M108" s="85"/>
      <c r="N108" s="78"/>
      <c r="O108" s="78"/>
    </row>
    <row r="109" spans="1:21" ht="30" customHeight="1" x14ac:dyDescent="0.2">
      <c r="A109" s="285"/>
      <c r="B109" s="125"/>
      <c r="C109" s="97" t="s">
        <v>119</v>
      </c>
      <c r="D109" s="27">
        <v>1</v>
      </c>
      <c r="E109" s="74" t="s">
        <v>255</v>
      </c>
      <c r="F109" s="60" t="s">
        <v>265</v>
      </c>
      <c r="G109" s="80">
        <v>1</v>
      </c>
      <c r="H109" s="66" t="s">
        <v>255</v>
      </c>
      <c r="I109" s="61" t="s">
        <v>265</v>
      </c>
      <c r="J109" s="83">
        <v>1</v>
      </c>
      <c r="K109" s="76" t="s">
        <v>255</v>
      </c>
      <c r="L109" s="76" t="s">
        <v>265</v>
      </c>
      <c r="M109" s="85"/>
      <c r="N109" s="78"/>
      <c r="O109" s="78"/>
    </row>
    <row r="110" spans="1:21" ht="30" customHeight="1" x14ac:dyDescent="0.2">
      <c r="A110" s="285"/>
      <c r="B110" s="125"/>
      <c r="C110" s="97" t="s">
        <v>120</v>
      </c>
      <c r="D110" s="27">
        <v>2</v>
      </c>
      <c r="E110" s="74" t="s">
        <v>256</v>
      </c>
      <c r="F110" s="60" t="s">
        <v>266</v>
      </c>
      <c r="G110" s="80">
        <v>3</v>
      </c>
      <c r="H110" s="66" t="s">
        <v>429</v>
      </c>
      <c r="I110" s="61" t="s">
        <v>266</v>
      </c>
      <c r="J110" s="83">
        <v>3</v>
      </c>
      <c r="K110" s="76" t="s">
        <v>429</v>
      </c>
      <c r="L110" s="76" t="s">
        <v>266</v>
      </c>
      <c r="M110" s="85"/>
      <c r="N110" s="78"/>
      <c r="O110" s="78"/>
    </row>
    <row r="111" spans="1:21" ht="30" customHeight="1" x14ac:dyDescent="0.2">
      <c r="A111" s="285"/>
      <c r="B111" s="125"/>
      <c r="C111" s="97" t="s">
        <v>121</v>
      </c>
      <c r="D111" s="27">
        <v>1</v>
      </c>
      <c r="E111" s="74" t="s">
        <v>257</v>
      </c>
      <c r="F111" s="60" t="s">
        <v>267</v>
      </c>
      <c r="G111" s="80">
        <v>2</v>
      </c>
      <c r="H111" s="66" t="s">
        <v>430</v>
      </c>
      <c r="I111" s="61" t="s">
        <v>267</v>
      </c>
      <c r="J111" s="83">
        <v>2</v>
      </c>
      <c r="K111" s="76" t="s">
        <v>430</v>
      </c>
      <c r="L111" s="76" t="s">
        <v>267</v>
      </c>
      <c r="M111" s="85"/>
      <c r="N111" s="78"/>
      <c r="O111" s="78"/>
    </row>
    <row r="112" spans="1:21" ht="5.25" customHeight="1" x14ac:dyDescent="0.25">
      <c r="B112" s="276"/>
      <c r="C112" s="277"/>
      <c r="D112" s="133"/>
      <c r="E112" s="134"/>
      <c r="F112" s="134"/>
      <c r="G112" s="133"/>
      <c r="H112" s="134"/>
      <c r="I112" s="134"/>
      <c r="J112" s="133"/>
      <c r="K112" s="135"/>
      <c r="M112" s="133"/>
      <c r="N112" s="135"/>
    </row>
    <row r="113" spans="1:21" ht="18.75" x14ac:dyDescent="0.2">
      <c r="A113" s="285"/>
      <c r="B113" s="125"/>
      <c r="C113" s="219" t="s">
        <v>0</v>
      </c>
      <c r="D113" s="219"/>
      <c r="E113" s="219"/>
      <c r="F113" s="219"/>
      <c r="G113" s="219"/>
      <c r="H113" s="219"/>
      <c r="I113" s="219"/>
      <c r="J113" s="219"/>
      <c r="K113" s="228"/>
      <c r="L113" s="116"/>
      <c r="M113" s="116"/>
      <c r="N113" s="116"/>
      <c r="O113" s="116"/>
    </row>
    <row r="114" spans="1:21" ht="30" customHeight="1" x14ac:dyDescent="0.2">
      <c r="A114" s="285"/>
      <c r="B114" s="129"/>
      <c r="C114" s="98" t="s">
        <v>1</v>
      </c>
      <c r="D114" s="27">
        <v>2</v>
      </c>
      <c r="E114" s="74" t="s">
        <v>390</v>
      </c>
      <c r="F114" s="60" t="s">
        <v>269</v>
      </c>
      <c r="G114" s="80">
        <v>2</v>
      </c>
      <c r="H114" s="66" t="s">
        <v>390</v>
      </c>
      <c r="I114" s="61" t="s">
        <v>269</v>
      </c>
      <c r="J114" s="83">
        <v>2</v>
      </c>
      <c r="K114" s="76" t="s">
        <v>390</v>
      </c>
      <c r="L114" s="76" t="s">
        <v>269</v>
      </c>
      <c r="M114" s="85"/>
      <c r="N114" s="78"/>
      <c r="O114" s="78"/>
      <c r="R114" s="86">
        <f>COUNTIF(D114:D117,"1")</f>
        <v>0</v>
      </c>
      <c r="S114" s="86">
        <f>COUNTIF(G114:G117,"1")</f>
        <v>0</v>
      </c>
      <c r="T114" s="86">
        <f>COUNTIF(J114:J117,"1")</f>
        <v>0</v>
      </c>
      <c r="U114" s="86">
        <f>COUNTIF(M114:M117,"1")</f>
        <v>0</v>
      </c>
    </row>
    <row r="115" spans="1:21" ht="30" customHeight="1" x14ac:dyDescent="0.2">
      <c r="A115" s="285"/>
      <c r="B115" s="125"/>
      <c r="C115" s="97" t="s">
        <v>2</v>
      </c>
      <c r="D115" s="27">
        <v>3</v>
      </c>
      <c r="E115" s="163" t="s">
        <v>366</v>
      </c>
      <c r="F115" s="60" t="s">
        <v>270</v>
      </c>
      <c r="G115" s="80">
        <v>3</v>
      </c>
      <c r="H115" s="66" t="s">
        <v>366</v>
      </c>
      <c r="I115" s="61" t="s">
        <v>270</v>
      </c>
      <c r="J115" s="83">
        <v>3</v>
      </c>
      <c r="K115" s="76" t="s">
        <v>366</v>
      </c>
      <c r="L115" s="76" t="s">
        <v>270</v>
      </c>
      <c r="M115" s="85"/>
      <c r="N115" s="78"/>
      <c r="O115" s="78"/>
      <c r="R115" s="86">
        <f>COUNTIF(D114:D117,"2")</f>
        <v>2</v>
      </c>
      <c r="S115" s="86">
        <f>COUNTIF(G114:G117,"2")</f>
        <v>1</v>
      </c>
      <c r="T115" s="86">
        <f>COUNTIF(J114:J117,"2")</f>
        <v>1</v>
      </c>
      <c r="U115" s="86">
        <f>COUNTIF(M114:M117,"2")</f>
        <v>0</v>
      </c>
    </row>
    <row r="116" spans="1:21" ht="30" customHeight="1" x14ac:dyDescent="0.2">
      <c r="A116" s="285"/>
      <c r="B116" s="125"/>
      <c r="C116" s="97" t="s">
        <v>3</v>
      </c>
      <c r="D116" s="27">
        <v>2</v>
      </c>
      <c r="E116" s="163" t="s">
        <v>367</v>
      </c>
      <c r="F116" s="60" t="s">
        <v>271</v>
      </c>
      <c r="G116" s="80">
        <v>3</v>
      </c>
      <c r="H116" s="66" t="s">
        <v>431</v>
      </c>
      <c r="I116" s="61" t="s">
        <v>271</v>
      </c>
      <c r="J116" s="83">
        <v>3</v>
      </c>
      <c r="K116" s="76" t="s">
        <v>431</v>
      </c>
      <c r="L116" s="76" t="s">
        <v>271</v>
      </c>
      <c r="M116" s="85"/>
      <c r="N116" s="78"/>
      <c r="O116" s="78"/>
      <c r="R116" s="86">
        <f>COUNTIF(D114:D117,"3")</f>
        <v>1</v>
      </c>
      <c r="S116" s="86">
        <f>COUNTIF(G114:G117,"3")</f>
        <v>2</v>
      </c>
      <c r="T116" s="86">
        <f>COUNTIF(J114:J117,"3")</f>
        <v>2</v>
      </c>
      <c r="U116" s="86">
        <f>COUNTIF(M114:M117,"3")</f>
        <v>0</v>
      </c>
    </row>
    <row r="117" spans="1:21" ht="30" customHeight="1" x14ac:dyDescent="0.2">
      <c r="A117" s="285"/>
      <c r="B117" s="125"/>
      <c r="C117" s="97" t="s">
        <v>4</v>
      </c>
      <c r="D117" s="27">
        <v>4</v>
      </c>
      <c r="E117" s="74" t="s">
        <v>268</v>
      </c>
      <c r="F117" s="60" t="s">
        <v>272</v>
      </c>
      <c r="G117" s="80">
        <v>4</v>
      </c>
      <c r="H117" s="66" t="s">
        <v>268</v>
      </c>
      <c r="I117" s="61" t="s">
        <v>272</v>
      </c>
      <c r="J117" s="83">
        <v>4</v>
      </c>
      <c r="K117" s="76" t="s">
        <v>268</v>
      </c>
      <c r="L117" s="76" t="s">
        <v>272</v>
      </c>
      <c r="M117" s="85"/>
      <c r="N117" s="78"/>
      <c r="O117" s="78"/>
      <c r="R117" s="86">
        <f>COUNTIF(D114:D117,"4")</f>
        <v>1</v>
      </c>
      <c r="S117" s="86">
        <f>COUNTIF(G114:G117,"4")</f>
        <v>1</v>
      </c>
      <c r="T117" s="86">
        <f>COUNTIF(J114:J117,"4")</f>
        <v>1</v>
      </c>
      <c r="U117" s="86">
        <f>COUNTIF(M114:M117,"4")</f>
        <v>0</v>
      </c>
    </row>
    <row r="118" spans="1:21" ht="7.5" customHeight="1" x14ac:dyDescent="0.25">
      <c r="B118" s="217"/>
      <c r="C118" s="218"/>
      <c r="D118" s="133"/>
      <c r="E118" s="134"/>
      <c r="F118" s="134"/>
      <c r="G118" s="133"/>
      <c r="H118" s="134"/>
      <c r="I118" s="134"/>
      <c r="J118" s="119"/>
      <c r="K118" s="124"/>
      <c r="M118" s="119"/>
      <c r="N118" s="124"/>
    </row>
    <row r="119" spans="1:21" ht="15.75" customHeight="1" x14ac:dyDescent="0.2">
      <c r="B119" s="244" t="s">
        <v>24</v>
      </c>
      <c r="C119" s="245"/>
      <c r="D119" s="221" t="s">
        <v>201</v>
      </c>
      <c r="E119" s="222"/>
      <c r="F119" s="223"/>
      <c r="G119" s="258" t="s">
        <v>177</v>
      </c>
      <c r="H119" s="259"/>
      <c r="I119" s="260"/>
      <c r="J119" s="278" t="s">
        <v>178</v>
      </c>
      <c r="K119" s="278"/>
      <c r="L119" s="278"/>
      <c r="M119" s="224" t="s">
        <v>179</v>
      </c>
      <c r="N119" s="224"/>
      <c r="O119" s="224"/>
    </row>
    <row r="120" spans="1:21" ht="15.75" customHeight="1" x14ac:dyDescent="0.2">
      <c r="B120" s="246"/>
      <c r="C120" s="247"/>
      <c r="D120" s="111" t="s">
        <v>34</v>
      </c>
      <c r="E120" s="112" t="s">
        <v>122</v>
      </c>
      <c r="F120" s="112"/>
      <c r="G120" s="111" t="s">
        <v>34</v>
      </c>
      <c r="H120" s="112" t="s">
        <v>122</v>
      </c>
      <c r="I120" s="112"/>
      <c r="J120" s="111" t="s">
        <v>34</v>
      </c>
      <c r="K120" s="112" t="s">
        <v>122</v>
      </c>
      <c r="L120" s="136" t="s">
        <v>125</v>
      </c>
      <c r="M120" s="111" t="s">
        <v>34</v>
      </c>
      <c r="N120" s="112" t="s">
        <v>122</v>
      </c>
      <c r="O120" s="136"/>
    </row>
    <row r="121" spans="1:21" ht="18.75" x14ac:dyDescent="0.2">
      <c r="A121" s="285"/>
      <c r="B121" s="128"/>
      <c r="C121" s="219" t="s">
        <v>5</v>
      </c>
      <c r="D121" s="219"/>
      <c r="E121" s="219"/>
      <c r="F121" s="219"/>
      <c r="G121" s="219"/>
      <c r="H121" s="219"/>
      <c r="I121" s="219"/>
      <c r="J121" s="219"/>
      <c r="K121" s="228"/>
      <c r="L121" s="116"/>
      <c r="M121" s="116"/>
      <c r="N121" s="116"/>
      <c r="O121" s="116"/>
    </row>
    <row r="122" spans="1:21" ht="39" customHeight="1" x14ac:dyDescent="0.2">
      <c r="A122" s="285"/>
      <c r="B122" s="132"/>
      <c r="C122" s="137" t="s">
        <v>6</v>
      </c>
      <c r="D122" s="27">
        <v>2</v>
      </c>
      <c r="E122" s="162" t="s">
        <v>368</v>
      </c>
      <c r="F122" s="60" t="s">
        <v>290</v>
      </c>
      <c r="G122" s="80">
        <v>3</v>
      </c>
      <c r="H122" s="61" t="s">
        <v>399</v>
      </c>
      <c r="I122" s="61" t="s">
        <v>400</v>
      </c>
      <c r="J122" s="83">
        <v>4</v>
      </c>
      <c r="K122" s="76" t="s">
        <v>446</v>
      </c>
      <c r="L122" s="76" t="s">
        <v>447</v>
      </c>
      <c r="M122" s="85"/>
      <c r="N122" s="78"/>
      <c r="O122" s="78"/>
      <c r="R122" s="86">
        <f>COUNTIF(D122:D125,"1")</f>
        <v>1</v>
      </c>
      <c r="S122" s="86">
        <f>COUNTIF(G122:G125,"1")</f>
        <v>0</v>
      </c>
      <c r="T122" s="86">
        <f>COUNTIF(J122:J125,"1")</f>
        <v>0</v>
      </c>
      <c r="U122" s="86">
        <f>COUNTIF(M122:M125,"1")</f>
        <v>0</v>
      </c>
    </row>
    <row r="123" spans="1:21" ht="30" customHeight="1" x14ac:dyDescent="0.2">
      <c r="A123" s="285"/>
      <c r="B123" s="129"/>
      <c r="C123" s="98" t="s">
        <v>7</v>
      </c>
      <c r="D123" s="27">
        <v>3</v>
      </c>
      <c r="E123" s="74" t="s">
        <v>369</v>
      </c>
      <c r="F123" s="60" t="s">
        <v>291</v>
      </c>
      <c r="G123" s="80">
        <v>3</v>
      </c>
      <c r="H123" s="66" t="s">
        <v>401</v>
      </c>
      <c r="I123" s="61" t="s">
        <v>291</v>
      </c>
      <c r="J123" s="83">
        <v>3</v>
      </c>
      <c r="K123" s="76" t="s">
        <v>448</v>
      </c>
      <c r="L123" s="76" t="s">
        <v>291</v>
      </c>
      <c r="M123" s="85"/>
      <c r="N123" s="78"/>
      <c r="O123" s="78"/>
      <c r="R123" s="86">
        <f>COUNTIF(D122:D125,"2")</f>
        <v>2</v>
      </c>
      <c r="S123" s="86">
        <f>COUNTIF(G122:G125,"2")</f>
        <v>1</v>
      </c>
      <c r="T123" s="86">
        <f>COUNTIF(J122:J125,"2")</f>
        <v>0</v>
      </c>
      <c r="U123" s="86">
        <f>COUNTIF(M122:M125,"2")</f>
        <v>0</v>
      </c>
    </row>
    <row r="124" spans="1:21" ht="30" customHeight="1" x14ac:dyDescent="0.2">
      <c r="A124" s="285"/>
      <c r="B124" s="125"/>
      <c r="C124" s="98" t="s">
        <v>8</v>
      </c>
      <c r="D124" s="27">
        <v>2</v>
      </c>
      <c r="E124" s="163" t="s">
        <v>370</v>
      </c>
      <c r="F124" s="60" t="s">
        <v>292</v>
      </c>
      <c r="G124" s="80">
        <v>3</v>
      </c>
      <c r="H124" s="66" t="s">
        <v>402</v>
      </c>
      <c r="I124" s="61" t="s">
        <v>403</v>
      </c>
      <c r="J124" s="83">
        <v>4</v>
      </c>
      <c r="K124" s="76" t="s">
        <v>449</v>
      </c>
      <c r="L124" s="76" t="s">
        <v>450</v>
      </c>
      <c r="M124" s="85"/>
      <c r="N124" s="78"/>
      <c r="O124" s="78"/>
      <c r="R124" s="86">
        <f>COUNTIF(D122:D125,"3")</f>
        <v>1</v>
      </c>
      <c r="S124" s="86">
        <f>COUNTIF(G122:G125,"3")</f>
        <v>3</v>
      </c>
      <c r="T124" s="86">
        <f>COUNTIF(J122:J125,"3")</f>
        <v>1</v>
      </c>
      <c r="U124" s="86">
        <f>COUNTIF(M122:M125,"3")</f>
        <v>0</v>
      </c>
    </row>
    <row r="125" spans="1:21" ht="30" customHeight="1" x14ac:dyDescent="0.2">
      <c r="A125" s="285"/>
      <c r="B125" s="125"/>
      <c r="C125" s="97" t="s">
        <v>9</v>
      </c>
      <c r="D125" s="27">
        <v>1</v>
      </c>
      <c r="E125" s="74" t="s">
        <v>289</v>
      </c>
      <c r="F125" s="60" t="s">
        <v>293</v>
      </c>
      <c r="G125" s="80">
        <v>2</v>
      </c>
      <c r="H125" s="66" t="s">
        <v>404</v>
      </c>
      <c r="I125" s="61" t="s">
        <v>293</v>
      </c>
      <c r="J125" s="83">
        <v>4</v>
      </c>
      <c r="K125" s="76" t="s">
        <v>451</v>
      </c>
      <c r="L125" s="76" t="s">
        <v>452</v>
      </c>
      <c r="M125" s="85"/>
      <c r="N125" s="78"/>
      <c r="O125" s="78"/>
      <c r="R125" s="86">
        <f>COUNTIF(D122:D125,"4")</f>
        <v>0</v>
      </c>
      <c r="S125" s="86">
        <f>COUNTIF(G122:G125,"4")</f>
        <v>0</v>
      </c>
      <c r="T125" s="86">
        <f>COUNTIF(J122:J125,"4")</f>
        <v>3</v>
      </c>
      <c r="U125" s="86">
        <f>COUNTIF(M122:M125,"4")</f>
        <v>0</v>
      </c>
    </row>
    <row r="126" spans="1:21" ht="8.25" customHeight="1" x14ac:dyDescent="0.25">
      <c r="B126" s="217"/>
      <c r="C126" s="218"/>
      <c r="D126" s="119"/>
      <c r="E126" s="120"/>
      <c r="F126" s="120"/>
      <c r="G126" s="119"/>
      <c r="H126" s="120"/>
      <c r="I126" s="120"/>
      <c r="J126" s="119"/>
      <c r="K126" s="124"/>
      <c r="M126" s="119"/>
      <c r="N126" s="124"/>
    </row>
    <row r="127" spans="1:21" ht="18.75" x14ac:dyDescent="0.2">
      <c r="A127" s="285"/>
      <c r="B127" s="125"/>
      <c r="C127" s="219" t="s">
        <v>10</v>
      </c>
      <c r="D127" s="219"/>
      <c r="E127" s="219"/>
      <c r="F127" s="219"/>
      <c r="G127" s="219"/>
      <c r="H127" s="219"/>
      <c r="I127" s="219"/>
      <c r="J127" s="219"/>
      <c r="K127" s="228"/>
      <c r="L127" s="116"/>
      <c r="M127" s="116"/>
      <c r="N127" s="116"/>
      <c r="O127" s="116"/>
    </row>
    <row r="128" spans="1:21" ht="30" customHeight="1" x14ac:dyDescent="0.2">
      <c r="A128" s="285"/>
      <c r="B128" s="118"/>
      <c r="C128" s="105" t="s">
        <v>11</v>
      </c>
      <c r="D128" s="27">
        <v>1</v>
      </c>
      <c r="E128" s="162" t="s">
        <v>371</v>
      </c>
      <c r="F128" s="60" t="s">
        <v>294</v>
      </c>
      <c r="G128" s="80">
        <v>2</v>
      </c>
      <c r="H128" s="61" t="s">
        <v>405</v>
      </c>
      <c r="I128" s="61" t="s">
        <v>294</v>
      </c>
      <c r="J128" s="83">
        <v>3</v>
      </c>
      <c r="K128" s="76" t="s">
        <v>453</v>
      </c>
      <c r="L128" s="76" t="s">
        <v>454</v>
      </c>
      <c r="M128" s="85"/>
      <c r="N128" s="78"/>
      <c r="O128" s="78"/>
      <c r="R128" s="86">
        <f>COUNTIF(D128:D131,"1")</f>
        <v>2</v>
      </c>
      <c r="S128" s="86">
        <f>COUNTIF(G128:G131,"1")</f>
        <v>1</v>
      </c>
      <c r="T128" s="86">
        <f>COUNTIF(J128:J131,"1")</f>
        <v>0</v>
      </c>
      <c r="U128" s="86">
        <f>COUNTIF(M128:M131,"1")</f>
        <v>0</v>
      </c>
    </row>
    <row r="129" spans="1:21" ht="30" customHeight="1" x14ac:dyDescent="0.2">
      <c r="A129" s="285"/>
      <c r="B129" s="125"/>
      <c r="C129" s="97" t="s">
        <v>12</v>
      </c>
      <c r="D129" s="27">
        <v>2</v>
      </c>
      <c r="E129" s="163" t="s">
        <v>372</v>
      </c>
      <c r="F129" s="60" t="s">
        <v>295</v>
      </c>
      <c r="G129" s="80">
        <v>3</v>
      </c>
      <c r="H129" s="66" t="s">
        <v>406</v>
      </c>
      <c r="I129" s="61" t="s">
        <v>407</v>
      </c>
      <c r="J129" s="83">
        <v>4</v>
      </c>
      <c r="K129" s="76" t="s">
        <v>455</v>
      </c>
      <c r="L129" s="76" t="s">
        <v>456</v>
      </c>
      <c r="M129" s="85"/>
      <c r="N129" s="78"/>
      <c r="O129" s="78"/>
      <c r="R129" s="86">
        <f>COUNTIF(D128:D131,"2")</f>
        <v>2</v>
      </c>
      <c r="S129" s="86">
        <f>COUNTIF(G128:G131,"2")</f>
        <v>1</v>
      </c>
      <c r="T129" s="86">
        <f>COUNTIF(J128:J131,"2")</f>
        <v>0</v>
      </c>
      <c r="U129" s="86">
        <f>COUNTIF(M128:M131,"2")</f>
        <v>0</v>
      </c>
    </row>
    <row r="130" spans="1:21" ht="30" customHeight="1" x14ac:dyDescent="0.2">
      <c r="A130" s="285"/>
      <c r="B130" s="125"/>
      <c r="C130" s="97" t="s">
        <v>13</v>
      </c>
      <c r="D130" s="27">
        <v>2</v>
      </c>
      <c r="E130" s="163" t="s">
        <v>373</v>
      </c>
      <c r="F130" s="60" t="s">
        <v>296</v>
      </c>
      <c r="G130" s="80">
        <v>3</v>
      </c>
      <c r="H130" s="66" t="s">
        <v>408</v>
      </c>
      <c r="I130" s="61" t="s">
        <v>409</v>
      </c>
      <c r="J130" s="83">
        <v>3</v>
      </c>
      <c r="K130" s="76" t="s">
        <v>457</v>
      </c>
      <c r="L130" s="76" t="s">
        <v>458</v>
      </c>
      <c r="M130" s="85"/>
      <c r="N130" s="78"/>
      <c r="O130" s="78"/>
      <c r="R130" s="86">
        <f>COUNTIF(D128:D131,"3")</f>
        <v>0</v>
      </c>
      <c r="S130" s="86">
        <f>COUNTIF(G128:G131,"3")</f>
        <v>2</v>
      </c>
      <c r="T130" s="86">
        <f>COUNTIF(J128:J131,"3")</f>
        <v>3</v>
      </c>
      <c r="U130" s="86">
        <f>COUNTIF(M128:M131,"3")</f>
        <v>0</v>
      </c>
    </row>
    <row r="131" spans="1:21" ht="30" customHeight="1" x14ac:dyDescent="0.2">
      <c r="A131" s="285"/>
      <c r="B131" s="125"/>
      <c r="C131" s="97" t="s">
        <v>14</v>
      </c>
      <c r="D131" s="27">
        <v>1</v>
      </c>
      <c r="E131" s="163" t="s">
        <v>374</v>
      </c>
      <c r="F131" s="60" t="s">
        <v>297</v>
      </c>
      <c r="G131" s="80">
        <v>1</v>
      </c>
      <c r="H131" s="66" t="s">
        <v>374</v>
      </c>
      <c r="I131" s="61" t="s">
        <v>297</v>
      </c>
      <c r="J131" s="83">
        <v>3</v>
      </c>
      <c r="K131" s="76" t="s">
        <v>459</v>
      </c>
      <c r="L131" s="76" t="s">
        <v>297</v>
      </c>
      <c r="M131" s="85"/>
      <c r="N131" s="78"/>
      <c r="O131" s="78"/>
      <c r="R131" s="86">
        <f>COUNTIF(D128:D131,"4")</f>
        <v>0</v>
      </c>
      <c r="S131" s="86">
        <f>COUNTIF(G128:G131,"4")</f>
        <v>0</v>
      </c>
      <c r="T131" s="86">
        <f>COUNTIF(J128:J131,"4")</f>
        <v>1</v>
      </c>
      <c r="U131" s="86">
        <f>COUNTIF(M128:M131,"4")</f>
        <v>0</v>
      </c>
    </row>
    <row r="132" spans="1:21" ht="9" customHeight="1" x14ac:dyDescent="0.25">
      <c r="B132" s="217"/>
      <c r="C132" s="218"/>
      <c r="D132" s="119"/>
      <c r="E132" s="120"/>
      <c r="F132" s="120"/>
      <c r="G132" s="119"/>
      <c r="H132" s="120"/>
      <c r="I132" s="120"/>
      <c r="J132" s="119"/>
      <c r="K132" s="124"/>
      <c r="M132" s="119"/>
      <c r="N132" s="124"/>
    </row>
    <row r="133" spans="1:21" ht="18.75" x14ac:dyDescent="0.2">
      <c r="A133" s="285"/>
      <c r="B133" s="125"/>
      <c r="C133" s="219" t="s">
        <v>15</v>
      </c>
      <c r="D133" s="219"/>
      <c r="E133" s="219"/>
      <c r="F133" s="219"/>
      <c r="G133" s="219"/>
      <c r="H133" s="219"/>
      <c r="I133" s="219"/>
      <c r="J133" s="219"/>
      <c r="K133" s="228"/>
      <c r="L133" s="116"/>
      <c r="M133" s="116"/>
      <c r="N133" s="116"/>
      <c r="O133" s="116"/>
    </row>
    <row r="134" spans="1:21" ht="30" customHeight="1" x14ac:dyDescent="0.2">
      <c r="A134" s="285"/>
      <c r="B134" s="118"/>
      <c r="C134" s="105" t="s">
        <v>16</v>
      </c>
      <c r="D134" s="27">
        <v>1</v>
      </c>
      <c r="E134" s="60" t="s">
        <v>298</v>
      </c>
      <c r="F134" s="60" t="s">
        <v>299</v>
      </c>
      <c r="G134" s="80">
        <v>2</v>
      </c>
      <c r="H134" s="61" t="s">
        <v>410</v>
      </c>
      <c r="I134" s="61" t="s">
        <v>299</v>
      </c>
      <c r="J134" s="83">
        <v>3</v>
      </c>
      <c r="K134" s="76" t="s">
        <v>460</v>
      </c>
      <c r="L134" s="76" t="s">
        <v>461</v>
      </c>
      <c r="M134" s="85"/>
      <c r="N134" s="78"/>
      <c r="O134" s="78"/>
      <c r="R134" s="86">
        <f>COUNTIF(D134:D136,"1")</f>
        <v>1</v>
      </c>
      <c r="S134" s="86">
        <f>COUNTIF(G134:G136,"1")</f>
        <v>0</v>
      </c>
      <c r="T134" s="86">
        <f>COUNTIF(J134:J136,"1")</f>
        <v>0</v>
      </c>
      <c r="U134" s="86">
        <f>COUNTIF(M134:M136,"1")</f>
        <v>0</v>
      </c>
    </row>
    <row r="135" spans="1:21" ht="30" customHeight="1" x14ac:dyDescent="0.2">
      <c r="A135" s="285"/>
      <c r="B135" s="125"/>
      <c r="C135" s="97" t="s">
        <v>17</v>
      </c>
      <c r="D135" s="27">
        <v>2</v>
      </c>
      <c r="E135" s="162" t="s">
        <v>375</v>
      </c>
      <c r="F135" s="60" t="s">
        <v>300</v>
      </c>
      <c r="G135" s="80">
        <v>2</v>
      </c>
      <c r="H135" s="66" t="s">
        <v>411</v>
      </c>
      <c r="I135" s="61" t="s">
        <v>300</v>
      </c>
      <c r="J135" s="83">
        <v>3</v>
      </c>
      <c r="K135" s="76" t="s">
        <v>462</v>
      </c>
      <c r="L135" s="76" t="s">
        <v>300</v>
      </c>
      <c r="M135" s="85"/>
      <c r="N135" s="78"/>
      <c r="O135" s="78"/>
      <c r="R135" s="86">
        <f>COUNTIF(D134:D136,"2")</f>
        <v>1</v>
      </c>
      <c r="S135" s="86">
        <f>COUNTIF(G134:G136,"2")</f>
        <v>2</v>
      </c>
      <c r="T135" s="86">
        <f>COUNTIF(J134:J136,"2")</f>
        <v>0</v>
      </c>
      <c r="U135" s="86">
        <f>COUNTIF(M134:M136,"2")</f>
        <v>0</v>
      </c>
    </row>
    <row r="136" spans="1:21" ht="30" customHeight="1" x14ac:dyDescent="0.2">
      <c r="A136" s="285"/>
      <c r="B136" s="125"/>
      <c r="C136" s="97" t="s">
        <v>18</v>
      </c>
      <c r="D136" s="27">
        <v>3</v>
      </c>
      <c r="E136" s="163" t="s">
        <v>376</v>
      </c>
      <c r="F136" s="60" t="s">
        <v>301</v>
      </c>
      <c r="G136" s="80">
        <v>3</v>
      </c>
      <c r="H136" s="66" t="s">
        <v>412</v>
      </c>
      <c r="I136" s="61" t="s">
        <v>301</v>
      </c>
      <c r="J136" s="83">
        <v>3</v>
      </c>
      <c r="K136" s="76" t="s">
        <v>463</v>
      </c>
      <c r="L136" s="76" t="s">
        <v>464</v>
      </c>
      <c r="M136" s="85"/>
      <c r="N136" s="78"/>
      <c r="O136" s="78"/>
      <c r="R136" s="86">
        <f>COUNTIF(D134:D136,"3")</f>
        <v>1</v>
      </c>
      <c r="S136" s="86">
        <f>COUNTIF(G134:G136,"3")</f>
        <v>1</v>
      </c>
      <c r="T136" s="86">
        <f>COUNTIF(J134:J136,"3")</f>
        <v>3</v>
      </c>
      <c r="U136" s="86">
        <f>COUNTIF(M134:M136,"3")</f>
        <v>0</v>
      </c>
    </row>
    <row r="137" spans="1:21" ht="9" customHeight="1" x14ac:dyDescent="0.25">
      <c r="B137" s="217"/>
      <c r="C137" s="218"/>
      <c r="D137" s="119"/>
      <c r="E137" s="120"/>
      <c r="F137" s="120"/>
      <c r="G137" s="119"/>
      <c r="H137" s="120"/>
      <c r="I137" s="120"/>
      <c r="J137" s="119"/>
      <c r="K137" s="124"/>
      <c r="M137" s="119"/>
      <c r="N137" s="124"/>
      <c r="R137" s="86">
        <f>COUNTIF(D134:D136,"4")</f>
        <v>0</v>
      </c>
      <c r="S137" s="86">
        <f>COUNTIF(G134:G136,"4")</f>
        <v>0</v>
      </c>
      <c r="T137" s="86">
        <f>COUNTIF(J134:J136,"4")</f>
        <v>0</v>
      </c>
    </row>
    <row r="138" spans="1:21" ht="18.75" x14ac:dyDescent="0.2">
      <c r="A138" s="285"/>
      <c r="B138" s="125"/>
      <c r="C138" s="219" t="s">
        <v>19</v>
      </c>
      <c r="D138" s="219"/>
      <c r="E138" s="219"/>
      <c r="F138" s="219"/>
      <c r="G138" s="219"/>
      <c r="H138" s="219"/>
      <c r="I138" s="219"/>
      <c r="J138" s="219"/>
      <c r="K138" s="228"/>
      <c r="L138" s="116"/>
      <c r="M138" s="116"/>
      <c r="N138" s="116"/>
      <c r="O138" s="116"/>
    </row>
    <row r="139" spans="1:21" ht="30" customHeight="1" x14ac:dyDescent="0.2">
      <c r="A139" s="285"/>
      <c r="B139" s="118"/>
      <c r="C139" s="105" t="s">
        <v>20</v>
      </c>
      <c r="D139" s="27">
        <v>2</v>
      </c>
      <c r="E139" s="162" t="s">
        <v>377</v>
      </c>
      <c r="F139" s="60" t="s">
        <v>302</v>
      </c>
      <c r="G139" s="80">
        <v>2</v>
      </c>
      <c r="H139" s="61" t="s">
        <v>413</v>
      </c>
      <c r="I139" s="61" t="s">
        <v>414</v>
      </c>
      <c r="J139" s="83">
        <v>2</v>
      </c>
      <c r="K139" s="76" t="s">
        <v>465</v>
      </c>
      <c r="L139" s="76" t="s">
        <v>466</v>
      </c>
      <c r="M139" s="85"/>
      <c r="N139" s="78"/>
      <c r="O139" s="78"/>
      <c r="P139" s="138"/>
      <c r="Q139" s="138"/>
      <c r="R139" s="86">
        <f>COUNTIF(D139:D141,"1")</f>
        <v>1</v>
      </c>
      <c r="S139" s="86">
        <f>COUNTIF(G139:G141,"1")</f>
        <v>1</v>
      </c>
      <c r="T139" s="86">
        <f>COUNTIF(J139:J141,"1")</f>
        <v>1</v>
      </c>
      <c r="U139" s="86">
        <f>COUNTIF(M139:M141,"1")</f>
        <v>0</v>
      </c>
    </row>
    <row r="140" spans="1:21" ht="30" customHeight="1" x14ac:dyDescent="0.2">
      <c r="A140" s="285"/>
      <c r="B140" s="125"/>
      <c r="C140" s="97" t="s">
        <v>21</v>
      </c>
      <c r="D140" s="27">
        <v>2</v>
      </c>
      <c r="E140" s="163" t="s">
        <v>378</v>
      </c>
      <c r="F140" s="60" t="s">
        <v>303</v>
      </c>
      <c r="G140" s="80">
        <v>2</v>
      </c>
      <c r="H140" s="66" t="s">
        <v>415</v>
      </c>
      <c r="I140" s="61" t="s">
        <v>303</v>
      </c>
      <c r="J140" s="83">
        <v>3</v>
      </c>
      <c r="K140" s="76" t="s">
        <v>467</v>
      </c>
      <c r="L140" s="76" t="s">
        <v>468</v>
      </c>
      <c r="M140" s="85"/>
      <c r="N140" s="78"/>
      <c r="O140" s="78"/>
      <c r="P140" s="138"/>
      <c r="Q140" s="138"/>
      <c r="R140" s="86">
        <f>COUNTIF(D139:D141,"2")</f>
        <v>2</v>
      </c>
      <c r="S140" s="86">
        <f>COUNTIF(G139:G141,"2")</f>
        <v>2</v>
      </c>
      <c r="T140" s="86">
        <f>COUNTIF(J139:J141,"2")</f>
        <v>1</v>
      </c>
      <c r="U140" s="86">
        <f>COUNTIF(M139:M141,"2")</f>
        <v>0</v>
      </c>
    </row>
    <row r="141" spans="1:21" ht="30" customHeight="1" x14ac:dyDescent="0.2">
      <c r="A141" s="285"/>
      <c r="B141" s="125"/>
      <c r="C141" s="97" t="s">
        <v>22</v>
      </c>
      <c r="D141" s="27">
        <v>1</v>
      </c>
      <c r="E141" s="163" t="s">
        <v>391</v>
      </c>
      <c r="F141" s="60" t="s">
        <v>392</v>
      </c>
      <c r="G141" s="80">
        <v>1</v>
      </c>
      <c r="H141" s="66" t="s">
        <v>416</v>
      </c>
      <c r="I141" s="61" t="s">
        <v>392</v>
      </c>
      <c r="J141" s="83">
        <v>1</v>
      </c>
      <c r="K141" s="76" t="s">
        <v>469</v>
      </c>
      <c r="L141" s="76" t="s">
        <v>470</v>
      </c>
      <c r="M141" s="85"/>
      <c r="N141" s="78"/>
      <c r="O141" s="78"/>
      <c r="P141" s="138"/>
      <c r="Q141" s="138"/>
      <c r="R141" s="86">
        <f>COUNTIF(D139:D141,"3")</f>
        <v>0</v>
      </c>
      <c r="S141" s="86">
        <f>COUNTIF(G139:G141,"3")</f>
        <v>0</v>
      </c>
      <c r="T141" s="86">
        <f>COUNTIF(J139:J141,"3")</f>
        <v>1</v>
      </c>
      <c r="U141" s="86">
        <f>COUNTIF(M139:M141,"3")</f>
        <v>0</v>
      </c>
    </row>
    <row r="142" spans="1:21" x14ac:dyDescent="0.2">
      <c r="R142" s="86">
        <f>COUNTIF(D139:D141,"4")</f>
        <v>0</v>
      </c>
      <c r="S142" s="86">
        <f>COUNTIF(G139:G141,"4")</f>
        <v>0</v>
      </c>
      <c r="T142" s="86">
        <f>COUNTIF(J139:J141,"4")</f>
        <v>0</v>
      </c>
    </row>
    <row r="65530" spans="2:6" ht="15" x14ac:dyDescent="0.25">
      <c r="B65530" s="275" t="s">
        <v>29</v>
      </c>
      <c r="C65530" s="275"/>
      <c r="D65530" s="275"/>
      <c r="E65530" s="275"/>
      <c r="F65530" s="99"/>
    </row>
    <row r="65531" spans="2:6" x14ac:dyDescent="0.2">
      <c r="B65531" s="274" t="s">
        <v>30</v>
      </c>
      <c r="C65531" s="274"/>
      <c r="D65531" s="274"/>
      <c r="E65531" s="274"/>
      <c r="F65531" s="140"/>
    </row>
    <row r="65532" spans="2:6" x14ac:dyDescent="0.2">
      <c r="B65532" s="274" t="s">
        <v>31</v>
      </c>
      <c r="C65532" s="274"/>
      <c r="D65532" s="274"/>
      <c r="E65532" s="274"/>
      <c r="F65532" s="140"/>
    </row>
  </sheetData>
  <sheetProtection password="EE30" sheet="1"/>
  <mergeCells count="93">
    <mergeCell ref="A138:A141"/>
    <mergeCell ref="A97:A99"/>
    <mergeCell ref="A101:A111"/>
    <mergeCell ref="A113:A117"/>
    <mergeCell ref="A121:A125"/>
    <mergeCell ref="A127:A131"/>
    <mergeCell ref="A133:A136"/>
    <mergeCell ref="A88:A95"/>
    <mergeCell ref="A6:A10"/>
    <mergeCell ref="A12:A17"/>
    <mergeCell ref="A19:A27"/>
    <mergeCell ref="A29:A33"/>
    <mergeCell ref="A35:A44"/>
    <mergeCell ref="A46:A50"/>
    <mergeCell ref="A54:A59"/>
    <mergeCell ref="A61:A65"/>
    <mergeCell ref="A67:A71"/>
    <mergeCell ref="A73:A79"/>
    <mergeCell ref="A83:A86"/>
    <mergeCell ref="D2:F2"/>
    <mergeCell ref="G2:I2"/>
    <mergeCell ref="J2:L2"/>
    <mergeCell ref="G3:G4"/>
    <mergeCell ref="J3:J4"/>
    <mergeCell ref="F3:F4"/>
    <mergeCell ref="I3:I4"/>
    <mergeCell ref="E3:E4"/>
    <mergeCell ref="D3:D4"/>
    <mergeCell ref="B51:K51"/>
    <mergeCell ref="K3:K4"/>
    <mergeCell ref="H3:H4"/>
    <mergeCell ref="G52:I52"/>
    <mergeCell ref="J52:L52"/>
    <mergeCell ref="B12:B17"/>
    <mergeCell ref="B18:K18"/>
    <mergeCell ref="L3:L4"/>
    <mergeCell ref="B132:C132"/>
    <mergeCell ref="C121:K121"/>
    <mergeCell ref="B112:C112"/>
    <mergeCell ref="C101:K101"/>
    <mergeCell ref="B100:C100"/>
    <mergeCell ref="J119:L119"/>
    <mergeCell ref="G119:I119"/>
    <mergeCell ref="D119:F119"/>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M2:O2"/>
    <mergeCell ref="M3:M4"/>
    <mergeCell ref="N3:N4"/>
    <mergeCell ref="O3:O4"/>
    <mergeCell ref="M52:O52"/>
    <mergeCell ref="B96:C96"/>
    <mergeCell ref="C83:K83"/>
    <mergeCell ref="C54:K54"/>
    <mergeCell ref="D52:F52"/>
    <mergeCell ref="M119:O119"/>
    <mergeCell ref="M81:O81"/>
    <mergeCell ref="C73:K73"/>
    <mergeCell ref="B80:C80"/>
    <mergeCell ref="C88:K88"/>
    <mergeCell ref="C61:K61"/>
    <mergeCell ref="C67:K67"/>
    <mergeCell ref="B72:K72"/>
  </mergeCells>
  <phoneticPr fontId="2" type="noConversion"/>
  <conditionalFormatting sqref="D7:D10">
    <cfRule type="iconSet" priority="146">
      <iconSet iconSet="4TrafficLights">
        <cfvo type="percent" val="0"/>
        <cfvo type="num" val="1"/>
        <cfvo type="num" val="3"/>
        <cfvo type="num" val="4"/>
      </iconSet>
    </cfRule>
  </conditionalFormatting>
  <conditionalFormatting sqref="D13:D17">
    <cfRule type="iconSet" priority="142">
      <iconSet iconSet="4TrafficLights">
        <cfvo type="percent" val="0"/>
        <cfvo type="num" val="1"/>
        <cfvo type="num" val="3"/>
        <cfvo type="num" val="4"/>
      </iconSet>
    </cfRule>
  </conditionalFormatting>
  <conditionalFormatting sqref="D20:D27">
    <cfRule type="iconSet" priority="135">
      <iconSet iconSet="4TrafficLights">
        <cfvo type="percent" val="0"/>
        <cfvo type="num" val="1"/>
        <cfvo type="num" val="3"/>
        <cfvo type="num" val="4"/>
      </iconSet>
    </cfRule>
  </conditionalFormatting>
  <conditionalFormatting sqref="D30:D33">
    <cfRule type="iconSet" priority="130">
      <iconSet iconSet="4TrafficLights">
        <cfvo type="percent" val="0"/>
        <cfvo type="num" val="1"/>
        <cfvo type="num" val="3"/>
        <cfvo type="num" val="4"/>
      </iconSet>
    </cfRule>
  </conditionalFormatting>
  <conditionalFormatting sqref="D36:D44">
    <cfRule type="iconSet" priority="125">
      <iconSet iconSet="4TrafficLights">
        <cfvo type="percent" val="0"/>
        <cfvo type="num" val="1"/>
        <cfvo type="num" val="3"/>
        <cfvo type="num" val="4"/>
      </iconSet>
    </cfRule>
  </conditionalFormatting>
  <conditionalFormatting sqref="D47:D50">
    <cfRule type="iconSet" priority="120">
      <iconSet iconSet="4TrafficLights">
        <cfvo type="percent" val="0"/>
        <cfvo type="num" val="1"/>
        <cfvo type="num" val="3"/>
        <cfvo type="num" val="4"/>
      </iconSet>
    </cfRule>
  </conditionalFormatting>
  <conditionalFormatting sqref="D55:D59">
    <cfRule type="iconSet" priority="115">
      <iconSet iconSet="4TrafficLights">
        <cfvo type="percent" val="0"/>
        <cfvo type="num" val="1"/>
        <cfvo type="num" val="3"/>
        <cfvo type="num" val="4"/>
      </iconSet>
    </cfRule>
  </conditionalFormatting>
  <conditionalFormatting sqref="D62:D65">
    <cfRule type="iconSet" priority="109">
      <iconSet iconSet="4TrafficLights">
        <cfvo type="percent" val="0"/>
        <cfvo type="num" val="1"/>
        <cfvo type="num" val="3"/>
        <cfvo type="num" val="4"/>
      </iconSet>
    </cfRule>
  </conditionalFormatting>
  <conditionalFormatting sqref="D68:D71">
    <cfRule type="iconSet" priority="87">
      <iconSet iconSet="4TrafficLights">
        <cfvo type="percent" val="0"/>
        <cfvo type="num" val="1"/>
        <cfvo type="num" val="3"/>
        <cfvo type="num" val="4"/>
      </iconSet>
    </cfRule>
  </conditionalFormatting>
  <conditionalFormatting sqref="D74:D79">
    <cfRule type="iconSet" priority="70">
      <iconSet iconSet="4TrafficLights">
        <cfvo type="percent" val="0"/>
        <cfvo type="num" val="1"/>
        <cfvo type="num" val="3"/>
        <cfvo type="num" val="4"/>
      </iconSet>
    </cfRule>
  </conditionalFormatting>
  <conditionalFormatting sqref="D84:D86">
    <cfRule type="iconSet" priority="53">
      <iconSet iconSet="4TrafficLights">
        <cfvo type="percent" val="0"/>
        <cfvo type="num" val="1"/>
        <cfvo type="num" val="3"/>
        <cfvo type="num" val="4"/>
      </iconSet>
    </cfRule>
  </conditionalFormatting>
  <conditionalFormatting sqref="D89:D95">
    <cfRule type="iconSet" priority="50">
      <iconSet iconSet="4TrafficLights">
        <cfvo type="percent" val="0"/>
        <cfvo type="num" val="1"/>
        <cfvo type="num" val="3"/>
        <cfvo type="num" val="4"/>
      </iconSet>
    </cfRule>
  </conditionalFormatting>
  <conditionalFormatting sqref="D98:D99">
    <cfRule type="iconSet" priority="47">
      <iconSet iconSet="4TrafficLights">
        <cfvo type="percent" val="0"/>
        <cfvo type="num" val="1"/>
        <cfvo type="num" val="3"/>
        <cfvo type="num" val="4"/>
      </iconSet>
    </cfRule>
  </conditionalFormatting>
  <conditionalFormatting sqref="D102:D111">
    <cfRule type="iconSet" priority="44">
      <iconSet iconSet="4TrafficLights">
        <cfvo type="percent" val="0"/>
        <cfvo type="num" val="1"/>
        <cfvo type="num" val="3"/>
        <cfvo type="num" val="4"/>
      </iconSet>
    </cfRule>
  </conditionalFormatting>
  <conditionalFormatting sqref="D114:D117">
    <cfRule type="iconSet" priority="41">
      <iconSet iconSet="4TrafficLights">
        <cfvo type="percent" val="0"/>
        <cfvo type="num" val="1"/>
        <cfvo type="num" val="3"/>
        <cfvo type="num" val="4"/>
      </iconSet>
    </cfRule>
  </conditionalFormatting>
  <conditionalFormatting sqref="D122:D125">
    <cfRule type="iconSet" priority="38">
      <iconSet iconSet="4TrafficLights">
        <cfvo type="percent" val="0"/>
        <cfvo type="num" val="1"/>
        <cfvo type="num" val="3"/>
        <cfvo type="num" val="4"/>
      </iconSet>
    </cfRule>
  </conditionalFormatting>
  <conditionalFormatting sqref="D128:D131">
    <cfRule type="iconSet" priority="35">
      <iconSet iconSet="4TrafficLights">
        <cfvo type="percent" val="0"/>
        <cfvo type="num" val="1"/>
        <cfvo type="num" val="3"/>
        <cfvo type="num" val="4"/>
      </iconSet>
    </cfRule>
  </conditionalFormatting>
  <conditionalFormatting sqref="D134:D136">
    <cfRule type="iconSet" priority="26">
      <iconSet iconSet="4TrafficLights">
        <cfvo type="percent" val="0"/>
        <cfvo type="num" val="1"/>
        <cfvo type="num" val="3"/>
        <cfvo type="num" val="4"/>
      </iconSet>
    </cfRule>
    <cfRule type="iconSet" priority="32">
      <iconSet iconSet="4TrafficLights">
        <cfvo type="percent" val="0"/>
        <cfvo type="num" val="1"/>
        <cfvo type="num" val="3"/>
        <cfvo type="num" val="4"/>
      </iconSet>
    </cfRule>
  </conditionalFormatting>
  <conditionalFormatting sqref="D139:D141">
    <cfRule type="iconSet" priority="29">
      <iconSet iconSet="4TrafficLights">
        <cfvo type="percent" val="0"/>
        <cfvo type="num" val="1"/>
        <cfvo type="num" val="3"/>
        <cfvo type="num" val="4"/>
      </iconSet>
    </cfRule>
  </conditionalFormatting>
  <conditionalFormatting sqref="G7:G10">
    <cfRule type="iconSet" priority="144">
      <iconSet iconSet="4TrafficLights">
        <cfvo type="percent" val="0"/>
        <cfvo type="num" val="1"/>
        <cfvo type="num" val="3"/>
        <cfvo type="num" val="4"/>
      </iconSet>
    </cfRule>
  </conditionalFormatting>
  <conditionalFormatting sqref="G13:G17">
    <cfRule type="iconSet" priority="141">
      <iconSet iconSet="4TrafficLights">
        <cfvo type="percent" val="0"/>
        <cfvo type="num" val="1"/>
        <cfvo type="num" val="3"/>
        <cfvo type="num" val="4"/>
      </iconSet>
    </cfRule>
  </conditionalFormatting>
  <conditionalFormatting sqref="G20:G27">
    <cfRule type="iconSet" priority="134">
      <iconSet iconSet="4TrafficLights">
        <cfvo type="percent" val="0"/>
        <cfvo type="num" val="1"/>
        <cfvo type="num" val="3"/>
        <cfvo type="num" val="4"/>
      </iconSet>
    </cfRule>
  </conditionalFormatting>
  <conditionalFormatting sqref="G30:G33">
    <cfRule type="iconSet" priority="129">
      <iconSet iconSet="4TrafficLights">
        <cfvo type="percent" val="0"/>
        <cfvo type="num" val="1"/>
        <cfvo type="num" val="3"/>
        <cfvo type="num" val="4"/>
      </iconSet>
    </cfRule>
  </conditionalFormatting>
  <conditionalFormatting sqref="G36:G44">
    <cfRule type="iconSet" priority="124">
      <iconSet iconSet="4TrafficLights">
        <cfvo type="percent" val="0"/>
        <cfvo type="num" val="1"/>
        <cfvo type="num" val="3"/>
        <cfvo type="num" val="4"/>
      </iconSet>
    </cfRule>
  </conditionalFormatting>
  <conditionalFormatting sqref="G47:G50">
    <cfRule type="iconSet" priority="119">
      <iconSet iconSet="4TrafficLights">
        <cfvo type="percent" val="0"/>
        <cfvo type="num" val="1"/>
        <cfvo type="num" val="3"/>
        <cfvo type="num" val="4"/>
      </iconSet>
    </cfRule>
  </conditionalFormatting>
  <conditionalFormatting sqref="G55:G59">
    <cfRule type="iconSet" priority="113">
      <iconSet iconSet="4TrafficLights">
        <cfvo type="percent" val="0"/>
        <cfvo type="num" val="1"/>
        <cfvo type="num" val="3"/>
        <cfvo type="num" val="4"/>
      </iconSet>
    </cfRule>
  </conditionalFormatting>
  <conditionalFormatting sqref="G62:G65">
    <cfRule type="iconSet" priority="107">
      <iconSet iconSet="4TrafficLights">
        <cfvo type="percent" val="0"/>
        <cfvo type="num" val="1"/>
        <cfvo type="num" val="3"/>
        <cfvo type="num" val="4"/>
      </iconSet>
    </cfRule>
  </conditionalFormatting>
  <conditionalFormatting sqref="G68:G71">
    <cfRule type="iconSet" priority="85">
      <iconSet iconSet="4TrafficLights">
        <cfvo type="percent" val="0"/>
        <cfvo type="num" val="1"/>
        <cfvo type="num" val="3"/>
        <cfvo type="num" val="4"/>
      </iconSet>
    </cfRule>
  </conditionalFormatting>
  <conditionalFormatting sqref="G74:G79">
    <cfRule type="iconSet" priority="68">
      <iconSet iconSet="4TrafficLights">
        <cfvo type="percent" val="0"/>
        <cfvo type="num" val="1"/>
        <cfvo type="num" val="3"/>
        <cfvo type="num" val="4"/>
      </iconSet>
    </cfRule>
  </conditionalFormatting>
  <conditionalFormatting sqref="G84:G86">
    <cfRule type="iconSet" priority="52">
      <iconSet iconSet="4TrafficLights">
        <cfvo type="percent" val="0"/>
        <cfvo type="num" val="1"/>
        <cfvo type="num" val="3"/>
        <cfvo type="num" val="4"/>
      </iconSet>
    </cfRule>
  </conditionalFormatting>
  <conditionalFormatting sqref="G89:G95">
    <cfRule type="iconSet" priority="49">
      <iconSet iconSet="4TrafficLights">
        <cfvo type="percent" val="0"/>
        <cfvo type="num" val="1"/>
        <cfvo type="num" val="3"/>
        <cfvo type="num" val="4"/>
      </iconSet>
    </cfRule>
  </conditionalFormatting>
  <conditionalFormatting sqref="G98:G99">
    <cfRule type="iconSet" priority="46">
      <iconSet iconSet="4TrafficLights">
        <cfvo type="percent" val="0"/>
        <cfvo type="num" val="1"/>
        <cfvo type="num" val="3"/>
        <cfvo type="num" val="4"/>
      </iconSet>
    </cfRule>
  </conditionalFormatting>
  <conditionalFormatting sqref="G102:G111">
    <cfRule type="iconSet" priority="43">
      <iconSet iconSet="4TrafficLights">
        <cfvo type="percent" val="0"/>
        <cfvo type="num" val="1"/>
        <cfvo type="num" val="3"/>
        <cfvo type="num" val="4"/>
      </iconSet>
    </cfRule>
  </conditionalFormatting>
  <conditionalFormatting sqref="G114:G117">
    <cfRule type="iconSet" priority="40">
      <iconSet iconSet="4TrafficLights">
        <cfvo type="percent" val="0"/>
        <cfvo type="num" val="1"/>
        <cfvo type="num" val="3"/>
        <cfvo type="num" val="4"/>
      </iconSet>
    </cfRule>
  </conditionalFormatting>
  <conditionalFormatting sqref="G122:G125">
    <cfRule type="iconSet" priority="37">
      <iconSet iconSet="4TrafficLights">
        <cfvo type="percent" val="0"/>
        <cfvo type="num" val="1"/>
        <cfvo type="num" val="3"/>
        <cfvo type="num" val="4"/>
      </iconSet>
    </cfRule>
  </conditionalFormatting>
  <conditionalFormatting sqref="G128:G131">
    <cfRule type="iconSet" priority="34">
      <iconSet iconSet="4TrafficLights">
        <cfvo type="percent" val="0"/>
        <cfvo type="num" val="1"/>
        <cfvo type="num" val="3"/>
        <cfvo type="num" val="4"/>
      </iconSet>
    </cfRule>
  </conditionalFormatting>
  <conditionalFormatting sqref="G134:G136">
    <cfRule type="iconSet" priority="31">
      <iconSet iconSet="4TrafficLights">
        <cfvo type="percent" val="0"/>
        <cfvo type="num" val="1"/>
        <cfvo type="num" val="3"/>
        <cfvo type="num" val="4"/>
      </iconSet>
    </cfRule>
  </conditionalFormatting>
  <conditionalFormatting sqref="G139:G141">
    <cfRule type="iconSet" priority="28">
      <iconSet iconSet="4TrafficLights">
        <cfvo type="percent" val="0"/>
        <cfvo type="num" val="1"/>
        <cfvo type="num" val="3"/>
        <cfvo type="num" val="4"/>
      </iconSet>
    </cfRule>
  </conditionalFormatting>
  <conditionalFormatting sqref="J7:J10">
    <cfRule type="iconSet" priority="143">
      <iconSet iconSet="4TrafficLights">
        <cfvo type="percent" val="0"/>
        <cfvo type="num" val="1"/>
        <cfvo type="num" val="3"/>
        <cfvo type="num" val="4"/>
      </iconSet>
    </cfRule>
  </conditionalFormatting>
  <conditionalFormatting sqref="J13:J17">
    <cfRule type="iconSet" priority="140">
      <iconSet iconSet="4TrafficLights">
        <cfvo type="percent" val="0"/>
        <cfvo type="num" val="1"/>
        <cfvo type="num" val="3"/>
        <cfvo type="num" val="4"/>
      </iconSet>
    </cfRule>
  </conditionalFormatting>
  <conditionalFormatting sqref="J20:J27">
    <cfRule type="iconSet" priority="131">
      <iconSet iconSet="4TrafficLights">
        <cfvo type="percent" val="0"/>
        <cfvo type="num" val="1"/>
        <cfvo type="num" val="3"/>
        <cfvo type="num" val="4"/>
      </iconSet>
    </cfRule>
  </conditionalFormatting>
  <conditionalFormatting sqref="J30:J33">
    <cfRule type="iconSet" priority="126">
      <iconSet iconSet="4TrafficLights">
        <cfvo type="percent" val="0"/>
        <cfvo type="num" val="1"/>
        <cfvo type="num" val="3"/>
        <cfvo type="num" val="4"/>
      </iconSet>
    </cfRule>
  </conditionalFormatting>
  <conditionalFormatting sqref="J36:J44">
    <cfRule type="iconSet" priority="121">
      <iconSet iconSet="4TrafficLights">
        <cfvo type="percent" val="0"/>
        <cfvo type="num" val="1"/>
        <cfvo type="num" val="3"/>
        <cfvo type="num" val="4"/>
      </iconSet>
    </cfRule>
  </conditionalFormatting>
  <conditionalFormatting sqref="J47:J50">
    <cfRule type="iconSet" priority="116">
      <iconSet iconSet="4TrafficLights">
        <cfvo type="percent" val="0"/>
        <cfvo type="num" val="1"/>
        <cfvo type="num" val="3"/>
        <cfvo type="num" val="4"/>
      </iconSet>
    </cfRule>
  </conditionalFormatting>
  <conditionalFormatting sqref="J55:J59">
    <cfRule type="iconSet" priority="111">
      <iconSet iconSet="4TrafficLights">
        <cfvo type="percent" val="0"/>
        <cfvo type="num" val="1"/>
        <cfvo type="num" val="3"/>
        <cfvo type="num" val="4"/>
      </iconSet>
    </cfRule>
  </conditionalFormatting>
  <conditionalFormatting sqref="J62:J65">
    <cfRule type="iconSet" priority="105">
      <iconSet iconSet="4TrafficLights">
        <cfvo type="percent" val="0"/>
        <cfvo type="num" val="1"/>
        <cfvo type="num" val="3"/>
        <cfvo type="num" val="4"/>
      </iconSet>
    </cfRule>
  </conditionalFormatting>
  <conditionalFormatting sqref="J68:J71">
    <cfRule type="iconSet" priority="83">
      <iconSet iconSet="4TrafficLights">
        <cfvo type="percent" val="0"/>
        <cfvo type="num" val="1"/>
        <cfvo type="num" val="3"/>
        <cfvo type="num" val="4"/>
      </iconSet>
    </cfRule>
  </conditionalFormatting>
  <conditionalFormatting sqref="J74:J79">
    <cfRule type="iconSet" priority="66">
      <iconSet iconSet="4TrafficLights">
        <cfvo type="percent" val="0"/>
        <cfvo type="num" val="1"/>
        <cfvo type="num" val="3"/>
        <cfvo type="num" val="4"/>
      </iconSet>
    </cfRule>
  </conditionalFormatting>
  <conditionalFormatting sqref="J84:J86">
    <cfRule type="iconSet" priority="51">
      <iconSet iconSet="4TrafficLights">
        <cfvo type="percent" val="0"/>
        <cfvo type="num" val="1"/>
        <cfvo type="num" val="3"/>
        <cfvo type="num" val="4"/>
      </iconSet>
    </cfRule>
  </conditionalFormatting>
  <conditionalFormatting sqref="J98:J99">
    <cfRule type="iconSet" priority="45">
      <iconSet iconSet="4TrafficLights">
        <cfvo type="percent" val="0"/>
        <cfvo type="num" val="1"/>
        <cfvo type="num" val="3"/>
        <cfvo type="num" val="4"/>
      </iconSet>
    </cfRule>
  </conditionalFormatting>
  <conditionalFormatting sqref="J114:J117">
    <cfRule type="iconSet" priority="39">
      <iconSet iconSet="4TrafficLights">
        <cfvo type="percent" val="0"/>
        <cfvo type="num" val="1"/>
        <cfvo type="num" val="3"/>
        <cfvo type="num" val="4"/>
      </iconSet>
    </cfRule>
  </conditionalFormatting>
  <conditionalFormatting sqref="M7:M10">
    <cfRule type="iconSet" priority="25">
      <iconSet iconSet="4TrafficLights">
        <cfvo type="percent" val="0"/>
        <cfvo type="num" val="1"/>
        <cfvo type="num" val="3"/>
        <cfvo type="num" val="4"/>
      </iconSet>
    </cfRule>
  </conditionalFormatting>
  <conditionalFormatting sqref="M13:M17">
    <cfRule type="iconSet" priority="24">
      <iconSet iconSet="4TrafficLights">
        <cfvo type="percent" val="0"/>
        <cfvo type="num" val="1"/>
        <cfvo type="num" val="3"/>
        <cfvo type="num" val="4"/>
      </iconSet>
    </cfRule>
  </conditionalFormatting>
  <conditionalFormatting sqref="M20:M27">
    <cfRule type="iconSet" priority="23">
      <iconSet iconSet="4TrafficLights">
        <cfvo type="percent" val="0"/>
        <cfvo type="num" val="1"/>
        <cfvo type="num" val="3"/>
        <cfvo type="num" val="4"/>
      </iconSet>
    </cfRule>
  </conditionalFormatting>
  <conditionalFormatting sqref="M30:M33">
    <cfRule type="iconSet" priority="22">
      <iconSet iconSet="4TrafficLights">
        <cfvo type="percent" val="0"/>
        <cfvo type="num" val="1"/>
        <cfvo type="num" val="3"/>
        <cfvo type="num" val="4"/>
      </iconSet>
    </cfRule>
  </conditionalFormatting>
  <conditionalFormatting sqref="M36:M44">
    <cfRule type="iconSet" priority="21">
      <iconSet iconSet="4TrafficLights">
        <cfvo type="percent" val="0"/>
        <cfvo type="num" val="1"/>
        <cfvo type="num" val="3"/>
        <cfvo type="num" val="4"/>
      </iconSet>
    </cfRule>
  </conditionalFormatting>
  <conditionalFormatting sqref="M47:M50">
    <cfRule type="iconSet" priority="20">
      <iconSet iconSet="4TrafficLights">
        <cfvo type="percent" val="0"/>
        <cfvo type="num" val="1"/>
        <cfvo type="num" val="3"/>
        <cfvo type="num" val="4"/>
      </iconSet>
    </cfRule>
  </conditionalFormatting>
  <conditionalFormatting sqref="M55:M59">
    <cfRule type="iconSet" priority="19">
      <iconSet iconSet="4TrafficLights">
        <cfvo type="percent" val="0"/>
        <cfvo type="num" val="1"/>
        <cfvo type="num" val="3"/>
        <cfvo type="num" val="4"/>
      </iconSet>
    </cfRule>
  </conditionalFormatting>
  <conditionalFormatting sqref="M62:M65">
    <cfRule type="iconSet" priority="18">
      <iconSet iconSet="4TrafficLights">
        <cfvo type="percent" val="0"/>
        <cfvo type="num" val="1"/>
        <cfvo type="num" val="3"/>
        <cfvo type="num" val="4"/>
      </iconSet>
    </cfRule>
  </conditionalFormatting>
  <conditionalFormatting sqref="M68:M71">
    <cfRule type="iconSet" priority="17">
      <iconSet iconSet="4TrafficLights">
        <cfvo type="percent" val="0"/>
        <cfvo type="num" val="1"/>
        <cfvo type="num" val="3"/>
        <cfvo type="num" val="4"/>
      </iconSet>
    </cfRule>
  </conditionalFormatting>
  <conditionalFormatting sqref="M74:M79">
    <cfRule type="iconSet" priority="16">
      <iconSet iconSet="4TrafficLights">
        <cfvo type="percent" val="0"/>
        <cfvo type="num" val="1"/>
        <cfvo type="num" val="3"/>
        <cfvo type="num" val="4"/>
      </iconSet>
    </cfRule>
  </conditionalFormatting>
  <conditionalFormatting sqref="M84:M86">
    <cfRule type="iconSet" priority="15">
      <iconSet iconSet="4TrafficLights">
        <cfvo type="percent" val="0"/>
        <cfvo type="num" val="1"/>
        <cfvo type="num" val="3"/>
        <cfvo type="num" val="4"/>
      </iconSet>
    </cfRule>
  </conditionalFormatting>
  <conditionalFormatting sqref="M89:M95">
    <cfRule type="iconSet" priority="14">
      <iconSet iconSet="4TrafficLights">
        <cfvo type="percent" val="0"/>
        <cfvo type="num" val="1"/>
        <cfvo type="num" val="3"/>
        <cfvo type="num" val="4"/>
      </iconSet>
    </cfRule>
  </conditionalFormatting>
  <conditionalFormatting sqref="M98:M99">
    <cfRule type="iconSet" priority="13">
      <iconSet iconSet="4TrafficLights">
        <cfvo type="percent" val="0"/>
        <cfvo type="num" val="1"/>
        <cfvo type="num" val="3"/>
        <cfvo type="num" val="4"/>
      </iconSet>
    </cfRule>
  </conditionalFormatting>
  <conditionalFormatting sqref="M102:M111">
    <cfRule type="iconSet" priority="12">
      <iconSet iconSet="4TrafficLights">
        <cfvo type="percent" val="0"/>
        <cfvo type="num" val="1"/>
        <cfvo type="num" val="3"/>
        <cfvo type="num" val="4"/>
      </iconSet>
    </cfRule>
  </conditionalFormatting>
  <conditionalFormatting sqref="M114:M117">
    <cfRule type="iconSet" priority="11">
      <iconSet iconSet="4TrafficLights">
        <cfvo type="percent" val="0"/>
        <cfvo type="num" val="1"/>
        <cfvo type="num" val="3"/>
        <cfvo type="num" val="4"/>
      </iconSet>
    </cfRule>
  </conditionalFormatting>
  <conditionalFormatting sqref="M122:M125">
    <cfRule type="iconSet" priority="10">
      <iconSet iconSet="4TrafficLights">
        <cfvo type="percent" val="0"/>
        <cfvo type="num" val="1"/>
        <cfvo type="num" val="3"/>
        <cfvo type="num" val="4"/>
      </iconSet>
    </cfRule>
  </conditionalFormatting>
  <conditionalFormatting sqref="M128:M131">
    <cfRule type="iconSet" priority="9">
      <iconSet iconSet="4TrafficLights">
        <cfvo type="percent" val="0"/>
        <cfvo type="num" val="1"/>
        <cfvo type="num" val="3"/>
        <cfvo type="num" val="4"/>
      </iconSet>
    </cfRule>
  </conditionalFormatting>
  <conditionalFormatting sqref="M134:M136">
    <cfRule type="iconSet" priority="8">
      <iconSet iconSet="4TrafficLights">
        <cfvo type="percent" val="0"/>
        <cfvo type="num" val="1"/>
        <cfvo type="num" val="3"/>
        <cfvo type="num" val="4"/>
      </iconSet>
    </cfRule>
  </conditionalFormatting>
  <conditionalFormatting sqref="M139:M141">
    <cfRule type="iconSet" priority="7">
      <iconSet iconSet="4TrafficLights">
        <cfvo type="percent" val="0"/>
        <cfvo type="num" val="1"/>
        <cfvo type="num" val="3"/>
        <cfvo type="num" val="4"/>
      </iconSet>
    </cfRule>
  </conditionalFormatting>
  <conditionalFormatting sqref="P7:P9">
    <cfRule type="iconSet" priority="136">
      <iconSet iconSet="3Flags">
        <cfvo type="percent" val="0"/>
        <cfvo type="num" val="0"/>
        <cfvo type="num" val="1" gte="0"/>
      </iconSet>
    </cfRule>
  </conditionalFormatting>
  <conditionalFormatting sqref="Q7">
    <cfRule type="cellIs" dxfId="1" priority="137" stopIfTrue="1" operator="lessThan">
      <formula>$Q$7</formula>
    </cfRule>
  </conditionalFormatting>
  <conditionalFormatting sqref="J102:J111">
    <cfRule type="iconSet" priority="6">
      <iconSet iconSet="4TrafficLights">
        <cfvo type="percent" val="0"/>
        <cfvo type="num" val="1"/>
        <cfvo type="num" val="3"/>
        <cfvo type="num" val="4"/>
      </iconSet>
    </cfRule>
  </conditionalFormatting>
  <conditionalFormatting sqref="J89:J95">
    <cfRule type="iconSet" priority="5">
      <iconSet iconSet="4TrafficLights">
        <cfvo type="percent" val="0"/>
        <cfvo type="num" val="1"/>
        <cfvo type="num" val="3"/>
        <cfvo type="num" val="4"/>
      </iconSet>
    </cfRule>
  </conditionalFormatting>
  <conditionalFormatting sqref="J122:J125">
    <cfRule type="iconSet" priority="4">
      <iconSet iconSet="4TrafficLights">
        <cfvo type="percent" val="0"/>
        <cfvo type="num" val="1"/>
        <cfvo type="num" val="3"/>
        <cfvo type="num" val="4"/>
      </iconSet>
    </cfRule>
  </conditionalFormatting>
  <conditionalFormatting sqref="J128:J131">
    <cfRule type="iconSet" priority="3">
      <iconSet iconSet="4TrafficLights">
        <cfvo type="percent" val="0"/>
        <cfvo type="num" val="1"/>
        <cfvo type="num" val="3"/>
        <cfvo type="num" val="4"/>
      </iconSet>
    </cfRule>
  </conditionalFormatting>
  <conditionalFormatting sqref="J134:J136">
    <cfRule type="iconSet" priority="2">
      <iconSet iconSet="4TrafficLights">
        <cfvo type="percent" val="0"/>
        <cfvo type="num" val="1"/>
        <cfvo type="num" val="3"/>
        <cfvo type="num" val="4"/>
      </iconSet>
    </cfRule>
  </conditionalFormatting>
  <conditionalFormatting sqref="J139:J141">
    <cfRule type="iconSet" priority="1">
      <iconSet iconSet="4TrafficLights">
        <cfvo type="percent" val="0"/>
        <cfvo type="num" val="1"/>
        <cfvo type="num" val="3"/>
        <cfvo type="num" val="4"/>
      </iconSet>
    </cfRule>
  </conditionalFormatting>
  <dataValidations count="1">
    <dataValidation type="list" allowBlank="1" showInputMessage="1" showErrorMessage="1" sqref="J134:J136 D139:D141 J102:J111 J98:J99 J89:J95 J84:J86 D84:D86 D62:D65 D134:D136 G84:G86 D98:D99 G89:G95 D89:D95 G98:G99 D114:D117 G102:G111 G74:G79 G47:G50 G36:G44 G30:G33 G20:G27 G13:G17 G7:G10 J7:J10 D13:D17 D7:D10 J20:J27 J30:J33 D20:D27 J36:J44 D30:D33 J47:J50 D36:D44 D47:D50 G68:G71 J13:J17 D74:D79 J62:J65 D68:D71 D55:D59 G62:G65 G55:G59 J55:J59 J68:J71 J74:J79 G114:G117 G134:G136 G128:G131 D102:D111 G122:G125 D128:D131 J114:J117 D122:D125 J139:J141 G139:G141 J122:J125 J128:J131 M134:M136 M102:M111 M98:M99 M89:M95 M84:M86 M7:M10 M20:M27 M30:M33 M36:M44 M47:M50 M13:M17 M62:M65 M55:M59 M68:M71 M74:M79 M114:M117 M139:M141 M122:M125 M128:M131" xr:uid="{00000000-0002-0000-0100-000000000000}">
      <formula1>$Q$2:$Q$5</formula1>
    </dataValidation>
  </dataValidations>
  <hyperlinks>
    <hyperlink ref="B65532" r:id="rId1" xr:uid="{00000000-0004-0000-0100-000000000000}"/>
    <hyperlink ref="B65531" r:id="rId2" xr:uid="{00000000-0004-0000-0100-000001000000}"/>
  </hyperlinks>
  <pageMargins left="0.70866141732283472" right="0.70866141732283472" top="0.74803149606299213" bottom="0.74803149606299213" header="0.31496062992125984" footer="0.31496062992125984"/>
  <pageSetup paperSize="14" scale="70" orientation="landscape" r:id="rId3"/>
  <drawing r:id="rId4"/>
  <legacyDrawing r:id="rId5"/>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B1:V65497"/>
  <sheetViews>
    <sheetView showGridLines="0" tabSelected="1" topLeftCell="B1" zoomScale="80" zoomScaleNormal="80" workbookViewId="0">
      <selection activeCell="B35" sqref="B35:U35"/>
    </sheetView>
  </sheetViews>
  <sheetFormatPr baseColWidth="10" defaultColWidth="11.42578125" defaultRowHeight="15" x14ac:dyDescent="0.2"/>
  <cols>
    <col min="1" max="1" width="1.42578125" style="141" customWidth="1"/>
    <col min="2" max="2" width="34.7109375" style="141" customWidth="1"/>
    <col min="3" max="6" width="7.7109375" style="141" customWidth="1"/>
    <col min="7" max="7" width="1.7109375" style="141" customWidth="1"/>
    <col min="8" max="11" width="7.7109375" style="141" customWidth="1"/>
    <col min="12" max="12" width="1.7109375" style="141" customWidth="1"/>
    <col min="13" max="16" width="7.7109375" style="141" customWidth="1"/>
    <col min="17" max="17" width="2.140625" style="141" customWidth="1"/>
    <col min="18" max="21" width="7.7109375" style="141" customWidth="1"/>
    <col min="22" max="27" width="11.42578125" style="141"/>
    <col min="28" max="28" width="2" style="141" customWidth="1"/>
    <col min="29" max="33" width="11.42578125" style="141"/>
    <col min="34" max="34" width="1.85546875" style="141" customWidth="1"/>
    <col min="35" max="16384" width="11.42578125" style="141"/>
  </cols>
  <sheetData>
    <row r="1" spans="2:22" ht="6" customHeight="1" x14ac:dyDescent="0.2"/>
    <row r="2" spans="2:22" ht="22.5" customHeight="1" x14ac:dyDescent="0.2">
      <c r="B2" s="306" t="s">
        <v>27</v>
      </c>
      <c r="C2" s="305" t="s">
        <v>176</v>
      </c>
      <c r="D2" s="305"/>
      <c r="E2" s="305"/>
      <c r="F2" s="305"/>
      <c r="G2" s="142"/>
      <c r="H2" s="303" t="s">
        <v>177</v>
      </c>
      <c r="I2" s="303"/>
      <c r="J2" s="303"/>
      <c r="K2" s="303"/>
      <c r="L2" s="142"/>
      <c r="M2" s="304" t="s">
        <v>178</v>
      </c>
      <c r="N2" s="304"/>
      <c r="O2" s="304"/>
      <c r="P2" s="304"/>
      <c r="Q2" s="143"/>
      <c r="R2" s="312" t="s">
        <v>179</v>
      </c>
      <c r="S2" s="312"/>
      <c r="T2" s="312"/>
      <c r="U2" s="312"/>
      <c r="V2" s="302"/>
    </row>
    <row r="3" spans="2:22" ht="24.75" customHeight="1" thickBot="1" x14ac:dyDescent="0.25">
      <c r="B3" s="307"/>
      <c r="C3" s="144">
        <v>1</v>
      </c>
      <c r="D3" s="144">
        <v>2</v>
      </c>
      <c r="E3" s="145">
        <v>3</v>
      </c>
      <c r="F3" s="146">
        <v>4</v>
      </c>
      <c r="G3" s="310"/>
      <c r="H3" s="144">
        <v>1</v>
      </c>
      <c r="I3" s="144">
        <v>2</v>
      </c>
      <c r="J3" s="145">
        <v>3</v>
      </c>
      <c r="K3" s="146">
        <v>4</v>
      </c>
      <c r="L3" s="308"/>
      <c r="M3" s="144">
        <v>1</v>
      </c>
      <c r="N3" s="144">
        <v>2</v>
      </c>
      <c r="O3" s="145">
        <v>3</v>
      </c>
      <c r="P3" s="146">
        <v>4</v>
      </c>
      <c r="Q3" s="143"/>
      <c r="R3" s="144">
        <v>1</v>
      </c>
      <c r="S3" s="144">
        <v>2</v>
      </c>
      <c r="T3" s="145">
        <v>3</v>
      </c>
      <c r="U3" s="146">
        <v>4</v>
      </c>
      <c r="V3" s="302"/>
    </row>
    <row r="4" spans="2:22" ht="38.1" customHeight="1" thickTop="1" thickBot="1" x14ac:dyDescent="0.25">
      <c r="B4" s="147" t="s">
        <v>73</v>
      </c>
      <c r="C4" s="148">
        <f>Autoevaluación!R7/SUM(Autoevaluación!R7:R10)</f>
        <v>0</v>
      </c>
      <c r="D4" s="149">
        <f>Autoevaluación!R8/SUM(Autoevaluación!R7:R10)</f>
        <v>0.5</v>
      </c>
      <c r="E4" s="149">
        <f>Autoevaluación!R9/SUM(Autoevaluación!R7:R10)</f>
        <v>0.5</v>
      </c>
      <c r="F4" s="149">
        <f>Autoevaluación!R10/SUM(Autoevaluación!R7:R10)</f>
        <v>0</v>
      </c>
      <c r="G4" s="311"/>
      <c r="H4" s="149">
        <f>Autoevaluación!S7/SUM(Autoevaluación!S7:S10)</f>
        <v>0</v>
      </c>
      <c r="I4" s="149">
        <f>Autoevaluación!S8/SUM(Autoevaluación!S7:S10)</f>
        <v>0.25</v>
      </c>
      <c r="J4" s="149">
        <f>Autoevaluación!S9/SUM(Autoevaluación!S7:S10)</f>
        <v>0.75</v>
      </c>
      <c r="K4" s="149">
        <f>Autoevaluación!S10/SUM(Autoevaluación!S7:S10)</f>
        <v>0</v>
      </c>
      <c r="L4" s="309"/>
      <c r="M4" s="149">
        <f>Autoevaluación!T7/SUM(Autoevaluación!T7:T10)</f>
        <v>0</v>
      </c>
      <c r="N4" s="149">
        <f>Autoevaluación!T8/SUM(Autoevaluación!T7:T10)</f>
        <v>0.25</v>
      </c>
      <c r="O4" s="149">
        <f>Autoevaluación!T9/SUM(Autoevaluación!T7:T10)</f>
        <v>0.75</v>
      </c>
      <c r="P4" s="149">
        <f>Autoevaluación!T10/SUM(Autoevaluación!T7:T10)</f>
        <v>0</v>
      </c>
      <c r="Q4" s="150"/>
      <c r="R4" s="149" t="e">
        <f>Autoevaluación!U7/SUM(Autoevaluación!U7:U10)</f>
        <v>#DIV/0!</v>
      </c>
      <c r="S4" s="149" t="e">
        <f>Autoevaluación!U8/SUM(Autoevaluación!U7:U10)</f>
        <v>#DIV/0!</v>
      </c>
      <c r="T4" s="149" t="e">
        <f>Autoevaluación!U9/SUM(Autoevaluación!U7:U10)</f>
        <v>#DIV/0!</v>
      </c>
      <c r="U4" s="149" t="e">
        <f>Autoevaluación!U10/SUM(Autoevaluación!U7:U10)</f>
        <v>#DIV/0!</v>
      </c>
    </row>
    <row r="5" spans="2:22" ht="38.1" customHeight="1" thickTop="1" thickBot="1" x14ac:dyDescent="0.25">
      <c r="B5" s="147" t="s">
        <v>72</v>
      </c>
      <c r="C5" s="148">
        <f>Autoevaluación!R13/SUM(Autoevaluación!R13:R16)</f>
        <v>0</v>
      </c>
      <c r="D5" s="149">
        <f>Autoevaluación!R14/SUM(Autoevaluación!R13:R16)</f>
        <v>0.4</v>
      </c>
      <c r="E5" s="149">
        <f>Autoevaluación!R15/SUM(Autoevaluación!R13:R16)</f>
        <v>0.6</v>
      </c>
      <c r="F5" s="149">
        <f>Autoevaluación!R16/SUM(Autoevaluación!R13:R16)</f>
        <v>0</v>
      </c>
      <c r="G5" s="311"/>
      <c r="H5" s="149">
        <f>Autoevaluación!S13/SUM(Autoevaluación!S13:S16)</f>
        <v>0</v>
      </c>
      <c r="I5" s="149">
        <f>Autoevaluación!S14/SUM(Autoevaluación!S13:S16)</f>
        <v>0.4</v>
      </c>
      <c r="J5" s="149">
        <f>Autoevaluación!S15/SUM(Autoevaluación!S13:S16)</f>
        <v>0.6</v>
      </c>
      <c r="K5" s="149">
        <f>Autoevaluación!S16/SUM(Autoevaluación!S13:S16)</f>
        <v>0</v>
      </c>
      <c r="L5" s="309"/>
      <c r="M5" s="149">
        <f>Autoevaluación!T13/SUM(Autoevaluación!T13:T16)</f>
        <v>0</v>
      </c>
      <c r="N5" s="149">
        <f>Autoevaluación!T14/SUM(Autoevaluación!T13:T16)</f>
        <v>0.4</v>
      </c>
      <c r="O5" s="149">
        <f>Autoevaluación!T15/SUM(Autoevaluación!T13:T16)</f>
        <v>0.6</v>
      </c>
      <c r="P5" s="149">
        <f>Autoevaluación!T16/SUM(Autoevaluación!T13:T16)</f>
        <v>0</v>
      </c>
      <c r="Q5" s="150"/>
      <c r="R5" s="149" t="e">
        <f>Autoevaluación!U13/SUM(Autoevaluación!U13:U16)</f>
        <v>#DIV/0!</v>
      </c>
      <c r="S5" s="149" t="e">
        <f>Autoevaluación!U14/SUM(Autoevaluación!U13:U16)</f>
        <v>#DIV/0!</v>
      </c>
      <c r="T5" s="149" t="e">
        <f>Autoevaluación!U15/SUM(Autoevaluación!U13:U16)</f>
        <v>#DIV/0!</v>
      </c>
      <c r="U5" s="149" t="e">
        <f>Autoevaluación!U16/SUM(Autoevaluación!U13:U16)</f>
        <v>#DIV/0!</v>
      </c>
    </row>
    <row r="6" spans="2:22" ht="38.1" customHeight="1" thickTop="1" thickBot="1" x14ac:dyDescent="0.25">
      <c r="B6" s="147" t="s">
        <v>43</v>
      </c>
      <c r="C6" s="148">
        <f>Autoevaluación!R20/SUM(Autoevaluación!R20:R23)</f>
        <v>0.125</v>
      </c>
      <c r="D6" s="149">
        <f>Autoevaluación!R21/SUM(Autoevaluación!R20:R23)</f>
        <v>0.5</v>
      </c>
      <c r="E6" s="149">
        <f>Autoevaluación!R22/SUM(Autoevaluación!R20:R23)</f>
        <v>0.25</v>
      </c>
      <c r="F6" s="149">
        <f>Autoevaluación!R23/SUM(Autoevaluación!R20:R23)</f>
        <v>0.125</v>
      </c>
      <c r="G6" s="311"/>
      <c r="H6" s="149">
        <f>Autoevaluación!S20/SUM(Autoevaluación!S20:S23)</f>
        <v>0</v>
      </c>
      <c r="I6" s="149">
        <f>Autoevaluación!S21/SUM(Autoevaluación!S20:S23)</f>
        <v>0.5</v>
      </c>
      <c r="J6" s="149">
        <f>Autoevaluación!S20/SUM(Autoevaluación!S20:S23)</f>
        <v>0</v>
      </c>
      <c r="K6" s="149">
        <f>Autoevaluación!S23/SUM(Autoevaluación!S20:S23)</f>
        <v>0.125</v>
      </c>
      <c r="L6" s="309"/>
      <c r="M6" s="149">
        <f>Autoevaluación!T20/SUM(Autoevaluación!T20:T23)</f>
        <v>0</v>
      </c>
      <c r="N6" s="149">
        <f>Autoevaluación!T21/SUM(Autoevaluación!T20:T23)</f>
        <v>0.5</v>
      </c>
      <c r="O6" s="149">
        <f>Autoevaluación!T22/SUM(Autoevaluación!T20:T23)</f>
        <v>0.375</v>
      </c>
      <c r="P6" s="149">
        <f>Autoevaluación!T23/SUM(Autoevaluación!T20:T23)</f>
        <v>0.125</v>
      </c>
      <c r="Q6" s="150"/>
      <c r="R6" s="149" t="e">
        <f>Autoevaluación!U20/SUM(Autoevaluación!U20:U23)</f>
        <v>#DIV/0!</v>
      </c>
      <c r="S6" s="149" t="e">
        <f>Autoevaluación!U21/SUM(Autoevaluación!U20:U23)</f>
        <v>#DIV/0!</v>
      </c>
      <c r="T6" s="149" t="e">
        <f>Autoevaluación!U22/SUM(Autoevaluación!U20:U23)</f>
        <v>#DIV/0!</v>
      </c>
      <c r="U6" s="149" t="e">
        <f>Autoevaluación!U23/SUM(Autoevaluación!U20:U23)</f>
        <v>#DIV/0!</v>
      </c>
      <c r="V6" s="151"/>
    </row>
    <row r="7" spans="2:22" ht="38.1" customHeight="1" thickTop="1" thickBot="1" x14ac:dyDescent="0.25">
      <c r="B7" s="147" t="s">
        <v>52</v>
      </c>
      <c r="C7" s="148">
        <f>Autoevaluación!R30/SUM(Autoevaluación!R30:R33)</f>
        <v>0.25</v>
      </c>
      <c r="D7" s="149">
        <f>Autoevaluación!R31/SUM(Autoevaluación!R30:R33)</f>
        <v>0.25</v>
      </c>
      <c r="E7" s="149">
        <f>Autoevaluación!R32/SUM(Autoevaluación!R30:R33)</f>
        <v>0.5</v>
      </c>
      <c r="F7" s="149">
        <f>Autoevaluación!R33/SUM(Autoevaluación!R30:R33)</f>
        <v>0</v>
      </c>
      <c r="G7" s="311"/>
      <c r="H7" s="149">
        <f>Autoevaluación!S30/SUM(Autoevaluación!S30:S33)</f>
        <v>0</v>
      </c>
      <c r="I7" s="149">
        <f>Autoevaluación!S31/SUM(Autoevaluación!S30:S33)</f>
        <v>0.25</v>
      </c>
      <c r="J7" s="149">
        <f>Autoevaluación!S32/SUM(Autoevaluación!S30:S33)</f>
        <v>0.75</v>
      </c>
      <c r="K7" s="149">
        <f>Autoevaluación!S33/SUM(Autoevaluación!S30:S33)</f>
        <v>0</v>
      </c>
      <c r="L7" s="309"/>
      <c r="M7" s="149">
        <f>Autoevaluación!T30/SUM(Autoevaluación!T30:T33)</f>
        <v>0</v>
      </c>
      <c r="N7" s="149">
        <f>Autoevaluación!T31/SUM(Autoevaluación!T30:T33)</f>
        <v>1</v>
      </c>
      <c r="O7" s="149">
        <f>Autoevaluación!T32/SUM(Autoevaluación!T30:T33)</f>
        <v>0</v>
      </c>
      <c r="P7" s="149">
        <f>Autoevaluación!T33/SUM(Autoevaluación!T30:T33)</f>
        <v>0</v>
      </c>
      <c r="Q7" s="150"/>
      <c r="R7" s="149" t="e">
        <f>Autoevaluación!U30/SUM(Autoevaluación!U30:U33)</f>
        <v>#DIV/0!</v>
      </c>
      <c r="S7" s="149" t="e">
        <f>Autoevaluación!U31/SUM(Autoevaluación!U30:U33)</f>
        <v>#DIV/0!</v>
      </c>
      <c r="T7" s="149" t="e">
        <f>Autoevaluación!U32/SUM(Autoevaluación!U30:U33)</f>
        <v>#DIV/0!</v>
      </c>
      <c r="U7" s="149" t="e">
        <f>Autoevaluación!U33/SUM(Autoevaluación!U30:U33)</f>
        <v>#DIV/0!</v>
      </c>
    </row>
    <row r="8" spans="2:22" ht="38.1" customHeight="1" thickTop="1" thickBot="1" x14ac:dyDescent="0.25">
      <c r="B8" s="147" t="s">
        <v>57</v>
      </c>
      <c r="C8" s="148">
        <f>Autoevaluación!R36/SUM(Autoevaluación!R36:R39)</f>
        <v>0.1111111111111111</v>
      </c>
      <c r="D8" s="149">
        <f>Autoevaluación!R37/SUM(Autoevaluación!R36:R39)</f>
        <v>0.22222222222222221</v>
      </c>
      <c r="E8" s="149">
        <f>Autoevaluación!R38/SUM(Autoevaluación!R36:R39)</f>
        <v>0.66666666666666663</v>
      </c>
      <c r="F8" s="149">
        <f>Autoevaluación!R39/SUM(Autoevaluación!R36:R39)</f>
        <v>0</v>
      </c>
      <c r="G8" s="311"/>
      <c r="H8" s="149">
        <f>Autoevaluación!S36/SUM(Autoevaluación!S36:S39)</f>
        <v>0.1111111111111111</v>
      </c>
      <c r="I8" s="149">
        <f>Autoevaluación!S37/SUM(Autoevaluación!S36:S39)</f>
        <v>0.22222222222222221</v>
      </c>
      <c r="J8" s="149">
        <f>Autoevaluación!S38/SUM(Autoevaluación!S36:S39)</f>
        <v>0.66666666666666663</v>
      </c>
      <c r="K8" s="149">
        <f>Autoevaluación!S39/SUM(Autoevaluación!S36:S39)</f>
        <v>0</v>
      </c>
      <c r="L8" s="309"/>
      <c r="M8" s="149">
        <f>Autoevaluación!T36/SUM(Autoevaluación!T36:T39)</f>
        <v>0.1111111111111111</v>
      </c>
      <c r="N8" s="149">
        <f>Autoevaluación!T37/SUM(Autoevaluación!T36:T39)</f>
        <v>0.1111111111111111</v>
      </c>
      <c r="O8" s="149">
        <f>Autoevaluación!T38/SUM(Autoevaluación!T36:T39)</f>
        <v>0.77777777777777779</v>
      </c>
      <c r="P8" s="149">
        <f>Autoevaluación!T39/SUM(Autoevaluación!T36:T39)</f>
        <v>0</v>
      </c>
      <c r="Q8" s="150"/>
      <c r="R8" s="149" t="e">
        <f>Autoevaluación!U36/SUM(Autoevaluación!U36:U39)</f>
        <v>#DIV/0!</v>
      </c>
      <c r="S8" s="149" t="e">
        <f>Autoevaluación!U37/SUM(Autoevaluación!U36:U39)</f>
        <v>#DIV/0!</v>
      </c>
      <c r="T8" s="149" t="e">
        <f>Autoevaluación!U38/SUM(Autoevaluación!U36:U39)</f>
        <v>#DIV/0!</v>
      </c>
      <c r="U8" s="149" t="e">
        <f>Autoevaluación!U39/SUM(Autoevaluación!U36:U39)</f>
        <v>#DIV/0!</v>
      </c>
    </row>
    <row r="9" spans="2:22" ht="38.1" customHeight="1" thickTop="1" thickBot="1" x14ac:dyDescent="0.25">
      <c r="B9" s="147" t="s">
        <v>67</v>
      </c>
      <c r="C9" s="148">
        <f>Autoevaluación!R47/SUM(Autoevaluación!R47:R50)</f>
        <v>0.25</v>
      </c>
      <c r="D9" s="149">
        <f>Autoevaluación!R48/SUM(Autoevaluación!R47:R50)</f>
        <v>0.25</v>
      </c>
      <c r="E9" s="149">
        <f>Autoevaluación!R49/SUM(Autoevaluación!R47:R50)</f>
        <v>0.5</v>
      </c>
      <c r="F9" s="149">
        <f>Autoevaluación!R50/SUM(Autoevaluación!R47:R50)</f>
        <v>0</v>
      </c>
      <c r="G9" s="311"/>
      <c r="H9" s="149">
        <f>Autoevaluación!S47/SUM(Autoevaluación!S47:S50)</f>
        <v>0.25</v>
      </c>
      <c r="I9" s="149">
        <f>Autoevaluación!S48/SUM(Autoevaluación!S47:S50)</f>
        <v>0.25</v>
      </c>
      <c r="J9" s="149">
        <f>Autoevaluación!S49/SUM(Autoevaluación!S47:S50)</f>
        <v>0.5</v>
      </c>
      <c r="K9" s="149">
        <f>Autoevaluación!S50/SUM(Autoevaluación!S47:S50)</f>
        <v>0</v>
      </c>
      <c r="L9" s="309"/>
      <c r="M9" s="149">
        <f>Autoevaluación!T47/SUM(Autoevaluación!T47:T50)</f>
        <v>0.25</v>
      </c>
      <c r="N9" s="149">
        <f>Autoevaluación!T48/SUM(Autoevaluación!T47:T50)</f>
        <v>0.25</v>
      </c>
      <c r="O9" s="149">
        <f>Autoevaluación!T49/SUM(Autoevaluación!T47:T50)</f>
        <v>0.5</v>
      </c>
      <c r="P9" s="149">
        <f>Autoevaluación!T50/SUM(Autoevaluación!T47:T50)</f>
        <v>0</v>
      </c>
      <c r="Q9" s="150"/>
      <c r="R9" s="149" t="e">
        <f>Autoevaluación!U47/SUM(Autoevaluación!U47:U50)</f>
        <v>#DIV/0!</v>
      </c>
      <c r="S9" s="149" t="e">
        <f>Autoevaluación!U48/SUM(Autoevaluación!U47:U50)</f>
        <v>#DIV/0!</v>
      </c>
      <c r="T9" s="149" t="e">
        <f>Autoevaluación!U49/SUM(Autoevaluación!U47:U50)</f>
        <v>#DIV/0!</v>
      </c>
      <c r="U9" s="149" t="e">
        <f>Autoevaluación!U50/SUM(Autoevaluación!U47:U50)</f>
        <v>#DIV/0!</v>
      </c>
    </row>
    <row r="10" spans="2:22" ht="38.1" customHeight="1" thickTop="1" x14ac:dyDescent="0.2">
      <c r="B10" s="152" t="s">
        <v>126</v>
      </c>
      <c r="C10" s="153">
        <f>AVERAGE(C4:C9)</f>
        <v>0.12268518518518519</v>
      </c>
      <c r="D10" s="153">
        <f>AVERAGE(D4:D9)</f>
        <v>0.35370370370370369</v>
      </c>
      <c r="E10" s="153">
        <f>AVERAGE(E4:E9)</f>
        <v>0.50277777777777777</v>
      </c>
      <c r="F10" s="153">
        <f>AVERAGE(F4:F9)</f>
        <v>2.0833333333333332E-2</v>
      </c>
      <c r="G10" s="154"/>
      <c r="H10" s="153">
        <f>AVERAGE(H4:H9)</f>
        <v>6.0185185185185182E-2</v>
      </c>
      <c r="I10" s="153">
        <f>AVERAGE(I4:I9)</f>
        <v>0.31203703703703706</v>
      </c>
      <c r="J10" s="153">
        <f>AVERAGE(J4:J9)</f>
        <v>0.5444444444444444</v>
      </c>
      <c r="K10" s="153">
        <f>AVERAGE(K4:K9)</f>
        <v>2.0833333333333332E-2</v>
      </c>
      <c r="L10" s="154"/>
      <c r="M10" s="153">
        <f>AVERAGE(M4:M9)</f>
        <v>6.0185185185185182E-2</v>
      </c>
      <c r="N10" s="153">
        <f>AVERAGE(N4:N9)</f>
        <v>0.41851851851851851</v>
      </c>
      <c r="O10" s="153">
        <f>AVERAGE(O4:O9)</f>
        <v>0.500462962962963</v>
      </c>
      <c r="P10" s="153">
        <f>AVERAGE(P4:P9)</f>
        <v>2.0833333333333332E-2</v>
      </c>
      <c r="Q10" s="155"/>
      <c r="R10" s="153" t="e">
        <f>AVERAGE(R4:R9)</f>
        <v>#DIV/0!</v>
      </c>
      <c r="S10" s="153" t="e">
        <f>AVERAGE(S4:S9)</f>
        <v>#DIV/0!</v>
      </c>
      <c r="T10" s="153" t="e">
        <f>AVERAGE(T4:T9)</f>
        <v>#DIV/0!</v>
      </c>
      <c r="U10" s="153" t="e">
        <f>AVERAGE(U4:U9)</f>
        <v>#DIV/0!</v>
      </c>
    </row>
    <row r="11" spans="2:22" x14ac:dyDescent="0.2">
      <c r="B11" s="156"/>
      <c r="C11" s="156"/>
      <c r="D11" s="156"/>
      <c r="E11" s="156"/>
      <c r="F11" s="154"/>
      <c r="G11" s="154"/>
      <c r="H11" s="154"/>
      <c r="I11" s="154"/>
      <c r="J11" s="154"/>
      <c r="K11" s="154"/>
      <c r="L11" s="154"/>
      <c r="M11" s="154"/>
      <c r="N11" s="154"/>
      <c r="O11" s="154"/>
      <c r="P11" s="154"/>
      <c r="Q11" s="154"/>
      <c r="R11" s="154"/>
      <c r="S11" s="154"/>
      <c r="T11" s="154"/>
      <c r="U11" s="154"/>
    </row>
    <row r="12" spans="2:22" ht="21.95" customHeight="1" x14ac:dyDescent="0.2">
      <c r="B12" s="297">
        <v>2023</v>
      </c>
      <c r="C12" s="298"/>
      <c r="D12" s="298"/>
      <c r="E12" s="298"/>
      <c r="F12" s="298"/>
      <c r="G12" s="298"/>
      <c r="H12" s="298"/>
      <c r="I12" s="298"/>
      <c r="J12" s="298"/>
      <c r="K12" s="298"/>
      <c r="L12" s="298"/>
      <c r="M12" s="298"/>
      <c r="N12" s="298"/>
      <c r="O12" s="298"/>
      <c r="P12" s="298"/>
      <c r="Q12" s="298"/>
      <c r="R12" s="298"/>
      <c r="S12" s="298"/>
      <c r="T12" s="298"/>
      <c r="U12" s="299"/>
    </row>
    <row r="13" spans="2:22" ht="24.95" customHeight="1" x14ac:dyDescent="0.2">
      <c r="B13" s="300" t="s">
        <v>28</v>
      </c>
      <c r="C13" s="301"/>
      <c r="D13" s="301"/>
      <c r="E13" s="301"/>
      <c r="F13" s="301"/>
      <c r="G13" s="301"/>
      <c r="H13" s="301"/>
      <c r="I13" s="301"/>
      <c r="J13" s="301"/>
      <c r="K13" s="301"/>
      <c r="L13" s="301"/>
      <c r="M13" s="301"/>
      <c r="N13" s="301"/>
      <c r="O13" s="301"/>
      <c r="P13" s="301"/>
      <c r="Q13" s="301"/>
      <c r="R13" s="301"/>
      <c r="S13" s="301"/>
      <c r="T13" s="301"/>
      <c r="U13" s="301"/>
    </row>
    <row r="14" spans="2:22" ht="60" customHeight="1" x14ac:dyDescent="0.2">
      <c r="B14" s="286" t="s">
        <v>382</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c r="C15" s="286"/>
      <c r="D15" s="286"/>
      <c r="E15" s="286"/>
      <c r="F15" s="286"/>
      <c r="G15" s="286"/>
      <c r="H15" s="286"/>
      <c r="I15" s="286"/>
      <c r="J15" s="286"/>
      <c r="K15" s="286"/>
      <c r="L15" s="286"/>
      <c r="M15" s="286"/>
      <c r="N15" s="286"/>
      <c r="O15" s="286"/>
      <c r="P15" s="286"/>
      <c r="Q15" s="286"/>
      <c r="R15" s="286"/>
      <c r="S15" s="286"/>
      <c r="T15" s="286"/>
      <c r="U15" s="286"/>
    </row>
    <row r="16" spans="2:22" s="157" customFormat="1" ht="24.95" customHeight="1" x14ac:dyDescent="0.25">
      <c r="B16" s="291" t="s">
        <v>123</v>
      </c>
      <c r="C16" s="292"/>
      <c r="D16" s="292"/>
      <c r="E16" s="292"/>
      <c r="F16" s="292"/>
      <c r="G16" s="292"/>
      <c r="H16" s="292"/>
      <c r="I16" s="292"/>
      <c r="J16" s="292"/>
      <c r="K16" s="292"/>
      <c r="L16" s="292"/>
      <c r="M16" s="292"/>
      <c r="N16" s="292"/>
      <c r="O16" s="292"/>
      <c r="P16" s="292"/>
      <c r="Q16" s="292"/>
      <c r="R16" s="292"/>
      <c r="S16" s="292"/>
      <c r="T16" s="292"/>
      <c r="U16" s="292"/>
    </row>
    <row r="17" spans="2:21" ht="60" customHeight="1" x14ac:dyDescent="0.2">
      <c r="B17" s="286" t="s">
        <v>383</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188</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58"/>
      <c r="C20" s="158"/>
      <c r="D20" s="158"/>
      <c r="E20" s="158"/>
      <c r="F20" s="158"/>
      <c r="G20" s="158"/>
      <c r="H20" s="158"/>
      <c r="I20" s="158"/>
      <c r="J20" s="158"/>
      <c r="K20" s="158"/>
      <c r="L20" s="158"/>
      <c r="M20" s="158"/>
      <c r="N20" s="158"/>
      <c r="O20" s="158"/>
      <c r="P20" s="158"/>
      <c r="Q20" s="158"/>
      <c r="R20" s="158"/>
      <c r="S20" s="158"/>
      <c r="T20" s="158"/>
      <c r="U20" s="158"/>
    </row>
    <row r="21" spans="2:21" ht="21.95" customHeight="1" x14ac:dyDescent="0.2">
      <c r="B21" s="295">
        <v>2024</v>
      </c>
      <c r="C21" s="295"/>
      <c r="D21" s="295"/>
      <c r="E21" s="295"/>
      <c r="F21" s="295"/>
      <c r="G21" s="295"/>
      <c r="H21" s="295"/>
      <c r="I21" s="295"/>
      <c r="J21" s="295"/>
      <c r="K21" s="295"/>
      <c r="L21" s="295"/>
      <c r="M21" s="295"/>
      <c r="N21" s="295"/>
      <c r="O21" s="295"/>
      <c r="P21" s="295"/>
      <c r="Q21" s="295"/>
      <c r="R21" s="295"/>
      <c r="S21" s="295"/>
      <c r="T21" s="295"/>
      <c r="U21" s="295"/>
    </row>
    <row r="22" spans="2:21" ht="24.95" customHeight="1" x14ac:dyDescent="0.2">
      <c r="B22" s="296" t="s">
        <v>28</v>
      </c>
      <c r="C22" s="296"/>
      <c r="D22" s="296"/>
      <c r="E22" s="296"/>
      <c r="F22" s="296"/>
      <c r="G22" s="296"/>
      <c r="H22" s="296"/>
      <c r="I22" s="296"/>
      <c r="J22" s="296"/>
      <c r="K22" s="296"/>
      <c r="L22" s="296"/>
      <c r="M22" s="296"/>
      <c r="N22" s="296"/>
      <c r="O22" s="296"/>
      <c r="P22" s="296"/>
      <c r="Q22" s="296"/>
      <c r="R22" s="296"/>
      <c r="S22" s="296"/>
      <c r="T22" s="296"/>
      <c r="U22" s="296"/>
    </row>
    <row r="23" spans="2:21" ht="60" customHeight="1" x14ac:dyDescent="0.2">
      <c r="B23" s="286" t="s">
        <v>382</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57" customFormat="1" ht="24.95" customHeight="1" x14ac:dyDescent="0.25">
      <c r="B25" s="291" t="s">
        <v>123</v>
      </c>
      <c r="C25" s="292"/>
      <c r="D25" s="292"/>
      <c r="E25" s="292"/>
      <c r="F25" s="292"/>
      <c r="G25" s="292"/>
      <c r="H25" s="292"/>
      <c r="I25" s="292"/>
      <c r="J25" s="292"/>
      <c r="K25" s="292"/>
      <c r="L25" s="292"/>
      <c r="M25" s="292"/>
      <c r="N25" s="292"/>
      <c r="O25" s="292"/>
      <c r="P25" s="292"/>
      <c r="Q25" s="292"/>
      <c r="R25" s="292"/>
      <c r="S25" s="292"/>
      <c r="T25" s="292"/>
      <c r="U25" s="292"/>
    </row>
    <row r="26" spans="2:21" ht="60" customHeight="1" x14ac:dyDescent="0.2">
      <c r="B26" s="286" t="s">
        <v>383</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188</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58"/>
      <c r="C29" s="158"/>
      <c r="D29" s="158"/>
      <c r="E29" s="158"/>
      <c r="F29" s="158"/>
      <c r="G29" s="158"/>
      <c r="H29" s="158"/>
      <c r="I29" s="158"/>
      <c r="J29" s="158"/>
      <c r="K29" s="158"/>
      <c r="L29" s="158"/>
      <c r="M29" s="158"/>
      <c r="N29" s="158"/>
      <c r="O29" s="158"/>
      <c r="P29" s="158"/>
      <c r="Q29" s="158"/>
      <c r="R29" s="158"/>
      <c r="S29" s="158"/>
      <c r="T29" s="158"/>
      <c r="U29" s="158"/>
    </row>
    <row r="30" spans="2:21" ht="21.95" customHeight="1" x14ac:dyDescent="0.2">
      <c r="B30" s="293">
        <v>2025</v>
      </c>
      <c r="C30" s="294"/>
      <c r="D30" s="294"/>
      <c r="E30" s="294"/>
      <c r="F30" s="294"/>
      <c r="G30" s="294"/>
      <c r="H30" s="294"/>
      <c r="I30" s="294"/>
      <c r="J30" s="294"/>
      <c r="K30" s="294"/>
      <c r="L30" s="294"/>
      <c r="M30" s="294"/>
      <c r="N30" s="294"/>
      <c r="O30" s="294"/>
      <c r="P30" s="294"/>
      <c r="Q30" s="294"/>
      <c r="R30" s="294"/>
      <c r="S30" s="294"/>
      <c r="T30" s="294"/>
      <c r="U30" s="294"/>
    </row>
    <row r="31" spans="2:21" ht="24.95" customHeight="1" x14ac:dyDescent="0.2">
      <c r="B31" s="289" t="s">
        <v>28</v>
      </c>
      <c r="C31" s="290"/>
      <c r="D31" s="290"/>
      <c r="E31" s="290"/>
      <c r="F31" s="290"/>
      <c r="G31" s="290"/>
      <c r="H31" s="290"/>
      <c r="I31" s="290"/>
      <c r="J31" s="290"/>
      <c r="K31" s="290"/>
      <c r="L31" s="290"/>
      <c r="M31" s="290"/>
      <c r="N31" s="290"/>
      <c r="O31" s="290"/>
      <c r="P31" s="290"/>
      <c r="Q31" s="290"/>
      <c r="R31" s="290"/>
      <c r="S31" s="290"/>
      <c r="T31" s="290"/>
      <c r="U31" s="290"/>
    </row>
    <row r="32" spans="2:21" ht="60" customHeight="1" x14ac:dyDescent="0.2">
      <c r="B32" s="286" t="s">
        <v>488</v>
      </c>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t="s">
        <v>489</v>
      </c>
      <c r="C33" s="286"/>
      <c r="D33" s="286"/>
      <c r="E33" s="286"/>
      <c r="F33" s="286"/>
      <c r="G33" s="286"/>
      <c r="H33" s="286"/>
      <c r="I33" s="286"/>
      <c r="J33" s="286"/>
      <c r="K33" s="286"/>
      <c r="L33" s="286"/>
      <c r="M33" s="286"/>
      <c r="N33" s="286"/>
      <c r="O33" s="286"/>
      <c r="P33" s="286"/>
      <c r="Q33" s="286"/>
      <c r="R33" s="286"/>
      <c r="S33" s="286"/>
      <c r="T33" s="286"/>
      <c r="U33" s="286"/>
    </row>
    <row r="34" spans="2:21" s="157" customFormat="1" ht="24.95" customHeight="1" x14ac:dyDescent="0.25">
      <c r="B34" s="291" t="s">
        <v>123</v>
      </c>
      <c r="C34" s="292"/>
      <c r="D34" s="292"/>
      <c r="E34" s="292"/>
      <c r="F34" s="292"/>
      <c r="G34" s="292"/>
      <c r="H34" s="292"/>
      <c r="I34" s="292"/>
      <c r="J34" s="292"/>
      <c r="K34" s="292"/>
      <c r="L34" s="292"/>
      <c r="M34" s="292"/>
      <c r="N34" s="292"/>
      <c r="O34" s="292"/>
      <c r="P34" s="292"/>
      <c r="Q34" s="292"/>
      <c r="R34" s="292"/>
      <c r="S34" s="292"/>
      <c r="T34" s="292"/>
      <c r="U34" s="292"/>
    </row>
    <row r="35" spans="2:21" ht="60" customHeight="1" x14ac:dyDescent="0.2">
      <c r="B35" s="286" t="s">
        <v>486</v>
      </c>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t="s">
        <v>487</v>
      </c>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c r="C37" s="286"/>
      <c r="D37" s="286"/>
      <c r="E37" s="286"/>
      <c r="F37" s="286"/>
      <c r="G37" s="286"/>
      <c r="H37" s="286"/>
      <c r="I37" s="286"/>
      <c r="J37" s="286"/>
      <c r="K37" s="286"/>
      <c r="L37" s="286"/>
      <c r="M37" s="286"/>
      <c r="N37" s="286"/>
      <c r="O37" s="286"/>
      <c r="P37" s="286"/>
      <c r="Q37" s="286"/>
      <c r="R37" s="286"/>
      <c r="S37" s="286"/>
      <c r="T37" s="286"/>
      <c r="U37" s="286"/>
    </row>
    <row r="39" spans="2:21" x14ac:dyDescent="0.2">
      <c r="B39" s="287">
        <v>2026</v>
      </c>
      <c r="C39" s="288"/>
      <c r="D39" s="288"/>
      <c r="E39" s="288"/>
      <c r="F39" s="288"/>
      <c r="G39" s="288"/>
      <c r="H39" s="288"/>
      <c r="I39" s="288"/>
      <c r="J39" s="288"/>
      <c r="K39" s="288"/>
      <c r="L39" s="288"/>
      <c r="M39" s="288"/>
      <c r="N39" s="288"/>
      <c r="O39" s="288"/>
      <c r="P39" s="288"/>
      <c r="Q39" s="288"/>
      <c r="R39" s="288"/>
      <c r="S39" s="288"/>
      <c r="T39" s="288"/>
      <c r="U39" s="288"/>
    </row>
    <row r="40" spans="2:21" ht="19.5" x14ac:dyDescent="0.2">
      <c r="B40" s="289" t="s">
        <v>28</v>
      </c>
      <c r="C40" s="290"/>
      <c r="D40" s="290"/>
      <c r="E40" s="290"/>
      <c r="F40" s="290"/>
      <c r="G40" s="290"/>
      <c r="H40" s="290"/>
      <c r="I40" s="290"/>
      <c r="J40" s="290"/>
      <c r="K40" s="290"/>
      <c r="L40" s="290"/>
      <c r="M40" s="290"/>
      <c r="N40" s="290"/>
      <c r="O40" s="290"/>
      <c r="P40" s="290"/>
      <c r="Q40" s="290"/>
      <c r="R40" s="290"/>
      <c r="S40" s="290"/>
      <c r="T40" s="290"/>
      <c r="U40" s="290"/>
    </row>
    <row r="41" spans="2:21" ht="60.7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60"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291" t="s">
        <v>123</v>
      </c>
      <c r="C43" s="292"/>
      <c r="D43" s="292"/>
      <c r="E43" s="292"/>
      <c r="F43" s="292"/>
      <c r="G43" s="292"/>
      <c r="H43" s="292"/>
      <c r="I43" s="292"/>
      <c r="J43" s="292"/>
      <c r="K43" s="292"/>
      <c r="L43" s="292"/>
      <c r="M43" s="292"/>
      <c r="N43" s="292"/>
      <c r="O43" s="292"/>
      <c r="P43" s="292"/>
      <c r="Q43" s="292"/>
      <c r="R43" s="292"/>
      <c r="S43" s="292"/>
      <c r="T43" s="292"/>
      <c r="U43" s="292"/>
    </row>
    <row r="44" spans="2:21" ht="45.7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48"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6.2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59" t="s">
        <v>29</v>
      </c>
      <c r="C65495" s="159"/>
      <c r="D65495" s="159"/>
      <c r="E65495" s="159"/>
      <c r="F65495" s="159"/>
      <c r="G65495" s="159"/>
      <c r="H65495" s="159"/>
      <c r="I65495" s="159"/>
      <c r="J65495" s="159"/>
      <c r="K65495" s="159"/>
      <c r="L65495" s="159"/>
      <c r="M65495" s="159"/>
      <c r="N65495" s="159"/>
      <c r="O65495" s="159"/>
      <c r="P65495" s="159"/>
      <c r="Q65495" s="159"/>
      <c r="R65495" s="159"/>
      <c r="S65495" s="159"/>
      <c r="T65495" s="159"/>
      <c r="U65495" s="159"/>
      <c r="V65495" s="159"/>
    </row>
    <row r="65496" spans="2:22" x14ac:dyDescent="0.2">
      <c r="B65496" s="160" t="s">
        <v>30</v>
      </c>
      <c r="C65496" s="160"/>
      <c r="D65496" s="160"/>
      <c r="E65496" s="160"/>
      <c r="F65496" s="160"/>
      <c r="G65496" s="160"/>
      <c r="H65496" s="160"/>
      <c r="I65496" s="160"/>
      <c r="J65496" s="160"/>
      <c r="K65496" s="160"/>
      <c r="L65496" s="160"/>
      <c r="M65496" s="160"/>
      <c r="N65496" s="160"/>
      <c r="O65496" s="160"/>
      <c r="P65496" s="160"/>
      <c r="Q65496" s="160"/>
      <c r="R65496" s="160"/>
      <c r="S65496" s="160"/>
      <c r="T65496" s="160"/>
      <c r="U65496" s="160"/>
      <c r="V65496" s="160"/>
    </row>
    <row r="65497" spans="2:22" x14ac:dyDescent="0.2">
      <c r="B65497" s="160" t="s">
        <v>31</v>
      </c>
      <c r="C65497" s="160"/>
      <c r="D65497" s="160"/>
      <c r="E65497" s="160"/>
      <c r="F65497" s="160"/>
      <c r="G65497" s="160"/>
      <c r="H65497" s="160"/>
      <c r="I65497" s="160"/>
      <c r="J65497" s="160"/>
      <c r="K65497" s="160"/>
      <c r="L65497" s="160"/>
      <c r="M65497" s="160"/>
      <c r="N65497" s="160"/>
      <c r="O65497" s="160"/>
      <c r="P65497" s="160"/>
      <c r="Q65497" s="160"/>
      <c r="R65497" s="160"/>
      <c r="S65497" s="160"/>
      <c r="T65497" s="160"/>
      <c r="U65497" s="160"/>
      <c r="V65497" s="160"/>
    </row>
  </sheetData>
  <mergeCells count="40">
    <mergeCell ref="V2:V3"/>
    <mergeCell ref="H2:K2"/>
    <mergeCell ref="M2:P2"/>
    <mergeCell ref="C2:F2"/>
    <mergeCell ref="B2:B3"/>
    <mergeCell ref="L3:L9"/>
    <mergeCell ref="G3:G9"/>
    <mergeCell ref="R2:U2"/>
    <mergeCell ref="B12:U12"/>
    <mergeCell ref="B13:U13"/>
    <mergeCell ref="B14:U14"/>
    <mergeCell ref="B15:U15"/>
    <mergeCell ref="B16:U16"/>
    <mergeCell ref="B17:U17"/>
    <mergeCell ref="B27:U27"/>
    <mergeCell ref="B28:U28"/>
    <mergeCell ref="B32:U32"/>
    <mergeCell ref="B33:U33"/>
    <mergeCell ref="B25:U25"/>
    <mergeCell ref="B26:U26"/>
    <mergeCell ref="B18:U18"/>
    <mergeCell ref="B19:U19"/>
    <mergeCell ref="B21:U21"/>
    <mergeCell ref="B22:U22"/>
    <mergeCell ref="B23:U23"/>
    <mergeCell ref="B24:U24"/>
    <mergeCell ref="B34:U34"/>
    <mergeCell ref="B35:U35"/>
    <mergeCell ref="B30:U30"/>
    <mergeCell ref="B31:U31"/>
    <mergeCell ref="B36:U36"/>
    <mergeCell ref="B37:U37"/>
    <mergeCell ref="B45:U45"/>
    <mergeCell ref="B46:U46"/>
    <mergeCell ref="B39:U39"/>
    <mergeCell ref="B40:U40"/>
    <mergeCell ref="B41:U41"/>
    <mergeCell ref="B42:U42"/>
    <mergeCell ref="B43:U43"/>
    <mergeCell ref="B44:U44"/>
  </mergeCells>
  <phoneticPr fontId="2" type="noConversion"/>
  <hyperlinks>
    <hyperlink ref="B65497" r:id="rId1" xr:uid="{00000000-0004-0000-0200-000000000000}"/>
    <hyperlink ref="B65496" r:id="rId2" xr:uid="{00000000-0004-0000-0200-000001000000}"/>
    <hyperlink ref="B4" location="Autoevaluación!A6" tooltip="Ir a autoevaluación" display="Direccionamiento Estratégico" xr:uid="{00000000-0004-0000-0200-000002000000}"/>
    <hyperlink ref="B5" location="Autoevaluación!A12" tooltip="|Ir a autoevaluacion" display="Gestión Estratégica" xr:uid="{00000000-0004-0000-0200-000003000000}"/>
    <hyperlink ref="B6" location="Autoevaluación!A19" tooltip="Ir a autoevaluacion" display="Gobierno Escolar" xr:uid="{00000000-0004-0000-0200-000004000000}"/>
    <hyperlink ref="B7" location="Autoevaluación!A29" tooltip="Ir a autoevaluacion" display="Cultura Institucional" xr:uid="{00000000-0004-0000-0200-000005000000}"/>
    <hyperlink ref="B8" location="Autoevaluación!A35" tooltip="Ir a autoevaluacion" display="Clima Escolar" xr:uid="{00000000-0004-0000-0200-000006000000}"/>
    <hyperlink ref="B9" location="Autoevaluación!A46" tooltip="Ir a autoevaluacion" display="Relaciones Con El Entorno" xr:uid="{00000000-0004-0000-0200-000007000000}"/>
  </hyperlinks>
  <pageMargins left="0.7" right="0.7" top="0.75" bottom="0.75" header="0.3" footer="0.3"/>
  <pageSetup orientation="portrait" verticalDpi="0"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B1:V65497"/>
  <sheetViews>
    <sheetView showGridLines="0" topLeftCell="A35" zoomScale="70" zoomScaleNormal="70" workbookViewId="0">
      <selection activeCell="V18" sqref="V18"/>
    </sheetView>
  </sheetViews>
  <sheetFormatPr baseColWidth="10" defaultColWidth="11.42578125" defaultRowHeight="15" x14ac:dyDescent="0.2"/>
  <cols>
    <col min="1" max="1" width="1.42578125" style="1" customWidth="1"/>
    <col min="2" max="2" width="34.710937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8554687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127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128</v>
      </c>
      <c r="C4" s="36">
        <f>Autoevaluación!R55/SUM(Autoevaluación!R55:R58)</f>
        <v>0</v>
      </c>
      <c r="D4" s="7">
        <f>Autoevaluación!R56/SUM(Autoevaluación!R55:R58)</f>
        <v>0.2</v>
      </c>
      <c r="E4" s="7">
        <f>Autoevaluación!R57/SUM(Autoevaluación!R55:R58)</f>
        <v>0.8</v>
      </c>
      <c r="F4" s="7">
        <f>Autoevaluación!R58/SUM(Autoevaluación!R55:R58)</f>
        <v>0</v>
      </c>
      <c r="G4" s="328"/>
      <c r="H4" s="7">
        <f>Autoevaluación!S55/SUM(Autoevaluación!S55:S59)</f>
        <v>0</v>
      </c>
      <c r="I4" s="7">
        <f>Autoevaluación!S56/SUM(Autoevaluación!S55:S58)</f>
        <v>0.2</v>
      </c>
      <c r="J4" s="7">
        <f>Autoevaluación!S57/SUM(Autoevaluación!S55:S58)</f>
        <v>0.8</v>
      </c>
      <c r="K4" s="7">
        <f>Autoevaluación!S58/SUM(Autoevaluación!S55:S58)</f>
        <v>0</v>
      </c>
      <c r="L4" s="321"/>
      <c r="M4" s="7">
        <f>Autoevaluación!T55/SUM(Autoevaluación!T55:T58)</f>
        <v>0</v>
      </c>
      <c r="N4" s="7">
        <f>Autoevaluación!T56/SUM(Autoevaluación!T55:T58)</f>
        <v>0.2</v>
      </c>
      <c r="O4" s="7">
        <f>Autoevaluación!T57/SUM(Autoevaluación!T55:T58)</f>
        <v>0.8</v>
      </c>
      <c r="P4" s="7">
        <f>Autoevaluación!T58/SUM(Autoevaluación!T55:T58)</f>
        <v>0</v>
      </c>
      <c r="Q4" s="53"/>
      <c r="R4" s="7" t="e">
        <f>Autoevaluación!U55/SUM(Autoevaluación!U55:U58)</f>
        <v>#DIV/0!</v>
      </c>
      <c r="S4" s="7" t="e">
        <f>Autoevaluación!U56/SUM(Autoevaluación!U55:U58)</f>
        <v>#DIV/0!</v>
      </c>
      <c r="T4" s="7" t="e">
        <f>Autoevaluación!U57/SUM(Autoevaluación!U55:U58)</f>
        <v>#DIV/0!</v>
      </c>
      <c r="U4" s="7" t="e">
        <f>Autoevaluación!U58/SUM(Autoevaluación!U55:U58)</f>
        <v>#DIV/0!</v>
      </c>
    </row>
    <row r="5" spans="2:22" ht="38.1" customHeight="1" thickTop="1" thickBot="1" x14ac:dyDescent="0.25">
      <c r="B5" s="37" t="s">
        <v>129</v>
      </c>
      <c r="C5" s="36">
        <f>Autoevaluación!R62/SUM(Autoevaluación!R62:R65)</f>
        <v>0</v>
      </c>
      <c r="D5" s="7">
        <f>Autoevaluación!R63/SUM(Autoevaluación!R62:R65)</f>
        <v>0.5</v>
      </c>
      <c r="E5" s="7">
        <f>Autoevaluación!R64/SUM(Autoevaluación!R62:R65)</f>
        <v>0.5</v>
      </c>
      <c r="F5" s="7">
        <f>Autoevaluación!R65/SUM(Autoevaluación!R62:R65)</f>
        <v>0</v>
      </c>
      <c r="G5" s="328"/>
      <c r="H5" s="7">
        <f>Autoevaluación!S62/SUM(Autoevaluación!S62:S65)</f>
        <v>0</v>
      </c>
      <c r="I5" s="7">
        <f>Autoevaluación!S63/SUM(Autoevaluación!S62:S65)</f>
        <v>0.5</v>
      </c>
      <c r="J5" s="7">
        <f>Autoevaluación!S64/SUM(Autoevaluación!S62:S65)</f>
        <v>0.5</v>
      </c>
      <c r="K5" s="7">
        <f>Autoevaluación!S65/SUM(Autoevaluación!S62:S65)</f>
        <v>0</v>
      </c>
      <c r="L5" s="321"/>
      <c r="M5" s="7">
        <f>Autoevaluación!T62/SUM(Autoevaluación!T62:T65)</f>
        <v>0</v>
      </c>
      <c r="N5" s="7">
        <f>Autoevaluación!T63/SUM(Autoevaluación!T62:T65)</f>
        <v>0.5</v>
      </c>
      <c r="O5" s="7">
        <f>Autoevaluación!T64/SUM(Autoevaluación!T62:T65)</f>
        <v>0.5</v>
      </c>
      <c r="P5" s="7">
        <f>Autoevaluación!T65/SUM(Autoevaluación!T62:T65)</f>
        <v>0</v>
      </c>
      <c r="Q5" s="53"/>
      <c r="R5" s="7" t="e">
        <f>Autoevaluación!U62/SUM(Autoevaluación!U62:U65)</f>
        <v>#DIV/0!</v>
      </c>
      <c r="S5" s="7" t="e">
        <f>Autoevaluación!U63/SUM(Autoevaluación!U62:U65)</f>
        <v>#DIV/0!</v>
      </c>
      <c r="T5" s="7" t="e">
        <f>Autoevaluación!U64/SUM(Autoevaluación!U62:U65)</f>
        <v>#DIV/0!</v>
      </c>
      <c r="U5" s="7" t="e">
        <f>Autoevaluación!U65/SUM(Autoevaluación!U62:U65)</f>
        <v>#DIV/0!</v>
      </c>
    </row>
    <row r="6" spans="2:22" ht="38.1" customHeight="1" thickTop="1" thickBot="1" x14ac:dyDescent="0.25">
      <c r="B6" s="37" t="s">
        <v>130</v>
      </c>
      <c r="C6" s="36">
        <f>Autoevaluación!R68/SUM(Autoevaluación!R68:R71)</f>
        <v>0</v>
      </c>
      <c r="D6" s="7">
        <f>Autoevaluación!R69/SUM(Autoevaluación!R68:R71)</f>
        <v>0.25</v>
      </c>
      <c r="E6" s="7">
        <f>Autoevaluación!R70/SUM(Autoevaluación!R68:R71)</f>
        <v>0.5</v>
      </c>
      <c r="F6" s="7">
        <f>Autoevaluación!R71/SUM(Autoevaluación!R68:R71)</f>
        <v>0.25</v>
      </c>
      <c r="G6" s="328"/>
      <c r="H6" s="7">
        <f>Autoevaluación!S68/SUM(Autoevaluación!S68:S71)</f>
        <v>0</v>
      </c>
      <c r="I6" s="7">
        <f>Autoevaluación!S69/SUM(Autoevaluación!S68:S71)</f>
        <v>0.25</v>
      </c>
      <c r="J6" s="7">
        <f>Autoevaluación!S70/SUM(Autoevaluación!S68:S71)</f>
        <v>0.5</v>
      </c>
      <c r="K6" s="7">
        <f>Autoevaluación!S71/SUM(Autoevaluación!S68:S71)</f>
        <v>0.25</v>
      </c>
      <c r="L6" s="321"/>
      <c r="M6" s="7">
        <f>Autoevaluación!T68/SUM(Autoevaluación!T68:T71)</f>
        <v>0</v>
      </c>
      <c r="N6" s="7">
        <f>Autoevaluación!T69/SUM(Autoevaluación!T68:T71)</f>
        <v>0.25</v>
      </c>
      <c r="O6" s="7">
        <f>Autoevaluación!T70/SUM(Autoevaluación!T68:T71)</f>
        <v>0.5</v>
      </c>
      <c r="P6" s="7">
        <f>Autoevaluación!T71/SUM(Autoevaluación!T68:T71)</f>
        <v>0.25</v>
      </c>
      <c r="Q6" s="53"/>
      <c r="R6" s="7" t="e">
        <f>Autoevaluación!U68/SUM(Autoevaluación!U68:U71)</f>
        <v>#DIV/0!</v>
      </c>
      <c r="S6" s="7" t="e">
        <f>Autoevaluación!U69/SUM(Autoevaluación!U68:U71)</f>
        <v>#DIV/0!</v>
      </c>
      <c r="T6" s="7" t="e">
        <f>Autoevaluación!U70/SUM(Autoevaluación!U68:U71)</f>
        <v>#DIV/0!</v>
      </c>
      <c r="U6" s="7" t="e">
        <f>Autoevaluación!U71/SUM(Autoevaluación!U68:U71)</f>
        <v>#DIV/0!</v>
      </c>
      <c r="V6" s="16"/>
    </row>
    <row r="7" spans="2:22" ht="38.1" customHeight="1" thickTop="1" thickBot="1" x14ac:dyDescent="0.25">
      <c r="B7" s="37" t="s">
        <v>131</v>
      </c>
      <c r="C7" s="36">
        <f>Autoevaluación!R74/SUM(Autoevaluación!R74:R77)</f>
        <v>1</v>
      </c>
      <c r="D7" s="7">
        <f>Autoevaluación!R75/SUM(Autoevaluación!R74:R77)</f>
        <v>0</v>
      </c>
      <c r="E7" s="7">
        <f>Autoevaluación!R76/SUM(Autoevaluación!R74:R77)</f>
        <v>0</v>
      </c>
      <c r="F7" s="7">
        <f>Autoevaluación!R77/SUM(Autoevaluación!R74:R77)</f>
        <v>0</v>
      </c>
      <c r="G7" s="328"/>
      <c r="H7" s="7">
        <f>Autoevaluación!S74/SUM(Autoevaluación!S74:S77)</f>
        <v>0.33333333333333331</v>
      </c>
      <c r="I7" s="7">
        <f>Autoevaluación!S75/SUM(Autoevaluación!S74:S77)</f>
        <v>0</v>
      </c>
      <c r="J7" s="7">
        <f>Autoevaluación!S76/SUM(Autoevaluación!S74:S77)</f>
        <v>0.66666666666666663</v>
      </c>
      <c r="K7" s="7">
        <f>Autoevaluación!S77/SUM(Autoevaluación!S74:S77)</f>
        <v>0</v>
      </c>
      <c r="L7" s="321"/>
      <c r="M7" s="7">
        <f>Autoevaluación!T74/SUM(Autoevaluación!T74:T77)</f>
        <v>0</v>
      </c>
      <c r="N7" s="7">
        <f>Autoevaluación!T75/SUM(Autoevaluación!T74:T77)</f>
        <v>0.33333333333333331</v>
      </c>
      <c r="O7" s="7">
        <f>Autoevaluación!T76/SUM(Autoevaluación!T74:T77)</f>
        <v>0.66666666666666663</v>
      </c>
      <c r="P7" s="7">
        <f>Autoevaluación!T77/SUM(Autoevaluación!T74:T77)</f>
        <v>0</v>
      </c>
      <c r="Q7" s="53"/>
      <c r="R7" s="7" t="e">
        <f>Autoevaluación!U74/SUM(Autoevaluación!U74:U77)</f>
        <v>#DIV/0!</v>
      </c>
      <c r="S7" s="7" t="e">
        <f>Autoevaluación!U75/SUM(Autoevaluación!U74:U77)</f>
        <v>#DIV/0!</v>
      </c>
      <c r="T7" s="7" t="e">
        <f>Autoevaluación!U76/SUM(Autoevaluación!U74:U77)</f>
        <v>#DIV/0!</v>
      </c>
      <c r="U7" s="7" t="e">
        <f>Autoevaluación!U77/SUM(Autoevaluación!U74:U77)</f>
        <v>#DIV/0!</v>
      </c>
    </row>
    <row r="8" spans="2:22" ht="38.1" customHeight="1" thickTop="1" x14ac:dyDescent="0.2">
      <c r="B8" s="38"/>
      <c r="C8" s="7"/>
      <c r="D8" s="7"/>
      <c r="E8" s="7"/>
      <c r="F8" s="7"/>
      <c r="G8" s="328"/>
      <c r="H8" s="7"/>
      <c r="I8" s="7"/>
      <c r="J8" s="7"/>
      <c r="K8" s="7"/>
      <c r="L8" s="321"/>
      <c r="M8" s="7"/>
      <c r="N8" s="7"/>
      <c r="O8" s="7"/>
      <c r="P8" s="7"/>
      <c r="Q8" s="53"/>
      <c r="R8" s="7"/>
      <c r="S8" s="7"/>
      <c r="T8" s="7"/>
      <c r="U8" s="7"/>
    </row>
    <row r="9" spans="2:22" ht="38.1" customHeight="1" x14ac:dyDescent="0.2">
      <c r="B9" s="6"/>
      <c r="C9" s="7"/>
      <c r="D9" s="7"/>
      <c r="E9" s="7"/>
      <c r="F9" s="7"/>
      <c r="G9" s="328"/>
      <c r="H9" s="7"/>
      <c r="I9" s="7"/>
      <c r="J9" s="7"/>
      <c r="K9" s="7"/>
      <c r="L9" s="321"/>
      <c r="M9" s="7"/>
      <c r="N9" s="7"/>
      <c r="O9" s="7"/>
      <c r="P9" s="7"/>
      <c r="Q9" s="53"/>
      <c r="R9" s="7"/>
      <c r="S9" s="7"/>
      <c r="T9" s="7"/>
      <c r="U9" s="7"/>
    </row>
    <row r="10" spans="2:22" ht="38.1" customHeight="1" x14ac:dyDescent="0.2">
      <c r="B10" s="15" t="s">
        <v>132</v>
      </c>
      <c r="C10" s="12">
        <f>AVERAGE(C4:C9)</f>
        <v>0.25</v>
      </c>
      <c r="D10" s="12">
        <f>AVERAGE(D4:D9)</f>
        <v>0.23749999999999999</v>
      </c>
      <c r="E10" s="12">
        <f>AVERAGE(E4:E9)</f>
        <v>0.45</v>
      </c>
      <c r="F10" s="12">
        <f>AVERAGE(F4:F9)</f>
        <v>6.25E-2</v>
      </c>
      <c r="G10" s="9"/>
      <c r="H10" s="12">
        <f>AVERAGE(H4:H9)</f>
        <v>8.3333333333333329E-2</v>
      </c>
      <c r="I10" s="12">
        <f>AVERAGE(I4:I9)</f>
        <v>0.23749999999999999</v>
      </c>
      <c r="J10" s="12">
        <f>AVERAGE(J4:J9)</f>
        <v>0.6166666666666667</v>
      </c>
      <c r="K10" s="12">
        <f>AVERAGE(K4:K9)</f>
        <v>6.25E-2</v>
      </c>
      <c r="L10" s="9"/>
      <c r="M10" s="12">
        <f>AVERAGE(M4:M9)</f>
        <v>0</v>
      </c>
      <c r="N10" s="12">
        <f>AVERAGE(N4:N9)</f>
        <v>0.3208333333333333</v>
      </c>
      <c r="O10" s="12">
        <f>AVERAGE(O4:O9)</f>
        <v>0.6166666666666667</v>
      </c>
      <c r="P10" s="12">
        <f>AVERAGE(P4:P9)</f>
        <v>6.25E-2</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200</v>
      </c>
      <c r="C14" s="313"/>
      <c r="D14" s="313"/>
      <c r="E14" s="313"/>
      <c r="F14" s="313"/>
      <c r="G14" s="313"/>
      <c r="H14" s="313"/>
      <c r="I14" s="313"/>
      <c r="J14" s="313"/>
      <c r="K14" s="313"/>
      <c r="L14" s="313"/>
      <c r="M14" s="313"/>
      <c r="N14" s="313"/>
      <c r="O14" s="313"/>
      <c r="P14" s="313"/>
      <c r="Q14" s="313"/>
      <c r="R14" s="313"/>
      <c r="S14" s="313"/>
      <c r="T14" s="313"/>
      <c r="U14" s="313"/>
    </row>
    <row r="15" spans="2:22" ht="60" customHeight="1" x14ac:dyDescent="0.2">
      <c r="B15" s="313"/>
      <c r="C15" s="313"/>
      <c r="D15" s="313"/>
      <c r="E15" s="313"/>
      <c r="F15" s="313"/>
      <c r="G15" s="313"/>
      <c r="H15" s="313"/>
      <c r="I15" s="313"/>
      <c r="J15" s="313"/>
      <c r="K15" s="313"/>
      <c r="L15" s="313"/>
      <c r="M15" s="313"/>
      <c r="N15" s="313"/>
      <c r="O15" s="313"/>
      <c r="P15" s="313"/>
      <c r="Q15" s="313"/>
      <c r="R15" s="313"/>
      <c r="S15" s="313"/>
      <c r="T15" s="313"/>
      <c r="U15" s="313"/>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477</v>
      </c>
      <c r="C17" s="313"/>
      <c r="D17" s="313"/>
      <c r="E17" s="313"/>
      <c r="F17" s="313"/>
      <c r="G17" s="313"/>
      <c r="H17" s="313"/>
      <c r="I17" s="313"/>
      <c r="J17" s="313"/>
      <c r="K17" s="313"/>
      <c r="L17" s="313"/>
      <c r="M17" s="313"/>
      <c r="N17" s="313"/>
      <c r="O17" s="313"/>
      <c r="P17" s="313"/>
      <c r="Q17" s="313"/>
      <c r="R17" s="313"/>
      <c r="S17" s="313"/>
      <c r="T17" s="313"/>
      <c r="U17" s="313"/>
    </row>
    <row r="18" spans="2:21" ht="60" customHeight="1" x14ac:dyDescent="0.2">
      <c r="B18" s="286" t="s">
        <v>478</v>
      </c>
      <c r="C18" s="313"/>
      <c r="D18" s="313"/>
      <c r="E18" s="313"/>
      <c r="F18" s="313"/>
      <c r="G18" s="313"/>
      <c r="H18" s="313"/>
      <c r="I18" s="313"/>
      <c r="J18" s="313"/>
      <c r="K18" s="313"/>
      <c r="L18" s="313"/>
      <c r="M18" s="313"/>
      <c r="N18" s="313"/>
      <c r="O18" s="313"/>
      <c r="P18" s="313"/>
      <c r="Q18" s="313"/>
      <c r="R18" s="313"/>
      <c r="S18" s="313"/>
      <c r="T18" s="313"/>
      <c r="U18" s="313"/>
    </row>
    <row r="19" spans="2:21" ht="60" customHeight="1" x14ac:dyDescent="0.2">
      <c r="B19" s="286" t="s">
        <v>479</v>
      </c>
      <c r="C19" s="313"/>
      <c r="D19" s="313"/>
      <c r="E19" s="313"/>
      <c r="F19" s="313"/>
      <c r="G19" s="313"/>
      <c r="H19" s="313"/>
      <c r="I19" s="313"/>
      <c r="J19" s="313"/>
      <c r="K19" s="313"/>
      <c r="L19" s="313"/>
      <c r="M19" s="313"/>
      <c r="N19" s="313"/>
      <c r="O19" s="313"/>
      <c r="P19" s="313"/>
      <c r="Q19" s="313"/>
      <c r="R19" s="313"/>
      <c r="S19" s="313"/>
      <c r="T19" s="313"/>
      <c r="U19" s="313"/>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86" t="s">
        <v>200</v>
      </c>
      <c r="C23" s="313"/>
      <c r="D23" s="313"/>
      <c r="E23" s="313"/>
      <c r="F23" s="313"/>
      <c r="G23" s="313"/>
      <c r="H23" s="313"/>
      <c r="I23" s="313"/>
      <c r="J23" s="313"/>
      <c r="K23" s="313"/>
      <c r="L23" s="313"/>
      <c r="M23" s="313"/>
      <c r="N23" s="313"/>
      <c r="O23" s="313"/>
      <c r="P23" s="313"/>
      <c r="Q23" s="313"/>
      <c r="R23" s="313"/>
      <c r="S23" s="313"/>
      <c r="T23" s="313"/>
      <c r="U23" s="313"/>
    </row>
    <row r="24" spans="2:21" ht="60" customHeight="1" x14ac:dyDescent="0.2">
      <c r="B24" s="313"/>
      <c r="C24" s="313"/>
      <c r="D24" s="313"/>
      <c r="E24" s="313"/>
      <c r="F24" s="313"/>
      <c r="G24" s="313"/>
      <c r="H24" s="313"/>
      <c r="I24" s="313"/>
      <c r="J24" s="313"/>
      <c r="K24" s="313"/>
      <c r="L24" s="313"/>
      <c r="M24" s="313"/>
      <c r="N24" s="313"/>
      <c r="O24" s="313"/>
      <c r="P24" s="313"/>
      <c r="Q24" s="313"/>
      <c r="R24" s="313"/>
      <c r="S24" s="313"/>
      <c r="T24" s="313"/>
      <c r="U24" s="313"/>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t="s">
        <v>477</v>
      </c>
      <c r="C26" s="313"/>
      <c r="D26" s="313"/>
      <c r="E26" s="313"/>
      <c r="F26" s="313"/>
      <c r="G26" s="313"/>
      <c r="H26" s="313"/>
      <c r="I26" s="313"/>
      <c r="J26" s="313"/>
      <c r="K26" s="313"/>
      <c r="L26" s="313"/>
      <c r="M26" s="313"/>
      <c r="N26" s="313"/>
      <c r="O26" s="313"/>
      <c r="P26" s="313"/>
      <c r="Q26" s="313"/>
      <c r="R26" s="313"/>
      <c r="S26" s="313"/>
      <c r="T26" s="313"/>
      <c r="U26" s="313"/>
    </row>
    <row r="27" spans="2:21" ht="60" customHeight="1" x14ac:dyDescent="0.2">
      <c r="B27" s="286" t="s">
        <v>478</v>
      </c>
      <c r="C27" s="313"/>
      <c r="D27" s="313"/>
      <c r="E27" s="313"/>
      <c r="F27" s="313"/>
      <c r="G27" s="313"/>
      <c r="H27" s="313"/>
      <c r="I27" s="313"/>
      <c r="J27" s="313"/>
      <c r="K27" s="313"/>
      <c r="L27" s="313"/>
      <c r="M27" s="313"/>
      <c r="N27" s="313"/>
      <c r="O27" s="313"/>
      <c r="P27" s="313"/>
      <c r="Q27" s="313"/>
      <c r="R27" s="313"/>
      <c r="S27" s="313"/>
      <c r="T27" s="313"/>
      <c r="U27" s="313"/>
    </row>
    <row r="28" spans="2:21" ht="60" customHeight="1" x14ac:dyDescent="0.2">
      <c r="B28" s="286" t="s">
        <v>479</v>
      </c>
      <c r="C28" s="313"/>
      <c r="D28" s="313"/>
      <c r="E28" s="313"/>
      <c r="F28" s="313"/>
      <c r="G28" s="313"/>
      <c r="H28" s="313"/>
      <c r="I28" s="313"/>
      <c r="J28" s="313"/>
      <c r="K28" s="313"/>
      <c r="L28" s="313"/>
      <c r="M28" s="313"/>
      <c r="N28" s="313"/>
      <c r="O28" s="313"/>
      <c r="P28" s="313"/>
      <c r="Q28" s="313"/>
      <c r="R28" s="313"/>
      <c r="S28" s="313"/>
      <c r="T28" s="313"/>
      <c r="U28" s="313"/>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286" t="s">
        <v>200</v>
      </c>
      <c r="C32" s="313"/>
      <c r="D32" s="313"/>
      <c r="E32" s="313"/>
      <c r="F32" s="313"/>
      <c r="G32" s="313"/>
      <c r="H32" s="313"/>
      <c r="I32" s="313"/>
      <c r="J32" s="313"/>
      <c r="K32" s="313"/>
      <c r="L32" s="313"/>
      <c r="M32" s="313"/>
      <c r="N32" s="313"/>
      <c r="O32" s="313"/>
      <c r="P32" s="313"/>
      <c r="Q32" s="313"/>
      <c r="R32" s="313"/>
      <c r="S32" s="313"/>
      <c r="T32" s="313"/>
      <c r="U32" s="313"/>
    </row>
    <row r="33" spans="2:21" ht="60" customHeight="1" x14ac:dyDescent="0.2">
      <c r="B33" s="286" t="s">
        <v>436</v>
      </c>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313" t="s">
        <v>361</v>
      </c>
      <c r="C35" s="313"/>
      <c r="D35" s="313"/>
      <c r="E35" s="313"/>
      <c r="F35" s="313"/>
      <c r="G35" s="313"/>
      <c r="H35" s="313"/>
      <c r="I35" s="313"/>
      <c r="J35" s="313"/>
      <c r="K35" s="313"/>
      <c r="L35" s="313"/>
      <c r="M35" s="313"/>
      <c r="N35" s="313"/>
      <c r="O35" s="313"/>
      <c r="P35" s="313"/>
      <c r="Q35" s="313"/>
      <c r="R35" s="313"/>
      <c r="S35" s="313"/>
      <c r="T35" s="313"/>
      <c r="U35" s="313"/>
    </row>
    <row r="36" spans="2:21" ht="60" customHeight="1" x14ac:dyDescent="0.2">
      <c r="B36" s="286" t="s">
        <v>475</v>
      </c>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t="s">
        <v>476</v>
      </c>
      <c r="C37" s="313"/>
      <c r="D37" s="313"/>
      <c r="E37" s="313"/>
      <c r="F37" s="313"/>
      <c r="G37" s="313"/>
      <c r="H37" s="313"/>
      <c r="I37" s="313"/>
      <c r="J37" s="313"/>
      <c r="K37" s="313"/>
      <c r="L37" s="313"/>
      <c r="M37" s="313"/>
      <c r="N37" s="313"/>
      <c r="O37" s="313"/>
      <c r="P37" s="313"/>
      <c r="Q37" s="313"/>
      <c r="R37" s="313"/>
      <c r="S37" s="313"/>
      <c r="T37" s="313"/>
      <c r="U37" s="313"/>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15" t="s">
        <v>28</v>
      </c>
      <c r="C40" s="316"/>
      <c r="D40" s="316"/>
      <c r="E40" s="316"/>
      <c r="F40" s="316"/>
      <c r="G40" s="316"/>
      <c r="H40" s="316"/>
      <c r="I40" s="316"/>
      <c r="J40" s="316"/>
      <c r="K40" s="316"/>
      <c r="L40" s="316"/>
      <c r="M40" s="316"/>
      <c r="N40" s="316"/>
      <c r="O40" s="316"/>
      <c r="P40" s="316"/>
      <c r="Q40" s="316"/>
      <c r="R40" s="316"/>
      <c r="S40" s="316"/>
      <c r="T40" s="316"/>
      <c r="U40" s="316"/>
    </row>
    <row r="41" spans="2:21" ht="51.75" customHeight="1" x14ac:dyDescent="0.2">
      <c r="B41" s="313"/>
      <c r="C41" s="313"/>
      <c r="D41" s="313"/>
      <c r="E41" s="313"/>
      <c r="F41" s="313"/>
      <c r="G41" s="313"/>
      <c r="H41" s="313"/>
      <c r="I41" s="313"/>
      <c r="J41" s="313"/>
      <c r="K41" s="313"/>
      <c r="L41" s="313"/>
      <c r="M41" s="313"/>
      <c r="N41" s="313"/>
      <c r="O41" s="313"/>
      <c r="P41" s="313"/>
      <c r="Q41" s="313"/>
      <c r="R41" s="313"/>
      <c r="S41" s="313"/>
      <c r="T41" s="313"/>
      <c r="U41" s="313"/>
    </row>
    <row r="42" spans="2:21" ht="50.25" customHeight="1" x14ac:dyDescent="0.2">
      <c r="B42" s="313"/>
      <c r="C42" s="313"/>
      <c r="D42" s="313"/>
      <c r="E42" s="313"/>
      <c r="F42" s="313"/>
      <c r="G42" s="313"/>
      <c r="H42" s="313"/>
      <c r="I42" s="313"/>
      <c r="J42" s="313"/>
      <c r="K42" s="313"/>
      <c r="L42" s="313"/>
      <c r="M42" s="313"/>
      <c r="N42" s="313"/>
      <c r="O42" s="313"/>
      <c r="P42" s="313"/>
      <c r="Q42" s="313"/>
      <c r="R42" s="313"/>
      <c r="S42" s="313"/>
      <c r="T42" s="313"/>
      <c r="U42" s="313"/>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69.75" customHeight="1" x14ac:dyDescent="0.2">
      <c r="B44" s="313"/>
      <c r="C44" s="313"/>
      <c r="D44" s="313"/>
      <c r="E44" s="313"/>
      <c r="F44" s="313"/>
      <c r="G44" s="313"/>
      <c r="H44" s="313"/>
      <c r="I44" s="313"/>
      <c r="J44" s="313"/>
      <c r="K44" s="313"/>
      <c r="L44" s="313"/>
      <c r="M44" s="313"/>
      <c r="N44" s="313"/>
      <c r="O44" s="313"/>
      <c r="P44" s="313"/>
      <c r="Q44" s="313"/>
      <c r="R44" s="313"/>
      <c r="S44" s="313"/>
      <c r="T44" s="313"/>
      <c r="U44" s="313"/>
    </row>
    <row r="45" spans="2:21" ht="60" customHeight="1" x14ac:dyDescent="0.2">
      <c r="B45" s="313"/>
      <c r="C45" s="313"/>
      <c r="D45" s="313"/>
      <c r="E45" s="313"/>
      <c r="F45" s="313"/>
      <c r="G45" s="313"/>
      <c r="H45" s="313"/>
      <c r="I45" s="313"/>
      <c r="J45" s="313"/>
      <c r="K45" s="313"/>
      <c r="L45" s="313"/>
      <c r="M45" s="313"/>
      <c r="N45" s="313"/>
      <c r="O45" s="313"/>
      <c r="P45" s="313"/>
      <c r="Q45" s="313"/>
      <c r="R45" s="313"/>
      <c r="S45" s="313"/>
      <c r="T45" s="313"/>
      <c r="U45" s="313"/>
    </row>
    <row r="46" spans="2:21" ht="59.25" customHeight="1" x14ac:dyDescent="0.2">
      <c r="B46" s="313"/>
      <c r="C46" s="313"/>
      <c r="D46" s="313"/>
      <c r="E46" s="313"/>
      <c r="F46" s="313"/>
      <c r="G46" s="313"/>
      <c r="H46" s="313"/>
      <c r="I46" s="313"/>
      <c r="J46" s="313"/>
      <c r="K46" s="313"/>
      <c r="L46" s="313"/>
      <c r="M46" s="313"/>
      <c r="N46" s="313"/>
      <c r="O46" s="313"/>
      <c r="P46" s="313"/>
      <c r="Q46" s="313"/>
      <c r="R46" s="313"/>
      <c r="S46" s="313"/>
      <c r="T46" s="313"/>
      <c r="U46" s="313"/>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26:U26"/>
    <mergeCell ref="G3:G9"/>
    <mergeCell ref="B2:B3"/>
    <mergeCell ref="M2:P2"/>
    <mergeCell ref="B16:U16"/>
    <mergeCell ref="B23:U23"/>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7:U27"/>
    <mergeCell ref="B28:U28"/>
    <mergeCell ref="B30:U30"/>
    <mergeCell ref="B31:U31"/>
    <mergeCell ref="B32:U32"/>
    <mergeCell ref="B33:U33"/>
    <mergeCell ref="B34:U34"/>
    <mergeCell ref="B35:U35"/>
    <mergeCell ref="B36:U36"/>
    <mergeCell ref="B37:U37"/>
    <mergeCell ref="B44:U44"/>
    <mergeCell ref="B45:U45"/>
    <mergeCell ref="B46:U46"/>
    <mergeCell ref="B39:U39"/>
    <mergeCell ref="B40:U40"/>
    <mergeCell ref="B41:U41"/>
    <mergeCell ref="B42:U42"/>
    <mergeCell ref="B43:U43"/>
  </mergeCells>
  <phoneticPr fontId="2" type="noConversion"/>
  <hyperlinks>
    <hyperlink ref="B65497" r:id="rId1" xr:uid="{00000000-0004-0000-0300-000000000000}"/>
    <hyperlink ref="B65496" r:id="rId2" xr:uid="{00000000-0004-0000-0300-000001000000}"/>
    <hyperlink ref="B4" location="Autoevaluación!A54" tooltip="Ir a autoevaluacion" display="Diseño pedagogico" xr:uid="{00000000-0004-0000-0300-000002000000}"/>
    <hyperlink ref="B5" location="Autoevaluación!A61" tooltip="Ir a autoevaluacion" display="Practicas pedagogicas" xr:uid="{00000000-0004-0000-0300-000003000000}"/>
    <hyperlink ref="B6" location="Autoevaluación!A67" tooltip="Ir a autoevaluación" display="Gestion de aula" xr:uid="{00000000-0004-0000-0300-000004000000}"/>
    <hyperlink ref="B7" location="Autoevaluación!A73" tooltip="Ir a autoevaluación" display="Seguimiento academico" xr:uid="{00000000-0004-0000-0300-000005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dimension ref="B1:V65497"/>
  <sheetViews>
    <sheetView showGridLines="0" topLeftCell="A27" zoomScale="46" zoomScaleNormal="70" workbookViewId="0">
      <selection activeCell="B37" sqref="B37:U37"/>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2.140625" style="1" customWidth="1"/>
    <col min="18" max="21" width="7.7109375" style="1" customWidth="1"/>
    <col min="22" max="22" width="14.140625" style="1" bestFit="1" customWidth="1"/>
    <col min="23"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137</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37" t="s">
        <v>133</v>
      </c>
      <c r="C4" s="36">
        <f>Autoevaluación!R84/SUM(Autoevaluación!R84:R87)</f>
        <v>0</v>
      </c>
      <c r="D4" s="7">
        <f>Autoevaluación!R85/SUM(Autoevaluación!R84:R87)</f>
        <v>0</v>
      </c>
      <c r="E4" s="7">
        <f>Autoevaluación!R86/SUM(Autoevaluación!R84:R87)</f>
        <v>0.33333333333333331</v>
      </c>
      <c r="F4" s="7">
        <f>Autoevaluación!R87/SUM(Autoevaluación!R84:R87)</f>
        <v>0.66666666666666663</v>
      </c>
      <c r="G4" s="328"/>
      <c r="H4" s="17">
        <f>Autoevaluación!S84/SUM(Autoevaluación!S84:S87)</f>
        <v>0</v>
      </c>
      <c r="I4" s="7">
        <f>Autoevaluación!S85/SUM(Autoevaluación!S84:S87)</f>
        <v>0</v>
      </c>
      <c r="J4" s="7">
        <f>Autoevaluación!S86/SUM(Autoevaluación!S84:S87)</f>
        <v>0.66666666666666663</v>
      </c>
      <c r="K4" s="7">
        <f>Autoevaluación!S87/SUM(Autoevaluación!S84:S87)</f>
        <v>0.33333333333333331</v>
      </c>
      <c r="L4" s="321"/>
      <c r="M4" s="7">
        <f>Autoevaluación!T84/SUM(Autoevaluación!T84:T87)</f>
        <v>0</v>
      </c>
      <c r="N4" s="7">
        <f>Autoevaluación!T85/SUM(Autoevaluación!T84:T87)</f>
        <v>0</v>
      </c>
      <c r="O4" s="7">
        <f>Autoevaluación!T86/SUM(Autoevaluación!T84:T87)</f>
        <v>0.66666666666666663</v>
      </c>
      <c r="P4" s="7">
        <f>Autoevaluación!T87/SUM(Autoevaluación!T84:T87)</f>
        <v>0.33333333333333331</v>
      </c>
      <c r="Q4" s="53"/>
      <c r="R4" s="7" t="e">
        <f>Autoevaluación!U84/SUM(Autoevaluación!U84:U87)</f>
        <v>#DIV/0!</v>
      </c>
      <c r="S4" s="7" t="e">
        <f>Autoevaluación!U85/SUM(Autoevaluación!U84:U87)</f>
        <v>#DIV/0!</v>
      </c>
      <c r="T4" s="7" t="e">
        <f>Autoevaluación!U86/SUM(Autoevaluación!U84:U87)</f>
        <v>#DIV/0!</v>
      </c>
      <c r="U4" s="7" t="e">
        <f>Autoevaluación!U87/SUM(Autoevaluación!U84:U87)</f>
        <v>#DIV/0!</v>
      </c>
    </row>
    <row r="5" spans="2:22" ht="38.1" customHeight="1" thickTop="1" thickBot="1" x14ac:dyDescent="0.3">
      <c r="B5" s="39" t="s">
        <v>134</v>
      </c>
      <c r="C5" s="36">
        <f>Autoevaluación!R89/SUM(Autoevaluación!R89:R92)</f>
        <v>0.2857142857142857</v>
      </c>
      <c r="D5" s="7">
        <f>Autoevaluación!R90/SUM(Autoevaluación!R89:R92)</f>
        <v>0.2857142857142857</v>
      </c>
      <c r="E5" s="7">
        <f>Autoevaluación!R91/SUM(Autoevaluación!R89:R92)</f>
        <v>0.42857142857142855</v>
      </c>
      <c r="F5" s="7">
        <f>Autoevaluación!R92/SUM(Autoevaluación!R89:R92)</f>
        <v>0</v>
      </c>
      <c r="G5" s="328"/>
      <c r="H5" s="17">
        <f>Autoevaluación!S89/SUM(Autoevaluación!S89:S92)</f>
        <v>0</v>
      </c>
      <c r="I5" s="7">
        <f>Autoevaluación!S90/SUM(Autoevaluación!S89:S92)</f>
        <v>0.42857142857142855</v>
      </c>
      <c r="J5" s="7" t="e">
        <f>Autoevaluación!S91/SUM(Autoevaluación!S89:Q92Q13:V16)</f>
        <v>#NAME?</v>
      </c>
      <c r="K5" s="7">
        <f>Autoevaluación!S92/SUM(Autoevaluación!S89:S92)</f>
        <v>0</v>
      </c>
      <c r="L5" s="321"/>
      <c r="M5" s="7">
        <f>Autoevaluación!T89/SUM(Autoevaluación!T89:T92)</f>
        <v>0</v>
      </c>
      <c r="N5" s="7">
        <f>Autoevaluación!T90/SUM(Autoevaluación!T89:T92)</f>
        <v>0.42857142857142855</v>
      </c>
      <c r="O5" s="7">
        <f>Autoevaluación!T91/SUM(Autoevaluación!T89:T92)</f>
        <v>0.5714285714285714</v>
      </c>
      <c r="P5" s="7">
        <f>Autoevaluación!T92/SUM(Autoevaluación!T89:T92)</f>
        <v>0</v>
      </c>
      <c r="Q5" s="53"/>
      <c r="R5" s="7" t="e">
        <f>Autoevaluación!U89/SUM(Autoevaluación!U89:U92)</f>
        <v>#DIV/0!</v>
      </c>
      <c r="S5" s="7" t="e">
        <f>Autoevaluación!U90/SUM(Autoevaluación!U89:U92)</f>
        <v>#DIV/0!</v>
      </c>
      <c r="T5" s="7" t="e">
        <f>Autoevaluación!U91/SUM(Autoevaluación!U89:U92)</f>
        <v>#DIV/0!</v>
      </c>
      <c r="U5" s="7" t="e">
        <f>Autoevaluación!U92/SUM(Autoevaluación!U89:U92)</f>
        <v>#DIV/0!</v>
      </c>
      <c r="V5" s="14"/>
    </row>
    <row r="6" spans="2:22" ht="38.1" customHeight="1" thickTop="1" thickBot="1" x14ac:dyDescent="0.25">
      <c r="B6" s="39" t="s">
        <v>32</v>
      </c>
      <c r="C6" s="36">
        <f>Autoevaluación!R98/SUM(Autoevaluación!R98:R101)</f>
        <v>0</v>
      </c>
      <c r="D6" s="7">
        <f>Autoevaluación!R99/SUM(Autoevaluación!R98:R101)</f>
        <v>0</v>
      </c>
      <c r="E6" s="7">
        <f>Autoevaluación!R100/SUM(Autoevaluación!R98:R101)</f>
        <v>0.5</v>
      </c>
      <c r="F6" s="7">
        <f>Autoevaluación!R101/SUM(Autoevaluación!R98:R101)</f>
        <v>0.5</v>
      </c>
      <c r="G6" s="328"/>
      <c r="H6" s="17">
        <f>Autoevaluación!S98/SUM(Autoevaluación!S98:S101)</f>
        <v>0</v>
      </c>
      <c r="I6" s="7">
        <f>Autoevaluación!S99/SUM(Autoevaluación!S98:S101)</f>
        <v>0</v>
      </c>
      <c r="J6" s="7">
        <f>Autoevaluación!S100/SUM(Autoevaluación!S98:S101)</f>
        <v>1</v>
      </c>
      <c r="K6" s="7">
        <f>Autoevaluación!S10/SUM(Autoevaluación!S98:S101)</f>
        <v>0</v>
      </c>
      <c r="L6" s="321"/>
      <c r="M6" s="7">
        <f>Autoevaluación!T98/SUM(Autoevaluación!T98:T101)</f>
        <v>0</v>
      </c>
      <c r="N6" s="7">
        <f>Autoevaluación!T99/SUM(Autoevaluación!T98:T101)</f>
        <v>0</v>
      </c>
      <c r="O6" s="7">
        <f>Autoevaluación!T100/SUM(Autoevaluación!T98:T101)</f>
        <v>1</v>
      </c>
      <c r="P6" s="7">
        <f>Autoevaluación!T101/SUM(Autoevaluación!T98:T101)</f>
        <v>0</v>
      </c>
      <c r="Q6" s="53"/>
      <c r="R6" s="7" t="e">
        <f>Autoevaluación!U98/SUM(Autoevaluación!U98:U101)</f>
        <v>#DIV/0!</v>
      </c>
      <c r="S6" s="7" t="e">
        <f>Autoevaluación!U99/SUM(Autoevaluación!U98:U101)</f>
        <v>#DIV/0!</v>
      </c>
      <c r="T6" s="7" t="e">
        <f>Autoevaluación!U100/SUM(Autoevaluación!U98:U101)</f>
        <v>#DIV/0!</v>
      </c>
      <c r="U6" s="7" t="e">
        <f>Autoevaluación!U101/SUM(Autoevaluación!U98:U101)</f>
        <v>#DIV/0!</v>
      </c>
      <c r="V6" s="16"/>
    </row>
    <row r="7" spans="2:22" ht="38.1" customHeight="1" thickTop="1" thickBot="1" x14ac:dyDescent="0.25">
      <c r="B7" s="37" t="s">
        <v>135</v>
      </c>
      <c r="C7" s="36">
        <f>Autoevaluación!R102/SUM(Autoevaluación!R102:R105)</f>
        <v>0.2</v>
      </c>
      <c r="D7" s="7">
        <f>Autoevaluación!R103/SUM(Autoevaluación!R102:R105)</f>
        <v>0.3</v>
      </c>
      <c r="E7" s="7">
        <f>Autoevaluación!R104/SUM(Autoevaluación!R102:R105)</f>
        <v>0.4</v>
      </c>
      <c r="F7" s="7">
        <f>Autoevaluación!R105/SUM(Autoevaluación!R102:R105)</f>
        <v>0.1</v>
      </c>
      <c r="G7" s="328"/>
      <c r="H7" s="17">
        <f>Autoevaluación!S102/SUM(Autoevaluación!S102:S105)</f>
        <v>0.1</v>
      </c>
      <c r="I7" s="7">
        <f>Autoevaluación!S103/SUM(Autoevaluación!S102:S105)</f>
        <v>0.1</v>
      </c>
      <c r="J7" s="7">
        <f>Autoevaluación!S104/SUM(Autoevaluación!S102:S105)</f>
        <v>0.7</v>
      </c>
      <c r="K7" s="7">
        <f>Autoevaluación!S105/SUM(Autoevaluación!S102:S105)</f>
        <v>0.1</v>
      </c>
      <c r="L7" s="321"/>
      <c r="M7" s="7">
        <f>Autoevaluación!T102/SUM(Autoevaluación!T102:T105)</f>
        <v>0.1</v>
      </c>
      <c r="N7" s="7">
        <f>Autoevaluación!T103/SUM(Autoevaluación!T102:T105)</f>
        <v>0.1</v>
      </c>
      <c r="O7" s="7">
        <f>Autoevaluación!T104/SUM(Autoevaluación!T102:T105)</f>
        <v>0.7</v>
      </c>
      <c r="P7" s="7">
        <f>Autoevaluación!T105/SUM(Autoevaluación!T102:T105)</f>
        <v>0.1</v>
      </c>
      <c r="Q7" s="53"/>
      <c r="R7" s="7" t="e">
        <f>Autoevaluación!U102/SUM(Autoevaluación!U102:U105)</f>
        <v>#DIV/0!</v>
      </c>
      <c r="S7" s="7" t="e">
        <f>Autoevaluación!U103/SUM(Autoevaluación!U102:U105)</f>
        <v>#DIV/0!</v>
      </c>
      <c r="T7" s="7" t="e">
        <f>Autoevaluación!U104/SUM(Autoevaluación!U102:U105)</f>
        <v>#DIV/0!</v>
      </c>
      <c r="U7" s="7" t="e">
        <f>Autoevaluación!U105/SUM(Autoevaluación!U102:U105)</f>
        <v>#DIV/0!</v>
      </c>
    </row>
    <row r="8" spans="2:22" ht="38.1" customHeight="1" thickTop="1" thickBot="1" x14ac:dyDescent="0.25">
      <c r="B8" s="37" t="s">
        <v>136</v>
      </c>
      <c r="C8" s="36">
        <f>Autoevaluación!R114/SUM(Autoevaluación!R114:R117)</f>
        <v>0</v>
      </c>
      <c r="D8" s="7">
        <f>Autoevaluación!R115/SUM(Autoevaluación!R114:R117)</f>
        <v>0.5</v>
      </c>
      <c r="E8" s="7">
        <f>Autoevaluación!R116/SUM(Autoevaluación!R114:R117)</f>
        <v>0.25</v>
      </c>
      <c r="F8" s="7">
        <f>Autoevaluación!R117/SUM(Autoevaluación!R114:R117)</f>
        <v>0.25</v>
      </c>
      <c r="G8" s="328"/>
      <c r="H8" s="17">
        <f>Autoevaluación!S114/SUM(Autoevaluación!S114:S117)</f>
        <v>0</v>
      </c>
      <c r="I8" s="7">
        <f>Autoevaluación!S115/SUM(Autoevaluación!S114:S117)</f>
        <v>0.25</v>
      </c>
      <c r="J8" s="7">
        <f>Autoevaluación!S116/SUM(Autoevaluación!S114:S117)</f>
        <v>0.5</v>
      </c>
      <c r="K8" s="7">
        <f>Autoevaluación!S117/SUM(Autoevaluación!S114:S117)</f>
        <v>0.25</v>
      </c>
      <c r="L8" s="321"/>
      <c r="M8" s="7">
        <f>Autoevaluación!T114/SUM(Autoevaluación!T114:T117)</f>
        <v>0</v>
      </c>
      <c r="N8" s="7">
        <f>Autoevaluación!T115/SUM(Autoevaluación!T114:T117)</f>
        <v>0.25</v>
      </c>
      <c r="O8" s="7">
        <f>Autoevaluación!T116/SUM(Autoevaluación!T114:T117)</f>
        <v>0.5</v>
      </c>
      <c r="P8" s="7">
        <f>Autoevaluación!T117/SUM(Autoevaluación!T114:T117)</f>
        <v>0.25</v>
      </c>
      <c r="Q8" s="53"/>
      <c r="R8" s="7" t="e">
        <f>Autoevaluación!U114/SUM(Autoevaluación!U114:U117)</f>
        <v>#DIV/0!</v>
      </c>
      <c r="S8" s="7" t="e">
        <f>Autoevaluación!U115/SUM(Autoevaluación!U114:U117)</f>
        <v>#DIV/0!</v>
      </c>
      <c r="T8" s="7" t="e">
        <f>Autoevaluación!U116/SUM(Autoevaluación!U114:U117)</f>
        <v>#DIV/0!</v>
      </c>
      <c r="U8" s="7" t="e">
        <f>Autoevaluación!U117/SUM(Autoevaluación!U114:U117)</f>
        <v>#DIV/0!</v>
      </c>
    </row>
    <row r="9" spans="2:22" ht="38.1" customHeight="1" thickTop="1" x14ac:dyDescent="0.2">
      <c r="B9" s="38"/>
      <c r="C9" s="7"/>
      <c r="D9" s="7"/>
      <c r="E9" s="7"/>
      <c r="F9" s="7"/>
      <c r="G9" s="328"/>
      <c r="H9" s="7"/>
      <c r="I9" s="7"/>
      <c r="J9" s="7"/>
      <c r="K9" s="7"/>
      <c r="L9" s="321"/>
      <c r="M9" s="7"/>
      <c r="N9" s="7"/>
      <c r="O9" s="7"/>
      <c r="P9" s="7"/>
      <c r="Q9" s="53"/>
      <c r="R9" s="7"/>
      <c r="S9" s="7"/>
      <c r="T9" s="7"/>
      <c r="U9" s="7"/>
    </row>
    <row r="10" spans="2:22" ht="42" customHeight="1" x14ac:dyDescent="0.2">
      <c r="B10" s="15" t="s">
        <v>138</v>
      </c>
      <c r="C10" s="12">
        <f>AVERAGE(C4:C9)</f>
        <v>9.7142857142857142E-2</v>
      </c>
      <c r="D10" s="12">
        <f>AVERAGE(D4:D9)</f>
        <v>0.21714285714285714</v>
      </c>
      <c r="E10" s="12">
        <f>AVERAGE(E4:E9)</f>
        <v>0.38238095238095238</v>
      </c>
      <c r="F10" s="12">
        <f>AVERAGE(F4:F9)</f>
        <v>0.30333333333333334</v>
      </c>
      <c r="G10" s="9"/>
      <c r="H10" s="12">
        <f>AVERAGE(H4:H9)</f>
        <v>0.02</v>
      </c>
      <c r="I10" s="12">
        <f>AVERAGE(I4:I9)</f>
        <v>0.15571428571428572</v>
      </c>
      <c r="J10" s="12" t="e">
        <f>AVERAGE(J4:J9)</f>
        <v>#NAME?</v>
      </c>
      <c r="K10" s="12">
        <f>AVERAGE(K4:K9)</f>
        <v>0.13666666666666666</v>
      </c>
      <c r="L10" s="9"/>
      <c r="M10" s="12">
        <f>AVERAGE(M4:M9)</f>
        <v>0.02</v>
      </c>
      <c r="N10" s="12">
        <f>AVERAGE(N4:N9)</f>
        <v>0.15571428571428572</v>
      </c>
      <c r="O10" s="12">
        <f>AVERAGE(O4:O9)</f>
        <v>0.68761904761904769</v>
      </c>
      <c r="P10" s="12">
        <f>AVERAGE(P4:P9)</f>
        <v>0.13666666666666666</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379</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t="s">
        <v>380</v>
      </c>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384</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385</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15" t="s">
        <v>28</v>
      </c>
      <c r="C22" s="316"/>
      <c r="D22" s="316"/>
      <c r="E22" s="316"/>
      <c r="F22" s="316"/>
      <c r="G22" s="316"/>
      <c r="H22" s="316"/>
      <c r="I22" s="316"/>
      <c r="J22" s="316"/>
      <c r="K22" s="316"/>
      <c r="L22" s="316"/>
      <c r="M22" s="316"/>
      <c r="N22" s="316"/>
      <c r="O22" s="316"/>
      <c r="P22" s="316"/>
      <c r="Q22" s="316"/>
      <c r="R22" s="316"/>
      <c r="S22" s="316"/>
      <c r="T22" s="316"/>
      <c r="U22" s="316"/>
    </row>
    <row r="23" spans="2:21" ht="60" customHeight="1" x14ac:dyDescent="0.2">
      <c r="B23" s="286" t="s">
        <v>379</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t="s">
        <v>380</v>
      </c>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t="s">
        <v>384</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385</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26" t="s">
        <v>28</v>
      </c>
      <c r="C31" s="326"/>
      <c r="D31" s="326"/>
      <c r="E31" s="326"/>
      <c r="F31" s="326"/>
      <c r="G31" s="326"/>
      <c r="H31" s="326"/>
      <c r="I31" s="326"/>
      <c r="J31" s="326"/>
      <c r="K31" s="326"/>
      <c r="L31" s="326"/>
      <c r="M31" s="326"/>
      <c r="N31" s="326"/>
      <c r="O31" s="326"/>
      <c r="P31" s="326"/>
      <c r="Q31" s="326"/>
      <c r="R31" s="326"/>
      <c r="S31" s="326"/>
      <c r="T31" s="326"/>
      <c r="U31" s="326"/>
    </row>
    <row r="32" spans="2:21" ht="60" customHeight="1" x14ac:dyDescent="0.2">
      <c r="B32" s="286" t="s">
        <v>440</v>
      </c>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t="s">
        <v>441</v>
      </c>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t="s">
        <v>442</v>
      </c>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t="s">
        <v>443</v>
      </c>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t="s">
        <v>444</v>
      </c>
      <c r="C37" s="286"/>
      <c r="D37" s="286"/>
      <c r="E37" s="286"/>
      <c r="F37" s="286"/>
      <c r="G37" s="286"/>
      <c r="H37" s="286"/>
      <c r="I37" s="286"/>
      <c r="J37" s="286"/>
      <c r="K37" s="286"/>
      <c r="L37" s="286"/>
      <c r="M37" s="286"/>
      <c r="N37" s="286"/>
      <c r="O37" s="286"/>
      <c r="P37" s="286"/>
      <c r="Q37" s="286"/>
      <c r="R37" s="286"/>
      <c r="S37" s="286"/>
      <c r="T37" s="286"/>
      <c r="U37" s="286"/>
    </row>
    <row r="39" spans="2:21" x14ac:dyDescent="0.2">
      <c r="B39" s="314" t="s">
        <v>179</v>
      </c>
      <c r="C39" s="314"/>
      <c r="D39" s="314"/>
      <c r="E39" s="314"/>
      <c r="F39" s="314"/>
      <c r="G39" s="314"/>
      <c r="H39" s="314"/>
      <c r="I39" s="314"/>
      <c r="J39" s="314"/>
      <c r="K39" s="314"/>
      <c r="L39" s="314"/>
      <c r="M39" s="314"/>
      <c r="N39" s="314"/>
      <c r="O39" s="314"/>
      <c r="P39" s="314"/>
      <c r="Q39" s="314"/>
      <c r="R39" s="314"/>
      <c r="S39" s="314"/>
      <c r="T39" s="314"/>
      <c r="U39" s="314"/>
    </row>
    <row r="40" spans="2:21" ht="19.5" x14ac:dyDescent="0.2">
      <c r="B40" s="326" t="s">
        <v>28</v>
      </c>
      <c r="C40" s="326"/>
      <c r="D40" s="326"/>
      <c r="E40" s="326"/>
      <c r="F40" s="326"/>
      <c r="G40" s="326"/>
      <c r="H40" s="326"/>
      <c r="I40" s="326"/>
      <c r="J40" s="326"/>
      <c r="K40" s="326"/>
      <c r="L40" s="326"/>
      <c r="M40" s="326"/>
      <c r="N40" s="326"/>
      <c r="O40" s="326"/>
      <c r="P40" s="326"/>
      <c r="Q40" s="326"/>
      <c r="R40" s="326"/>
      <c r="S40" s="326"/>
      <c r="T40" s="326"/>
      <c r="U40" s="326"/>
    </row>
    <row r="41" spans="2:21" ht="50.25" customHeight="1" x14ac:dyDescent="0.2">
      <c r="B41" s="286"/>
      <c r="C41" s="286"/>
      <c r="D41" s="286"/>
      <c r="E41" s="286"/>
      <c r="F41" s="286"/>
      <c r="G41" s="286"/>
      <c r="H41" s="286"/>
      <c r="I41" s="286"/>
      <c r="J41" s="286"/>
      <c r="K41" s="286"/>
      <c r="L41" s="286"/>
      <c r="M41" s="286"/>
      <c r="N41" s="286"/>
      <c r="O41" s="286"/>
      <c r="P41" s="286"/>
      <c r="Q41" s="286"/>
      <c r="R41" s="286"/>
      <c r="S41" s="286"/>
      <c r="T41" s="286"/>
      <c r="U41" s="286"/>
    </row>
    <row r="42" spans="2:21" ht="51.7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19.5" x14ac:dyDescent="0.2">
      <c r="B43" s="317" t="s">
        <v>123</v>
      </c>
      <c r="C43" s="317"/>
      <c r="D43" s="317"/>
      <c r="E43" s="317"/>
      <c r="F43" s="317"/>
      <c r="G43" s="317"/>
      <c r="H43" s="317"/>
      <c r="I43" s="317"/>
      <c r="J43" s="317"/>
      <c r="K43" s="317"/>
      <c r="L43" s="317"/>
      <c r="M43" s="317"/>
      <c r="N43" s="317"/>
      <c r="O43" s="317"/>
      <c r="P43" s="317"/>
      <c r="Q43" s="317"/>
      <c r="R43" s="317"/>
      <c r="S43" s="317"/>
      <c r="T43" s="317"/>
      <c r="U43" s="317"/>
    </row>
    <row r="44" spans="2:21" ht="45" customHeight="1" x14ac:dyDescent="0.2">
      <c r="B44" s="286"/>
      <c r="C44" s="286"/>
      <c r="D44" s="286"/>
      <c r="E44" s="286"/>
      <c r="F44" s="286"/>
      <c r="G44" s="286"/>
      <c r="H44" s="286"/>
      <c r="I44" s="286"/>
      <c r="J44" s="286"/>
      <c r="K44" s="286"/>
      <c r="L44" s="286"/>
      <c r="M44" s="286"/>
      <c r="N44" s="286"/>
      <c r="O44" s="286"/>
      <c r="P44" s="286"/>
      <c r="Q44" s="286"/>
      <c r="R44" s="286"/>
      <c r="S44" s="286"/>
      <c r="T44" s="286"/>
      <c r="U44" s="286"/>
    </row>
    <row r="45" spans="2:21" ht="52.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55.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B45:U45"/>
    <mergeCell ref="B46:U46"/>
    <mergeCell ref="B36:U36"/>
    <mergeCell ref="B37:U37"/>
    <mergeCell ref="B39:U39"/>
    <mergeCell ref="B40:U40"/>
    <mergeCell ref="B41:U41"/>
    <mergeCell ref="B42:U42"/>
    <mergeCell ref="B43:U43"/>
    <mergeCell ref="B44:U44"/>
    <mergeCell ref="B35:U35"/>
    <mergeCell ref="B32:U32"/>
    <mergeCell ref="B33:U33"/>
    <mergeCell ref="B21:U21"/>
    <mergeCell ref="B22:U22"/>
    <mergeCell ref="B23:U23"/>
    <mergeCell ref="B24:U24"/>
    <mergeCell ref="B30:U30"/>
    <mergeCell ref="B31:U31"/>
    <mergeCell ref="B28:U28"/>
    <mergeCell ref="B12:U12"/>
    <mergeCell ref="B13:U13"/>
    <mergeCell ref="B14:U14"/>
    <mergeCell ref="B15:U15"/>
    <mergeCell ref="B34:U34"/>
    <mergeCell ref="B25:U25"/>
    <mergeCell ref="B26:U26"/>
    <mergeCell ref="B27:U27"/>
    <mergeCell ref="B16:U16"/>
    <mergeCell ref="B17:U17"/>
    <mergeCell ref="B18:U18"/>
    <mergeCell ref="B19:U19"/>
    <mergeCell ref="V2:V3"/>
    <mergeCell ref="L3:L9"/>
    <mergeCell ref="R2:U2"/>
    <mergeCell ref="B2:B3"/>
    <mergeCell ref="C2:F2"/>
    <mergeCell ref="H2:K2"/>
    <mergeCell ref="M2:P2"/>
    <mergeCell ref="G3:G9"/>
  </mergeCells>
  <phoneticPr fontId="2" type="noConversion"/>
  <conditionalFormatting sqref="V5">
    <cfRule type="cellIs" dxfId="0" priority="2" stopIfTrue="1" operator="equal">
      <formula>$V$5</formula>
    </cfRule>
  </conditionalFormatting>
  <hyperlinks>
    <hyperlink ref="B65497" r:id="rId1" xr:uid="{00000000-0004-0000-0400-000000000000}"/>
    <hyperlink ref="B65496" r:id="rId2" xr:uid="{00000000-0004-0000-0400-000001000000}"/>
    <hyperlink ref="B8" location="Autoevaluación!A113" tooltip="Ir a autoevaluación" display="Apoyo Financiero y Contable" xr:uid="{00000000-0004-0000-0400-000002000000}"/>
    <hyperlink ref="B7" location="Autoevaluación!A101" tooltip="Ir a autoevaluación" display="Talento Humano" xr:uid="{00000000-0004-0000-0400-000003000000}"/>
    <hyperlink ref="B6" location="Autoevaluación!A97" tooltip="Ir a autoevaluación" display="Administración de servicios complementarios" xr:uid="{00000000-0004-0000-0400-000004000000}"/>
    <hyperlink ref="B5" location="Autoevaluación!A88" tooltip="Ir a autoevaluación" display="Administración de la planta fisica y de los recursos" xr:uid="{00000000-0004-0000-0400-000005000000}"/>
    <hyperlink ref="B4" location="Autoevaluación!A83" tooltip="Ir a autoevaluación" display="Apoyo a la gestion académica" xr:uid="{00000000-0004-0000-0400-000006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Hoja6"/>
  <dimension ref="B1:V65497"/>
  <sheetViews>
    <sheetView showGridLines="0" topLeftCell="A30" zoomScale="67" zoomScaleNormal="70" workbookViewId="0">
      <selection activeCell="Z34" sqref="Z34"/>
    </sheetView>
  </sheetViews>
  <sheetFormatPr baseColWidth="10" defaultColWidth="11.42578125" defaultRowHeight="15" x14ac:dyDescent="0.2"/>
  <cols>
    <col min="1" max="1" width="1.42578125" style="1" customWidth="1"/>
    <col min="2" max="2" width="38.28515625" style="1" customWidth="1"/>
    <col min="3" max="6" width="7.7109375" style="1" customWidth="1"/>
    <col min="7" max="7" width="1.7109375" style="1" customWidth="1"/>
    <col min="8" max="11" width="7.7109375" style="1" customWidth="1"/>
    <col min="12" max="12" width="1.7109375" style="1" customWidth="1"/>
    <col min="13" max="16" width="7.7109375" style="1" customWidth="1"/>
    <col min="17" max="17" width="3.28515625" style="1" customWidth="1"/>
    <col min="18" max="21" width="7.7109375" style="1" customWidth="1"/>
    <col min="22" max="27" width="11.42578125" style="1"/>
    <col min="28" max="28" width="2" style="1" customWidth="1"/>
    <col min="29" max="33" width="11.42578125" style="1"/>
    <col min="34" max="34" width="1.85546875" style="1" customWidth="1"/>
    <col min="35" max="16384" width="11.42578125" style="1"/>
  </cols>
  <sheetData>
    <row r="1" spans="2:22" ht="6" customHeight="1" x14ac:dyDescent="0.2"/>
    <row r="2" spans="2:22" ht="22.5" customHeight="1" x14ac:dyDescent="0.2">
      <c r="B2" s="329" t="s">
        <v>24</v>
      </c>
      <c r="C2" s="322" t="s">
        <v>176</v>
      </c>
      <c r="D2" s="322"/>
      <c r="E2" s="322"/>
      <c r="F2" s="322"/>
      <c r="G2" s="2"/>
      <c r="H2" s="323" t="s">
        <v>177</v>
      </c>
      <c r="I2" s="323"/>
      <c r="J2" s="323"/>
      <c r="K2" s="323"/>
      <c r="L2" s="2"/>
      <c r="M2" s="331" t="s">
        <v>178</v>
      </c>
      <c r="N2" s="331"/>
      <c r="O2" s="331"/>
      <c r="P2" s="331"/>
      <c r="Q2" s="55"/>
      <c r="R2" s="314" t="s">
        <v>179</v>
      </c>
      <c r="S2" s="314"/>
      <c r="T2" s="314"/>
      <c r="U2" s="314"/>
      <c r="V2" s="319"/>
    </row>
    <row r="3" spans="2:22" ht="24.75" customHeight="1" thickBot="1" x14ac:dyDescent="0.25">
      <c r="B3" s="330"/>
      <c r="C3" s="3">
        <v>1</v>
      </c>
      <c r="D3" s="3">
        <v>2</v>
      </c>
      <c r="E3" s="4">
        <v>3</v>
      </c>
      <c r="F3" s="5">
        <v>4</v>
      </c>
      <c r="G3" s="327"/>
      <c r="H3" s="3">
        <v>1</v>
      </c>
      <c r="I3" s="3">
        <v>2</v>
      </c>
      <c r="J3" s="4">
        <v>3</v>
      </c>
      <c r="K3" s="5">
        <v>4</v>
      </c>
      <c r="L3" s="320"/>
      <c r="M3" s="3">
        <v>1</v>
      </c>
      <c r="N3" s="3">
        <v>2</v>
      </c>
      <c r="O3" s="4">
        <v>3</v>
      </c>
      <c r="P3" s="5">
        <v>4</v>
      </c>
      <c r="Q3" s="56"/>
      <c r="R3" s="3">
        <v>1</v>
      </c>
      <c r="S3" s="3">
        <v>2</v>
      </c>
      <c r="T3" s="4">
        <v>3</v>
      </c>
      <c r="U3" s="5">
        <v>4</v>
      </c>
      <c r="V3" s="319"/>
    </row>
    <row r="4" spans="2:22" ht="38.1" customHeight="1" thickTop="1" thickBot="1" x14ac:dyDescent="0.25">
      <c r="B4" s="40" t="s">
        <v>5</v>
      </c>
      <c r="C4" s="36">
        <f>Autoevaluación!R122/SUM(Autoevaluación!R122:R125)</f>
        <v>0.25</v>
      </c>
      <c r="D4" s="7">
        <f>Autoevaluación!R123/SUM(Autoevaluación!R122:R125)</f>
        <v>0.5</v>
      </c>
      <c r="E4" s="7">
        <f>Autoevaluación!R124/SUM(Autoevaluación!R122:R125)</f>
        <v>0.25</v>
      </c>
      <c r="F4" s="7">
        <f>Autoevaluación!R125/SUM(Autoevaluación!R122:R125)</f>
        <v>0</v>
      </c>
      <c r="G4" s="328"/>
      <c r="H4" s="7">
        <f>Autoevaluación!S122/SUM(Autoevaluación!S122:S125)</f>
        <v>0</v>
      </c>
      <c r="I4" s="7">
        <f>Autoevaluación!S123/SUM(Autoevaluación!S122:S125)</f>
        <v>0.25</v>
      </c>
      <c r="J4" s="7">
        <f>Autoevaluación!S124/SUM(Autoevaluación!S122:S125)</f>
        <v>0.75</v>
      </c>
      <c r="K4" s="7">
        <f>Autoevaluación!S125/SUM(Autoevaluación!S122:S125)</f>
        <v>0</v>
      </c>
      <c r="L4" s="321"/>
      <c r="M4" s="7">
        <f>Autoevaluación!T122/SUM(Autoevaluación!T122:T125)</f>
        <v>0</v>
      </c>
      <c r="N4" s="7">
        <f>Autoevaluación!T123/SUM(Autoevaluación!T122:T125)</f>
        <v>0</v>
      </c>
      <c r="O4" s="7">
        <f>Autoevaluación!T124/SUM(Autoevaluación!T122:T125)</f>
        <v>0.25</v>
      </c>
      <c r="P4" s="7">
        <f>Autoevaluación!T125/SUM(Autoevaluación!T122:T125)</f>
        <v>0.75</v>
      </c>
      <c r="Q4" s="53"/>
      <c r="R4" s="7" t="e">
        <f>Autoevaluación!U122/SUM(Autoevaluación!U122:U125)</f>
        <v>#DIV/0!</v>
      </c>
      <c r="S4" s="7" t="e">
        <f>Autoevaluación!U123/SUM(Autoevaluación!U122:U125)</f>
        <v>#DIV/0!</v>
      </c>
      <c r="T4" s="7" t="e">
        <f>Autoevaluación!U124/SUM(Autoevaluación!U122:U125)</f>
        <v>#DIV/0!</v>
      </c>
      <c r="U4" s="7" t="e">
        <f>Autoevaluación!U125/SUM(Autoevaluación!U122:U125)</f>
        <v>#DIV/0!</v>
      </c>
    </row>
    <row r="5" spans="2:22" ht="38.1" customHeight="1" thickTop="1" thickBot="1" x14ac:dyDescent="0.25">
      <c r="B5" s="41" t="s">
        <v>10</v>
      </c>
      <c r="C5" s="36">
        <f>Autoevaluación!R128/SUM(Autoevaluación!R128:R131)</f>
        <v>0.5</v>
      </c>
      <c r="D5" s="7">
        <f>Autoevaluación!R129/SUM(Autoevaluación!R128:R131)</f>
        <v>0.5</v>
      </c>
      <c r="E5" s="7">
        <f>Autoevaluación!R130/SUM(Autoevaluación!R128:R131)</f>
        <v>0</v>
      </c>
      <c r="F5" s="7">
        <f>Autoevaluación!R131/SUM(Autoevaluación!R128:R131)</f>
        <v>0</v>
      </c>
      <c r="G5" s="328"/>
      <c r="H5" s="7">
        <f>Autoevaluación!S128/SUM(Autoevaluación!S128:S131)</f>
        <v>0.25</v>
      </c>
      <c r="I5" s="7">
        <f>Autoevaluación!S129/SUM(Autoevaluación!S128:S131)</f>
        <v>0.25</v>
      </c>
      <c r="J5" s="7">
        <f>Autoevaluación!S130/SUM(Autoevaluación!S128:S131)</f>
        <v>0.5</v>
      </c>
      <c r="K5" s="7">
        <f>Autoevaluación!S131/SUM(Autoevaluación!S128:S131)</f>
        <v>0</v>
      </c>
      <c r="L5" s="321"/>
      <c r="M5" s="7">
        <f>Autoevaluación!T128/SUM(Autoevaluación!T128:T131)</f>
        <v>0</v>
      </c>
      <c r="N5" s="7">
        <f>Autoevaluación!T129/SUM(Autoevaluación!T128:T131)</f>
        <v>0</v>
      </c>
      <c r="O5" s="7">
        <f>Autoevaluación!T130/SUM(Autoevaluación!T128:T131)</f>
        <v>0.75</v>
      </c>
      <c r="P5" s="7">
        <f>Autoevaluación!T131/SUM(Autoevaluación!T128:T131)</f>
        <v>0.25</v>
      </c>
      <c r="Q5" s="53"/>
      <c r="R5" s="7" t="e">
        <f>Autoevaluación!U128/SUM(Autoevaluación!U128:U131)</f>
        <v>#DIV/0!</v>
      </c>
      <c r="S5" s="7" t="e">
        <f>Autoevaluación!U129/SUM(Autoevaluación!U128:U131)</f>
        <v>#DIV/0!</v>
      </c>
      <c r="T5" s="7" t="e">
        <f>Autoevaluación!U129/SUM(Autoevaluación!U128:U131)</f>
        <v>#DIV/0!</v>
      </c>
      <c r="U5" s="7" t="e">
        <f>Autoevaluación!U131/SUM(Autoevaluación!U128:U131)</f>
        <v>#DIV/0!</v>
      </c>
    </row>
    <row r="6" spans="2:22" ht="38.1" customHeight="1" thickTop="1" thickBot="1" x14ac:dyDescent="0.25">
      <c r="B6" s="41" t="s">
        <v>15</v>
      </c>
      <c r="C6" s="36">
        <f>Autoevaluación!R134/SUM(Autoevaluación!R134:R137)</f>
        <v>0.33333333333333331</v>
      </c>
      <c r="D6" s="7">
        <f>Autoevaluación!R135/SUM(Autoevaluación!R134:R137)</f>
        <v>0.33333333333333331</v>
      </c>
      <c r="E6" s="7">
        <f>Autoevaluación!R136/SUM(Autoevaluación!R134:R137)</f>
        <v>0.33333333333333331</v>
      </c>
      <c r="F6" s="7">
        <f>Autoevaluación!R137/SUM(Autoevaluación!R134:R137)</f>
        <v>0</v>
      </c>
      <c r="G6" s="328"/>
      <c r="H6" s="7">
        <f>Autoevaluación!S134/SUM(Autoevaluación!S134:S137)</f>
        <v>0</v>
      </c>
      <c r="I6" s="7">
        <f>Autoevaluación!S135/SUM(Autoevaluación!S134:S137)</f>
        <v>0.66666666666666663</v>
      </c>
      <c r="J6" s="7">
        <f>Autoevaluación!S136/SUM(Autoevaluación!S134:S137)</f>
        <v>0.33333333333333331</v>
      </c>
      <c r="K6" s="7">
        <f>Autoevaluación!S137/SUM(Autoevaluación!S134:S137)</f>
        <v>0</v>
      </c>
      <c r="L6" s="321"/>
      <c r="M6" s="7">
        <f>Autoevaluación!T134/SUM(Autoevaluación!T134:T137)</f>
        <v>0</v>
      </c>
      <c r="N6" s="7">
        <f>Autoevaluación!T135/SUM(Autoevaluación!T134:T137)</f>
        <v>0</v>
      </c>
      <c r="O6" s="7">
        <f>Autoevaluación!T136/SUM(Autoevaluación!T134:T137)</f>
        <v>1</v>
      </c>
      <c r="P6" s="7">
        <f>Autoevaluación!T137/SUM(Autoevaluación!T134:T137)</f>
        <v>0</v>
      </c>
      <c r="Q6" s="53"/>
      <c r="R6" s="7" t="e">
        <f>Autoevaluación!U134/SUM(Autoevaluación!U134:U137)</f>
        <v>#DIV/0!</v>
      </c>
      <c r="S6" s="7" t="e">
        <f>Autoevaluación!U135/SUM(Autoevaluación!U134:U137)</f>
        <v>#DIV/0!</v>
      </c>
      <c r="T6" s="7" t="e">
        <f>Autoevaluación!U136/SUM(Autoevaluación!U134:U137)</f>
        <v>#DIV/0!</v>
      </c>
      <c r="U6" s="7" t="e">
        <f>Autoevaluación!U137/SUM(Autoevaluación!U134:U137)</f>
        <v>#DIV/0!</v>
      </c>
      <c r="V6" s="16"/>
    </row>
    <row r="7" spans="2:22" ht="38.1" customHeight="1" thickTop="1" thickBot="1" x14ac:dyDescent="0.25">
      <c r="B7" s="40" t="s">
        <v>19</v>
      </c>
      <c r="C7" s="36">
        <f>Autoevaluación!R139/SUM(Autoevaluación!R139:R142)</f>
        <v>0.33333333333333331</v>
      </c>
      <c r="D7" s="7">
        <f>Autoevaluación!R140/SUM(Autoevaluación!R139:R142)</f>
        <v>0.66666666666666663</v>
      </c>
      <c r="E7" s="7">
        <f>Autoevaluación!R141/SUM(Autoevaluación!R139:R142)</f>
        <v>0</v>
      </c>
      <c r="F7" s="7">
        <f>Autoevaluación!R142/SUM(Autoevaluación!R139:R142)</f>
        <v>0</v>
      </c>
      <c r="G7" s="328"/>
      <c r="H7" s="7">
        <f>Autoevaluación!S139/SUM(Autoevaluación!S139:S142)</f>
        <v>0.33333333333333331</v>
      </c>
      <c r="I7" s="7">
        <f>Autoevaluación!S140/SUM(Autoevaluación!S139:S142)</f>
        <v>0.66666666666666663</v>
      </c>
      <c r="J7" s="7">
        <f>Autoevaluación!S141/SUM(Autoevaluación!S139:S142)</f>
        <v>0</v>
      </c>
      <c r="K7" s="7">
        <f>Autoevaluación!S142/SUM(Autoevaluación!S139:S142)</f>
        <v>0</v>
      </c>
      <c r="L7" s="321"/>
      <c r="M7" s="7">
        <f>Autoevaluación!T139/SUM(Autoevaluación!T139:T142)</f>
        <v>0.33333333333333331</v>
      </c>
      <c r="N7" s="7">
        <f>Autoevaluación!T140/SUM(Autoevaluación!T139:T142)</f>
        <v>0.33333333333333331</v>
      </c>
      <c r="O7" s="7">
        <f>Autoevaluación!T141/SUM(Autoevaluación!T139:T142)</f>
        <v>0.33333333333333331</v>
      </c>
      <c r="P7" s="7">
        <f>Autoevaluación!T142/SUM(Autoevaluación!T139:T142)</f>
        <v>0</v>
      </c>
      <c r="Q7" s="53"/>
      <c r="R7" s="7" t="e">
        <f>Autoevaluación!U139/SUM(Autoevaluación!U139:U142)</f>
        <v>#DIV/0!</v>
      </c>
      <c r="S7" s="7" t="e">
        <f>Autoevaluación!U140/SUM(Autoevaluación!U139:U142)</f>
        <v>#DIV/0!</v>
      </c>
      <c r="T7" s="7" t="e">
        <f>Autoevaluación!U141/SUM(Autoevaluación!U139:U142)</f>
        <v>#DIV/0!</v>
      </c>
      <c r="U7" s="7" t="e">
        <f>Autoevaluación!U142/SUM(Autoevaluación!U139:U142)</f>
        <v>#DIV/0!</v>
      </c>
    </row>
    <row r="8" spans="2:22" ht="38.1" customHeight="1" thickTop="1" x14ac:dyDescent="0.2">
      <c r="B8" s="38"/>
      <c r="C8" s="7"/>
      <c r="D8" s="7"/>
      <c r="E8" s="7"/>
      <c r="F8" s="7"/>
      <c r="G8" s="328"/>
      <c r="H8" s="7"/>
      <c r="I8" s="7"/>
      <c r="J8" s="7"/>
      <c r="K8" s="7"/>
      <c r="L8" s="321"/>
      <c r="M8" s="7"/>
      <c r="N8" s="7"/>
      <c r="O8" s="7"/>
      <c r="P8" s="7"/>
      <c r="Q8" s="53"/>
      <c r="R8" s="7"/>
      <c r="S8" s="7"/>
      <c r="T8" s="7"/>
      <c r="U8" s="7"/>
    </row>
    <row r="9" spans="2:22" ht="38.1" customHeight="1" x14ac:dyDescent="0.2">
      <c r="B9" s="6"/>
      <c r="C9" s="7"/>
      <c r="D9" s="7"/>
      <c r="E9" s="7"/>
      <c r="F9" s="7"/>
      <c r="G9" s="328"/>
      <c r="H9" s="7"/>
      <c r="I9" s="7"/>
      <c r="J9" s="7"/>
      <c r="K9" s="7"/>
      <c r="L9" s="321"/>
      <c r="M9" s="7"/>
      <c r="N9" s="7"/>
      <c r="O9" s="7"/>
      <c r="P9" s="7"/>
      <c r="Q9" s="53"/>
      <c r="R9" s="7"/>
      <c r="S9" s="7"/>
      <c r="T9" s="7"/>
      <c r="U9" s="7"/>
    </row>
    <row r="10" spans="2:22" ht="42" customHeight="1" x14ac:dyDescent="0.2">
      <c r="B10" s="15" t="s">
        <v>139</v>
      </c>
      <c r="C10" s="12">
        <f>AVERAGE(C4:C9)</f>
        <v>0.35416666666666663</v>
      </c>
      <c r="D10" s="12">
        <f>AVERAGE(D4:D9)</f>
        <v>0.5</v>
      </c>
      <c r="E10" s="12">
        <f>AVERAGE(E4:E9)</f>
        <v>0.14583333333333331</v>
      </c>
      <c r="F10" s="12">
        <f>AVERAGE(F4:F9)</f>
        <v>0</v>
      </c>
      <c r="G10" s="9"/>
      <c r="H10" s="12">
        <f>AVERAGE(H4:H9)</f>
        <v>0.14583333333333331</v>
      </c>
      <c r="I10" s="12">
        <f>AVERAGE(I4:I9)</f>
        <v>0.45833333333333326</v>
      </c>
      <c r="J10" s="12">
        <f>AVERAGE(J4:J9)</f>
        <v>0.39583333333333331</v>
      </c>
      <c r="K10" s="12">
        <f>AVERAGE(K4:K9)</f>
        <v>0</v>
      </c>
      <c r="L10" s="9"/>
      <c r="M10" s="12">
        <f>AVERAGE(M4:M9)</f>
        <v>8.3333333333333329E-2</v>
      </c>
      <c r="N10" s="12">
        <f>AVERAGE(N4:N9)</f>
        <v>8.3333333333333329E-2</v>
      </c>
      <c r="O10" s="12">
        <f>AVERAGE(O4:O9)</f>
        <v>0.58333333333333337</v>
      </c>
      <c r="P10" s="12">
        <f>AVERAGE(P4:P9)</f>
        <v>0.25</v>
      </c>
      <c r="Q10" s="54"/>
      <c r="R10" s="12" t="e">
        <f>AVERAGE(R4:R9)</f>
        <v>#DIV/0!</v>
      </c>
      <c r="S10" s="12" t="e">
        <f>AVERAGE(S4:S9)</f>
        <v>#DIV/0!</v>
      </c>
      <c r="T10" s="12" t="e">
        <f>AVERAGE(T4:T9)</f>
        <v>#DIV/0!</v>
      </c>
      <c r="U10" s="12" t="e">
        <f>AVERAGE(U4:U9)</f>
        <v>#DIV/0!</v>
      </c>
    </row>
    <row r="11" spans="2:22" x14ac:dyDescent="0.2">
      <c r="B11" s="8"/>
      <c r="C11" s="8"/>
      <c r="D11" s="8"/>
      <c r="E11" s="8"/>
      <c r="F11" s="9"/>
      <c r="G11" s="9"/>
      <c r="H11" s="9"/>
      <c r="I11" s="9"/>
      <c r="J11" s="9"/>
      <c r="K11" s="9"/>
      <c r="L11" s="9"/>
      <c r="M11" s="9"/>
      <c r="N11" s="9"/>
      <c r="O11" s="9"/>
      <c r="P11" s="9"/>
      <c r="Q11" s="9"/>
      <c r="R11" s="9"/>
      <c r="S11" s="9"/>
      <c r="T11" s="9"/>
      <c r="U11" s="9"/>
    </row>
    <row r="12" spans="2:22" ht="21.95" customHeight="1" x14ac:dyDescent="0.2">
      <c r="B12" s="322" t="s">
        <v>176</v>
      </c>
      <c r="C12" s="322"/>
      <c r="D12" s="322"/>
      <c r="E12" s="322"/>
      <c r="F12" s="322"/>
      <c r="G12" s="322"/>
      <c r="H12" s="322"/>
      <c r="I12" s="322"/>
      <c r="J12" s="322"/>
      <c r="K12" s="322"/>
      <c r="L12" s="322"/>
      <c r="M12" s="322"/>
      <c r="N12" s="322"/>
      <c r="O12" s="322"/>
      <c r="P12" s="322"/>
      <c r="Q12" s="322"/>
      <c r="R12" s="322"/>
      <c r="S12" s="322"/>
      <c r="T12" s="322"/>
      <c r="U12" s="322"/>
    </row>
    <row r="13" spans="2:22" ht="24.95" customHeight="1" x14ac:dyDescent="0.2">
      <c r="B13" s="324" t="s">
        <v>28</v>
      </c>
      <c r="C13" s="324"/>
      <c r="D13" s="324"/>
      <c r="E13" s="324"/>
      <c r="F13" s="324"/>
      <c r="G13" s="324"/>
      <c r="H13" s="324"/>
      <c r="I13" s="324"/>
      <c r="J13" s="324"/>
      <c r="K13" s="324"/>
      <c r="L13" s="324"/>
      <c r="M13" s="324"/>
      <c r="N13" s="324"/>
      <c r="O13" s="324"/>
      <c r="P13" s="324"/>
      <c r="Q13" s="324"/>
      <c r="R13" s="324"/>
      <c r="S13" s="324"/>
      <c r="T13" s="324"/>
      <c r="U13" s="324"/>
    </row>
    <row r="14" spans="2:22" ht="60" customHeight="1" x14ac:dyDescent="0.2">
      <c r="B14" s="286" t="s">
        <v>381</v>
      </c>
      <c r="C14" s="286"/>
      <c r="D14" s="286"/>
      <c r="E14" s="286"/>
      <c r="F14" s="286"/>
      <c r="G14" s="286"/>
      <c r="H14" s="286"/>
      <c r="I14" s="286"/>
      <c r="J14" s="286"/>
      <c r="K14" s="286"/>
      <c r="L14" s="286"/>
      <c r="M14" s="286"/>
      <c r="N14" s="286"/>
      <c r="O14" s="286"/>
      <c r="P14" s="286"/>
      <c r="Q14" s="286"/>
      <c r="R14" s="286"/>
      <c r="S14" s="286"/>
      <c r="T14" s="286"/>
      <c r="U14" s="286"/>
    </row>
    <row r="15" spans="2:22" ht="60" customHeight="1" x14ac:dyDescent="0.2">
      <c r="B15" s="286"/>
      <c r="C15" s="286"/>
      <c r="D15" s="286"/>
      <c r="E15" s="286"/>
      <c r="F15" s="286"/>
      <c r="G15" s="286"/>
      <c r="H15" s="286"/>
      <c r="I15" s="286"/>
      <c r="J15" s="286"/>
      <c r="K15" s="286"/>
      <c r="L15" s="286"/>
      <c r="M15" s="286"/>
      <c r="N15" s="286"/>
      <c r="O15" s="286"/>
      <c r="P15" s="286"/>
      <c r="Q15" s="286"/>
      <c r="R15" s="286"/>
      <c r="S15" s="286"/>
      <c r="T15" s="286"/>
      <c r="U15" s="286"/>
    </row>
    <row r="16" spans="2:22" s="14" customFormat="1" ht="24.95" customHeight="1" x14ac:dyDescent="0.25">
      <c r="B16" s="317" t="s">
        <v>123</v>
      </c>
      <c r="C16" s="317"/>
      <c r="D16" s="317"/>
      <c r="E16" s="317"/>
      <c r="F16" s="317"/>
      <c r="G16" s="317"/>
      <c r="H16" s="317"/>
      <c r="I16" s="317"/>
      <c r="J16" s="317"/>
      <c r="K16" s="317"/>
      <c r="L16" s="317"/>
      <c r="M16" s="317"/>
      <c r="N16" s="317"/>
      <c r="O16" s="317"/>
      <c r="P16" s="317"/>
      <c r="Q16" s="317"/>
      <c r="R16" s="317"/>
      <c r="S16" s="317"/>
      <c r="T16" s="317"/>
      <c r="U16" s="317"/>
    </row>
    <row r="17" spans="2:21" ht="60" customHeight="1" x14ac:dyDescent="0.2">
      <c r="B17" s="286" t="s">
        <v>386</v>
      </c>
      <c r="C17" s="286"/>
      <c r="D17" s="286"/>
      <c r="E17" s="286"/>
      <c r="F17" s="286"/>
      <c r="G17" s="286"/>
      <c r="H17" s="286"/>
      <c r="I17" s="286"/>
      <c r="J17" s="286"/>
      <c r="K17" s="286"/>
      <c r="L17" s="286"/>
      <c r="M17" s="286"/>
      <c r="N17" s="286"/>
      <c r="O17" s="286"/>
      <c r="P17" s="286"/>
      <c r="Q17" s="286"/>
      <c r="R17" s="286"/>
      <c r="S17" s="286"/>
      <c r="T17" s="286"/>
      <c r="U17" s="286"/>
    </row>
    <row r="18" spans="2:21" ht="60" customHeight="1" x14ac:dyDescent="0.2">
      <c r="B18" s="286" t="s">
        <v>387</v>
      </c>
      <c r="C18" s="286"/>
      <c r="D18" s="286"/>
      <c r="E18" s="286"/>
      <c r="F18" s="286"/>
      <c r="G18" s="286"/>
      <c r="H18" s="286"/>
      <c r="I18" s="286"/>
      <c r="J18" s="286"/>
      <c r="K18" s="286"/>
      <c r="L18" s="286"/>
      <c r="M18" s="286"/>
      <c r="N18" s="286"/>
      <c r="O18" s="286"/>
      <c r="P18" s="286"/>
      <c r="Q18" s="286"/>
      <c r="R18" s="286"/>
      <c r="S18" s="286"/>
      <c r="T18" s="286"/>
      <c r="U18" s="286"/>
    </row>
    <row r="19" spans="2:21" ht="60" customHeight="1" x14ac:dyDescent="0.2">
      <c r="B19" s="286"/>
      <c r="C19" s="286"/>
      <c r="D19" s="286"/>
      <c r="E19" s="286"/>
      <c r="F19" s="286"/>
      <c r="G19" s="286"/>
      <c r="H19" s="286"/>
      <c r="I19" s="286"/>
      <c r="J19" s="286"/>
      <c r="K19" s="286"/>
      <c r="L19" s="286"/>
      <c r="M19" s="286"/>
      <c r="N19" s="286"/>
      <c r="O19" s="286"/>
      <c r="P19" s="286"/>
      <c r="Q19" s="286"/>
      <c r="R19" s="286"/>
      <c r="S19" s="286"/>
      <c r="T19" s="286"/>
      <c r="U19" s="286"/>
    </row>
    <row r="20" spans="2:21" ht="16.5" customHeight="1" x14ac:dyDescent="0.2">
      <c r="B20" s="13"/>
      <c r="C20" s="13"/>
      <c r="D20" s="13"/>
      <c r="E20" s="13"/>
      <c r="F20" s="13"/>
      <c r="G20" s="13"/>
      <c r="H20" s="13"/>
      <c r="I20" s="13"/>
      <c r="J20" s="13"/>
      <c r="K20" s="13"/>
      <c r="L20" s="13"/>
      <c r="M20" s="13"/>
      <c r="N20" s="13"/>
      <c r="O20" s="13"/>
      <c r="P20" s="13"/>
      <c r="Q20" s="13"/>
      <c r="R20" s="13"/>
      <c r="S20" s="13"/>
      <c r="T20" s="13"/>
      <c r="U20" s="13"/>
    </row>
    <row r="21" spans="2:21" ht="21.95" customHeight="1" x14ac:dyDescent="0.2">
      <c r="B21" s="325" t="s">
        <v>177</v>
      </c>
      <c r="C21" s="325"/>
      <c r="D21" s="325"/>
      <c r="E21" s="325"/>
      <c r="F21" s="325"/>
      <c r="G21" s="325"/>
      <c r="H21" s="325"/>
      <c r="I21" s="325"/>
      <c r="J21" s="325"/>
      <c r="K21" s="325"/>
      <c r="L21" s="325"/>
      <c r="M21" s="325"/>
      <c r="N21" s="325"/>
      <c r="O21" s="325"/>
      <c r="P21" s="325"/>
      <c r="Q21" s="325"/>
      <c r="R21" s="325"/>
      <c r="S21" s="325"/>
      <c r="T21" s="325"/>
      <c r="U21" s="325"/>
    </row>
    <row r="22" spans="2:21" ht="24.95" customHeight="1" x14ac:dyDescent="0.2">
      <c r="B22" s="326" t="s">
        <v>28</v>
      </c>
      <c r="C22" s="326"/>
      <c r="D22" s="326"/>
      <c r="E22" s="326"/>
      <c r="F22" s="326"/>
      <c r="G22" s="326"/>
      <c r="H22" s="326"/>
      <c r="I22" s="326"/>
      <c r="J22" s="326"/>
      <c r="K22" s="326"/>
      <c r="L22" s="326"/>
      <c r="M22" s="326"/>
      <c r="N22" s="326"/>
      <c r="O22" s="326"/>
      <c r="P22" s="326"/>
      <c r="Q22" s="326"/>
      <c r="R22" s="326"/>
      <c r="S22" s="326"/>
      <c r="T22" s="326"/>
      <c r="U22" s="326"/>
    </row>
    <row r="23" spans="2:21" ht="60" customHeight="1" x14ac:dyDescent="0.2">
      <c r="B23" s="286" t="s">
        <v>381</v>
      </c>
      <c r="C23" s="286"/>
      <c r="D23" s="286"/>
      <c r="E23" s="286"/>
      <c r="F23" s="286"/>
      <c r="G23" s="286"/>
      <c r="H23" s="286"/>
      <c r="I23" s="286"/>
      <c r="J23" s="286"/>
      <c r="K23" s="286"/>
      <c r="L23" s="286"/>
      <c r="M23" s="286"/>
      <c r="N23" s="286"/>
      <c r="O23" s="286"/>
      <c r="P23" s="286"/>
      <c r="Q23" s="286"/>
      <c r="R23" s="286"/>
      <c r="S23" s="286"/>
      <c r="T23" s="286"/>
      <c r="U23" s="286"/>
    </row>
    <row r="24" spans="2:21" ht="60" customHeight="1" x14ac:dyDescent="0.2">
      <c r="B24" s="286"/>
      <c r="C24" s="286"/>
      <c r="D24" s="286"/>
      <c r="E24" s="286"/>
      <c r="F24" s="286"/>
      <c r="G24" s="286"/>
      <c r="H24" s="286"/>
      <c r="I24" s="286"/>
      <c r="J24" s="286"/>
      <c r="K24" s="286"/>
      <c r="L24" s="286"/>
      <c r="M24" s="286"/>
      <c r="N24" s="286"/>
      <c r="O24" s="286"/>
      <c r="P24" s="286"/>
      <c r="Q24" s="286"/>
      <c r="R24" s="286"/>
      <c r="S24" s="286"/>
      <c r="T24" s="286"/>
      <c r="U24" s="286"/>
    </row>
    <row r="25" spans="2:21" s="14" customFormat="1" ht="24.95" customHeight="1" x14ac:dyDescent="0.25">
      <c r="B25" s="317" t="s">
        <v>123</v>
      </c>
      <c r="C25" s="317"/>
      <c r="D25" s="317"/>
      <c r="E25" s="317"/>
      <c r="F25" s="317"/>
      <c r="G25" s="317"/>
      <c r="H25" s="317"/>
      <c r="I25" s="317"/>
      <c r="J25" s="317"/>
      <c r="K25" s="317"/>
      <c r="L25" s="317"/>
      <c r="M25" s="317"/>
      <c r="N25" s="317"/>
      <c r="O25" s="317"/>
      <c r="P25" s="317"/>
      <c r="Q25" s="317"/>
      <c r="R25" s="317"/>
      <c r="S25" s="317"/>
      <c r="T25" s="317"/>
      <c r="U25" s="317"/>
    </row>
    <row r="26" spans="2:21" ht="60" customHeight="1" x14ac:dyDescent="0.2">
      <c r="B26" s="286" t="s">
        <v>386</v>
      </c>
      <c r="C26" s="286"/>
      <c r="D26" s="286"/>
      <c r="E26" s="286"/>
      <c r="F26" s="286"/>
      <c r="G26" s="286"/>
      <c r="H26" s="286"/>
      <c r="I26" s="286"/>
      <c r="J26" s="286"/>
      <c r="K26" s="286"/>
      <c r="L26" s="286"/>
      <c r="M26" s="286"/>
      <c r="N26" s="286"/>
      <c r="O26" s="286"/>
      <c r="P26" s="286"/>
      <c r="Q26" s="286"/>
      <c r="R26" s="286"/>
      <c r="S26" s="286"/>
      <c r="T26" s="286"/>
      <c r="U26" s="286"/>
    </row>
    <row r="27" spans="2:21" ht="60" customHeight="1" x14ac:dyDescent="0.2">
      <c r="B27" s="286" t="s">
        <v>387</v>
      </c>
      <c r="C27" s="286"/>
      <c r="D27" s="286"/>
      <c r="E27" s="286"/>
      <c r="F27" s="286"/>
      <c r="G27" s="286"/>
      <c r="H27" s="286"/>
      <c r="I27" s="286"/>
      <c r="J27" s="286"/>
      <c r="K27" s="286"/>
      <c r="L27" s="286"/>
      <c r="M27" s="286"/>
      <c r="N27" s="286"/>
      <c r="O27" s="286"/>
      <c r="P27" s="286"/>
      <c r="Q27" s="286"/>
      <c r="R27" s="286"/>
      <c r="S27" s="286"/>
      <c r="T27" s="286"/>
      <c r="U27" s="286"/>
    </row>
    <row r="28" spans="2:21" ht="60" customHeight="1" x14ac:dyDescent="0.2">
      <c r="B28" s="286"/>
      <c r="C28" s="286"/>
      <c r="D28" s="286"/>
      <c r="E28" s="286"/>
      <c r="F28" s="286"/>
      <c r="G28" s="286"/>
      <c r="H28" s="286"/>
      <c r="I28" s="286"/>
      <c r="J28" s="286"/>
      <c r="K28" s="286"/>
      <c r="L28" s="286"/>
      <c r="M28" s="286"/>
      <c r="N28" s="286"/>
      <c r="O28" s="286"/>
      <c r="P28" s="286"/>
      <c r="Q28" s="286"/>
      <c r="R28" s="286"/>
      <c r="S28" s="286"/>
      <c r="T28" s="286"/>
      <c r="U28" s="286"/>
    </row>
    <row r="29" spans="2:21" ht="16.5" customHeight="1" x14ac:dyDescent="0.2">
      <c r="B29" s="13"/>
      <c r="C29" s="13"/>
      <c r="D29" s="13"/>
      <c r="E29" s="13"/>
      <c r="F29" s="13"/>
      <c r="G29" s="13"/>
      <c r="H29" s="13"/>
      <c r="I29" s="13"/>
      <c r="J29" s="13"/>
      <c r="K29" s="13"/>
      <c r="L29" s="13"/>
      <c r="M29" s="13"/>
      <c r="N29" s="13"/>
      <c r="O29" s="13"/>
      <c r="P29" s="13"/>
      <c r="Q29" s="13"/>
      <c r="R29" s="13"/>
      <c r="S29" s="13"/>
      <c r="T29" s="13"/>
      <c r="U29" s="13"/>
    </row>
    <row r="30" spans="2:21" ht="21.95" customHeight="1" x14ac:dyDescent="0.2">
      <c r="B30" s="318" t="s">
        <v>178</v>
      </c>
      <c r="C30" s="318"/>
      <c r="D30" s="318"/>
      <c r="E30" s="318"/>
      <c r="F30" s="318"/>
      <c r="G30" s="318"/>
      <c r="H30" s="318"/>
      <c r="I30" s="318"/>
      <c r="J30" s="318"/>
      <c r="K30" s="318"/>
      <c r="L30" s="318"/>
      <c r="M30" s="318"/>
      <c r="N30" s="318"/>
      <c r="O30" s="318"/>
      <c r="P30" s="318"/>
      <c r="Q30" s="318"/>
      <c r="R30" s="318"/>
      <c r="S30" s="318"/>
      <c r="T30" s="318"/>
      <c r="U30" s="318"/>
    </row>
    <row r="31" spans="2:21" ht="24.95" customHeight="1" x14ac:dyDescent="0.2">
      <c r="B31" s="315" t="s">
        <v>28</v>
      </c>
      <c r="C31" s="316"/>
      <c r="D31" s="316"/>
      <c r="E31" s="316"/>
      <c r="F31" s="316"/>
      <c r="G31" s="316"/>
      <c r="H31" s="316"/>
      <c r="I31" s="316"/>
      <c r="J31" s="316"/>
      <c r="K31" s="316"/>
      <c r="L31" s="316"/>
      <c r="M31" s="316"/>
      <c r="N31" s="316"/>
      <c r="O31" s="316"/>
      <c r="P31" s="316"/>
      <c r="Q31" s="316"/>
      <c r="R31" s="316"/>
      <c r="S31" s="316"/>
      <c r="T31" s="316"/>
      <c r="U31" s="316"/>
    </row>
    <row r="32" spans="2:21" ht="60" customHeight="1" x14ac:dyDescent="0.2">
      <c r="B32" s="286" t="s">
        <v>471</v>
      </c>
      <c r="C32" s="286"/>
      <c r="D32" s="286"/>
      <c r="E32" s="286"/>
      <c r="F32" s="286"/>
      <c r="G32" s="286"/>
      <c r="H32" s="286"/>
      <c r="I32" s="286"/>
      <c r="J32" s="286"/>
      <c r="K32" s="286"/>
      <c r="L32" s="286"/>
      <c r="M32" s="286"/>
      <c r="N32" s="286"/>
      <c r="O32" s="286"/>
      <c r="P32" s="286"/>
      <c r="Q32" s="286"/>
      <c r="R32" s="286"/>
      <c r="S32" s="286"/>
      <c r="T32" s="286"/>
      <c r="U32" s="286"/>
    </row>
    <row r="33" spans="2:21" ht="60" customHeight="1" x14ac:dyDescent="0.2">
      <c r="B33" s="286"/>
      <c r="C33" s="286"/>
      <c r="D33" s="286"/>
      <c r="E33" s="286"/>
      <c r="F33" s="286"/>
      <c r="G33" s="286"/>
      <c r="H33" s="286"/>
      <c r="I33" s="286"/>
      <c r="J33" s="286"/>
      <c r="K33" s="286"/>
      <c r="L33" s="286"/>
      <c r="M33" s="286"/>
      <c r="N33" s="286"/>
      <c r="O33" s="286"/>
      <c r="P33" s="286"/>
      <c r="Q33" s="286"/>
      <c r="R33" s="286"/>
      <c r="S33" s="286"/>
      <c r="T33" s="286"/>
      <c r="U33" s="286"/>
    </row>
    <row r="34" spans="2:21" s="14" customFormat="1" ht="24.95" customHeight="1" x14ac:dyDescent="0.25">
      <c r="B34" s="317" t="s">
        <v>123</v>
      </c>
      <c r="C34" s="317"/>
      <c r="D34" s="317"/>
      <c r="E34" s="317"/>
      <c r="F34" s="317"/>
      <c r="G34" s="317"/>
      <c r="H34" s="317"/>
      <c r="I34" s="317"/>
      <c r="J34" s="317"/>
      <c r="K34" s="317"/>
      <c r="L34" s="317"/>
      <c r="M34" s="317"/>
      <c r="N34" s="317"/>
      <c r="O34" s="317"/>
      <c r="P34" s="317"/>
      <c r="Q34" s="317"/>
      <c r="R34" s="317"/>
      <c r="S34" s="317"/>
      <c r="T34" s="317"/>
      <c r="U34" s="317"/>
    </row>
    <row r="35" spans="2:21" ht="60" customHeight="1" x14ac:dyDescent="0.2">
      <c r="B35" s="286" t="s">
        <v>472</v>
      </c>
      <c r="C35" s="286"/>
      <c r="D35" s="286"/>
      <c r="E35" s="286"/>
      <c r="F35" s="286"/>
      <c r="G35" s="286"/>
      <c r="H35" s="286"/>
      <c r="I35" s="286"/>
      <c r="J35" s="286"/>
      <c r="K35" s="286"/>
      <c r="L35" s="286"/>
      <c r="M35" s="286"/>
      <c r="N35" s="286"/>
      <c r="O35" s="286"/>
      <c r="P35" s="286"/>
      <c r="Q35" s="286"/>
      <c r="R35" s="286"/>
      <c r="S35" s="286"/>
      <c r="T35" s="286"/>
      <c r="U35" s="286"/>
    </row>
    <row r="36" spans="2:21" ht="60" customHeight="1" x14ac:dyDescent="0.2">
      <c r="B36" s="286" t="s">
        <v>473</v>
      </c>
      <c r="C36" s="286"/>
      <c r="D36" s="286"/>
      <c r="E36" s="286"/>
      <c r="F36" s="286"/>
      <c r="G36" s="286"/>
      <c r="H36" s="286"/>
      <c r="I36" s="286"/>
      <c r="J36" s="286"/>
      <c r="K36" s="286"/>
      <c r="L36" s="286"/>
      <c r="M36" s="286"/>
      <c r="N36" s="286"/>
      <c r="O36" s="286"/>
      <c r="P36" s="286"/>
      <c r="Q36" s="286"/>
      <c r="R36" s="286"/>
      <c r="S36" s="286"/>
      <c r="T36" s="286"/>
      <c r="U36" s="286"/>
    </row>
    <row r="37" spans="2:21" ht="60" customHeight="1" x14ac:dyDescent="0.2">
      <c r="B37" s="286" t="s">
        <v>474</v>
      </c>
      <c r="C37" s="286"/>
      <c r="D37" s="286"/>
      <c r="E37" s="286"/>
      <c r="F37" s="286"/>
      <c r="G37" s="286"/>
      <c r="H37" s="286"/>
      <c r="I37" s="286"/>
      <c r="J37" s="286"/>
      <c r="K37" s="286"/>
      <c r="L37" s="286"/>
      <c r="M37" s="286"/>
      <c r="N37" s="286"/>
      <c r="O37" s="286"/>
      <c r="P37" s="286"/>
      <c r="Q37" s="286"/>
      <c r="R37" s="286"/>
      <c r="S37" s="286"/>
      <c r="T37" s="286"/>
      <c r="U37" s="286"/>
    </row>
    <row r="40" spans="2:21" x14ac:dyDescent="0.2">
      <c r="B40" s="314" t="s">
        <v>179</v>
      </c>
      <c r="C40" s="314"/>
      <c r="D40" s="314"/>
      <c r="E40" s="314"/>
      <c r="F40" s="314"/>
      <c r="G40" s="314"/>
      <c r="H40" s="314"/>
      <c r="I40" s="314"/>
      <c r="J40" s="314"/>
      <c r="K40" s="314"/>
      <c r="L40" s="314"/>
      <c r="M40" s="314"/>
      <c r="N40" s="314"/>
      <c r="O40" s="314"/>
      <c r="P40" s="314"/>
      <c r="Q40" s="314"/>
      <c r="R40" s="314"/>
      <c r="S40" s="314"/>
      <c r="T40" s="314"/>
      <c r="U40" s="314"/>
    </row>
    <row r="41" spans="2:21" ht="19.5" x14ac:dyDescent="0.2">
      <c r="B41" s="315" t="s">
        <v>28</v>
      </c>
      <c r="C41" s="316"/>
      <c r="D41" s="316"/>
      <c r="E41" s="316"/>
      <c r="F41" s="316"/>
      <c r="G41" s="316"/>
      <c r="H41" s="316"/>
      <c r="I41" s="316"/>
      <c r="J41" s="316"/>
      <c r="K41" s="316"/>
      <c r="L41" s="316"/>
      <c r="M41" s="316"/>
      <c r="N41" s="316"/>
      <c r="O41" s="316"/>
      <c r="P41" s="316"/>
      <c r="Q41" s="316"/>
      <c r="R41" s="316"/>
      <c r="S41" s="316"/>
      <c r="T41" s="316"/>
      <c r="U41" s="316"/>
    </row>
    <row r="42" spans="2:21" ht="62.25" customHeight="1" x14ac:dyDescent="0.2">
      <c r="B42" s="286"/>
      <c r="C42" s="286"/>
      <c r="D42" s="286"/>
      <c r="E42" s="286"/>
      <c r="F42" s="286"/>
      <c r="G42" s="286"/>
      <c r="H42" s="286"/>
      <c r="I42" s="286"/>
      <c r="J42" s="286"/>
      <c r="K42" s="286"/>
      <c r="L42" s="286"/>
      <c r="M42" s="286"/>
      <c r="N42" s="286"/>
      <c r="O42" s="286"/>
      <c r="P42" s="286"/>
      <c r="Q42" s="286"/>
      <c r="R42" s="286"/>
      <c r="S42" s="286"/>
      <c r="T42" s="286"/>
      <c r="U42" s="286"/>
    </row>
    <row r="43" spans="2:21" ht="64.5" customHeight="1" x14ac:dyDescent="0.2">
      <c r="B43" s="286"/>
      <c r="C43" s="286"/>
      <c r="D43" s="286"/>
      <c r="E43" s="286"/>
      <c r="F43" s="286"/>
      <c r="G43" s="286"/>
      <c r="H43" s="286"/>
      <c r="I43" s="286"/>
      <c r="J43" s="286"/>
      <c r="K43" s="286"/>
      <c r="L43" s="286"/>
      <c r="M43" s="286"/>
      <c r="N43" s="286"/>
      <c r="O43" s="286"/>
      <c r="P43" s="286"/>
      <c r="Q43" s="286"/>
      <c r="R43" s="286"/>
      <c r="S43" s="286"/>
      <c r="T43" s="286"/>
      <c r="U43" s="286"/>
    </row>
    <row r="44" spans="2:21" ht="19.5" x14ac:dyDescent="0.2">
      <c r="B44" s="317" t="s">
        <v>123</v>
      </c>
      <c r="C44" s="317"/>
      <c r="D44" s="317"/>
      <c r="E44" s="317"/>
      <c r="F44" s="317"/>
      <c r="G44" s="317"/>
      <c r="H44" s="317"/>
      <c r="I44" s="317"/>
      <c r="J44" s="317"/>
      <c r="K44" s="317"/>
      <c r="L44" s="317"/>
      <c r="M44" s="317"/>
      <c r="N44" s="317"/>
      <c r="O44" s="317"/>
      <c r="P44" s="317"/>
      <c r="Q44" s="317"/>
      <c r="R44" s="317"/>
      <c r="S44" s="317"/>
      <c r="T44" s="317"/>
      <c r="U44" s="317"/>
    </row>
    <row r="45" spans="2:21" ht="54.75" customHeight="1" x14ac:dyDescent="0.2">
      <c r="B45" s="286"/>
      <c r="C45" s="286"/>
      <c r="D45" s="286"/>
      <c r="E45" s="286"/>
      <c r="F45" s="286"/>
      <c r="G45" s="286"/>
      <c r="H45" s="286"/>
      <c r="I45" s="286"/>
      <c r="J45" s="286"/>
      <c r="K45" s="286"/>
      <c r="L45" s="286"/>
      <c r="M45" s="286"/>
      <c r="N45" s="286"/>
      <c r="O45" s="286"/>
      <c r="P45" s="286"/>
      <c r="Q45" s="286"/>
      <c r="R45" s="286"/>
      <c r="S45" s="286"/>
      <c r="T45" s="286"/>
      <c r="U45" s="286"/>
    </row>
    <row r="46" spans="2:21" ht="61.5" customHeight="1" x14ac:dyDescent="0.2">
      <c r="B46" s="286"/>
      <c r="C46" s="286"/>
      <c r="D46" s="286"/>
      <c r="E46" s="286"/>
      <c r="F46" s="286"/>
      <c r="G46" s="286"/>
      <c r="H46" s="286"/>
      <c r="I46" s="286"/>
      <c r="J46" s="286"/>
      <c r="K46" s="286"/>
      <c r="L46" s="286"/>
      <c r="M46" s="286"/>
      <c r="N46" s="286"/>
      <c r="O46" s="286"/>
      <c r="P46" s="286"/>
      <c r="Q46" s="286"/>
      <c r="R46" s="286"/>
      <c r="S46" s="286"/>
      <c r="T46" s="286"/>
      <c r="U46" s="286"/>
    </row>
    <row r="47" spans="2:21" ht="64.5" customHeight="1" x14ac:dyDescent="0.2">
      <c r="B47" s="286"/>
      <c r="C47" s="286"/>
      <c r="D47" s="286"/>
      <c r="E47" s="286"/>
      <c r="F47" s="286"/>
      <c r="G47" s="286"/>
      <c r="H47" s="286"/>
      <c r="I47" s="286"/>
      <c r="J47" s="286"/>
      <c r="K47" s="286"/>
      <c r="L47" s="286"/>
      <c r="M47" s="286"/>
      <c r="N47" s="286"/>
      <c r="O47" s="286"/>
      <c r="P47" s="286"/>
      <c r="Q47" s="286"/>
      <c r="R47" s="286"/>
      <c r="S47" s="286"/>
      <c r="T47" s="286"/>
      <c r="U47" s="286"/>
    </row>
    <row r="65495" spans="2:22" x14ac:dyDescent="0.2">
      <c r="B65495" s="10" t="s">
        <v>29</v>
      </c>
      <c r="C65495" s="10"/>
      <c r="D65495" s="10"/>
      <c r="E65495" s="10"/>
      <c r="F65495" s="10"/>
      <c r="G65495" s="10"/>
      <c r="H65495" s="10"/>
      <c r="I65495" s="10"/>
      <c r="J65495" s="10"/>
      <c r="K65495" s="10"/>
      <c r="L65495" s="10"/>
      <c r="M65495" s="10"/>
      <c r="N65495" s="10"/>
      <c r="O65495" s="10"/>
      <c r="P65495" s="10"/>
      <c r="Q65495" s="10"/>
      <c r="R65495" s="10"/>
      <c r="S65495" s="10"/>
      <c r="T65495" s="10"/>
      <c r="U65495" s="10"/>
      <c r="V65495" s="10"/>
    </row>
    <row r="65496" spans="2:22" x14ac:dyDescent="0.2">
      <c r="B65496" s="11" t="s">
        <v>30</v>
      </c>
      <c r="C65496" s="11"/>
      <c r="D65496" s="11"/>
      <c r="E65496" s="11"/>
      <c r="F65496" s="11"/>
      <c r="G65496" s="11"/>
      <c r="H65496" s="11"/>
      <c r="I65496" s="11"/>
      <c r="J65496" s="11"/>
      <c r="K65496" s="11"/>
      <c r="L65496" s="11"/>
      <c r="M65496" s="11"/>
      <c r="N65496" s="11"/>
      <c r="O65496" s="11"/>
      <c r="P65496" s="11"/>
      <c r="Q65496" s="11"/>
      <c r="R65496" s="11"/>
      <c r="S65496" s="11"/>
      <c r="T65496" s="11"/>
      <c r="U65496" s="11"/>
      <c r="V65496" s="11"/>
    </row>
    <row r="65497" spans="2:22" x14ac:dyDescent="0.2">
      <c r="B65497" s="11" t="s">
        <v>31</v>
      </c>
      <c r="C65497" s="11"/>
      <c r="D65497" s="11"/>
      <c r="E65497" s="11"/>
      <c r="F65497" s="11"/>
      <c r="G65497" s="11"/>
      <c r="H65497" s="11"/>
      <c r="I65497" s="11"/>
      <c r="J65497" s="11"/>
      <c r="K65497" s="11"/>
      <c r="L65497" s="11"/>
      <c r="M65497" s="11"/>
      <c r="N65497" s="11"/>
      <c r="O65497" s="11"/>
      <c r="P65497" s="11"/>
      <c r="Q65497" s="11"/>
      <c r="R65497" s="11"/>
      <c r="S65497" s="11"/>
      <c r="T65497" s="11"/>
      <c r="U65497" s="11"/>
      <c r="V65497" s="11"/>
    </row>
  </sheetData>
  <mergeCells count="40">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 ref="L3:L9"/>
    <mergeCell ref="B2:B3"/>
    <mergeCell ref="R2:U2"/>
    <mergeCell ref="B12:U12"/>
    <mergeCell ref="B13:U13"/>
    <mergeCell ref="B24:U24"/>
    <mergeCell ref="B25:U25"/>
    <mergeCell ref="B26:U26"/>
    <mergeCell ref="B27:U27"/>
    <mergeCell ref="B42:U42"/>
    <mergeCell ref="B28:U28"/>
    <mergeCell ref="B47:U47"/>
    <mergeCell ref="B30:U30"/>
    <mergeCell ref="B31:U31"/>
    <mergeCell ref="B32:U32"/>
    <mergeCell ref="B33:U33"/>
    <mergeCell ref="B45:U45"/>
    <mergeCell ref="B34:U34"/>
    <mergeCell ref="B35:U35"/>
    <mergeCell ref="B40:U40"/>
    <mergeCell ref="B41:U41"/>
    <mergeCell ref="B46:U46"/>
    <mergeCell ref="B43:U43"/>
    <mergeCell ref="B44:U44"/>
  </mergeCells>
  <phoneticPr fontId="2" type="noConversion"/>
  <hyperlinks>
    <hyperlink ref="B65497" r:id="rId1" xr:uid="{00000000-0004-0000-0500-000000000000}"/>
    <hyperlink ref="B65496" r:id="rId2" xr:uid="{00000000-0004-0000-0500-000001000000}"/>
    <hyperlink ref="B7" location="Autoevaluación!A138" tooltip="Ir a autoevaluación" display="Prevención de riesgos" xr:uid="{00000000-0004-0000-0500-000002000000}"/>
    <hyperlink ref="B6" location="Autoevaluación!A133" tooltip="Ir a autoevaluación" display="Participación y convivencia" xr:uid="{00000000-0004-0000-0500-000003000000}"/>
    <hyperlink ref="B5" location="Autoevaluación!A127" tooltip="Ir a autoevaluación" display="Proyección a la comunidad" xr:uid="{00000000-0004-0000-0500-000004000000}"/>
    <hyperlink ref="B4" location="Autoevaluación!A121" tooltip="Ir a autoevaluación" display="Accesibilidad" xr:uid="{00000000-0004-0000-0500-000005000000}"/>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6</vt:i4>
      </vt:variant>
    </vt:vector>
  </HeadingPairs>
  <TitlesOfParts>
    <vt:vector size="6" baseType="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alqaui</dc:creator>
  <cp:lastModifiedBy>ASUS</cp:lastModifiedBy>
  <cp:lastPrinted>2011-10-07T14:16:27Z</cp:lastPrinted>
  <dcterms:created xsi:type="dcterms:W3CDTF">2010-02-23T19:10:51Z</dcterms:created>
  <dcterms:modified xsi:type="dcterms:W3CDTF">2026-01-13T05:13:27Z</dcterms:modified>
</cp:coreProperties>
</file>