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dmisiones\Desktop\ENJAMBRE\ACTUAL\1. GESTIÓN EVALUACIÓN\Autoevaluación institucional\2025\"/>
    </mc:Choice>
  </mc:AlternateContent>
  <bookViews>
    <workbookView xWindow="0" yWindow="0" windowWidth="20490" windowHeight="7350"/>
  </bookViews>
  <sheets>
    <sheet name="Institución" sheetId="58" r:id="rId1"/>
    <sheet name="Autoevaluación" sheetId="1" r:id="rId2"/>
    <sheet name="Directiva" sheetId="2" r:id="rId3"/>
    <sheet name="Académica" sheetId="4" r:id="rId4"/>
    <sheet name="Admon" sheetId="6" r:id="rId5"/>
    <sheet name="Comunidad" sheetId="5" r:id="rId6"/>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R76" i="1" l="1"/>
  <c r="U33" i="1" l="1"/>
  <c r="T33" i="1"/>
  <c r="S33" i="1"/>
  <c r="R33" i="1"/>
  <c r="U32" i="1"/>
  <c r="T32" i="1"/>
  <c r="S32" i="1"/>
  <c r="R32" i="1"/>
  <c r="U31" i="1"/>
  <c r="T31" i="1"/>
  <c r="S31" i="1"/>
  <c r="R31" i="1"/>
  <c r="U30" i="1"/>
  <c r="T30" i="1"/>
  <c r="S30" i="1"/>
  <c r="R30" i="1"/>
  <c r="F7" i="2"/>
  <c r="D7" i="2"/>
  <c r="C7" i="2"/>
  <c r="R13" i="1"/>
  <c r="F6" i="2"/>
  <c r="E6" i="2"/>
  <c r="D6" i="2"/>
  <c r="C6" i="2"/>
  <c r="F5" i="2"/>
  <c r="E5" i="2"/>
  <c r="D5" i="2"/>
  <c r="C5" i="2"/>
  <c r="E7" i="2" l="1"/>
  <c r="F4" i="2"/>
  <c r="E4" i="2"/>
  <c r="D4" i="2"/>
  <c r="C4" i="2"/>
  <c r="U100" i="1" l="1"/>
  <c r="U87" i="1"/>
  <c r="U92" i="1"/>
  <c r="U91" i="1"/>
  <c r="U90" i="1"/>
  <c r="U89" i="1"/>
  <c r="R7" i="1"/>
  <c r="S7" i="1"/>
  <c r="T7" i="1"/>
  <c r="U7" i="1"/>
  <c r="R8" i="1"/>
  <c r="S8" i="1"/>
  <c r="T8" i="1"/>
  <c r="U8" i="1"/>
  <c r="R9" i="1"/>
  <c r="S9" i="1"/>
  <c r="T9" i="1"/>
  <c r="U9" i="1"/>
  <c r="R10" i="1"/>
  <c r="S10" i="1"/>
  <c r="T10" i="1"/>
  <c r="U10" i="1"/>
  <c r="Q11" i="1"/>
  <c r="R11" i="1"/>
  <c r="S11" i="1"/>
  <c r="S13" i="1"/>
  <c r="T13" i="1"/>
  <c r="U13" i="1"/>
  <c r="R14" i="1"/>
  <c r="S14" i="1"/>
  <c r="T14" i="1"/>
  <c r="U14" i="1"/>
  <c r="R15" i="1"/>
  <c r="S15" i="1"/>
  <c r="T15" i="1"/>
  <c r="U15" i="1"/>
  <c r="R16" i="1"/>
  <c r="S16" i="1"/>
  <c r="T16" i="1"/>
  <c r="U16" i="1"/>
  <c r="R20" i="1"/>
  <c r="S20" i="1"/>
  <c r="T20" i="1"/>
  <c r="U20" i="1"/>
  <c r="R21" i="1"/>
  <c r="S21" i="1"/>
  <c r="T21" i="1"/>
  <c r="U21" i="1"/>
  <c r="R22" i="1"/>
  <c r="S22" i="1"/>
  <c r="T22" i="1"/>
  <c r="U22" i="1"/>
  <c r="R23" i="1"/>
  <c r="S23" i="1"/>
  <c r="K6" i="2" s="1"/>
  <c r="T23" i="1"/>
  <c r="U23" i="1"/>
  <c r="U6" i="2" s="1"/>
  <c r="K7" i="2"/>
  <c r="P7" i="2"/>
  <c r="R36" i="1"/>
  <c r="S36" i="1"/>
  <c r="T36" i="1"/>
  <c r="U36" i="1"/>
  <c r="R37" i="1"/>
  <c r="S37" i="1"/>
  <c r="T37" i="1"/>
  <c r="U37" i="1"/>
  <c r="R38" i="1"/>
  <c r="S38" i="1"/>
  <c r="T38" i="1"/>
  <c r="U38" i="1"/>
  <c r="R39" i="1"/>
  <c r="S39" i="1"/>
  <c r="T39" i="1"/>
  <c r="U39" i="1"/>
  <c r="R47" i="1"/>
  <c r="S47" i="1"/>
  <c r="T47" i="1"/>
  <c r="U47" i="1"/>
  <c r="R48" i="1"/>
  <c r="S48" i="1"/>
  <c r="T48" i="1"/>
  <c r="U48" i="1"/>
  <c r="R49" i="1"/>
  <c r="S49" i="1"/>
  <c r="T49" i="1"/>
  <c r="U49" i="1"/>
  <c r="R50" i="1"/>
  <c r="S50" i="1"/>
  <c r="K9" i="2" s="1"/>
  <c r="T50" i="1"/>
  <c r="U50" i="1"/>
  <c r="R55" i="1"/>
  <c r="S55" i="1"/>
  <c r="T55" i="1"/>
  <c r="U55" i="1"/>
  <c r="R56" i="1"/>
  <c r="S56" i="1"/>
  <c r="T56" i="1"/>
  <c r="U56" i="1"/>
  <c r="R57" i="1"/>
  <c r="S57" i="1"/>
  <c r="T57" i="1"/>
  <c r="U57" i="1"/>
  <c r="R58" i="1"/>
  <c r="S58" i="1"/>
  <c r="T58" i="1"/>
  <c r="U58" i="1"/>
  <c r="R62" i="1"/>
  <c r="S62" i="1"/>
  <c r="T62" i="1"/>
  <c r="U62" i="1"/>
  <c r="R63" i="1"/>
  <c r="S63" i="1"/>
  <c r="T63" i="1"/>
  <c r="U63" i="1"/>
  <c r="R64" i="1"/>
  <c r="S64" i="1"/>
  <c r="T64" i="1"/>
  <c r="U64" i="1"/>
  <c r="R65" i="1"/>
  <c r="S65" i="1"/>
  <c r="T65" i="1"/>
  <c r="U65" i="1"/>
  <c r="R68" i="1"/>
  <c r="S68" i="1"/>
  <c r="T68" i="1"/>
  <c r="U68" i="1"/>
  <c r="R69" i="1"/>
  <c r="S69" i="1"/>
  <c r="T69" i="1"/>
  <c r="U69" i="1"/>
  <c r="S6" i="4" s="1"/>
  <c r="R70" i="1"/>
  <c r="S70" i="1"/>
  <c r="T70" i="1"/>
  <c r="U70" i="1"/>
  <c r="R71" i="1"/>
  <c r="S71" i="1"/>
  <c r="T71" i="1"/>
  <c r="U71" i="1"/>
  <c r="R74" i="1"/>
  <c r="S74" i="1"/>
  <c r="T74" i="1"/>
  <c r="U74" i="1"/>
  <c r="R75" i="1"/>
  <c r="S75" i="1"/>
  <c r="T75" i="1"/>
  <c r="U75" i="1"/>
  <c r="S76" i="1"/>
  <c r="T76" i="1"/>
  <c r="U76" i="1"/>
  <c r="R77" i="1"/>
  <c r="S77" i="1"/>
  <c r="T77" i="1"/>
  <c r="U77" i="1"/>
  <c r="U7" i="4" s="1"/>
  <c r="R84" i="1"/>
  <c r="S84" i="1"/>
  <c r="T84" i="1"/>
  <c r="U84" i="1"/>
  <c r="R85" i="1"/>
  <c r="S85" i="1"/>
  <c r="T85" i="1"/>
  <c r="U85" i="1"/>
  <c r="R86" i="1"/>
  <c r="S86" i="1"/>
  <c r="T86" i="1"/>
  <c r="U86" i="1"/>
  <c r="R87" i="1"/>
  <c r="F4" i="6" s="1"/>
  <c r="S87" i="1"/>
  <c r="T87" i="1"/>
  <c r="R89" i="1"/>
  <c r="S89" i="1"/>
  <c r="T89" i="1"/>
  <c r="R90" i="1"/>
  <c r="S90" i="1"/>
  <c r="T90" i="1"/>
  <c r="R91" i="1"/>
  <c r="S91" i="1"/>
  <c r="T91" i="1"/>
  <c r="R92" i="1"/>
  <c r="S92" i="1"/>
  <c r="T92" i="1"/>
  <c r="R98" i="1"/>
  <c r="S98" i="1"/>
  <c r="T98" i="1"/>
  <c r="U98" i="1"/>
  <c r="R99" i="1"/>
  <c r="S99" i="1"/>
  <c r="T99" i="1"/>
  <c r="U99" i="1"/>
  <c r="R100" i="1"/>
  <c r="S100" i="1"/>
  <c r="T100" i="1"/>
  <c r="R101" i="1"/>
  <c r="S101" i="1"/>
  <c r="T101" i="1"/>
  <c r="U101" i="1"/>
  <c r="R102" i="1"/>
  <c r="S102" i="1"/>
  <c r="T102" i="1"/>
  <c r="U102" i="1"/>
  <c r="R103" i="1"/>
  <c r="S103" i="1"/>
  <c r="T103" i="1"/>
  <c r="U103" i="1"/>
  <c r="R104" i="1"/>
  <c r="S104" i="1"/>
  <c r="T104" i="1"/>
  <c r="U104" i="1"/>
  <c r="R105" i="1"/>
  <c r="S105" i="1"/>
  <c r="T105" i="1"/>
  <c r="U105" i="1"/>
  <c r="R114" i="1"/>
  <c r="S114" i="1"/>
  <c r="T114" i="1"/>
  <c r="U114" i="1"/>
  <c r="R115" i="1"/>
  <c r="S115" i="1"/>
  <c r="T115" i="1"/>
  <c r="U115" i="1"/>
  <c r="R116" i="1"/>
  <c r="S116" i="1"/>
  <c r="T116" i="1"/>
  <c r="U116" i="1"/>
  <c r="R117" i="1"/>
  <c r="S117" i="1"/>
  <c r="K8" i="6" s="1"/>
  <c r="T117" i="1"/>
  <c r="U117" i="1"/>
  <c r="R122" i="1"/>
  <c r="S122" i="1"/>
  <c r="T122" i="1"/>
  <c r="U122" i="1"/>
  <c r="R123" i="1"/>
  <c r="S123" i="1"/>
  <c r="T123" i="1"/>
  <c r="U123" i="1"/>
  <c r="R124" i="1"/>
  <c r="S124" i="1"/>
  <c r="T124" i="1"/>
  <c r="U124" i="1"/>
  <c r="R125" i="1"/>
  <c r="S125" i="1"/>
  <c r="T125" i="1"/>
  <c r="U125" i="1"/>
  <c r="R128" i="1"/>
  <c r="S128" i="1"/>
  <c r="T128" i="1"/>
  <c r="U128" i="1"/>
  <c r="R129" i="1"/>
  <c r="S129" i="1"/>
  <c r="T129" i="1"/>
  <c r="U129" i="1"/>
  <c r="R130" i="1"/>
  <c r="S130" i="1"/>
  <c r="T130" i="1"/>
  <c r="U130" i="1"/>
  <c r="R131" i="1"/>
  <c r="S131" i="1"/>
  <c r="T131" i="1"/>
  <c r="U131" i="1"/>
  <c r="R134" i="1"/>
  <c r="S134" i="1"/>
  <c r="T134" i="1"/>
  <c r="U134" i="1"/>
  <c r="R135" i="1"/>
  <c r="S135" i="1"/>
  <c r="T135" i="1"/>
  <c r="U135" i="1"/>
  <c r="R136" i="1"/>
  <c r="S136" i="1"/>
  <c r="T136" i="1"/>
  <c r="U136" i="1"/>
  <c r="R137" i="1"/>
  <c r="S137" i="1"/>
  <c r="T137" i="1"/>
  <c r="R139" i="1"/>
  <c r="S139" i="1"/>
  <c r="T139" i="1"/>
  <c r="U139" i="1"/>
  <c r="R140" i="1"/>
  <c r="S140" i="1"/>
  <c r="T140" i="1"/>
  <c r="U140" i="1"/>
  <c r="R141" i="1"/>
  <c r="S141" i="1"/>
  <c r="T141" i="1"/>
  <c r="U141" i="1"/>
  <c r="R142" i="1"/>
  <c r="S142" i="1"/>
  <c r="K7" i="5" s="1"/>
  <c r="T142" i="1"/>
  <c r="R4" i="2"/>
  <c r="R10" i="2" s="1"/>
  <c r="N7" i="6" l="1"/>
  <c r="O7" i="6"/>
  <c r="O6" i="4"/>
  <c r="P4" i="2"/>
  <c r="K6" i="6"/>
  <c r="S5" i="5"/>
  <c r="R4" i="5"/>
  <c r="R10" i="5" s="1"/>
  <c r="O4" i="6"/>
  <c r="M4" i="6"/>
  <c r="O5" i="4"/>
  <c r="T4" i="5"/>
  <c r="T10" i="5" s="1"/>
  <c r="T8" i="6"/>
  <c r="T7" i="6"/>
  <c r="N6" i="2"/>
  <c r="N4" i="6"/>
  <c r="N7" i="4"/>
  <c r="R6" i="2"/>
  <c r="S6" i="5"/>
  <c r="S7" i="5"/>
  <c r="R7" i="5"/>
  <c r="O4" i="5"/>
  <c r="M7" i="6"/>
  <c r="J6" i="6"/>
  <c r="J5" i="6"/>
  <c r="F6" i="4"/>
  <c r="I6" i="4"/>
  <c r="J7" i="2"/>
  <c r="H7" i="2"/>
  <c r="J5" i="2"/>
  <c r="I5" i="6"/>
  <c r="U4" i="6"/>
  <c r="U10" i="6" s="1"/>
  <c r="T7" i="4"/>
  <c r="S7" i="4"/>
  <c r="S4" i="2"/>
  <c r="S10" i="2" s="1"/>
  <c r="I6" i="2"/>
  <c r="J6" i="2"/>
  <c r="K6" i="5"/>
  <c r="J5" i="5"/>
  <c r="K5" i="5"/>
  <c r="I7" i="6"/>
  <c r="T6" i="5"/>
  <c r="K7" i="6"/>
  <c r="P6" i="6"/>
  <c r="F5" i="6"/>
  <c r="D4" i="5"/>
  <c r="J5" i="4"/>
  <c r="J8" i="2"/>
  <c r="M6" i="2"/>
  <c r="O5" i="2"/>
  <c r="M5" i="2"/>
  <c r="T6" i="4"/>
  <c r="I8" i="6"/>
  <c r="P5" i="6"/>
  <c r="H4" i="6"/>
  <c r="M4" i="4"/>
  <c r="J8" i="6"/>
  <c r="M5" i="5"/>
  <c r="S8" i="6"/>
  <c r="S7" i="6"/>
  <c r="R6" i="6"/>
  <c r="S4" i="6"/>
  <c r="S10" i="6" s="1"/>
  <c r="H6" i="2"/>
  <c r="U6" i="4"/>
  <c r="I5" i="5"/>
  <c r="J6" i="5"/>
  <c r="I6" i="5"/>
  <c r="M4" i="5"/>
  <c r="O8" i="6"/>
  <c r="P4" i="6"/>
  <c r="U9" i="2"/>
  <c r="P5" i="4"/>
  <c r="N5" i="4"/>
  <c r="N9" i="2"/>
  <c r="P4" i="4"/>
  <c r="N4" i="4"/>
  <c r="H7" i="4"/>
  <c r="K7" i="4"/>
  <c r="I5" i="4"/>
  <c r="K4" i="4"/>
  <c r="I4" i="4"/>
  <c r="O4" i="4"/>
  <c r="S9" i="2"/>
  <c r="M7" i="2"/>
  <c r="O6" i="2"/>
  <c r="U4" i="2"/>
  <c r="U10" i="2" s="1"/>
  <c r="H4" i="2"/>
  <c r="R4" i="6"/>
  <c r="R10" i="6" s="1"/>
  <c r="R7" i="4"/>
  <c r="I7" i="5"/>
  <c r="P4" i="5"/>
  <c r="H5" i="6"/>
  <c r="K5" i="4"/>
  <c r="P9" i="2"/>
  <c r="I7" i="2"/>
  <c r="S5" i="2"/>
  <c r="H7" i="6"/>
  <c r="R7" i="6"/>
  <c r="N6" i="5"/>
  <c r="T5" i="5"/>
  <c r="P8" i="6"/>
  <c r="O6" i="6"/>
  <c r="M7" i="4"/>
  <c r="N6" i="4"/>
  <c r="M6" i="4"/>
  <c r="F4" i="4"/>
  <c r="I9" i="2"/>
  <c r="K8" i="2"/>
  <c r="R7" i="2"/>
  <c r="H5" i="2"/>
  <c r="K4" i="2"/>
  <c r="N4" i="2"/>
  <c r="K6" i="4"/>
  <c r="I7" i="4"/>
  <c r="I6" i="6"/>
  <c r="H5" i="5"/>
  <c r="R5" i="5"/>
  <c r="O7" i="5"/>
  <c r="H6" i="5"/>
  <c r="O5" i="5"/>
  <c r="H8" i="6"/>
  <c r="J7" i="6"/>
  <c r="K4" i="6"/>
  <c r="I4" i="6"/>
  <c r="R6" i="4"/>
  <c r="J6" i="4"/>
  <c r="M5" i="4"/>
  <c r="T4" i="4"/>
  <c r="T10" i="4" s="1"/>
  <c r="S4" i="4"/>
  <c r="S10" i="4" s="1"/>
  <c r="C8" i="2"/>
  <c r="N7" i="2"/>
  <c r="P6" i="2"/>
  <c r="H6" i="6"/>
  <c r="U5" i="5"/>
  <c r="N4" i="5"/>
  <c r="U8" i="6"/>
  <c r="C6" i="6"/>
  <c r="N5" i="6"/>
  <c r="H5" i="4"/>
  <c r="O9" i="2"/>
  <c r="T9" i="2"/>
  <c r="U8" i="2"/>
  <c r="T4" i="2"/>
  <c r="T10" i="2" s="1"/>
  <c r="T5" i="6"/>
  <c r="J7" i="4"/>
  <c r="D6" i="4"/>
  <c r="P5" i="2"/>
  <c r="T4" i="6"/>
  <c r="T10" i="6" s="1"/>
  <c r="U6" i="5"/>
  <c r="F5" i="5"/>
  <c r="R8" i="6"/>
  <c r="U7" i="6"/>
  <c r="P6" i="4"/>
  <c r="S5" i="4"/>
  <c r="J4" i="4"/>
  <c r="J9" i="2"/>
  <c r="M9" i="2"/>
  <c r="P8" i="2"/>
  <c r="N5" i="2"/>
  <c r="S6" i="6"/>
  <c r="T7" i="5"/>
  <c r="O6" i="5"/>
  <c r="P6" i="5"/>
  <c r="I4" i="5"/>
  <c r="P7" i="6"/>
  <c r="U6" i="6"/>
  <c r="M6" i="6"/>
  <c r="K5" i="6"/>
  <c r="H9" i="2"/>
  <c r="I5" i="2"/>
  <c r="O4" i="2"/>
  <c r="M4" i="2"/>
  <c r="T6" i="6"/>
  <c r="S5" i="6"/>
  <c r="H4" i="4"/>
  <c r="S6" i="2"/>
  <c r="M8" i="2"/>
  <c r="O7" i="4"/>
  <c r="S7" i="2"/>
  <c r="R5" i="6"/>
  <c r="S4" i="5"/>
  <c r="S10" i="5" s="1"/>
  <c r="D7" i="5"/>
  <c r="K4" i="5"/>
  <c r="U7" i="2"/>
  <c r="O7" i="2"/>
  <c r="U5" i="2"/>
  <c r="J4" i="6"/>
  <c r="O8" i="2"/>
  <c r="M8" i="6"/>
  <c r="U7" i="5"/>
  <c r="N8" i="2"/>
  <c r="T5" i="2"/>
  <c r="R5" i="2"/>
  <c r="M5" i="6"/>
  <c r="F5" i="4"/>
  <c r="D5" i="4"/>
  <c r="I8" i="2"/>
  <c r="P5" i="5"/>
  <c r="N8" i="6"/>
  <c r="R4" i="4"/>
  <c r="R10" i="4" s="1"/>
  <c r="R9" i="2"/>
  <c r="T8" i="2"/>
  <c r="U4" i="5"/>
  <c r="U10" i="5" s="1"/>
  <c r="R8" i="2"/>
  <c r="H4" i="5"/>
  <c r="D8" i="6"/>
  <c r="E6" i="6"/>
  <c r="O5" i="6"/>
  <c r="J4" i="2"/>
  <c r="I4" i="2"/>
  <c r="U4" i="4"/>
  <c r="U10" i="4" s="1"/>
  <c r="J7" i="5"/>
  <c r="R6" i="5"/>
  <c r="P7" i="5"/>
  <c r="H7" i="5"/>
  <c r="M6" i="5"/>
  <c r="N5" i="5"/>
  <c r="P7" i="4"/>
  <c r="E7" i="4"/>
  <c r="U5" i="4"/>
  <c r="S8" i="2"/>
  <c r="T6" i="2"/>
  <c r="U5" i="6"/>
  <c r="N7" i="5"/>
  <c r="C6" i="4"/>
  <c r="K5" i="2"/>
  <c r="N6" i="6"/>
  <c r="H6" i="4"/>
  <c r="T7" i="2"/>
  <c r="R5" i="4"/>
  <c r="F7" i="5"/>
  <c r="C5" i="5"/>
  <c r="J4" i="5"/>
  <c r="M7" i="5"/>
  <c r="T5" i="4"/>
  <c r="F7" i="4"/>
  <c r="H8" i="2"/>
  <c r="C7" i="5"/>
  <c r="E7" i="5"/>
  <c r="E6" i="5"/>
  <c r="F6" i="5"/>
  <c r="C6" i="5"/>
  <c r="D6" i="5"/>
  <c r="E5" i="5"/>
  <c r="D5" i="5"/>
  <c r="E4" i="5"/>
  <c r="F4" i="5"/>
  <c r="C4" i="5"/>
  <c r="E8" i="6"/>
  <c r="C8" i="6"/>
  <c r="F8" i="6"/>
  <c r="F7" i="6"/>
  <c r="C7" i="6"/>
  <c r="E7" i="6"/>
  <c r="D7" i="6"/>
  <c r="D6" i="6"/>
  <c r="F6" i="6"/>
  <c r="E5" i="6"/>
  <c r="C5" i="6"/>
  <c r="D5" i="6"/>
  <c r="E4" i="6"/>
  <c r="D4" i="6"/>
  <c r="C4" i="6"/>
  <c r="C7" i="4"/>
  <c r="D7" i="4"/>
  <c r="E6" i="4"/>
  <c r="C5" i="4"/>
  <c r="E5" i="4"/>
  <c r="C4" i="4"/>
  <c r="E4" i="4"/>
  <c r="D4" i="4"/>
  <c r="D9" i="2"/>
  <c r="C9" i="2"/>
  <c r="E9" i="2"/>
  <c r="F9" i="2"/>
  <c r="F8" i="2"/>
  <c r="E8" i="2"/>
  <c r="D8" i="2"/>
  <c r="F10" i="4" l="1"/>
  <c r="J10" i="6"/>
  <c r="K10" i="6"/>
  <c r="K10" i="5"/>
  <c r="M10" i="5"/>
  <c r="O10" i="5"/>
  <c r="N10" i="5"/>
  <c r="P10" i="5"/>
  <c r="N10" i="6"/>
  <c r="P10" i="6"/>
  <c r="M10" i="6"/>
  <c r="O10" i="6"/>
  <c r="O10" i="4"/>
  <c r="N10" i="4"/>
  <c r="P10" i="4"/>
  <c r="M10" i="4"/>
  <c r="P10" i="2"/>
  <c r="M10" i="2"/>
  <c r="N10" i="2"/>
  <c r="O10" i="2"/>
  <c r="J10" i="2"/>
  <c r="K10" i="2"/>
  <c r="H10" i="2"/>
  <c r="I10" i="2"/>
  <c r="J10" i="5"/>
  <c r="H10" i="5"/>
  <c r="I10" i="5"/>
  <c r="H10" i="6"/>
  <c r="I10" i="6"/>
  <c r="J10" i="4"/>
  <c r="H10" i="4"/>
  <c r="I10" i="4"/>
  <c r="K10" i="4"/>
  <c r="D10" i="4"/>
  <c r="F10" i="2"/>
  <c r="F10" i="5"/>
  <c r="D10" i="5"/>
  <c r="C10" i="5"/>
  <c r="E10" i="5"/>
  <c r="F10" i="6"/>
  <c r="E10" i="6"/>
  <c r="D10" i="6"/>
  <c r="C10" i="6"/>
  <c r="C10" i="4"/>
  <c r="E10" i="4"/>
  <c r="E10" i="2"/>
  <c r="C10" i="2"/>
  <c r="D10" i="2"/>
</calcChain>
</file>

<file path=xl/comments1.xml><?xml version="1.0" encoding="utf-8"?>
<comments xmlns="http://schemas.openxmlformats.org/spreadsheetml/2006/main">
  <authors>
    <author/>
  </authors>
  <commentList>
    <comment ref="L99" authorId="0" shapeId="0">
      <text>
        <r>
          <rPr>
            <sz val="11"/>
            <color theme="1"/>
            <rFont val="Calibri"/>
            <family val="2"/>
            <scheme val="minor"/>
          </rPr>
          <t>@academicdirector@gimnasiolosalmendros.edu.co  Agradezco realizar la calificación y evidencia.
_Asignado a academicdirector@gimnasiolosalmendros.edu.co_
	-Anggy Peña</t>
        </r>
      </text>
    </comment>
  </commentList>
</comments>
</file>

<file path=xl/sharedStrings.xml><?xml version="1.0" encoding="utf-8"?>
<sst xmlns="http://schemas.openxmlformats.org/spreadsheetml/2006/main" count="952" uniqueCount="560">
  <si>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</si>
  <si>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</si>
  <si>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</si>
  <si>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</si>
  <si>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</si>
  <si>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</si>
  <si>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</si>
  <si>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</si>
  <si>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</si>
  <si>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</si>
  <si>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</si>
  <si>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</si>
  <si>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</si>
  <si>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</si>
  <si>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</si>
  <si>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</si>
  <si>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</si>
  <si>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</si>
  <si>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</si>
  <si>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</si>
  <si>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</si>
  <si>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</si>
  <si>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</si>
  <si>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</si>
  <si>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</si>
  <si>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</si>
  <si>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</si>
  <si>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</si>
  <si>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</si>
  <si>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</si>
  <si>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</si>
  <si>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</si>
  <si>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</si>
  <si>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</si>
  <si>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</si>
  <si>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</si>
  <si>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</si>
  <si>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</si>
  <si>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</si>
  <si>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</si>
  <si>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</si>
  <si>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</si>
  <si>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</si>
  <si>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</si>
  <si>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</si>
  <si>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</si>
  <si>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</si>
  <si>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</si>
  <si>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</si>
  <si>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</si>
  <si>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</si>
  <si>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</si>
  <si>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</si>
  <si>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</si>
  <si>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</si>
  <si>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</si>
  <si>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</si>
  <si>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</si>
  <si>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</si>
  <si>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</si>
  <si>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</si>
  <si>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</si>
  <si>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</si>
  <si>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</si>
  <si>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</si>
  <si>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</si>
  <si>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</si>
  <si>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</si>
  <si>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</si>
  <si>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</si>
  <si>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</si>
  <si>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</si>
  <si>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</si>
  <si>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</si>
  <si>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</si>
  <si>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</si>
  <si>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</si>
  <si>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</si>
  <si>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</si>
  <si>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</si>
  <si>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</si>
  <si>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</si>
  <si>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</si>
  <si>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</si>
  <si>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</si>
  <si>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</si>
  <si>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</si>
  <si>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</si>
  <si>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</si>
  <si>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</si>
  <si>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</si>
  <si>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</si>
  <si>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</si>
  <si>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</si>
  <si>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</si>
  <si>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</si>
  <si>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</si>
  <si>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</si>
  <si>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</si>
  <si>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</si>
  <si>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</si>
  <si>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</si>
  <si>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</si>
  <si>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</si>
  <si>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</si>
  <si>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</si>
  <si>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</si>
  <si>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</si>
  <si>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</si>
  <si>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</si>
  <si>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</si>
  <si>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</si>
  <si>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</si>
  <si>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</si>
  <si>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</si>
  <si>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</si>
  <si>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</si>
  <si>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</si>
  <si>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</si>
  <si>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</si>
  <si>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</si>
  <si>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</si>
  <si>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</si>
  <si>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</si>
  <si>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</si>
  <si>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</si>
  <si>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</si>
  <si>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</si>
  <si>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</si>
  <si>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</si>
  <si>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</si>
  <si>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</si>
  <si>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</si>
  <si>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</si>
  <si>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</si>
  <si>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</si>
  <si>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</si>
  <si>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</si>
  <si>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</si>
  <si>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</si>
  <si>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</si>
  <si>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</si>
  <si>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</si>
  <si>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</si>
  <si>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</si>
  <si>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</si>
  <si>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</si>
  <si>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</si>
  <si>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</si>
  <si>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</si>
  <si>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</si>
  <si>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</si>
  <si>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</si>
  <si>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</si>
  <si>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</si>
  <si>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</si>
  <si>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</si>
  <si>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</si>
  <si>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</si>
  <si>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</si>
  <si>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</si>
  <si>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</si>
  <si>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</si>
  <si>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</si>
  <si>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</si>
  <si>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</si>
  <si>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</si>
  <si>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</si>
  <si>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</si>
  <si>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</si>
  <si>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Villa del Rosario</t>
  </si>
  <si>
    <t xml:space="preserve">Vía Boconó entre el anillo vial y autopista a San Antonio del Táchira </t>
  </si>
  <si>
    <t>info@gimnasiolosalmendros.edu.co</t>
  </si>
  <si>
    <t>Rectora</t>
  </si>
  <si>
    <t>rectoria@gimnasiolosalmendros.edu.co</t>
  </si>
  <si>
    <t>Mayra Alexandra Blanco Beltrán</t>
  </si>
  <si>
    <t>Administradora</t>
  </si>
  <si>
    <t>admin@gimnasiolosalmendros.edu.co</t>
  </si>
  <si>
    <t>Geofredy Cardona Ospina</t>
  </si>
  <si>
    <t>calidad@gimnasiolosalmendros.edu.co</t>
  </si>
  <si>
    <t>Anggy Danitza Peña Reyes</t>
  </si>
  <si>
    <t>Por la formación de líderes para la región</t>
  </si>
  <si>
    <t>AÑO 2023</t>
  </si>
  <si>
    <t>AÑO 2024</t>
  </si>
  <si>
    <t>AÑO 2025</t>
  </si>
  <si>
    <t>Marinella Palomino de la Rosa</t>
  </si>
  <si>
    <t>● Sistema Institucional de Evaluación de los Estudiantes - SIEVES y sus anexos.
● Informe de auditoría externa ICONTEC. Cfr. Archivo de Secretaria Académica.
● ADMVA, CAL-F-07 Informe de Auditoría interna. Cfr. Archivo de Calidad. 
● ADMVA, CAL-MP-02 Manual de Calidad.
●Planes de gestión  y plan estratégico 
El GLA  a través del Sistema de Gestión de Calidad  y de la Gestión Directiva actualiza permanentemente la filosofía institucional;  implementando estrategias y acciones de divulgación para que  toda la Comunidad Educativa la conozca y  que permita continuar con la formación de lideres integrales para la región. Se cuenta con una formulación de la misión, la visión y los principios que articulan e identifican a la institución como un todo. Estos elementos han sido apropiados parcialmente por la comunidad educativa.</t>
  </si>
  <si>
    <t>Matriz de indicadores.
Se realiza la evaluación de los resultados de la gestiones con el fin de verificar su conveniencia, adecuación, eficacia, eficiencia y efectividad.(Medición de indicadores)</t>
  </si>
  <si>
    <t>● COM-MP-08 Política de Educación Inclusiva y Diversidad en el Aprendizaje.
El GLA tiene establecida la política de Inclusión que promueve la integración de personas con disímiles y diversidad cultural.  , además, está claramente definido el procedimiento para realizar los procesos de inclusión de acuerdo a la reglamentación existente para hacer el debido reporte de los estudiantes en el SIMAT.</t>
  </si>
  <si>
    <t>El GLA  se caracteriza por la cultura del continuo mejoramiento, implementando experiencias significativas en el proceso formativo de los estudiantes, se fortalece la capacidad para innovar e implementar estrategias en los diferentes procesos institucionales. En el entorno es reconocida en la comunidad mediante la gestión de los programas: Consentidos,  Proyecto de vida y proyección a la comunidad, Red Papaz
Con el SGC se hace más evidente el fortalecimiento de nuevas tendencias en cada una de las áreas del conocimiento y se trabaja en la mejora continua en el proceso de solución de conflictos cuya metodología es socializada a la comunidad educativa.</t>
  </si>
  <si>
    <t xml:space="preserve">La institución realiza seguimiento y evaluación de la funcionalidad de los planes y proyectos, así mismo realiza ajustes de manera periódica a los mismos. </t>
  </si>
  <si>
    <t>Se realiza la retroalimentación y evaluación de las estrategias pedagógicas, realizando los ajustes pertienetes a lo largo del año escolar.</t>
  </si>
  <si>
    <t xml:space="preserve">El SGC permite definir, administrar, verificar formular e interpretar los procesos que desarrollo el GLA mediante la medición de indicadores </t>
  </si>
  <si>
    <t>Los resultados de la evaluación institucional, en conjunto con las otras evaluaciones como las pruebas SABER, resultado ISCE y las evaluaciones internas, son un valioso insumo para el  plan de mejoramiento institucional.</t>
  </si>
  <si>
    <t>Está conformado por un número de miembros no mayor de doce  (12) ni menor de siete (7). El Consejo Directivo realiza reuniones periódicas, durante sus sesiones atiende las necesidades y compromisos de la institución. Propone, determina y establece un plan de trabajo, realiza seguimiento y evaluación de los procesos con el ánimo de asegurar su cumplimiento.</t>
  </si>
  <si>
    <t>Cumple las funciones establecidas en la Ley 115 (art. 145) y Decreto 1860 (art. 24), está integrado por el rector quien lo preside, los directivos docentes, un docente por cada área definida en el Plan de Estudios y un representante del departamento de psicopedagogía.</t>
  </si>
  <si>
    <t>Los objetivos principales de la Comisión de Evaluación y Promoción son analizar en forma multidisciplinar el desempeño de los estudiantes y emitir un juicio valorativo de carácter integral</t>
  </si>
  <si>
    <t>Cumple con la Ley 1620 y contribuye en la mejora de los procesos de conviviencia en la institución, en procura de incrementar la calidad de vida de toda la comunidad educativa, brindado espacios de conciliación y herramientas para la resolución de conflictos.</t>
  </si>
  <si>
    <t>Máximo órgano colegiado, integrado por un vocero de cada uno de los grados ofrecidos por el establecimiento, elegidos democráticamente mediante votación secreta para asegurar y garantizar el continuo ejercicio de la participación por parte de los educandos, como lo dispone la Ley.</t>
  </si>
  <si>
    <t>Representante legal de los estudiantes elegido democráticamente por votación secreta, para un período de un año escolar, según lo establecido por la Ley.</t>
  </si>
  <si>
    <t xml:space="preserve">La Asamblea General se reunirá ordinariamente una vez al año, dentro de los primeros tres  (3)  meses del año lectivo, en la fecha en que lo determine la Junta Directiva.  </t>
  </si>
  <si>
    <t xml:space="preserve">Desde el año 1.995, por iniciativa del Consejo Directivo, se dio conformación y funcionamiento a la Asociación de Padres de Familia del Gimnasio Los Almendros, sus integrantes son elegidos en Asamblea General de Padres de Familia.  </t>
  </si>
  <si>
    <t>La institución evalúa y mejora el uso de los di_x0002_ferentes medios de comunicación empleados,  en función del reconocimiento y la aceptación  de los diferentes estamentos de la comunidad  educativa.</t>
  </si>
  <si>
    <t>Existen espacios para que los miembros de la comunidad educativa puedan expresar creativamente sus ideas: Carteleras, Buzón de sugerencias, Página Web, Plataforma Phidias</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</si>
  <si>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</si>
  <si>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Se continúan implementando estrategias y acciones de mejora encaminadas a fortalecer el trabajo en equipo y fomentar el buen clima organizacional</t>
  </si>
  <si>
    <t>La institución evalúa periódicamente el sistema  de estímulos y  reconocimientos de los logros de  los docentes y estudiantes, y hace los ajustes per_x0002_tinentes para cualificarlo.</t>
  </si>
  <si>
    <t xml:space="preserve">Se realiza de manera sistemática la evaluación y pertinencia de los estímulos y reconocimientos a docentes, administrativos y estudiantes </t>
  </si>
  <si>
    <t>La institución evalúa periódica y sistemáticamen_x0002_te el impacto que tienen la socialización, la docu_x0002_mentación y la apropiación de buenas prácticas y 
realiza los ajustes pertinentes.</t>
  </si>
  <si>
    <t>Se realiza la implementación de actividades, incentivos y estrategias,  con el fin de realizar actividades que favorezcan las buenas prácticas y el clima organizacional en general</t>
  </si>
  <si>
    <t>Se desarrollan actividades y estrategias en espacios de Titulatura, donde se fomenta el sentido de identidad y pertenencia.</t>
  </si>
  <si>
    <t>Se dispone de una planta física amplia, con buena distribución de sus dependencias, Las zonas verdes están cuidadas, arborizadas y  las aulas de clase cuentan con aire acondicionado, pantalla, computador, bibliobanco y un espacio físico acorde a la cantidad de estudiantes.
El comedor a cielo abierto le da un ambiente agradable y de convivencia al tiempo de descanso. 
Así mismo el uso de espacios Tics como  whiteboard room, sistemas, Laboratorio de ciencias, Biblioteca  es utilizado como otra herramienta tecnológica para la enseñanza - aprendizaje.</t>
  </si>
  <si>
    <t>La institución evalúa sistemáticamente la efectivi_x0002_dad de su programa de inducción y de acogida a  estudiantes nuevos y sus familias y a otro perso_x0002_nal, y realiza los ajustes pertinentes.</t>
  </si>
  <si>
    <t xml:space="preserve">La matrícula se desarrolla de acuerdo a un proceso diseñado y evaluado.  La institución realiza al comienzo del año escolar una serie de actividades para socializar la filosofía institucional con toda la comunidad educativa, así mismo se explica a los padres y estudiantes nuevos el proceso de evaluación integral. </t>
  </si>
  <si>
    <t>La institución cuenta con estrategias propias para el desarrollo del aprendizaje con una metodología adecuada y propia en cada uno de los niveles de desarrollo. Se encuentra coherencia entre el plan de clase y el plan de asignatura lo que demuestra el desarrollo de la clase dentro de un marco previamente preparado. Como oportunidad de mejoramiento se plantea avanzar en el uso de recursos tecnológicos</t>
  </si>
  <si>
    <t>es un instrumento eje en el ambiente escolar de la institución. Donde se encuentra establecidos los procedimientos para la solución de conflictos. En el manual se incorporan las sugerencias de acuerdo a las necesidades que se van presentando en la institución con los estudiantes, docentes y padres de familia.</t>
  </si>
  <si>
    <t xml:space="preserve">Permite una formación integral a través de hábitos y normas básicas de disciplina y convivencia, apoyadas con los valores del Gimnasio Los Almendros.    </t>
  </si>
  <si>
    <t>El programa permite identificar necesidades y dificultades de la población estudiantil con el fin de potencializar sus habilidades e identificar sus intereses</t>
  </si>
  <si>
    <t>El Comité de Convivencia Escolar funciona desde el año 2013 con representantes  de la comunidad educativa. Cuenta con reglamento que contiene una ruta de atención interna aprobada por el Consejo Directivo. El objetivo propuesta es realizar acciones reparadores y de prevención.
Se ha socializó y ejecutado la Ruta de atención  interna y está disponible en la página web del colegio.</t>
  </si>
  <si>
    <t>Los docentes atienden de manera oportuna las dificultades de aprendizaje, realizando actividades diarias de refuerzo académico en todas las áreas, según las necesidades de aprendizaje de cada estudiante.  También se cuenta con el apoyo profesional permanente a través del departamento de psicopedagogía
Estas actividades son complementadas con talleres, conferencias y jornadas pedagógicas con el fin de formar y actualizar a la comunidad educativa, en situaciones específicas de aprendizaje.
Además, se cuenta con el apoyo de profesionales externos, con quienes para garantizar la atención integral en casos específicos, se mantiene comunicación constante sobre los procesos de intervención.</t>
  </si>
  <si>
    <t>La institución revisa y evalúa las políticas, proce_x0002_sos de comunicación e intercambio con las fami_x0002_lias o acudientes y, con base en estos resultados, 
realiza los ajustes pertinentes.</t>
  </si>
  <si>
    <t>Oportunamente se reporta a los padres de familia y estudiante sobre el desempeño académico, mediante informes personales y específicos, sobre los progresos y dificultades que van surgiendo en el transcurso de cada período.</t>
  </si>
  <si>
    <t>La institución revisa y evalúa las políticas, proce_x0002_sos de comunicación e intercambio con las auto_x0002_ridades educativas y, con base en estos resulta_x0002_dos, realiza los ajustes pertinentes.</t>
  </si>
  <si>
    <t>El GLA esta atenta a las directrices ministeriales e intrucciones de la Secretaria de Educación Depaertamental.</t>
  </si>
  <si>
    <t>La institución evalúa el impacto de las alianzas y  acuerdos con diferentes  ntidades, y los ajusta en  concordancia con los resultados obtenidos.</t>
  </si>
  <si>
    <t>Se evalúa es impacto de acuerdo a la pertinencia y a la eficacia de dichas alianzas y acuerdos.</t>
  </si>
  <si>
    <t>Las alianzas con el sector productivo tienen  objetivos y metodologías claras para apoyar  el desarrollo de competencias en los estudiantes y se promueven procesos de seguimiento y  evaluación periódicos.</t>
  </si>
  <si>
    <t>Se revisa la pertinencia de dichas alianzas y lo favorable o desfavorable que resulta la misma con el fin de dar continuidad o no.</t>
  </si>
  <si>
    <t>La institución evalúa periódicamente la coherencia y la articulación del enfoque metodológico con el PEI, el plan de mejoramiento y las prácticas de aula de sus docentes. Esta información es usada como base para la realización de ajustes.</t>
  </si>
  <si>
    <t>La institución evalúa periódicamente la pertinencia y funcionalidad de los procedimientos establecidos para la dotación, uso y mantenimiento de los recursos para el aprendizaje y las ajusta en función de los nuevos requerimientos.</t>
  </si>
  <si>
    <t>La institución evalúa periódicamente el cumplimiento de las horas efectivas de clase recibidas por los estudiantes y toma las medidas pertinentes para corregir situaciones anómalas.</t>
  </si>
  <si>
    <t>La institución revisa periódicamente la implementación de su política de evaluación tanto en cuanto a su aplicación por parte de los docentes,
como en su efecto sobre la diversidad de los estudiantes, e introduce los ajustes pertinentes.</t>
  </si>
  <si>
    <t xml:space="preserve">A partir de los estándares establecidos por el MEN, cada área programa anualmente los logros a trabajar con los estudiantes; los alcances  en estos logros se valoran teniendo en cuenta  los conceptos evaluativos integrales establecidos en la institución y el  seguimiento  individual al desempeño de los estudiantes se hace en cada área, en la Comisión de Evaluación de cada grado  y en el  Consejo Académico, para determinar las estrategias pertinentes en cada caso.
Evaluaciones perídicas en el Drive institucional
PIAR de los estudiantres con ajustes especiales 
Plataforma Phidias
</t>
  </si>
  <si>
    <t>La institución evalúa periódicamente la coherencia y la articulación de las opciones didácticas que utiliza en función del enfoque metodológico, las prácticas de aula de sus docentes, el PEI y el plan de estudios. Esta información es usada como base para la elaboración de estrategias de mejoramiento.</t>
  </si>
  <si>
    <t>Malla curricular 
Planes de unidad 
Plan de asignatura
Autoevaluación de las áreas 
Observaciones de prácticas pedagógicas</t>
  </si>
  <si>
    <t xml:space="preserve">Plataforma Phidias 
Planes de clase </t>
  </si>
  <si>
    <t>La institución revisa y evalúa periódicamente la articulación entre la política sobre el uso de los recursos para el aprendizaje y su propuesta pedagógica, y realiza ajustes a la misma con base en los resultados de los estudiantes.</t>
  </si>
  <si>
    <t xml:space="preserve">Autoevaluación institucional 
Autoevaluación de las áreas </t>
  </si>
  <si>
    <t>La política de distribución del tiempo curricular y extracurricular es apropiada y se utiliza efectivamente. Además, la institución revisa y evalúa periódicamente el uso de los tiempos destinados a los aprendizajes, y realiza los ajustes pertinentes para que éstos sean aprovechados apropiadamente.</t>
  </si>
  <si>
    <r>
      <rPr>
        <sz val="9"/>
        <color theme="1"/>
        <rFont val="Arial"/>
        <family val="2"/>
      </rPr>
      <t xml:space="preserve">Se evidencia un uso eficiente y responsable de la jornada académica mediante la distribución del tiempo curricular y extracurricular. En la planeación anual se elabora un cronograma de actividades y un calendario escolar, el cual se socializa con la comunidad educativa en la reunión general que se realiza al inicio del año y se publica en la página web.
Horarios de clase de cada grado. 
</t>
    </r>
    <r>
      <rPr>
        <i/>
        <sz val="9"/>
        <color theme="1"/>
        <rFont val="Arial"/>
        <family val="2"/>
      </rPr>
      <t>ntensidad horaria de cada asignatura en el PEI</t>
    </r>
  </si>
  <si>
    <t xml:space="preserve">Existe la Asociación de Exalumnos del Gimnasio Los Almendros (ASOEXGLA), conformada a principios de 2009, con el ánimo de proyectar socialmente a la institución, buscando la unión de sus miembros en torno a los ideales y valores del Gimnasio Los Almendros. 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 Aunque a institución revisa y evalúa periódicamente su plan de seguimiento a egresados y la información que éste arroja para adecuar y mejorar la pertinencia
de sus acciones, así como su capacidad de respuesta ante las necesidades y expectativas del estudiantado, son muy pocas las actividades planeadas de manera sistemática. Se tienen registro de visitas y encuentros casuales o solicitados de manera espórádicos de egresados en la institución.
</t>
  </si>
  <si>
    <t>La institución cuenta con un proceso de matrícula ágil y oportuno que tiene en cuenta las necesidades de los estudiantes y los padres de familia, y que es reconocido por la comunidad educativa.</t>
  </si>
  <si>
    <t>La matrícula se desarrolla de acuerdo a un proceso diseñado y contemplado en el Proyecto Educativo Institucional. Manual de Convivencia y en el proceso de admisión, matriculas y retiro de estudiantes.</t>
  </si>
  <si>
    <t>La institución revisa periódicamente la calidad y disponibilidad del archivo académico y ajusta y mejora este sistema.</t>
  </si>
  <si>
    <t>Los registros académico de cada año lectivo son resguardados por la Secretaria Académica del colegio, además en la coordinación del colegio como en la secretaria se abre un historial del estudiante, adicional se mantiene la plataforma phidias (Sistema de Gestión Académica)</t>
  </si>
  <si>
    <t>La institución revisa periódicamente el sistema de expedición de boletines de calificaciones e implementa acciones para ajustarlo y mejorarlo.</t>
  </si>
  <si>
    <t>Los informes periódicos de los estudiantes están estructurados en concordancia con los dominios definidos en la taxonomía de Bloom, la valoración de cada logro y la definitiva conceptual de cada asignatura. Además, el boletín tiene registrada la autoevaluación del estudiante y en la copia que archiva el colegio, la constancia de  las observaciones y firma de los padres de familia.</t>
  </si>
  <si>
    <t>La institución revisa periódicamente el programa de mantenimiento de su planta física y realiza los ajustes pertinentes.</t>
  </si>
  <si>
    <t>La empresa cuenta con un cronograma de mantenimiento de la planta física y sus activos fijos.</t>
  </si>
  <si>
    <t>Constantemente se están haciendo mejoras para el embellecimiento de su planta física, y las adecuaciones que se pueden realizar respecto a los recursos con los que se cuenten</t>
  </si>
  <si>
    <t>La institución revisa y evalúa periódicamente el plan de uso de cada uno de sus espacios físicos y diseña acciones para optimizarlos.</t>
  </si>
  <si>
    <t>Se tiene estipulado un horario para el uso de las aulas de computo, Whiteboard, biblioteca. Además semanalmente se comparta un cronograma de actividades donde se tiene en cuenta los espacios para el desarrollo de cada actividad.</t>
  </si>
  <si>
    <t>La institución evalúa periódicamente la disponibilidad y calidad de los  recursos para el aprendizaje y realiza ajustes a su plan de adquisiciones.</t>
  </si>
  <si>
    <t>Esta establecido un procedimiento de manejo de los inventarios mediante un registro de cada uno de los bienes que ingresan a cada departamento de la institución, así mismo se registran lo procesos para retirar tanto en físico como los soportes contables las bajas de los bienes que ya no son útiles para el servicio. Cada año se planea la adquisición de material didactico de acuerdo a el presupuesto.</t>
  </si>
  <si>
    <t>De acuerdo al SGC la administración del colegio evalua, dota y hace seguimiento a los elementos necesario para el desempeño de cada funcionario.</t>
  </si>
  <si>
    <t>Adicional al cronograma de mantenimiento de los equipos, en el día a día los de acuerdo al procedimiento los equipos se entregan y reciben con la respectiva verificación de estado.</t>
  </si>
  <si>
    <t>De acuerdo al SGSST dentro del plan anual de trabajo se hace la revisión y actualizaicón del panorama de riesgos.</t>
  </si>
  <si>
    <t xml:space="preserve">La institución revisa y evalúa periódicamente la cobertura, calidad y  oportunidad de los servicios complementarios y recursos y promueve acciones correctivas en función de las necesidades del estudiantado. 
</t>
  </si>
  <si>
    <t>El colegio supervisa el servicio prestado por la encargada de la cafetería escolar, constantemente se audita el servicio de almuerzos prestado por el restaurante.</t>
  </si>
  <si>
    <t>La institución evalúa periódica y sistemáticamente la estrategia de apoyo a los estudiantes que presentan bajo desempeño académico o con dificultades de interacción y adelanta acciones correctivas y de gestión para mejorarla.</t>
  </si>
  <si>
    <t>El Gimnasio Los Almendros realiza evaluaciones periodicas de las estrategias y las acciones desarrolladas desde la línea de diversidad que se desglosa de los lineamientos de la Educación Inclusiva GLA a fin de garantizar a todos los estudiantes una participación activa y consciente en cada uno de los procesos educativos. Por medio de actividades como la caracterización y los empalmes (Evidencia: Formato ADMVA, HUM-F-02 ) se se logra identificar y eliminar las barreras para el aprendizaje. De esta manera se generan las orientaciones desde aspectos como  el apoyo en la planificación docente, el tener presente las asesorías y recomendaciones de especialistas externos, los diferentes ajustes a los procesos evaluativos y metodológicos, entre otros, para potencializar el desarrollo de las habilidades, los enfoques de aprendizajes en los estudiantes y sus proceso de socialización y participación linguisticas en la comunidad.</t>
  </si>
  <si>
    <t xml:space="preserve"> En el Manual de Funciones y perfiles de cargo  se identifican los perfiles y funciones para cada una de las responsabilidades asignadas en la Institución
</t>
  </si>
  <si>
    <t>La institución cuenta con un proceso de selección, inducción y reinducción diseñada y organizada para tal fin. Así mismo se ha actualizado el manual de funciones de los diferentes cargos, los cuales incluyen las competencias y requisitos en cada uno de ellos.</t>
  </si>
  <si>
    <t>La institución revisa y evalúa continuamente su programa de formación y capacitación en función de su incidencia en el mejoramiento de los procesos de enseñanza y aprendizaje y en el desarrollo institucional.</t>
  </si>
  <si>
    <t xml:space="preserve">El colegio organiza sus procesos de capacitación, de acuerdo con sus necesidades y apoya la asistencia de personal a eventos externos o internos que correspondan a esa programación, aunque no cuenta con mecanismos de seguimiento de sus resultados.
La institución ha implementado la autogestión pedagógica, como herramienta colectiva de formación e investigación, con el propósito de actualizar a los maestros en su quehacer, orientada al mejoramiento de las experiencias y las prácticas pedagógicas.  
Así mismo, se propende por la participación de los maestros en los eventos de interés curricular no solo a nivel local sino nacional.  Sin embargo, no ha sido posible concretar el desarrollo de un programa de capacitación para el personal docente y administrativo.
Además, no existe en la actualidad un mecanismo que permita el seguimiento de los resultados de dichas capacitaciones, permitiendo la socialización de los conocimientos adquiridos para todo el personal docente.
</t>
  </si>
  <si>
    <t>La institución revisa y evalúa continuamente sus criterios de asignación académica de los docentes y realiza los ajustes pertinentes a los mismos.</t>
  </si>
  <si>
    <t>En la distribución de la asignación académica se aprecia las asignaturas, los grados, las reuniones asignados  y la disponibilidad de tiempo de cada maestro, permitiendo ver la necesidades buscando optimizar el servicio educativo y el bienestar de sus docentes.</t>
  </si>
  <si>
    <t>Se generan actividades como selección del docente del mes, mensajes en fechas de cumpleaños, actividades desde las areas de convivencia laboral, SGSST, dirección académica para promover la satisfacción del personal.</t>
  </si>
  <si>
    <t>La institución revisa continuamente el proceso de evaluación de docentes, directivos y personal administrativo, así como los resultados de las acciones de mejoramiento, con el fin de ajustarlos y crear nuevos planes de incentivos, apoyo a la investigación, divulgación de buenas prácticas, etc.</t>
  </si>
  <si>
    <t>Es un proceso integral, sistemático y continuo realizado al grupo de personas responsables del funcionamiento y desempeño de la labor educativa. Se valora el conjunto de actitudes, rendimientos y comportamiento laboral en el desempeño de su cargo y cumplimiento de sus funciones.</t>
  </si>
  <si>
    <t>La institución revisa y valora continuamente su estrategia de reconocimiento al personal vinculado y realiza los ajustes pertinentes.</t>
  </si>
  <si>
    <t>Se han implementado estrategias para el reconocimiento del personal vnculado y actualmente se encuentra en revisión y ajuste para que se adecue a las necesidades de la institución y logre un impacto positivo en el grupo de empleados</t>
  </si>
  <si>
    <t>La investigación en la institución se encuentra en estado incipiente.</t>
  </si>
  <si>
    <t>No se ha realizado un trabajo adecuado en este tema</t>
  </si>
  <si>
    <t>La institución dispone de estrategias claras  para mediación y solución de conflictos y éstos se resuelven a través del diálogo y la negociación permanente. Esto contribuye a que exista un buen clima laboral.</t>
  </si>
  <si>
    <t xml:space="preserve">Cumple con las Resoluciones 652 y 1356 de 2012 del Ministerio del Trabajo  y contribuye en la mejora de los procesos de conviviencia de los empleados de la institución,   brindado espacios de conciliación y herramientas para la resolución de conflictos con el apoyo del comité de convivencia laboral, falta apropiación del proceso por parte de talento humano. </t>
  </si>
  <si>
    <t>La institución cuenta con un programa de bie- nestar del personal vinculado que se cumple en su totalidad. Además, es conocido y acep- tado por la comunidad educativa desde una perspectiva de equidad.</t>
  </si>
  <si>
    <t>Se cuenta con actividades de bienestar laboral en el marco del desarrollo de los programas de SST</t>
  </si>
  <si>
    <t>La institución evalúa periódicamente los procedimientos para la elaboración del presupuesto, de manera que se logre coordinar las necesidades de las distintas sedes y niveles. Asimismo, realiza análisis financieros y proyecciones presupuestales para la planeación y gestión institucional.</t>
  </si>
  <si>
    <t xml:space="preserve">El presupuesto Institucional cumple un proceso sistematizado con procedimientos bien definidos y es herramienta fundamental para la planeación e inversión financiera a corto y mediano plazo.
</t>
  </si>
  <si>
    <t>Las transacciones contables, se registran con el apoyo del software TNS adaptado a los normatividad contable y Las Normas Internacionales de Información Financieras (NIIF), para su respectivo control, toma de decisiones y apoyo al plan de mejoramiento institucional.</t>
  </si>
  <si>
    <t>Hay seguimiento y evaluación de los procesos de recaudo de ingresos y de realización de los gastos; dicha información retroalimenta la planeación financiera y apoya la toma de decisiones.</t>
  </si>
  <si>
    <t>Mensualmente se hace el análisis de los estados financieros, los cuales son aprobados en las reuniones de Consejo Directivo.</t>
  </si>
  <si>
    <t>La institución revisa y hace seguimiento a los resultados de los informes financieros, para que éstos sean un elemento clave en el momento de planear las acciones, tomar decisiones y evaluar los resultados de las mismas.</t>
  </si>
  <si>
    <t>Por estatutos, la Corporación cuenta con un revisor fiscal el cual realiza la revisión de la contabilidad. Y de acuerdo a los anàlisis realizados en las reuniones de Consejo Directivo se toman decisiones. Actas de consejo directivo.</t>
  </si>
  <si>
    <t>Los modelos pedagógicos diseñados para la atención a la población que experimenta barre- ras para el aprendizaje y la participación y los me- canismos de seguimiento a estas demandas son evaluados permanentemente con el propósito de mejorar la oferta y la calidad del servicio presta- do. La institución es sensible a las necesidades de su entorno y busca adecuar su oferta educativa a tales demandas.</t>
  </si>
  <si>
    <t>Por medio del apoyo a los docentes desde las estrategias específicas a estudiantes con características individuales, se establecen los lineamientos de las planeaciones de sus clases minimizando las barrearas que puedan existir en el aprendizaje y la participación. Dichos apoyos son evaluados y reestructurados en compañía de Learning support center, de acuerdo a la función de cada uno de ellos, esto por medio de reuniones de seguimiento a docentes que brinda el departamento. Además, se desarrollan los planes individuales de ajustes razonables de acuerdo al decreto 1421 de agosto de 2017, en donde se da cumplimiento a la normativa siendo la institución sensible a las necesidades de la población en general promoviendo mejoría en los procesos de enseñanza aprendizaje alineados a nuestra política de inclusión y diversidad en el aprendizaje.</t>
  </si>
  <si>
    <t>La institución trabaja articuladamente para diseñar y aplicar estrategias pedagógicas per- tinentes que permitan integrar y atender las personas pertenecientes a grupos étnicos, y las dan a conocer a la comunidad.</t>
  </si>
  <si>
    <t>COM-MP-08 Política de Educación Inclusiva y Diversidad en el Aprendizaje.                                                                                                                                                                                      
 Archivo disponible para la comunidad en Archivos globales de phidias.</t>
  </si>
  <si>
    <t>La institución cuenta con políticas y programas claros que recogen las expectativas de todos los estudiantes y ofrece alternativas para que se iden- tifiquen con ella. Los mecanismos empleados para hacer el seguimiento a las necesidades de los es- tudiantes y ponderar su grado de satisfacción se evalúan y mejoran constantemente y sus resulta- dos retroalimentan el plan de mejoramiento institucional.</t>
  </si>
  <si>
    <t>COM-F-01 Ficha de Inicial Psicología - Psicopedagogía.
Seguimiento a estudiantes nuevos.
COM-F-02 Caracterización Inicial. Caracterización pedagógica de estudiantes, cada dos años.
Satisfacción al cliente mediante apreciaciones de padres de familia.
Divulgacion por phidias de encuesta de satisfacción.
Sistema de PQRS.
Proyectos de participación estudiantil internos y externos. (Modelo GLAMUN, intercolegiados, etc).</t>
  </si>
  <si>
    <t xml:space="preserve">La institución evalúa y mejora los procesos rela- cionados con los proyectos de vida de sus estudiantes, de modo que hay un interés por cualificar este aspecto en la formación de sus alumnos.
</t>
  </si>
  <si>
    <t xml:space="preserve">COM-MP-06 Programa de Orientación Profesional -POP
COM-F-06  Monitoreo y Evaluación Proyectos y Programas PROGRAMA DE ORIENTACIÓN PROFESIONAL.
Seguimiento de actividades con 11° de toma de decisión.
</t>
  </si>
  <si>
    <t>La escuela de padres es coherente con el PEI, cuenta con el respaldo pedagógico de los do- centes y se encuentra ampliamente divulgada en la comunidad. Además, su acogida entre los integrantes de la familia es significativa.</t>
  </si>
  <si>
    <t>ADMVA, HUM-F-02 Listado de Asistencia.                                                                                                                                                                                                                                                                                                         ACAD-F-25 Presentación de proyecto y actividades.
Comunicación institucional Phidias</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</si>
  <si>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</si>
  <si>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La institución posee mecanismos para evaluar las formas y demandas de participación del es- tudiantado; la organización escolar es sensible a tales demandas y crea espacios para promover alternativas de participación como respuesta a ellas.</t>
  </si>
  <si>
    <t>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                                                                                                                                                   
 Registro fotografico mediante Página web institucional y platafora de Instagram.</t>
  </si>
  <si>
    <t>Actas de reunion y listado de asistencia.</t>
  </si>
  <si>
    <t>La participación de los padres de familia es cohe- rente con los grandes propósitos institucionales. La institución evalúa estos mecanismos e instan- cias de participación y el proceso de mejoramien- to contempla sus necesidades y expectativas.</t>
  </si>
  <si>
    <t>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                                                                                                                                                    
Registro fotografico mediante Página web institucional y platafora de Instagram.</t>
  </si>
  <si>
    <t>AÑO 2026</t>
  </si>
  <si>
    <t xml:space="preserve">Se evidencia un uso eficiente y responsable de la jornada académica mediante la distribución del tiempo curricular y extracurricular. En la planeación anual se elabora un cronograma de actividades y un calendario escolar, el cual se socializa con la comunidad educativa en la reunión general que se realiza al inicio del año y se publica en la página web.
ARL de refuerzo y nivelación que se dictan todos los días a las 6:10 a.m. 
Las actividades extraacadémicas que se desarrollan de 2:20 p.m. hasta las 4:00 p.m.
Cronograma de actividades académicas. 
Calendario escolar </t>
  </si>
  <si>
    <t xml:space="preserve">Esta establecido un procedimiento de manejo de los inventarios mediante un registro de cada uno de los bienes que ingresan a cada departamento de la institución, así mismo se registran lo procesos para retirar tanto en físico como los soportes contables las bajas de los bienes que ya no son útiles para el servicio.
Inventario de los recursos disponibles en la institución. 
Lista de útiles escolares. </t>
  </si>
  <si>
    <t xml:space="preserve">1. La alianza con Aquí Entre Niños Kindergarten fomenta un trabajo en equipo para mejorar la coherencia entre los proyectos educativos.
2. El posicionamiento del colegio como el mejor colegio bilingüe de la región permite capitalizar en familias interesadas en una formación bilingüe de calidad.
3. La apertura de la frontera ha generado una migración de familias interesadas en el proyecto educativo. 
4. Creación de espacios concretos  para atender necesidades de la población estudiantil y docente. </t>
  </si>
  <si>
    <t xml:space="preserve">1. Fortalecimiento de un equipo de trabajo sintonizado con la filosofía institucional a través del seguimiento y acompañamiento a su labor, identificación de necesidades y realizando el abordaje asertivo. 
2. Estructuración del programa de incentivos para el personal docente y administrativo.
3. Estructuración del equipo de directores con funciones y objetivos claros. 
4. Fortalecimiento de la comunicación interna y externa: con estudiantes, docentes personal administrativos y padres de familia.
5. Fortalecimiento de criterios y lineamientos pedagógicos  con el departamento de asesoría curricular.
6. Fortalecimiento del bilingüismo a nivel institucional: comunicación y procesos pedagógicos. 
7. Recuperación de la identidad Almendrina a través de la práctica de la dinámica pedagógica diaria. 
8. Estructuración y fortalecimiento del programa antibullying en la institución. </t>
  </si>
  <si>
    <t>La institución evalúa periódicamente la articulación de los planes, proyectos y acciones a su  planteamiento estratégico, y realiza los cambios  y ajustes necesarios para lograrla, mediante tra_x0002_bajo en equipo.</t>
  </si>
  <si>
    <t>Se evalúa periódicamente el cumplimiento de las  metas, lo que permite realizar ajustes y reorientar  los diferentes aspectos de la gestión institucional. 
La revisión periódica de las metas da cuenta del  proceso progresivo de la  ransformación hacia la  atención a la población diversa y vulnerable.</t>
  </si>
  <si>
    <t>La institución asegura que la inclusión y la calidad  sean el centro de su desarrollo, lo cual se ve refle_x0002_jado en la misión, la visión y los principios están  claramente definidos para la institución integra_x0002_da e inclusiva y son revisados y ajustados periódi_x0002_camente, en función de los nuevos retos externos  y de las necesidades de los estudiantes.</t>
  </si>
  <si>
    <t>La institución evalúa periódicamente los niveles de conocimiento y apropiación del direcciona_x0002_miento estratégico por parte de los miembros de la comunidad educativa y realiza acciones para lograr dicha apropiación.</t>
  </si>
  <si>
    <t>La institución evalúa periódicamente la eficiencia  y pertinencia de los criterios  establecidos para su  manejo y realiza ajustes para mejorarlos y lograr  mayor cohesión. Se trabaja en equipo y se apli_x0002_can distintas formas para resolver los problemas.</t>
  </si>
  <si>
    <t>El consejo directivo se reúne periódicamente de acuerdo con un cronograma establecido y sesiona con el aporte activo de todos sus miembros.
Hace seguimiento sistemático al plan de trabajo, para garantizar su cumplimiento.</t>
  </si>
  <si>
    <t>El consejo académico se reúne ordinariamente y  cuenta con el aporte activo de todos sus miem_x0002_bros. Allí se toman decisiones sobre los procesos  pedagógicos y se hace seguimiento sistemático al plan de trabajo, para asegurar su cumplimiento.</t>
  </si>
  <si>
    <t>La comisión de evaluación y promoción evalúa los resultados de sus acciones y decisiones y los utiliza para fortalecer su trabajo.</t>
  </si>
  <si>
    <t>El comité de convivencia se reúne periódicamen_x0002_te y cuenta con el aporte activo de todos sus miembros. Además, evalúa los resultados de sus acciones y decisiones y los utiliza para fortalecer su trabajo.</t>
  </si>
  <si>
    <t>El consejo estudiantil se reúne periódicamen_x0002_te y es reconocido como la instancia de repre_x0002_sentación de los intereses de todos y todas los estudiantes de la institución.</t>
  </si>
  <si>
    <t>El personero elegido desarrolla proyectos y programas a favor de todas y todos los estu_x0002_diantes y su labor es reconocida en los diferen_x0002_tes estamentos de la comunidad educativa.</t>
  </si>
  <si>
    <t>La asamblea de padres de familia se reúne periódicamente y cuenta con la participación activa de sus miembros. Además, evalúa los resultados de sus acciones y decisiones y los utiliza para fortale_x0002_cer su trabajo.</t>
  </si>
  <si>
    <t>Se evalúan periódicamente los aspectos relativos a la identificación de los estudiantes con la insti_x0002_tución y al fortalecimiento de su sentimiento de  pertenencia, y se introducen medidas oportunas  para promover y reforzar este sentimiento.</t>
  </si>
  <si>
    <t>1. La institución  cuenta con una dirección académica focalizada en el acompañamiento y seguimiento  curricular y académico del proceso anual,para el cumplimiento del Plan Operativo y actividades de la gestión, así como la proyección de programas de expansión y fortalecimiento de esta gestión neurálgica.
2. En el presente año lectivo el colegio cuenta con un equipo docentes reclutado desde un propósito de continuidad y estabilidad, comprometidos con el proyecto educativo, con los cambios y ajustes curriculares, y con su desarrollo profesional..
3. La institución ha iniciado la implementación de un liderazgo administrativo-pedagógico de corte horizontal, basado en la Confianza y comunicación clara y pertinente entre la gestión y el personal docente.
4. Proyección a un currículo internacional, a partir del fortalecimiento y consolidación del modelo enfoque y estrategias pedagógicas coherentes con éste, que cuenta con orientación y acompañamiento interno. 
5. La institución ha priorizado el uso de los amplios recursos tecnológicos y de soporte a la tecnología con los que cuenta, en la planificación - ejecución y evaluación sistemática, permanente y cotidiana de las tareas académicas, por parte de docentes y estudiantes.
6. El colegio está fortaleciendo la mirada holística de la gestión pedagógica del colegio, favoreciendo la academia con el desarrollo de las habilidades blandas en los estudiantes.
7. La institución recuperó la estructura administrativa- pedagógica, con la presencia de Jefaturas de Sección, que facilita y optimiza el sintonizado desarrollo de actividades y alcance de objetivos propuestos.</t>
  </si>
  <si>
    <t xml:space="preserve">Los sistemas de SST y de Calidad que permiten que el colegio cumpla legalmente  y mejore cada día. 
Cumplimiento con las garantías contractuales. </t>
  </si>
  <si>
    <t xml:space="preserve">Personal nuevo que puede acoplarse a las normas institucionales del colegio. </t>
  </si>
  <si>
    <t xml:space="preserve">Trabajo del equipo  en pro del bienestar y solución de conflictos de la comunidad.                                                                                                   
Amplitud en el equipo de psicología el cual apoya a cada sección permitiendo abordar toda la población.            </t>
  </si>
  <si>
    <t>Diseño pedagógico</t>
  </si>
  <si>
    <t>Prácticas pedagógicas</t>
  </si>
  <si>
    <t>Gestión de aula</t>
  </si>
  <si>
    <t>Seguimiento académico</t>
  </si>
  <si>
    <t>VALORACIÓN                       GESTIÓN ACADÉMICA</t>
  </si>
  <si>
    <t>Yuly Yohana Bonilla Flores</t>
  </si>
  <si>
    <t>Orientadora Escolar Secundaria</t>
  </si>
  <si>
    <t>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t>
  </si>
  <si>
    <t>Sistema Institucional de Evaluación de los Estudiantes - SIEVS y sus anexos.
● Informe de auditoría externa ICONTEC. Cfr. Archivo de Secretaria Académica.
● ADMVA, CAL-F-07 Informe de Auditoría interna. Cfr. Archivo de Calidad. 
● ADMVA, CAL-MP-02 Manual de Calidad.
●Planes de gestión  y plan estratégico 
El GLA  a través del Sistema de Gestión de Calidad  y de la Gestión Directiva actualiza permanentemente la filosofía institucional;  implementando estrategias y acciones de divulgación para que  toda la Comunidad Educativa la conozca y  que permita continuar con la formación de lideres integrales para la región. Se cuenta con una formulación de la misión, la visión y los principios que articulan e identifican a la institución como un todo. Estos elementos han sido apropiados parcialmente por la comunidad educativa.</t>
  </si>
  <si>
    <t>Se evalúa periódicamente el cumplimiento de las metas, lo que permite realizar ajustes y reorientarlos diferentes aspectos de la gestión institucional. La revisión periódica de las metas da cuenta del proceso progresivo de la transformación hacia la atención a la población diversa y vulnerable.</t>
  </si>
  <si>
    <t>La institución evalúa periódicamente los niveles de conocimiento y apropiación del direccionamiento estratégico por parte de los miembros de la comunidad educativa y realiza acciones para lograr dicha apropiación.</t>
  </si>
  <si>
    <t>La institución evalúa periódicamente su estrategia de inclusión de personas de diferentes grupos poblacionales o diversidad cultural, e introduce los ajustes pertinentes para fortalecerla.</t>
  </si>
  <si>
    <t>La institución evalúa periódicamente la eficiencia y pertinencia de los criterios establecidos para su manejo y realiza ajustes para mejorarlos y lograr mayor cohesión. Se trabaja en equipo y se aplican distintas formas para resolver los problemas.</t>
  </si>
  <si>
    <t>El GLA  se caracteriza por la cultura del continuo mejoramiento, implementando experiencias significativas en el proceso formativo de los estudiantes, se fortalece la capacidad para innovar e implementar estrategias en los diferentes procesos institucionales. En el entorno es reconocida en la comunidad mediante la gestión de los programas: SALME (programa de salud mental),  Proyecto de vida y proyección a la comunidad, Red Papaz y actividades de liderazgo como el Conversatorio de empresarios por la región "SOMOS NORTE", así como ser el primer colegio bilingüe certificado de Norte de Santander. 
Con el SGC se hace más evidente el fortalecimiento de nuevas tendencias en cada una de las áreas del conocimiento y se trabaja en la mejora continua en el proceso de solución de conflictos cuya metodología es socializada a la comunidad educativa.</t>
  </si>
  <si>
    <t>La institución evalúa periódicamente la articulación de los planes, proyectos y acciones a su planteamiento estratégico, y realiza los cambios y ajustes necesarios para lograrla, mediante trabajo en equipo.</t>
  </si>
  <si>
    <t>La estrategia pedagógica es coherente con la misión, la visión y los principios institucionales, y es aplicada de manera articulada en las diferentes sedes, niveles y grados.</t>
  </si>
  <si>
    <t xml:space="preserve">Se realiza la retroalimentación y evaluación de las estrategias pedagógicas, realizando los ajustes pertienetes a lo largo del año escolar. Este año hizo falta retroalimentación por parte del Director Académico, ya que es la persona encargada de manera oficial de esta responsabilidad. </t>
  </si>
  <si>
    <t>La institución utiliza sistemáticamente toda la información interna y externa disponible para evaluar los resultados de sus planes y programas de trabajo, así como para tomar medidas oportunas y pertinentes para ajustar lo que no está funcionando bien.</t>
  </si>
  <si>
    <t>La institución revisa periódicamente los procedimientos e instrumentos establecidos para realizar la autoevaluación integral. Con esto orienta, ajusta y mejora continuamente este proceso.</t>
  </si>
  <si>
    <t>Los resultados de la evaluación institucional, en conjunto con las otras evaluaciones como las pruebas SABER, IELTS Académico, resultado ISCE y las evaluaciones internas, son un valioso insumo para el  plan de mejoramiento institucional.</t>
  </si>
  <si>
    <t>El consejo directivo se reúne periódicamente de acuerdo con un cronograma establecido y sesiona con el aporte activo de todos sus miembros. Hace seguimiento sistemático al plan de trabajo, para garantizar su cumplimiento.</t>
  </si>
  <si>
    <t>El consejo académico se reúne ordinariamente y cuenta con el aporte activo de todos sus miembros. Allí se toman decisiones sobre los procesos pedagógicos y se hace seguimiento sistemático al plan de trabajo, para asegurar su cumplimiento.</t>
  </si>
  <si>
    <t>El personero elegido desarrolla proyectos y programas a favor de todas y todos los estudiantes y su labor es reconocida en los diferentes estamentos de la comunidad educativa.</t>
  </si>
  <si>
    <t>La institución evalúa periódica y sistemáticamen_x0002_te el impacto que tienen la socialización, la docu_x0002_mentación y la apropiación de buenas prácticas y  realiza los ajustes pertinentes.</t>
  </si>
  <si>
    <t>Es un instrumento eje en el ambiente escolar de la institución. Donde se encuentra establecidos los procedimientos para la solución de conflictos. En el manual se incorporan las sugerencias de acuerdo a las necesidades que se van presentando en la institución con los estudiantes, docentes y padres de familia. Este documento ha sido resignificado de acuerdo a los lineamientos de la SED.</t>
  </si>
  <si>
    <t>Algunas sedes realizan actividades extracurriculares (culturales, deportivas, sociales), pero éstas no se enmarcan en una política institucional.</t>
  </si>
  <si>
    <t>La institución revisa y evalúa las políticas, proce_x0002_sos de comunicación e intercambio con las fami_x0002_lias o acudientes y, con base en estos resultados, realiza los ajustes pertinentes.</t>
  </si>
  <si>
    <t>La institución evalúa periódicamente el impacto de sus alianzas con el sector productivo en el ámbito del fortalecimiento de las competencias de los estudiantes. Los resultados de estas evaluaciones son la base para la realización de acciones de mejoramiento institucional.</t>
  </si>
  <si>
    <t>Se realizan actividades para fortalecer dichas alianzas con el sector productivo como el primer conversatorio de empresarios por la región "Somos Norte".</t>
  </si>
  <si>
    <t>Este año por iniciatva de la rectoría se estableció comunicación con el grupo de egresados del colegio quiénes a su vez mostraron su gusto y aceptación a la invitación para fortalecer los lazos de comunicación entre egresados y la institución y apoyar al colegio en los diferentes escenarios en que los ahora profsionales se desempeñan. Un mensaje muy positivo porque permite mantener las relaciones con un componente vital que hizo parte del colegio y que se debe aprovechar tanto en opinios como ideas que permitan a la comunidad educativa prolongarse en ele tiempo.</t>
  </si>
  <si>
    <t>Los modelos pedagógicos diseñados para la atención a la población que experimenta diversificación en el aprendizaje, la participación y los mecanismos de seguimiento a estos eventos son evaluados de manera constante con el propósito de mejorar la oferta y la calidad del servicio prestado. La institución es sensible a las necesidades de su entorno y busca adecuar su oferta educativa a tales demandas.</t>
  </si>
  <si>
    <t>Mediante estrategias específicas para estudiantes, se establecen directrices para planificar clases y minimizar barreras en el aprendizaje y la participación. Los apoyos se evalúan y ajustan en colaboración con el Learning Support Center a través de reuniones de seguimiento. También se desarrollan planes individuales según el decreto 1421 de 2017, alineados con la política de inclusión y diversidad. Recientemente, se ha añadido un nuevo miembro al equipo del Learning Support Center para generar intervenciones continuas en el aula y habilitar espacios sensoriales en las oficinas del LSC.</t>
  </si>
  <si>
    <t>La institución educativa gimnasio los almendros colabora en la creación y aplicación de estrategias pedagógicas adecuadas que integren y apoyen a personas de grupos étnicos, además de difundir estas estrategias en la comunidad.</t>
  </si>
  <si>
    <t>La institución dispone de políticas y programas elaborados de manera especifica que integran las expectativas de los pertenecientes a la comunidad esudiantil, ofreciendoles diversas opciones para identificarse con ella. Las herramientas utilizadas para monitorear las necesidades de los estudiantes y evaluar su satisfacción son revisadas y mejoradas constantemente, los resultados de la misma alimentan el plan de mejora institucional.</t>
  </si>
  <si>
    <t>"COM-F-01 Ficha de Inicial Psicología - Psicopedagogía.
Seguimiento a estudiantes nuevos.
COM-F-02 Caracterización Inicial. Caracterización pedagógica de estudiantes, cada dos años.
Satisfacción al cliente mediante apreciaciones de padres de familia.
Encuesta de satisfacción otorgada en entrega de notas.
Sistema de PQRS.
Proyectos de participación estudiantil internos y externos. (Modelo GLAMUN, intercolegiados, etc)."</t>
  </si>
  <si>
    <t>La institución revisa y mejora continuamente los procesos vinculados a los proyectos de vida de sus estudiantes. Esto refleja un compromiso con el desarrollo personal y profesional de los alumnos, asegurando que su formación integral prepare adecuadamente para sus futuros desafíos.</t>
  </si>
  <si>
    <t xml:space="preserve">COM-MP-06 Programa de Orientación Profesional -POP // Proyecto PESCC // Programa SALME
COM-F-06  Monitoreo y Evaluación Proyectos y Programas PROGRAMA DE ORIENTACIÓN PROFESIONAL// Proyecto PESCC // Programa SALME
Seguimiento de actividades con 11° de toma de decisión.
</t>
  </si>
  <si>
    <t>La institución posee mecanismos para evaluar las formas y demandas de participación del estudiantado; la organización escolar es sensible a tales demandas y crea espacios para promover alternativas de participación como respuesta a ellas.</t>
  </si>
  <si>
    <t>Actas de reunión y listado de asistencia</t>
  </si>
  <si>
    <t>Listado de asistencia  las ecuelas de padres de famiia
Listado de asitencia a la entega de informes de evaluación por período</t>
  </si>
  <si>
    <t>La institución posee canales de comunicación claros y abiertos que facilitan a los padres de familia el conocimiento de sus derechos y deberes, de manera que ellos se sienten miembros legítimos de la asamblea y del consejo de padres.</t>
  </si>
  <si>
    <t>1. Partiendo de la orientación establecida desde la Dirección Académica dada para el año 2024, el acompañamiento y seguimiento curricular se mantuvo para  dar cumplimiento al Plan Operativo de Actividades .
2. El equipo docente durante el año escolar apoyó de manera eficiente todas las necesidades académicas de la institución durante el año escolar. En cuanto a la rotación presentada, se realizaron las capacitaciones de manera oportuna y puntual para brindar a los docentes la oportunidad de capacitarse en todo lo refrente al Sistema de Gestión de Calidad.
3. Se mantuvo la comunicación efectiva bajo el liderazgo de la rectoría en cada uno de los escenarios que abarcan la gestión académica, en total apoyo a las directrices dadas a lo largo del año escolar.
4. Se adelantó el proceso de solicitud de certificación del Gimnasio Los Almendros como colegio bilingüe nacional por parte de la rectoría en la Secretaría Departamental de Educación proceso que había quedado estancado por más de 10 años y que en este año se concretaron entre otros requisitos la resignificación del SIEE que desde gestión académica se lideró.
5. Se siguió participando externamente en diferentes escenarios académicos y culturales, en esta ocasión es muy destacada la participación del colegio en la Olimpiada Regional de Matemática organizada por la Universidad Industrial de Santander donde dos estudiantes llegaron a la final entre más de cinco mil estudiantes inscritos, obteniendo los lugares 6 y 14.
6. Desde la gestón académica se apoyó el programa de Salud Mental, liderado por Learning Support Center donde los encuentros académicos se compartieron con la naturaleza aprovechando las locaciones propias y ayudando a generar espacios más agradables en el proceso académico.</t>
  </si>
  <si>
    <t>1. Se continuó con el Convenio con el Kidergarten y se trabajó arduamente con los procesos convivenciales que podían afectar de manera directa los encuentros académicos. Sin embargo estos procesos de regulación en este año aumentaron. Por lo cual se requiere del compromiso de todos los actores involucrados con el proceso formatico de los estudiantes.
2. Las evaluaciones externas permitieron evidenciar algunos procesos no concretos en los estudiantes, lo cual focalizó revaluar los contenidos en la malla curricular para
afianzar las competencias en los estudiantes desde las áreas con sus respectivas acciones de mejora.</t>
  </si>
  <si>
    <t>1. La alianza con Aquí Entre Niños Kindergarten fomenta un trabajo en equipo para mejorar la coherencia entre los proyectos educativos.
2. El posicionamiento del colegio como el mejor colegio bilingüe de la región permite capitalizar en familias interesadas en una formación bilingüe de calidad.</t>
  </si>
  <si>
    <t>1. Apropiación de la gestión directiva, dando respuesta oportuna y acertada a las necesidades y demandas de la comunidad.
2. Fortalecimiento de la comunicación interna y externa: con estudiantes, docentes personal administrativos y padres de familia.
3. Gestión de procesos para alcanzar la certificación como colegio bilingüe nacional
4. Establecimiento de conexiones con el sector empresarial y productivo de la región (foro "Somos Norte".
5. Alineación de procesos orientados al fortalecimiento del bilingüismo (campamentos de verano e intercambio estudiantil).
6. Certificación en inglés de la planta directiva y docente bilingüe.</t>
  </si>
  <si>
    <t xml:space="preserve">1. La alianza con Aquí Entre Niños Kindergarten fomenta un trabajo en equipo para mejorar la coherencia entre los proyectos educativos.
2. El posicionamiento del colegio como el primer y único  colegio bilingüe de la región permite capitalizar en familias interesadas en una formación bilingüe de calidad.
3. El fortalecimiento de la identidad institucional  y el sentido de pertenencia con las familias y el personal docente.
4. Selección de un perfil idóneo para la Dirección Académica de la institución. </t>
  </si>
  <si>
    <t xml:space="preserve">La contadora y revisora fiscal certifican los procesos tributarios estén en concordancia con la normatividad vigente.
Los sistemas de SST y de Calidad que permiten que el colegio cumpla legalmente  y mejore cada día. 
Cumplimiento con las garantías contractuales. </t>
  </si>
  <si>
    <t>Fortalecer el proceso de selección de personal.
Se debe reforzar el proceso de inducción al personal nuevo.
Actualizar manual de funciones de los cargos directivos docentes.</t>
  </si>
  <si>
    <t>Compromiso estudiantil: Los estudiantes mostraron un alto nivel de participación en las actividades de orientación escolar y proyectos comunitarios.
Colaboración docente: Los docentes apoyaron activamente las iniciativas de orientación y actividades comunitarias, promoviendo un ambiente de trabajo en equipo.
Apoyo de las familias: Las familias se involucraron en diversas actividades, fortaleciendo el vínculo entre la escuela y la comunidad.
Implementación de programas preventivos: Se llevaron a cabo talleres y charlas que promovieron la salud mental, el desarrollo emocional y la convivencia escolar.
Articulación con instituciones externas: Se fortalecieron alianzas con centros de salud, ancianatos y otras organizaciones que facilitaron la ejecución de proyectos comunitarios.
Promoción del bienestar estudiantil: Las actividades de orientación se enfocaron en el desarrollo integral de los estudiantes, abordando sus necesidades socioemocionales y académicas.
Seguimiento y evaluación: Hubo un proceso continuo de evaluación y retroalimentación que permitió identificar áreas de mejora y consolidar lo aprendido.</t>
  </si>
  <si>
    <t xml:space="preserve">Fomentar el liderazgo estudiantil: Impulsar la participación y el sentido de pertenencia en las actividades comunitarias. 
Mejorar la organización y planificación efectiva: Algunas actividades no contaban con la estructura u organización, lo que no permitió su ejecución de manera eficiente. 
Implementar la innovación en las estrategias: Mejorar las metodologías con un enfoque novedoso y adaptadas a las necesidades de los estudiantes y la comunidad enmarcada en las nuevas generaciones. 
Fortalecer la comunicación interna: Mejorar los canales y procesos de comunicación entre docentes, estudiantes, familias y directivos.
Optimizar la planeación de actividades: Evitar cambios imprevistos en los cronogramas y garantizar la asignación equitativa de responsabilidades.
Promover la formación docente continua: Impulsar capacitaciones periódicas en estrategias pedagógicas innovadoras y manejo de la diversidad.
</t>
  </si>
  <si>
    <t>Seguir foraleciendo el proceso de aprendizaje diverso.</t>
  </si>
  <si>
    <t>Colegio Gimnasio Los Almendros</t>
  </si>
  <si>
    <t>La institución evalúa periódicamente su estrategia de inclusión de personas de diferentes grupos  poblacionales o diversidad cultural, e introduce  los ajustes pertinentes para fortalecerla.</t>
  </si>
  <si>
    <t>La institución evalúa periódicamente la aplica_x0002_ción articulada de la estrategia  pedagógica, así como su coherencia con la misión, la visión y los  principios institucionales. Con base en ello, intro_x0002_duce ajustes pertinentes.</t>
  </si>
  <si>
    <t>La institución utiliza sistemáticamente toda la información interna y externa disponible para evaluar los resultados de sus planes y programas de  trabajo, así como para tomar medidas oportunas y pertinentes para ajustar lo que no está funcionando bien.</t>
  </si>
  <si>
    <t>El comité de convivencia se reúne periódicamente y cuenta con el aporte activo de todos sus miembros. Además, evalúa los resultados de sus acciones y decisiones y los utiliza para fortalecer su trabajo.</t>
  </si>
  <si>
    <t>El consejo estudiantil se reúne periódicamente y es reconocido como la instancia de repre_x0002_sentación de los intereses de todos y todas los estudiantes de la institución.</t>
  </si>
  <si>
    <t>El consejo de padres de familia se reúne periódicamente y cuenta con la participación activa de todos sus miembros. Además, evalúa los resultados de sus acciones y decisiones y los utiliza para fortalecer su trabajo.</t>
  </si>
  <si>
    <t>La asamblea de padres de familia se reúne periódicamente y es reconocida como la instancia de representación de estos integrantes de la comunidad educativa.</t>
  </si>
  <si>
    <t>El consejo de padres de familia se reúne periódicamente para apoyar al rector o director en el marco del plan de mejoramiento. Sin embargo, no hace seguimiento sistemático a los resultados obtenidos.</t>
  </si>
  <si>
    <t>Desde el año 1.995, por iniciativa del Consejo Directivo, se dio conformación y funcionamiento a la Asociación de Padres de Familia del Gimnasio Los Almendros, sus integrantes son elegidos en Asamblea General de Padres de Familia.  Desde el año 2021 se conforma el grupo de padres de familia "Delegadas y Delegados"</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</si>
  <si>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</si>
  <si>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La institución evalúa periódicamente si sus espacios y dotaciones son suficientes, y si éstos propician un buen ambiente para el aprendizaje y la  convivencia, sin que se constituyan en barreras  para la participación de la comunidad educativa,  así como para el desarrollo de actividades fuera  de la jornada escolar.</t>
  </si>
  <si>
    <t>La institución evalúa periódicamente cuáles son  las actitudes de los estudiantes hacia el aprendizaje y realiza acciones para favorecerlas.</t>
  </si>
  <si>
    <t>La institución revisa periódicamente el manual de  convivencia en relación con su papel en la gestión  del clima institucional y orienta los ajustes y mejoramientos al mismo.</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</si>
  <si>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</si>
  <si>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La institución cuenta con un programa completo y adecuado de promoción del bienestar de los estudiantes, con énfasis hacia aquellos que presentan más necesidades. Además, tiene el apoyo de otras entidades y de la comunidad educativa.</t>
  </si>
  <si>
    <t>La institución evalúa periódicamente la eficacia  de las políticas, los  mecanismos y recursos que  utiliza para prevenir situaciones de riesgo y manejar los casos difíciles, y aplica acciones para  mejoralos.</t>
  </si>
  <si>
    <t>La institución evalúa periódica y sistemáticamen_x0002_te los resultados y el impacto de su programa de  promoción de bienestar de los estudiantes, y realiza acciones para mejorarlo o fortalecerlo.</t>
  </si>
  <si>
    <t>La institución evalúa y ajusta el funcionamiento  del comité de convivencia, recupera la informa_x0002_ción relativa a las estrategias exitosas para el manejo de conflictos y el desarrollo de competencias  para la convivencia y el respeto a la diversidad.  Además, propicia su transferencia y apropiación.</t>
  </si>
  <si>
    <t>La institución evalúa periódicamente la eficacia  de las políticas, los mecanismos y recursos que  utiliza para prevenir situaciones de riesgo ymanejar los casos difíciles, y aplica acciones para  mejoralos.</t>
  </si>
  <si>
    <t>El plan de estudios es coherente y orientado bajo la filosofía y política de calidad que rige la institución y además se siguen parámetros de trabajo en equipo al momento de articular los proyectos pedagógicos con todas las áreas del saber, aplicando ciclos de mejora continua. Se realiza un estricto seguimiento al contenido y ejecución de proyectos y programas pedagógicos.
Malla curricular del Gla   
Autoevaluación de cada área del conocimiento 
Plan de unidad y de clase</t>
  </si>
  <si>
    <t>El plan de estudios es articulado y coherente. Además, cuenta con mecanismos de seguimiento y retroalimentación, a partir de los cuales se mantienen su pertinencia, relevancia y calidad.</t>
  </si>
  <si>
    <t>El plan de estudios diseñado para la vigencia actual tuvo como refrente las competencias de cada una de las áreas así como de cada uno de los lineamientos de aquellas áreas que lo sustentan. Se trabajó con pruebas extarnas lo cual permitió que se hicieran los ajustes necesarios según las exigencias y los resultados cada una de las diez evaluaciones realizadas.
Los ajustes dados en las planificaciones y en los procesos académicos con la finalidad de brindar una educación con calidad que posicione al colegio en los lugares de vanguardia y destacándose en los excenarios a donde ha asistido como invitado.</t>
  </si>
  <si>
    <t xml:space="preserve">Con el apoyo total de la dirección, la responsabilidad intelectual y el sentido de pertenencia de la mayoría del equipo docente, la institución ha ido consolidando una estrategia pedagógica pertinente a su propósito de Formar Líderes para la Región, teniendo en cuenta el espíritu de la Ley 115, los Documentos curriculares del Ministerio de Educación Nacional y el proceso de autogestión pedagógica institucional, implementando como herramienta de investigación - participación; esto le ha permitido crecer en autonomía para construir su propio discurso sobre la educación.
Observaciones de las prácticas docentes
Formato de planeación diaria 
Formato de plan de unidad 
Enfoque metodológico constructivista enmarcado en la enseñanza para la comorensión y PBL establecido en el PEI. </t>
  </si>
  <si>
    <t>Se mantuvo el enfoque pedagógico PBL en los grados primero y segundo y se incrementó la EpC en los grados de tercero a undécimo. Siempre manteniendo con el equipo docente la institucionalidad regidos por la normatividad vigente demotrando así el alto sentido de pertenencia para fortalecer cada uno de los procesos y de las actividades desarrolladas a lo largo del año escolar
Los acompañamientos en las observaciones de clase realizada a los docentes en los escenarios de EpC y las participaciones de los estudiantes al presentar sus proyectos de PBL. Las diversas actividades externas de participación donde se obtuvieron menciones espaciales y reconocimientos por sus destacados roles en la misma dirección de las leyes emitidias por el Ministerio Nacional de Educación.</t>
  </si>
  <si>
    <t xml:space="preserve">Se  aprovecharon los escenarios remodelados como laboratorio de ciencias para brindar una mejor experiencia académica de los estudiantes. Así mismo la implementación de la sala de danzas para fortalecer desde la academia el programa de Salud Mental muy necesario en estos momentos. Se brindaron todos los apoyos a docentes y estudiantes a través de actividades a cielo abierto dentro de las actividades definidas en los programas y proyectos así como la de cada una de las áreas.
La utlidad de los textos escolares es importante en los ambientes de consulta al motivar a los estudiantes a documentarse en otras fuentes los argumentos socializados en clase. Razón por la cual, los textos trabajados en algunas áreas por su impacto positivo nuevamente se permite la continuidad y se aprovecha la actualización de los mismos. </t>
  </si>
  <si>
    <t>La socialización en cada semestre con los docentes donde los jefes de área, jutno con el equipo directivo abordaron las evaluaciones respectivas, acordando con los docentes los espacios de mejora y así permitir el desarrollo de su actividad profesional.
Se generaron los espacios adecuados para actividades académicas según el horario definido y acordado para el año revisando cada uno de los momentos académicos en cuanto a ejecución y desarrollo de actividades con observaciones de clase y seguimiento a docentes.</t>
  </si>
  <si>
    <t xml:space="preserve">Este año se hizo mayor énfasis en los procesos evaluativos de los estudiantes como la implementación necesaria después de las evaluaciones diagnóstica, el fortalecimiento de las evaluaciones formativas con sus respectivas retroalimentaciones. Esto permitió poder llevar al estudiante con mejor disposición y más efectividad a la evaluación sumativa que al final permite establecer el proceso académico del estudiante.
En las Comisiones de Evaluación de cada trimestre, se puedo apreciar con mejor atención los procesos de evaluación donde la diferencia con otros años, los estudiantes que reprobaron asignaturas disminuyó precisamente por el énfasis dado a la evaluación formativa lo que permitió llevar el proceso de evaluación de manera más efectiva. </t>
  </si>
  <si>
    <t>La  Institución cuenta con los siguientes proyectos transversales Educación Ambiental, Educación sexual y Construcción de ciudadanía, Aprovechamiento del Tiempo Libre, Educación para la Democracia y Derechos Humanos, Liderazgo y Salud Mental. Estos están inmersos dentro de las diferentes áreas y asignaturas que los docentes ajustan de acuerdo con la temática desarrollada y tendrán los mismos ítems para el desarrollo de la clase
Malla Curricular
Planes de área
Plan de aula
Observaciones docentes</t>
  </si>
  <si>
    <t>La institución revisa y evalúa periódicamente el impacto de las tareas escolares en los aprendizajes de los estudiantes y ajusta su política en este tema.</t>
  </si>
  <si>
    <t>La institución revisa y evalúa periódicamente el impacto de las tareas escolares en los aprendizajes de los estudiantes y ajusta su política en este tema.
La política de tareas contenida en el Sistema de Evaluación de Estaudiantes para el año 2024 contiene objetivos, criterios y tabla de tiempo de estas actividades complementarias de los encuentros académicos diarios, la cual es compartida de manera clara y precisa tanto a estudiantes como padres para su cabal seguimiento.
Plataforma Phidias
Planes de aula</t>
  </si>
  <si>
    <t>De manera efectiva se aprovechan los tiempos de clase por parte de docentes y estudiantes, llegando a la metacognición por parte de ambos actores. Se retroalimentan las experiencias de manera oportuna, atendiendo el tiempo definido para el año escolar por parte de la Seecretaría de Educación.
Horario de clase
Intensidad horaria año 2024</t>
  </si>
  <si>
    <t>La institución cuenta con una política clara sobre la intencionalidad de las tareas escolares en el afianzamiento de los aprendizajes de los estudiantes y ésta es aplicada por todos los docentes, conocida y comprendida por los estudiantes y las familias.</t>
  </si>
  <si>
    <t>La insitución cuenta con un soporte tecnologíco actualizado y acorde a las exigencias de estos tiempos. Los estudiantes exploran según las espectativas pautadas en los planes de aula donde los docentes guían ls encuentro académicos para optimizar los recursos tecnológicos aliados en sus momentos de aprendizaje.
Ipads
Apple TV
Videobeam intercativos
Televisores
Computadores personales y portáltiles.</t>
  </si>
  <si>
    <t>El entorno de las actividades diarias de los encuentros académicos y tomando como precepto rector el valor institucional, el respeto, todos los momentos propios se encunetran enmarcados en este. Es de vital importancia para que la comunicaión asertiva y efectiva produzca un proceso de aprendizaje lo más sano posible y de mayor calidad. Aquí convergen las políticas como inclusión respaldada por los planes de área y de aula a través de sus ajustes razonables.
Las acertadas estrategias del equipo de Learning Support Center, que junto con la Dirección de Convivencia ayudan a gestionar los momentos en los que el valor institucional tiende a perderse en el horizonte de algunos estudiantes.</t>
  </si>
  <si>
    <t>El ejercicio docente se encuentra apalancado a través de los Planes de Área y los Planes de Aula como los directores del quehacer pedagógico e inmersos bajo el Sistema Institucional de Evaluación de Estudiantes. La planeación para el ejercicio 2024 se estructuró con entregas sistemáticas por parte de docentes con anticipación a cada periodo con la finalidad de revisar y corroborar a través de las observaciones la correcta funcionalidad. Los docentes bajo la directriz de una planeación por comptenecias, derechos básicos de aprendizaje y estándares permitió la armonía e idonedidad en cada proceso. Sin embargo se pudieron realizar ajustes en los momentos necesarios sin el menoscabo de los contenidos necesarios para cada grado según lo observado en los resultados de las evaluaciones externas. 
Malla Curricular
Planes área
Planes de aula</t>
  </si>
  <si>
    <t>Dada la necesidad de los nuevos tiempos, los enfoques actuales apoyan la estructura académica desde el PBL y EpC. Sin embargo los procesos internos en ocasiones se apoyan en los principios de documentación previa a los encuentros académicos porque requieren de estructuras sólidas para apoyar los nuevos conceptos. Es por ello que este año, EpC toma posición desde tercer grado y así facilitar la estructura del enfoque hacia los grados superiores. Es importante señalar que PBL produce un efecto muy positivo en las mentes de estudiantes de grados primero y segundo pues la presentación de sus proyectos así lo evidencia, sin embargo consolidar nuestro enfoque requiere del compromiso de todos los participantes del proceso.
Malla Curricular
Planes área
Planes de aula</t>
  </si>
  <si>
    <t>La evaluación tendrá por defecto precisar el progreso y avance académico de los estudiantes frente a los tiempos de encuentro en las horas normales de clase. Partiendo de la evaluación diagnóstica se busca fortalecer las debilidades grupales detectadas para darle paso a la evaluación más trascendental que es la formativa. ësta a su vez tiene la oportunidad de individualizar el proceso y centrar los esfuerzos y acciones de mejora del estudiante brindale la oportunidad a través de las actividades de refuerzo y nivelación (ARN) que a su vez le permita llegar con mayor confianza a cualquiera de las evaluaciones sumativas. Si bien es cierto la evaluación sumativa refleja una cuantificación importante, la evaluación formativa permite la inclusión de los tres actores del proceso académico como los son: padres, colegio, estudiante.
Sistema Institucional de Evaluación de Estudiantes
Plataforma Phidias
Estructura programática / Plan de área
Planes de aula</t>
  </si>
  <si>
    <t>La mayoría de las  prácticas pedagógicas se basan en la comunicación, la 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 Estas son objeto de seguimiento y de planes de mejoramiento
Política de inclusión.
Planes de área y signatura con metodología activas
Planes de clase con didactica participativas e incluyentes
Planes individuales de ajustes razonables
Evaluación Formativa</t>
  </si>
  <si>
    <t>La institución hace seguimiento a las relaciones de aula, y diseña e implementa acciones de mejoramiento para contrarrestar las debilidades evidenciadas.</t>
  </si>
  <si>
    <t>Los planes de área, asignatura, unidad y clase, son una  estrategia institucional que posibilita: establecer, aplicar y alcanzar  las metas y desempeños relacionados con el contenido establecido en cada grado, la elección de los recursos didácticos y tecnológicos; el establecimiento de una evaluación diagnóstica, formativa y sumativa,  la definición de estándares de competencias Los planes de aula y clase establecen sistemas didácticos accesibles a todo el estudiantado, que minimizan barreras del aprendizaje y están relacionados con el diseño curricular y el enfoque metodológico. La institución revisa y evalúa periódicamente su estrategia de planeación de clases, y utiliza los resultados para implementar medidas de ajuste y mejoramiento que contribuyen a la consolidación de acciones articuladas y ordenadas de actividades para desarrollar las competencias propuestas en  los estudiantes.
Sistema Institucional de evaluación de los estudientes
Mallas curriculares
Planes de unidad
Planes de clase
Acompañamiento a los planes de clase</t>
  </si>
  <si>
    <t>La institución revisa y evalúa periódicamente su estrategia de planeación de clases, y utiliza los resultados para implementar medidas de ajuste y mejoramiento que contribuyen a la consolidación de conjuntos articulados y ordenados de actividades para desarrollar las competencias de los estudiantes.</t>
  </si>
  <si>
    <t>En la institución se tiene claro que la clase magistral pese a ser una de las metodologías de enseñanza, no es la más adecuada ni pertinente para el estilo pedagógico que se pretente establecer. En un porcentaje de asignaturas y en especial en la básica primaria, se tienen en cuenta los intereses, ideas y experiencias de los estudiantes como base para estructurar las actividades pedagógicas. Docentes y directivos reciben constante capacitación y orientación para que en los estilos pedagógicos de aula se privilegie las perspectivas de docentes y estudiantes en la elección de contenidos y en las estrategias de enseñanza  que favorecen el desarrollo de las competencias. La institución realiza un seguimiento sistemático de las prácticas de aula, verifica su impacto en los aprendizajes de los estudiantes y en el desempeño de los docentes, y promueve estrategias para fortalecerlas.
Componente pedagógico del PEI
Mallas curriculares
Planes de unidad
Planes de clase
Acompañamiento a los planes de clase y formas de valuación.</t>
  </si>
  <si>
    <t>La institución realiza un seguimiento sistemático de las prácticas de aula, verifica su impacto en los aprendizajes de los estudiantes y en el desempeño de los docentes, y promueve estrategias para fortalecerlas.</t>
  </si>
  <si>
    <t xml:space="preserve"> El SIEVES (Sistema Institucional de Evaluación de los Estudientes) busca acompañar el proceso de aprendizaje centrando la atención en lo que realmente aprende el estudiante y no sólo en el aprobar o no aprobar. Esto implica el acompañamiento de familias y docentes, exige ver las diferencias, en cuanto a las fortalezas y las dificultades de cada estudiante. En el Gimnasio Los Almendros se cosidera tres tipos de evaluación según su función: diagnóstica, formativa y sumativa, siendo las formativa las más importante ya que reúne la información del progreso de cada estudiante hacia el resultado del aprendizaje, reconociendo las fortalezas y áreas que debe mejorar. Así mismo, según su agente se realiza la autoevaluación, coevaluación y heteroevaluación. 
Sistema Institucional de evaluación de los estudientes
Planes de unidad
Planes de clase
Plataforma Institucional Phidias</t>
  </si>
  <si>
    <t xml:space="preserve">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
</t>
  </si>
  <si>
    <t>Los estudiantes tienen la oportunidad y el compromiso de asistir semanalmente a un programa preventivo de refuerzo. El Consejo Académico establece un Plan de Evaluación donde se determinan períodos y momentos especiales de evaluación, así como las instancias para las Actividades de Refuerzo y Superación al finalizar  cada período y el año escolar, el cual es socializado al inicio del año con padres, estudiantes  y divulgado en la página web. Y el seguimiento permanente lo pueden hace en la plataforma phidias. 
Cronograma de actividades de refuerzo y nevelación (ARN)
Cronograma de actividades de recuperaciones finales (ARF)</t>
  </si>
  <si>
    <t>La pruebas externas SABER 11° e Internacionales de Inglés, son analizadas al interior de cada área y asignatura.
Las conclusiones de los análisis de los resultados de los estudiantes  son fuente para el mejoramiento y actualización de los planes de aula y clase, en el marco del Plan de Mejoramiento Institucional. 
Capacitaciones a docentes
Actas de reuniones de área
Actas reuniones del Consejo Aacadémico</t>
  </si>
  <si>
    <t>La Instiución cuenta con una plataforma tecnológica  con la cual se controla, análisis y tratamiento del ausentismo contempla laparticipación activa de padres, docentes y estudiantes. La institución revisa y evalúa periódicamente su política de control y tratamiento del ausentismo en función de los resultados de la misma, e implementa
los ajustes pertinentes.
Planillas de asistencia por grado
Plataforma Institucional Phidias</t>
  </si>
  <si>
    <t>Los estudiantes tienen la oportunidad y el compromiso de asistir semanalmente a un programa preventivo de refuerzo. En el  Plan de Evaluación se determinan las instancias para las Actividades de Refuerzo y Nivelación al finalizar  cada período y el año escolar, el cual es socializado al inicio del año con padres, estudiantes  y divulgado en la página web.  
Planilla de asistencia a las actividades de refuezo y nivelación.
Plataforma Institucional Phidias (Segumiento Académico)</t>
  </si>
  <si>
    <t>Los estudientes que presentan dificultades para alcanzar con éxito las competenecias establecidad en cada período son remitidos por la comisión de Evaluación de cad a grado  al Departamento de Learning Support Center,  donde se les orienta con variadas actividades para superar debilidades. Si es el caso, y luego de la carcterización de cada estudiente, se concluye que un estudiente presenta algún discapacuidad o síndrome, o barrera para el aprendizaje se abre la ruta de atención de casos especiales, en donde se solicita a los pades la valoración de especialistas externos. La institución evalúa periódicamente los resultados de los programas de apoyo pedagógico que realiza e implementa acciones correctivas, tendientes a mejorar los resultados de los estudiantes.
Actas de reuniónes de Comisiones de evaluación.
Caracterización
Remisión al DLSC
DUE
PIAR</t>
  </si>
  <si>
    <t>Los estudiantes que requieren de apoyos pedagógicos, una vez detectada la novedad a través de la observación por parte del docente, hace la respectiva remisión a LSC donde en conjunto entrevistan a los padres y definen la ruta a seguir para brindar un apoyo idóneo al estudiante que lo necesita. En ese mismo orden de ideas, una vez definida la situación por parte de los especialistas externos, se aborda con LSC las estrategias de trabajo en clase con los estudiantes ya focalizados. Es importante manetener esos espacios de cooperación bajo la política de inclusión que permita apoyar de manera específica a quienes lo requieran.
LSC
DUA
PIAR</t>
  </si>
  <si>
    <t>Las activiaddes de recuperación están enmarcadas en las ARN que durante el año escolar permiten apoyar las dificultades detectadas en los estudiantes y que se evidencia en los planes de aula. Un ingreso nuevo, pasa por este proceso porque es fundamental nivelar al estudiante al ritmo del grupo así mismo los estudiantes que no han podido aprobar su asignatura. Los pades de familia firman el compromiso de nivelación definido en la forma ACAD-F-49 que junto con el profesor buscar darle el apoyo correspondiente para superar la situación. 
Planes de aula.
Plataforma Phidias</t>
  </si>
  <si>
    <t>La asistencia escolar es un factor determinante de suma importancia que afecta notoriamente a la continuidad de los procesos académicos de los estudiantes. Sin embargo los padres de familia aún no han considerado la seridad de ésta y siguen truncando de una u otra forma el día a día escolar. Las ausencias son registrada plenamente desde el retardo al ingreso al colegio como las ausencias justificadas e injustificadas en la plataforma Phidias para apoyar la Gestión Comunitaria.
Plataforma Phidias</t>
  </si>
  <si>
    <t>Actualmente se adelantaron evaluaciones externas con la entidad Milton Ochoa, quiénes permitieron adelantar con los estudiantes los Martes de Prueba. Se identificaron los problemas más precisos del grupo o en su defecto de un determinado estudiante para ajustar de ser necesario en la planificación competencias que anteriormente vistas, generaban aun dificultades o que no se encontraban sólidas en su totalidad.
Actas de reuniones de área ACAD-F-37
Capacitación docente</t>
  </si>
  <si>
    <t>Los docentes una vez finalizado el trimestre académico son los responsables de organizar los tiempos correspondientes (dos semana) a las actividades de refuerzo y nivelación de periodo (ARNP) para aquellos estudiantes que no lograron alcanzar con éxito sus competencias. Una vez socializada la situación académica con los padres de familia, se firma el compromiso entre las partes para lograr superar esta situación. En este tiempo nuevamente el docente identifica con mayor precisión en dónde se presenta el mayor grado de dificultad en el proceso de aprnedizaje y con su apoyo facilita al estudiante un proceso mucho más específico a su necesidad. Esto se evidencia en la forma ACAD-F-49.
Socialización con los padres de familia del documento ACAD-F-49 Refuerzo, Nivelación y Promoción y del Acta de Compromiso Académico ACAD-F-14 donde se procede a consignar el proceso de respaldo para la recuperación de la situación académica del estudiante.</t>
  </si>
  <si>
    <t>La institución revisa periódicamente su sistema de seguimiento académico y realiza los ajustes correspondientes, con el propósito de mejorarlo.</t>
  </si>
  <si>
    <t>La institución hace seguimiento a la incidencia de los resultados de las evaluaciones externas en las prácticas de aula y realiza acciones correctivas
para su ajuste, las cuales son establecidas en el plan de mejoramiento.</t>
  </si>
  <si>
    <t>La institución revisa y evalúa periódicamente su política de control y tratamiento del ausentismo en función de los resultados de la misma, e implementa los ajustes pertinentes.</t>
  </si>
  <si>
    <t>La institución revisa y evalúa periódicamente los efectos de las actividades de recuperación y sus mecanismos de implementación, y realiza los ajustes pertinentes, con el fin de mejorar los resultados de los estudiantes.</t>
  </si>
  <si>
    <t>La institución revisa y evalúa periódicamente los resultados de los programas de apoyo pedagógico que realiza e implementa acciones correctivas, tendientes a mejorar los resultados de los estudiantes.</t>
  </si>
  <si>
    <t>La institución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t>
  </si>
  <si>
    <t>La institución hace evaluaciones periódicas sobre la satisfacción de de las familias y los estudiantes en relación con el proceso de matrícula y propicia el mejoramiento del mismo.</t>
  </si>
  <si>
    <t>La institución revisa y evalúa periódicamente su  programa de adecuación, accesibilidad y embellecimiento de su planta física y los resultados propician acciones de mejoramiento.</t>
  </si>
  <si>
    <t>La institución revisa y evalúa periódicamente su programa de mantenimiento preventivo y correctivo de los equipos y recursos para el aprendizaje,y tiene en cuenta el grado de satisfacción de los usuarios para realizar ajustes al mismo.</t>
  </si>
  <si>
    <t>La institución revisa y evalúa periódicamente su proceso de adquisición y suministro de insumos en función de la propuesta pedagógica, y efectúa los ajustes necesarios para mejorarlo.</t>
  </si>
  <si>
    <t>La institución revisa y actualiza periódicamente el panorama de riesgos.</t>
  </si>
  <si>
    <t>La institución revisa y evalúa continuamente la definición de los perfiles y su uso en los procesos de selección, solicitud e inducción del personal, en función del plan de mejoramiento y de sus necesidades.</t>
  </si>
  <si>
    <t>La institución revisa y evalúa periódicamente su estrategia de inducción y reinducción del personal, y realiza los ajustes pertinentes para que ésta se adecue al PEI y al plan de mejoramiento.</t>
  </si>
  <si>
    <t>La institución revisa permanentemente si el personal vinculado está  dentificado con su filosofía, principios, valores y objetivos, y toma medidas pertinentes para lograr que todos se sientan parte de la misma.</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</si>
  <si>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</si>
  <si>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La escuela de padres está alineada con el PEI y cuenta con el apoyo pedagógico de los docentes. Está ampliamente promovida en la comunidad y tiene una buena acogida entre las familias. Se está implementando a través del programa de salud mental y familiar, donde se trabaja de manera triangular con familias, estudiantes y docentes para fortalecer los procesos de las nuevas generaciones. Este enfoque integral busca no solo mejorar la educación académica, sino también apoyar el bienestar emocional y social de todos los participantes.
ADMVA, HUM-F-02 Listado de Asistencia.                                                                                                                                                                                                                                                                                                         ACAD-F-25 Presentación de proyecto y actividades.
Comunicación institucional Phidias
Encuesta de Satisfaccion</t>
  </si>
  <si>
    <t>Los programas y actividades desarrollados dentro de la institución permiten la participación activa de la comunidad, generando procesos de seguimiento y evaluación continua, en donde con el apoyo de la alianzas establecida con organizaciones culturales, recreativas, sociales y empresariales lo cual nos ha permitido el desarrollo comunitario a partir del mejoramiento continuo.
Oficios de gestión y comunicación con aliados institucionales.                                                                                                                                                                                                                                                                  
 ACAD-F-25 Presentación de proyecto y actividades.
DIR - F - 10 RETROALIMENTACION PROGRAMAS Y PROYECTOS</t>
  </si>
  <si>
    <t>Los programas y actividades de la institución fomentan la participación activa de la comunidad, creando procesos de seguimiento y evaluación continua. Con el respaldo de alianzas con organizaciones culturales, recreativas, sociales y empresariales, hemos logrado impulsar el desarrollo comunitario a través de la mejora continua. Estas colaboraciones nos permiten integrar diversos recursos y perspectivas, enriqueciendo las experiencias educativas y sociales de los participantes. Además, fomentamos la conexión entre la comunidad y la institución, promoviendo un entorno inclusivo y de apoyo mutuo que beneficia a todos los involucrados.
Oficios de gestión y comunicación con aliados institucionales.                                                                                                                                                                                                                                                                  
 ACAD-F-25 Presentación de proyecto y actividades.
DIR - F - 10 RETROALIMENTACION PROGRAMAS Y PROYECTOS</t>
  </si>
  <si>
    <t>Las instancias que representan a la comunidad y la institución facilitan espacios para evaluar y socializar las necesidades de servicios, recursos y medios. Se optimiza el uso de los recursos existentes en función del mejoramiento continuo. Se utiliza toda la planta física para aprovechar completamente los espacios, con especial énfasis en las zonas verdes, donde se promueve el retorno a las raíces, el trabajo con texturas y el fomento del respeto por la naturaleza. Estos espacios son esenciales para apoyar el desarrollo integral y el bienestar de nuestros estudiantes.
ACAD-F-37 Acta de Reunión.  ADMVA, HUM-F-02 Listado de Asistencia</t>
  </si>
  <si>
    <t>El servicio social estudiantil ha sido valorado significativamente por la comunidad. A través de su participación en programas organizados y significativos, los estudiantes han desarrollado una notable empatía e integración con la comunidad, contribuyendo activamente a la resolución de sus necesidades. Este año, en colaboración con la fundación Hospiclown, se han realizado acompañamientos en hospitales, tanto en el área de oncología como en geriatría, promoviendo el bienestar emocional y el apoyo a los pacientes.
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
Convenio hospiclown</t>
  </si>
  <si>
    <t>Las instancias que representan la comunidad y la institución promueven espacios para evaluar, socializar las necesidades de servicios, recursos y medios, así como el recurso existente en función del mejoramiento continuo.
ACAD-F-37 Acta de Reunión.  ADMVA, HUM-F-02 Listado de Asistencia</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</si>
  <si>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t>
  </si>
  <si>
    <t>La comunidad tiene participación en la vida institución y hay procesos de seguimiento y evaluación de los programas y las actividades. Las alianzas con las organizaciones culturales, sociales, recreativas y productivas son permanentes y sirven como base para la realización de acciones conjuntas que propenden al desarrollo comunitario.</t>
  </si>
  <si>
    <t>La institución y la comunidad evalúan conjuntamente y mejoran de mutuo acuerdo los servicios que la primera le ofrece a la segunda en relación
con la disponibilidad de los recursos físicos y los medios (audiovisuales, biblioteca, sala de informática, etc.).</t>
  </si>
  <si>
    <t>Los programas de prevención de riesgos físicos son reconocidos por la comunidad y sus beneficios irradian hacia los hogares el me- joramiento de las condiciones de seguridad. Se orientan a la formación de la cultura del autocuidado, la solidaridad y la prevención frente a las condiciones de riesgo físico a las que pueden estar expuestos los miembros de la comunidad.</t>
  </si>
  <si>
    <t>Programa de Atención a Riesgos Psicosociales. La rectoría y la Asociación de Padres de Familia, previendo los eventuales riesgos a los que se ven expuestos las poblaciones infantil y juvenil sobre consumo de drogas, cada año, promueve talleres de sensibilización y capacitación en adicciones para padres, educandos y docentes del Gimnasio Los Almendros, orientado por la Fundación Colectivo Aquí y Ahora, que dirige el Dr. Efrén Martínez. Actualmente la institución lidera en la ciudad el programa CONSENTIDOS, estrategia para prevenir el consumo de alcohol y cigarrillo en menores de edad, mediante el fortalecimiento del sentido de vida, libertad de responsabilidad y cambio de cultura como factor protector, en los grados quinto, sexto, séptimo, octavo y noveno, acciones preventivas con décimo y undécimo grado, asi como a sus familias; herramienta que vincula también a instituciones educativas oficiales, apadrinándolos en sus costos.
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                                                                                                                                                                          
Registro fotografico mediante Página web institucional y platafora de Instagram.                                                                                                      
Informes de pre test y postest del programa a cargo de Colectivo Aquí y Ahora.</t>
  </si>
  <si>
    <t>Los planes de acción relativos a desastres na- 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 tructura y alerta sobre posibles accidentes.
Informes de simulacros
Planes de respuesta a emergencia</t>
  </si>
  <si>
    <t>Las iniciativas enfocadas en la prevención de riesgos físicos son altamente apreciadas por la comunidad, ya que sus beneficios se extienden hacia los hogares, promoviendo mejoras en las condiciones de seguridad. Estas acciones están dirigidas a fortalecer una cultura de autocuidado, solidaridad y prevención, preparándolos para enfrentar de manera responsable las posibles condiciones de riesgo físico. Estos son monitoreados y evaluados con el fin de establecer su eficacia. Con ello, se propicia su fortalecimiento de las alianzas y la búsqueda de apoyo de otras instituciones y de la comunidad.
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                                                                                                                                                    
Registro fotografico mediante Página web institucional y platafora de Instagram.</t>
  </si>
  <si>
    <t>El Programa de Atención a Riesgos Psicosociales es una iniciativa liderada por la rectoría y la Asociación de Padres de Familia del Gimnasio Los Almendros, diseñada para abordar las problemáticas actuales que enfrentan las nuevas generaciones. Este programa, en conjunto con SALME (Salud Mental y Familiar), trabaja de manera integral para fomentar la salud mental, reducir el uso excesivo de pantallas y fortalecer el desarrollo socioemocional desde las raíces, promoviendo una perspectiva holística que involucra a estudiantes, padres y docentes. Desde el equipo de Learning Support Center y con el apoyo del centro terapéutico Raíces, bajo la dirección de la terapeuta ocupacional Teresa Gómez, se desarrollan talleres de sensibilización y capacitación enfocados en la prevención de adicciones. Estas actividades buscan fortalecer los vínculos familiares y escolares, ofreciendo herramientas prácticas para enfrentar los desafíos psicosociales de manera colaborativa y efectiva.COM-F-06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                                                                                                                                                                          
Registro fotografico mediante Página web institucional y platafora de Instagram.                                                                                                      
Informes de pre test y postest del programa a cargo de Colectivo Aquí y Ahora.</t>
  </si>
  <si>
    <t xml:space="preserve">
Informes de simulacros
Planes de respuesta a emergencia</t>
  </si>
  <si>
    <t>Los programas de prevención de riesgos físicos de la institución son monitoreados y evaluados con el fin de establecer su eficacia. Con ello, se propicia su fortalecimiento de las alianzas y la búsqueda de apoyo de otras instituciones y de la comunidad.</t>
  </si>
  <si>
    <t>Los programas de prevención que se llevan a cabo son evaluados, así como los mecanismos de información y análisis de los factores de riesgo psicosocial, con el fin de fortalecerlos, y por esa vía mejorar los modelos de intervención que tiene la institución.</t>
  </si>
  <si>
    <t>Los planes de acción relativos a desastres naturales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infraestructura y alerta sobre posibles accidentes.</t>
  </si>
  <si>
    <t xml:space="preserve">  </t>
  </si>
  <si>
    <t>Andrés Felipe Vanegas Fernández</t>
  </si>
  <si>
    <t>Director Académico</t>
  </si>
  <si>
    <t>academicdirector@gimnasiolosalmendros.edu.co</t>
  </si>
  <si>
    <t>Directora de Bienestar y Convivencia</t>
  </si>
  <si>
    <t>convivencia@gimnasiolosalmendros.edu.co</t>
  </si>
  <si>
    <t xml:space="preserve"> Yoolfan Steve Cruz Cardozo</t>
  </si>
  <si>
    <t>Coordinador Académico</t>
  </si>
  <si>
    <t>academiccoordinator@gimnasiolosalmendros.edu.co</t>
  </si>
  <si>
    <t>Coordinador de Apoyo</t>
  </si>
  <si>
    <t>supportcoordination@gimnasiolosalmendros.edu.co</t>
  </si>
  <si>
    <t>Diley Andrea Serrano Becerra</t>
  </si>
  <si>
    <t>psicologiasecundaria@gimnasiolosalmendros.edu.co</t>
  </si>
  <si>
    <t xml:space="preserve"> Andrea Mayerlin Tribin Cantor</t>
  </si>
  <si>
    <t>Secretaría Académica</t>
  </si>
  <si>
    <t>Coordinadora de Calidad</t>
  </si>
  <si>
    <t>Sistema Institucional de Evaluación de los Estudiantes - SIEE y sus anexos.
● Informe de auditoría externa ICONTEC. Cfr. Archivo de Secretaria Académica.
● ADMVA, CAL-F-07 Informe de Auditoría interna. Cfr. Archivo de Calidad. 
● ADMVA, CAL-MP-02 Manual de Calidad.
●Planes de gestión  y plan estratégico 
El GLA  a través del Sistema de Gestión de Calidad  y de la Gestión Directiva actualiza permanentemente la filosofía institucional;  implementando estrategias y acciones de divulgación para que  toda la Comunidad Educativa la conozca y  que permita continuar con la formación de lideres integrales para la región. Se cuenta con una formulación de la misión, la visión y los principios que articulan e identifican a la institución como un todo. Estos elementos han sido apropiados parcialmente por la comunidad educativa.</t>
  </si>
  <si>
    <t>Se evalúa periódicamente el cumplimiento de las
metas, lo que permite realizar ajustes y reorientar
los diferentes aspectos de la gestión institucional.
La revisión periódica de las metas da cuenta del
proceso progresivo de la transformación hacia la
atención a la población diversa y vulnerable.</t>
  </si>
  <si>
    <t>El GLA  se caracteriza por la cultura del continuo mejoramiento, implementando experiencias significativas en el proceso formativo de los estudiantes, se fortalece la capacidad para innovar e implementar estrategias en los diferentes procesos institucionales. En el entorno es reconocida en la comunidad mediante la gestión de los programas:   Proyecto de vida y proyección a la comunidad, Red Papaz y actividades de liderazgo como el Conversatorio de empresarios por la región "SOMOS NORTE", así como ser el primer colegio bilingüe certificado de Norte de Santander. 
Con el SGC se hace más evidente el fortalecimiento de nuevas tendencias en cada una de las áreas del conocimiento y se trabaja en la mejora continua en el proceso de solución de conflictos cuya metodología es socializada a la comunidad educativa.</t>
  </si>
  <si>
    <t>La institución evalúa periódicamente la aplicación articulada de la estrategia pedagógica, así como su coherencia con la misión, la visión y los principios institucionales. Con base en ello, introduce ajustes pertinentes.</t>
  </si>
  <si>
    <t xml:space="preserve">Se realiza la retroalimentación y evaluación de las estrategias pedagógicas, realizando los ajustes pertienetes a lo largo del año escolar. Este año se evidenció un mejoramiento en todos los procesos involucrados en la estrategia pedagógica del GLA, y que se fortaleció respecto a la Misión, Visión y principios institucionales. El fortalecimiento de la gestión académica permitió evidenciar una evolución en la coherencia de la estrategia pedagógica con los lineamientos institucionales. </t>
  </si>
  <si>
    <t>El consejo estudiantil se reúne periódicamente y es reconocido como la instancia de representación de los intereses de todos y todas los estudiantes de la institución.</t>
  </si>
  <si>
    <t xml:space="preserve">La Asamblea General se reunirá ordinariamente una vez al año, dentro de los primeros tres  (3)  meses del año lectivo, en la fecha en que lo determine la Junta Directiva. La asamblea de padres se organiza y realiza reuniones periódica, con el fin de llevar a cabo actividades en pro del funcionamiento del colegio y de la comunidad educativa. </t>
  </si>
  <si>
    <t>La institución evalúa y mejora el uso de los diferentes medios de comunicación empleados, en función del reconocimiento y la aceptación de los diferentes estamentos de la comunidad educativa.</t>
  </si>
  <si>
    <t xml:space="preserve">Existen espacios para que los miembros de la comunidad educativa puedan expresar creativamente sus ideas: Carteleras, Buzón de sugerencias, Página Web, Plataforma Phidias. Este año se cuenta con el GLA NEWS, el cual es un boletín informativo dirigido a la comunidad, el cual tiene como objetivo principal comunicar la dinámica institucional semanal, así como dar a conocer los logros e instancias por mejorar. </t>
  </si>
  <si>
    <t>La institución evalúa periódica y sistemáticamente la contribución de los diferentes equipos en relación con el logro de los objetivos institucionales y con el fortalecimiento de un buen clima institucional. A partir de estas evaluaciones, implementa acciones de mejoramiento.</t>
  </si>
  <si>
    <t xml:space="preserve">Se evidencia mayor cohesión en los equipos de trabajo, orientados a la consecución se los objetivos institucionales. </t>
  </si>
  <si>
    <t>La institución evalúa periódicamente el sistema de estímulos y reconocimientos de los logros de los docentes y estudiantes, y hace los ajustes pertinentes para cualificarlo.</t>
  </si>
  <si>
    <t>La institución evalúa periódica y sistemáticamente el impacto que tienen la socialización, la documentación y la apropiación de buenas prácticas y realiza los ajustes pertinentes.</t>
  </si>
  <si>
    <t>Se dispone de una planta física amplia, con buena distribución de sus dependencias, Las zonas verdes están cuidadas, arborizadas y  las aulas de clase cuentan con aire acondicionado, pantalla, computador, bibliobanco y un espacio físico acorde a la cantidad de estudiantes.
El comedor a cielo abierto le da un ambiente agradable y de convivencia al tiempo de descanso. 
Así mismo el uso de espacios Tics como  smartLab, sistemas, Laboratorio de ciencias, Biblioteca  es utilizado como otra herramienta tecnológica para la enseñanza - aprendizaje.</t>
  </si>
  <si>
    <t>La institución evalúa sistemáticamente la efectividad de su programa de inducción y de acogida a  estudiantes nuevos y sus familias y a otro perso_x0002_nal, y realiza los ajustes pertinentes.</t>
  </si>
  <si>
    <t xml:space="preserve">Permite una formación integral a través del desarrollo de los intereses de los estudaintes, inculcando  hábitos y normas básicas de disciplina y convivencia, apoyadas con los valores del Gimnasio Los Almendros.    </t>
  </si>
  <si>
    <t>La institución evalúa el impacto de las alianzas y  acuerdos con diferentes  entidades, y los ajusta en  concordancia con los resultados obtenidos.</t>
  </si>
  <si>
    <t>Se realizan actividades para fortalecer dichas alianzas con el sector productivo, como el 2do. conversatorio de empresarios por la región "Somos Norte".</t>
  </si>
  <si>
    <t>La institución revisa y evalúa las políticas, proce_x0002_sos de comunicación e intercambio con las familias o acudientes y, con base en estos resultados, realiza los ajustes pertinentes.</t>
  </si>
  <si>
    <t>La institución revisa y evalúa las políticas, proce_x0002_sos de comunicación e intercambio con las autoridades educativas y, con base en estos resulta_x0002_dos, realiza los ajustes pertinentes.</t>
  </si>
  <si>
    <t>El GLA esta atenta a las directrices ministeriales e intrucciones de la Secretaria de Educación Departamental.</t>
  </si>
  <si>
    <t>Actualización del PEI 2026 - Actualización del plan de estudios 2026 de acuerdo a los resultados de las evaluaciones internas y externas de la institución (Saber, Preparación prueba saber y Certificación de inglés) - El plan de estudios diseñado para la vigencia actual tuvo como refrente las competencias de cada una de las áreas así como de cada uno de los lineamientos de aquellas áreas que lo sustentan. Se trabajó con pruebas extarnas lo cual permitió que se hicieran los ajustes necesarios según las exigencias y los resultados cada una de las evaluaciones realizadas.</t>
  </si>
  <si>
    <t xml:space="preserve">Espacios de formación y entrenamiento del Equipo docente en EpC - Observaciones trimestrales de clases con el fin de observar la implementación y despliegue de la metodología en las practicas y ambientes de aprendizaje. Se mantuvo  la EpC en los grados de primero a undécimo. Siempre manteniendo con el equipo docente la institucionalidad regidos por la normatividad vigente demotrando así el alto sentido de pertenencia para fortalecer cada uno de los procesos y de las actividades desarrolladas a lo largo del año escolar
</t>
  </si>
  <si>
    <t xml:space="preserve">Formalización de un nuevo espacio de aprendizaje Smart Lab - Adquisición de dos pantallas inteligentes para el SmartLab y aula de undécimo. Se  aprovecharon los escenarios remodelados como laboratorio de ciencias para brindar una mejor experiencia académica de los estudiantes. Así mismo la implementación de la sala Smartlab para fortalecer desde la academia las competencias digitales de la comunidad educativa s. Se brindaron todos los apoyos a docentes y estudiantes a través de dispositivos tecnologicos dentro de las actividades definidas en los programas y proyectos así como la de cada una de las áreas.
</t>
  </si>
  <si>
    <t>Actualización por periodo de los horarios de clase para garantizar el cumplimiento de la intensidad horaria en nuestro plan de estudios. La socialización en cada semestre con los docentes donde los jefes de área, junto con el equipo directivo abordaron las evaluaciones respectivas, acordando con los docentes los espacios de mejora y así permitir el desarrollo de su actividad profesional.</t>
  </si>
  <si>
    <t xml:space="preserve">Este año se hizo mayor énfasis en los procesos evaluativos de los estudiantes como la implementación necesaria después de las evaluaciones diagnóstica, el fortalecimiento de las evaluaciones formativas con sus respectivas retroalimentaciones. Esto permitió poder llevar al estudiante con mejor disposición y más efectividad a la evaluación sumativa que al final permite establecer el proceso académico del estudiante. Asimismo, se actualizo el SIEE y se definieron los lineamientos para el diseño de evaluaciónes sumativas de periodo y procesos de autoevaluación y co evaluación de estudiantes.
</t>
  </si>
  <si>
    <t>La institución revisa periódicamente la implementación de su política de evaluación tanto en cuanto a su aplicación por parte de los docentes, como en su efecto sobre la diversidad de los estudiantes, e introduce los ajustes pertinentes.</t>
  </si>
  <si>
    <t xml:space="preserve">La  Institución cuenta con los siguientes proyectos transversales documentados, actualizados y evaluados: Educación Ambiental, Educación sexual y Construcción de ciudadanía, Aprovechamiento del Tiempo Libre, Educación para la Democracia y Derechos Humanos, Liderazgo. Estos están inmersos dentro de las diferentes áreas y asignaturas que los docentes ajustan de acuerdo con la temática desarrollada y tendrán los mismos ítems para el desarrollo de la clase
</t>
  </si>
  <si>
    <t>La institución revisa y evalúa periódicamente el impacto de las tareas escolares en los aprendizajes de los estudiantes y ajusta su política en este tema.
La política de tareas contenida en el Sistema de Evaluación de Estaudiantes para el año 2025 (Actualizada y socializada con la comunidad) contiene objetivos, criterios y tabla de tiempo de estas actividades complementarias de los encuentros académicos diarios, la cual es compartida de manera clara y precisa tanto a estudiantes como padres para su cabal seguimiento.
Observaciones de clase periódicas y registrados sus hallazgos en un formato de seguimiento.</t>
  </si>
  <si>
    <t>La insitución cuenta con un soporte tecnologíco actualizado y acorde a las exigencias de estos tiempos. Los estudiantes exploran según las espectativas pautadas en los planes de aula donde los docentes guían los encuentro académicos para optimizar los recursos tecnológicos aliados en sus momentos de aprendizaje.
Se cuentan con dispositivos tecnologicos como Ipad, TV en aulas, SmartLab, Dos tableros TV inteligentes y acceso a plataformas educativas de recursos como Twinkle.</t>
  </si>
  <si>
    <t>De manera efectiva se aprovechan los tiempos de clase por parte de docentes y estudiantes, llegando a la metacognición por parte de ambos actores. Se retroalimentan las experiencias de manera oportuna, atendiendo el tiempo definido para el año escolar por parte de la Secretaría de Educación.
Horario de clase 
Intensidad horaria año</t>
  </si>
  <si>
    <t>El entorno de las actividades diarias de los encuentros académicos y tomando como lineamiento orientador el respeto, todos los momentos propios se encunetran enmarcados en este. Es de vital importancia para que la comunicaión asertiva y efectiva produzca un proceso de aprendizaje objetivo, transveral, recirpoco y transparente. Aquí convergen las políticas como inclusión respaldada por los planes de área y de aula a través de sus ajustes razonables.
Las acertadas estrategias del equipo de Learning Support Center, que junto con la Dirección de Convivencia ayudan a gestionar los momentos en los que el valor institucional tiende a perderse en el horizonte de algunos estudiantes.</t>
  </si>
  <si>
    <t xml:space="preserve">El ejercicio docente se encuentra orientado a través de los Planes de Área y los Planes de Aula como los directores del quehacer pedagógico e inmersos bajo el Sistema Institucional de Evaluación de Estudiantes. La planeación para el ejercicio 2025 se estructuró con entregas sistemáticas por parte de docentes con anticipación a cada periodo con la finalidad de revisar y corroborar a través de las observaciones la correcta funcionalidad y retroalimentación en los spotlight de equipo docente. Los docentes bajo la directriz de una planeación por comptenecias, derechos básicos de aprendizaje y estándares permitió la armonía e idonedidad en cada proceso. Sin embargo se pudieron realizar ajustes en los momentos necesarios sin una alteración o o cambios sustanciales de los contenidos necesarios para cada grado según lo observado en los resultados de las evaluaciones externas. 
</t>
  </si>
  <si>
    <t xml:space="preserve">Dada la necesidad de los nuevos tiempos, los enfoques actuales apoyan la estructura académica desde la  EpC. Sin embargo los procesos internos en ocasiones se apoyan en los principios de documentación previa a los encuentros académicos porque requieren de estructuras sólidas para apoyar los nuevos conceptos. Es por ello que este año, EpC toma posición desde primer grado y así facilitar la estructura del enfoque hacia los grados superiores. Es importante señalar que incluir las Rutinas de pensamiento y Multiple Response Strategies produce un efecto muy positivo en las mentes de estudiantes  pues la presentación de sus demostraciones de aprendizaje así lo evidencia, sin embargo consolidar nuestro enfoque requiere del compromiso de todos los participantes del proceso.
</t>
  </si>
  <si>
    <t>La evaluación formativa tendrá por principio precisar el progreso y avance académico de los estudiantes frente a los tiempos de encuentro en las horas normales de clase. Partiendo de la evaluación diagnóstica se busca fortalecer las debilidades grupales detectadas para darle paso a la evaluación más trascendental que es la formativa. ësta a su vez tiene la oportunidad de individualizar el proceso y centrar los esfuerzos y acciones de mejora del estudiante brindale la oportunidad a través de las actividades de refuerzo y nivelación (ARN) que a su vez le permita llegar con mayor confianza a cualquiera de las evaluaciones sumativas. Si bien es cierto la evaluación sumativa refleja una cuantificación importante, la evaluación formativa permite la inclusión de los tres actores del proceso académico como los son: padres, colegio, estudiante.
Desarrollo de un documento de lineamientos, procesos e instrumentos para promover ejercicios de metacognición solidos en la aplicación de auto y co evaluación de estudiantes.</t>
  </si>
  <si>
    <t>Los docentes una vez finalizado el trimestre académico son los responsables de organizar los tiempos correspondientes (tres semanas) a las actividades de refuerzo y nivelación de periodo (ARNP) para aquellos estudiantes que no lograron alcanzar con éxito sus competencias. Una vez socializada la situación académica con los padres de familia, se firma el compromiso entre las partes para lograr superar esta situación. En este tiempo nuevamente el docente identifica con mayor precisión en dónde se presenta el mayor grado de dificultad en el proceso de aprendizaje y con su apoyo facilita al estudiante un proceso mucho más específico a su necesidad. Esto se evidencia en la forma ACAD-F-49.
Socialización con los padres de familia del documento ACAD-F-49 Refuerzo, Nivelación y Promoción y del Acta de Compromiso Académico ACAD-F-14 donde se procede a consignar el proceso de respaldo para la recuperación de la situación académica del estudiante.</t>
  </si>
  <si>
    <t>Actualmente se adelantaron evaluaciones externas con la entidad Milton Ochoa, quiénes permitieron adelantar con los estudiantes los Martes de Prueba. Se identificaron las debilidades en competencias más precisos del grupo o en área  para ajustar de ser necesario en la planificación competencias dentro de las mallas curriculares.
Actas de reuniones de área ACAD-F-37
Jornadas de formación y capacitación docente</t>
  </si>
  <si>
    <t>La política institucional de control, análisis y tratamiento del ausentismo contempla la
 participación activa de padres, docentes y estudiantes.</t>
  </si>
  <si>
    <t>La asistencia escolar es un factor determinante de suma importancia que afecta notoriamente a la continuidad de los procesos académicos de los estudiantes. Sin embargo los padres de familia aún no han considerado la rigurosidad y pertinencia de la misma afectando la asistencia y permenencia de estudinates a la jornada escolar. Las ausencias son registrada plenamente desde el retardo al ingreso al colegio como las ausencias justificadas e injustificadas en la plataforma Phidias para apoyar la Dirección de bienestar y convivencia.
Plataforma Phidias. Se requiere del diseño y socialización de un documento normativo para el control y tratamiento de ausentismo escolar.</t>
  </si>
  <si>
    <t>Las activiaddes de recuperación están enmarcadas en las ARN que durante el año escolar permiten apoyar las dificultades detectadas en los estudiantes y que se evidencia en los planes de aula. Un ingreso nuevo, pasa por este proceso porque es fundamental nivelar al estudiante al ritmo del grupo así mismo los estudiantes que no han podido aprobar las competencias de alguna  asignatura. Los pades de familia firman el compromiso académico definido en la forma ACAD-F-49 que junto con el profesor buscar darle el apoyo correspondiente para superar la situación. 
Planes de aula - Formatos de citación a ARN.
Plataforma Phidias.</t>
  </si>
  <si>
    <t>Los estudiantes que requieren de apoyos pedagógicos, una vez identificada y documentada la novedad a través de la observación por parte del docente, hace la respectiva remisión a LSC donde en conjunto entrevistan a los padres y definen la ruta a seguir para brindar un apoyo idóneo al estudiante que lo necesita. En ese mismo orden de ideas, una vez definida la situación por parte de los profesionales externos, se aborda con LSC las estrategias de trabajo en clase con los estudiantes ya focalizados. Es importante manetener esos espacios de cooperación bajo la política de inclusión que permita apoyar de manera específica a quienes lo requieran.
LSC
DUA
PIAR</t>
  </si>
  <si>
    <t>Invitación a los egresados a participar de las actividaders académicas, culturales y recreativas dentro de la cultura institucional.</t>
  </si>
  <si>
    <t>Desde el año 2024 se viene evaluando el proceso de matrícula y, a partir del 2025, se implementó una mejora significativa al pasar de un proceso presencial a virtual. Este cambio fue bien valorado por los padres de familia, según los resultados generales de la encuesta, evidenciando mayor satisfacción y eficiencia en el proceso.</t>
  </si>
  <si>
    <t>Se tiene estipulado un horario para el uso de las aulas de computo, Smartlab, biblioteca. Además semanalmente se comparta un cronograma de actividades donde se tiene en cuenta los espacios para el desarrollo de cada actividad.</t>
  </si>
  <si>
    <t>De acuerdo al SGSST dentro del plan anual de trabajo se hace la revisión y actualización del panorama de riesgos.</t>
  </si>
  <si>
    <t xml:space="preserve">El colegio supervisa el servicio prestado por la encargada de la cafetería escolar, constantemente se audita el servicio de almuerzos prestado por el restaurante. Además, se cuenta con el Equipo de Profesionales de Learning Support Center integrado por Dos Orientadoras escolares y una terapeuta Ocupacional. </t>
  </si>
  <si>
    <t>La institución revisa permanentemente si el personal vinculado está  identificado con su filosofía, principios, valores y objetivos, y toma medidas pertinentes para lograr que todos se sientan parte de la misma.</t>
  </si>
  <si>
    <t>Se han implementado estrategias para el reconocimiento del personal vnculado, por ejemplo, bonos por resultados Pruebas Icfes y rendimiento mensual de las tareas asignadas. Se elabora el Programa de Bienestar Laboral, queda pendiente revisión por parte del Equipo Directivo.</t>
  </si>
  <si>
    <t xml:space="preserve">Las actividades se consolidan en el Programa de Bienestar Laboral, diseñado en el año 2025, pendiente aprobación por parte del Equipo Direcitvo. </t>
  </si>
  <si>
    <t>No se ha realizado un trabajo adecuado en este tema.</t>
  </si>
  <si>
    <t>La investigación en la institución se encuentra en estado incipiente; carece de apoyo y seguimiento a las iniciativas de los docentes.</t>
  </si>
  <si>
    <t>La institución cuenta con un programa de bienestar del personal vinculado que se cumple en su totalidad. Además, es conocido y aceptado por la comunidad educativa desde una perspectiva de equidad.</t>
  </si>
  <si>
    <t>Por estatutos, la Corporación cuenta con un revisor fiscal el cual realiza la revisión de la contabilidad. Y de acuerdo a los anàlisis realizados en las reuniones de Consejo Superior se toman decisiones. Actas de consejo Superior</t>
  </si>
  <si>
    <t>A través de estrategias orientadas a las necesidades específicas de los estudiantes, se guía la planificación pedagógica para reducir barreras en el aprendizaje y la participación. Los apoyos son revisados y ajustados conjuntamente con el Learning Support Center mediante espacios de seguimiento continuo. Asimismo, se implementan planes individuales conforme a lo establecido en el Decreto 1421 de 2017, en coherencia con las políticas institucionales de inclusión y diversidad. Actualmente, el equipo cuenta con una terapeuta ocupacional, cuyo rol ha fortalecido los procesos de inclusión desde la documentación institucional y la estructuración de ajustes razonables.</t>
  </si>
  <si>
    <t>La institución cuenta con políticas y programas diseñados específicamente para responder a las expectativas de los estudiantes, brindándoles múltiples alternativas para vincularse y sentirse representados. Los mecanismos utilizados para identificar sus necesidades y medir su nivel de satisfacción se revisan y actualizan de manera continua, y los resultados obtenidos sirven como insumo para el plan de mejora institucional.</t>
  </si>
  <si>
    <t xml:space="preserve">COM-MP-06 Programa de Orientación Profesional -POP // Proyecto PESCC 
COM-F-06  Monitoreo y Evaluación Proyectos y Programas PROGRAMA DE ORIENTACIÓN PROFESIONAL// Proyecto PESCC // 
Seguimiento de actividades con 11° de toma de decisión.
</t>
  </si>
  <si>
    <t>Los modelos pedagógicos diseñados para la atención a la población que experimenta barreras para el aprendizaje y la participación y los mecanismos de seguimiento a estas demandas son evaluados permanentemente con el propósito de mejorar la oferta y la calidad del servicio prestado. La institución es sensible a las necesidades de su entorno y busca adecuar su oferta educativa a
tales demandas.</t>
  </si>
  <si>
    <t>Las estrategias pedagógicas diseñadas para atender a las poblaciones pertenecientes a los grupos étnicos son evaluadas periódicamente para mejorarlas. La institución es sensible a las necesidades de su entorno y busca adecuar su oferta educativa a las demandas.</t>
  </si>
  <si>
    <t>La institución evalúa y mejora los procesos relacionados con los proyectos de vida de sus estudiantes, de modo que hay un interés por cualificar este aspecto en la formación de sus alumnos.</t>
  </si>
  <si>
    <t>La escuela de padres está alineada con el PEI y cuenta con el apoyo pedagógico de los docentes. Está ampliamente promovida en la comunidad y tiene una buena acogida entre las familias. Se está implementando a través del programa de salud mental y familiar, donde se trabaja de manera triangular con familias, estudiantes y docentes para fortalecer los procesos de las nuevas generaciones. Este enfoque integral busca no solo mejorar la educación académica, sino también apoyar el bienestar emocional y social de todos los participantes. ADMVA, HUM-F-02 Listado de Asistencia.                                                                                                                                                                                                                                                                                                         ACAD-F-25 Presentación de proyecto y actividades.Comunicación institucional Phidias</t>
  </si>
  <si>
    <t>La comunidad participa activamente en la vida institucional y existen procesos de seguimiento y evaluación de los programas y actividades desarrolladas. Las alianzas con entidades culturales, sociales, recreativas y productivas se mantienen de manera constante y permiten ejecutar acciones conjuntas orientadas al fortalecimiento y desarrollo comunitario.</t>
  </si>
  <si>
    <t>La institución promueve la participación activa de la comunidad mediante programas y actividades que cuentan con procesos permanentes de seguimiento y evaluación. Gracias a alianzas sostenidas con organizaciones culturales, recreativas, sociales y empresariales, se ha fortalecido el desarrollo comunitario a partir de acciones colaborativas y de mejora continua. Estas articulaciones amplían los recursos disponibles, diversifican las perspectivas y enriquecen la experiencia formativa y social de los participantes. Asimismo, se fortalece el vínculo entre la comunidad y la institución, consolidando un entorno inclusivo y cooperativo en beneficio de todos los miembros. Estas acciones se respaldan mediante oficios formales de gestión y comunicación con aliados institucionales, así como con la documentación correspondiente, entre ellas: ACAD-F-25 Presentación de proyecto y actividades y DIR-F-10 Retroalimentación de programas y proyectos.</t>
  </si>
  <si>
    <t>La institución y la comunidad evalúan conjuntamente y mejoran de mutuo acuerdo los servicios que la primera le ofrece a la segunda en relación con la disponibilidad de los recursos físicos y los medios (audiovisuales, biblioteca, sala de informática, etc.).</t>
  </si>
  <si>
    <t xml:space="preserve">El servicio social estudiantil ha sido valorado significativamente por la comunidad. A través de su participación en programas organizados y significativos, los estudiantes han desarrollado una notable empatía e integración con la comunidad, contribuyendo activamente a la resolución de sus necesidades. 
COM-F-06  Plan Operativo - Monitoreo y Evaluación Proyectos y Programas.                                                                                                                                                                                                                                         Oficios de gestión y comunicación con aliados institucionales.                                                                                                                                                                                                                                                                  
ACAD-F-25 Presentación de proyecto y actividades.
DIR - F - 10 RETROALIMENTACION PROGRAMAS Y PROYECTOS.                                                                                                         
ADMVA, HUM-F-02 Listado de Asistencia.                                                                                                                                                                                                                                                                                                         
Comunicación institucional Phidias
</t>
  </si>
  <si>
    <t>Los programas de la escuela de padres se evalúan de forma regular; hay sistematización de estos procesos y su mejoramiento se hace teniendo en cuenta las necesidades y expectativas de los integrantes de la familia y de la comunidad.</t>
  </si>
  <si>
    <t>La institución dispone de medios de comunicación transparentes y accesibles que permiten a los padres conocer sus derechos y responsabilidades, lo que favorece que se reconozcan como integrantes legítimos tanto de la asamblea como del consejo de padres.</t>
  </si>
  <si>
    <t>Las de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</si>
  <si>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La participación de los padres de familia se encuentra alineada con los propósitos institucionales, y la institución evalúa de manera continua los mecanismos e instancias disponibles para garantizar que el proceso de mejoramiento responda a sus necesidades y expectativas. Sin embargo, la asistencia aún requiere un leve fortalecimiento para considerarse plenamente satisfactoria.
Listado de asistencia las ecuelas de padres de famiia
Listado de asitencia a la entega de informes de evaluación por período</t>
  </si>
  <si>
    <t>Los programas institucionales de prevención de riesgos físicos son acompañados mediante procesos de monitoreo y evaluación que permiten verificar su efectividad. Este seguimiento favorece el fortalecimiento de alianzas existentes y la gestión de nuevos apoyos por parte de la comunidad y otras entidades.</t>
  </si>
  <si>
    <t>Las acciones institucionales orientadas a la prevención de riesgos físicos son valoradas por la comunidad, ya que su impacto trasciende el entorno escolar y contribuye a mejorar las condiciones de seguridad en los hogares. Estas iniciativas promueven una cultura de autocuidado, solidaridad y preparación ante posibles situaciones de riesgo, a la vez que son monitoreadas y evaluadas para garantizar su efectividad. Este proceso permite fortalecer alianzas y gestionar apoyos con entidades externas y actores comunitarios que aportan a la mejora continua. Dichas actividades se registran y soportan mediante documentos institucionales como el Plan Operativo – Monitoreo y Evaluación de Proyectos y Programas (COM-F-06), oficios de gestión con aliados, ACAD-F-25 Presentación de proyecto y actividades, DIR-F-10 Retroalimentación de programas y proyectos, ADMVA/HUM-F-02 Listado de asistencia, así como comunicaciones institucionales a través de Phidias y registros fotográficos publicados en la página web e Instagram institucional.</t>
  </si>
  <si>
    <t>Los programas de prevención implementados son objeto de evaluación constante, al igual que los mecanismos de recopilación y análisis de factores de riesgo psicosocial, con el propósito de fortalecerlos y, de esta manera, optimizar los modelos de intervención institucional.</t>
  </si>
  <si>
    <t>El Programa de Atención a Riesgos Psicosociales articula acciones desde Emotilab, el LSC y aliados externos como Con-Sentidos y Colectivo Aquí y Ahora, promoviendo salud mental, prevención de riesgos y fortalecimiento socioemocional en estudiantes, docentes y familias. Las intervenciones incluyen talleres y capacitaciones con registro institucional mediante COM-F-06, oficios de gestión, ACAD-F-25, DIR-F-10, listados de asistencia, comunicaciones por Phidias y evidencias de pretest y postest.</t>
  </si>
  <si>
    <t>SGSST implementado y funcionando
Plan Anual de Trabajo
Programas de Gestión de Riesgos con ejecución 
Informes de simulacros
Planes de respuesta a emergencia</t>
  </si>
  <si>
    <t xml:space="preserve">1. Liderazgo estratégico: Se consolidó una visión institucional clara y compartida, orientada al mejoramiento contínuo. Se tomaron decisiones oportunas basadas en evidencia y en el análisis constante de indicadores académicos y de convivencia. 
2. Comunicación efectiva: Se fortalecieron los canales de comunicación con docentes, estudiantes y familias mediante reuniones periódicas, circulares, boletín GLA news y espacios individuales y grupales de escucha activa. 
3.Gestión del talento humano: Se promovió el desarrollo profesional docente, mediante capacitaciones como el congreso de salud mental docente "Alegremente".
4. Certificación internacional: Se dió inicio al proceso de vinculación con Cognia, ente certificador y acreditador de instituciones educativas a nivel internacional, dando así inicio al desarrollo de la visión institucional. </t>
  </si>
  <si>
    <t>1. Consolidar comunidades de aprendizaje docentes para el desarrollo y el ortalecimiento de la L2, estableciendo metas claras y seguimiento contínuo.
2.Garantizar una mayor articulación entre el departamento del Learning Support Center y la Gestión Académica, con el fin de favorecer los procesos de los estudiantes pertenecientes a la línea de aprendizaje diverso. 
3.Ampliar los espacios de participación de los padres de familia en proyectos formativos y pedagógicos. 
4.Crear un plan de desarrollo profesional docente (curricular, pedagógico y socioemocional), con formación anual e indicadores de impacto.</t>
  </si>
  <si>
    <t>La gestión académica desarrollada durante el año 2025 se caracterizó por su solidez organizativa, su visión pedagógica integral y su enfoque coherente en el fortalecimiento del aprendizaje significativo. Entre las principales fortalezas se destacó la consolidación de procesos de planificación académica más rigurosos, respaldados en instrumentos claros de seguimiento, evaluación y retroalimentación que permitieron una mayor trazabilidad de los avances estudiantiles y una toma de decisiones más informada.
De igual manera, se fortaleció el diseño e implementación de experiencias pedagógicas de alto valor educativo, tales como ferias académicas, simulacros, espacios de investigación escolar, prácticas interdisciplinares y escenarios de evaluación auténtica, las cuales potenciaron las competencias comunicativas, científicas, tecnológicas y ciudadanas de los estudiantes. Estas iniciativas consolidaron al colegio como un espacio que valora el aprendizaje y promueve el desarrollo integral.
Otro aspecto relevante fue el compromiso y profesionalismo del cuerpo docente, evidenciado en su disposición permanente hacia el trabajo colaborativo, el uso de estrategias innovadoras y el desarrollo profesional continuo. Esto se tradujo en prácticas de aula más pertinentes, actualizadas y coherentes con los fines educativos institucionales.
Asimismo, se avanzó significativamente en garantizar la transversalidad de los proyectos institucionales, articulándolos con el plan de estudios para asegurar que su implementación generara actividades de impacto y un aprendizaje más contextualizado. De manera paralela, el colegio ha iniciado el proceso de formalización de escenarios académicos interinstitucionales que permitan a los estudiantes participar en experiencias de aprendizaje, proyectos y productos académicos junto con otras instituciones educativas del área metropolitana.
Del mismo modo, se fortalecieron los procesos de evaluación formativa mediante la organización de rutas, protocolos e instrumentos que favorecen la heteroevaluación, la autoevaluación y la coevaluación, permitiendo obtener resultados más objetivos, formativos y alineados con la mejora continua.
Finalmente, se  potenció aún más la participación y visibilización de los estudiantes en espacios académicos, deportivos y culturales externos al colegio, con el propósito de consolidar a la institución como un referente regional con presencia activa y destacada en diversos escenarios de ciudad y de formación integral.</t>
  </si>
  <si>
    <t>De igual forma, se identifica la necesidad de mejorar la organización y articulación de los eventos académicos, culturales y formativos institucionales, garantizando una mayor participación de las diferentes áreas del currículo. Esto implica avanzar hacia una planeación más integrada, en la que cada dependencia tenga claridad sobre su rol y aporte, logrando que estos escenarios no solo visibilicen el talento estudiantil, sino que también se conviertan en espacios de aprendizaje interdisciplinar y de proyección institucional.
Otro aspecto a fortalecer es la rigurosidad académica, a través del diseño de estándares más precisos para el seguimiento del desempeño estudiantil, el fortalecimiento del trabajo en aula y el acompañamiento estratégico a los estudiantes que requieren apoyo adicional. Esta línea de mejora también se conecta con la necesidad de elevar los resultados en evaluaciones externas, mediante estrategias institucionales más sistemáticas de preparación, análisis de resultados, implementación de planes remediales y desarrollo de competencias transversales clave.
Finalmente, se reconoce como una oportunidad de avance potenciar la visibilización de los estudiantes en escenarios académicos, culturales, deportivos y científicos fuera de la institución e incluso fuera de la región. Establecer alianzas interinstitucionales, participar con mayor frecuencia en convocatorias y promover el trabajo en proyectos de impacto permitirá posicionar al colegio en nuevos espacios, fortalecer la proyección externa y ofrecer a los estudiantes oportunidades reales de reconocimiento, intercambio y crecimiento personal y académico.</t>
  </si>
  <si>
    <t>La contadora y revisora fiscal certifican los procesos tributarios estén en concordancia con la normatividad vigente.
Los sistemas de SST y de Calidad que permiten que el colegio cumpla legalmente  y mejore cada día. 
Cumplimiento con las garantías contractuales. 
Se cuenta con un asesor legal que maneja el tema académico y laboral, el cual está atento a los cambios legales para la aplicación inmediata</t>
  </si>
  <si>
    <t>Fortalecer el proceso de selección de personal, garantizando la evaluación integral de competencias, experiencia y perfil requerido para cada cargo.
Reforzar el proceso de inducción del personal nuevo,
Definir los cargos directivos docentes y a su vez asignar funciones y responsabilidades.</t>
  </si>
  <si>
    <t>El colegio cuenta con líneas claras de acompañamiento desde el Learning Support Center, fortalecidas por la participación de una terapeuta ocupacional que aporta al rigor documental en los procesos de inclusión. Asimismo, mantiene convenios activos con aliados externos como Con-Sentidos y Colectivo Aquí y Ahora, lo que refuerza las acciones preventivas frente a riesgos psicosociales y amplía la cobertura de formación socioemocional. Estos procesos se respaldan con documentación institucional verificable, como ACAD-F-25, DIR-F-10, COM-F-06, listados de asistencia y demás registros institucionales, lo que garantiza trazabilidad y sistematicidad en la gestión. De manera paralela, se desarrollan estrategias formativas permanentes orientadas a la salud mental y el bienestar emocional, sumadas a procesos de evaluación flexible y promoción basada en objetivos individuales para estudiantes con PIAR, asegurando un enfoque inclusivo y adaptativo según las necesidades particulares de cada estudiante.
Dentro del área de Bienestar y Convivencia se destaca como fortaleza la resignificación del Manual de Convivencia, proceso que se desarrolló siguiendo los lineamientos establecidos en la guía orientadora proporcionada por la Secretaría de Educación y teniendo en cuenta las particularidades del contexto institucional. Este trabajo permitió actualizar los procedimientos, clarificar rutas y fortalecer la coherencia interna del documento. Asimismo, se evidencia un mayor empoderamiento por parte de los docentes en la aplicación de los protocolos institucionales, lo que ha favorecido intervenciones más oportunas y ajustadas a la normatividad. De igual manera, se observa un avance significativo en los procesos de conciencia de los estudiantes frente a sus acciones y responsabilidades, lo que contribuye a un ambiente escolar más reflexivo y regulado.</t>
  </si>
  <si>
    <t>Existen oportunidades importantes para fortalecer los procesos institucionales, entre ellas la ampliación de convenios externos que permitan mayor acceso a apoyo terapéutico, talleres especializados y programas de enriquecimiento académico. Del mismo modo, el creciente interés de las familias favorece una mayor participación en talleres y Escuelas de Padres, lo que abre la posibilidad de consolidar procesos formativos comunitarios más sólidos. También se evidencia la oportunidad de potenciar las estrategias de divulgación institucional mediante el uso de redes sociales y la plataforma Phidias, favoreciendo la comunicación y el alcance de las iniciativas. Finalmente, se proyecta la implementación de planes de enriquecimiento más visibles y estructurados para estudiantes con talento excepcional, permitiendo una atención educativa diferenciada acorde con sus capacidades.
Como oportunidad de mejora se identifica la necesidad de fortalecer las acciones de promoción y prevención desde el rol de Convivencia. Debido a la priorización de actividades relacionadas con la actualización documental —necesarias en su momento para cumplir con requerimientos de calidad— se generaron vacíos en la implementación de estrategias preventivas continuas. Es fundamental retomar y consolidar programas orientados a la formación socioemocional, la resolución pacífica de conflictos y el fortalecimiento de habilidades para la vida, de manera que el acompañamiento no solo sea reactivo, sino que promueva una cultura institucional preventiva, participativa y sostenida en el tiempo.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</si>
</sst>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50">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u/>
      <sz val="8"/>
      <color theme="10"/>
      <name val="Arial"/>
      <family val="2"/>
    </font>
    <font>
      <sz val="8"/>
      <name val="Arial"/>
      <family val="2"/>
    </font>
    <font>
      <sz val="11"/>
      <color rgb="FF000000"/>
      <name val="Arial"/>
      <family val="2"/>
    </font>
    <font>
      <i/>
      <sz val="9"/>
      <color theme="1"/>
      <name val="Arial"/>
      <family val="2"/>
    </font>
    <font>
      <sz val="10"/>
      <color theme="1"/>
      <name val="Verdana"/>
      <family val="2"/>
    </font>
    <font>
      <sz val="10"/>
      <color rgb="FF000000"/>
      <name val="Arial"/>
    </font>
    <font>
      <sz val="11"/>
      <name val="Calibri"/>
    </font>
    <font>
      <u/>
      <sz val="11"/>
      <color theme="10"/>
      <name val="Arial"/>
    </font>
    <font>
      <sz val="10"/>
      <color theme="1"/>
      <name val="Arial"/>
    </font>
  </fonts>
  <fills count="27">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rgb="FFFBD4B4"/>
        <bgColor rgb="FFFBD4B4"/>
      </patternFill>
    </fill>
    <fill>
      <patternFill patternType="solid">
        <fgColor rgb="FFFDE9D9"/>
        <bgColor rgb="FFFDE9D9"/>
      </patternFill>
    </fill>
    <fill>
      <patternFill patternType="solid">
        <fgColor rgb="FFDBE5F1"/>
        <bgColor rgb="FFDBE5F1"/>
      </patternFill>
    </fill>
    <fill>
      <patternFill patternType="solid">
        <fgColor theme="6" tint="0.59999389629810485"/>
        <bgColor rgb="FFDBE5F1"/>
      </patternFill>
    </fill>
    <fill>
      <patternFill patternType="solid">
        <fgColor theme="6" tint="0.59999389629810485"/>
        <bgColor rgb="FFCFE2F3"/>
      </patternFill>
    </fill>
    <fill>
      <patternFill patternType="solid">
        <fgColor theme="6" tint="0.59999389629810485"/>
        <bgColor rgb="FFFDE9D9"/>
      </patternFill>
    </fill>
  </fills>
  <borders count="33">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diagonal/>
    </border>
    <border>
      <left style="thin">
        <color indexed="64"/>
      </left>
      <right style="thin">
        <color rgb="FF000000"/>
      </right>
      <top style="thin">
        <color rgb="FF000000"/>
      </top>
      <bottom style="thin">
        <color indexed="64"/>
      </bottom>
      <diagonal/>
    </border>
    <border>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9">
    <xf numFmtId="0" fontId="0" fillId="0" borderId="0"/>
    <xf numFmtId="0" fontId="8" fillId="4" borderId="1">
      <alignment horizontal="center" vertical="center"/>
    </xf>
    <xf numFmtId="0" fontId="27" fillId="0" borderId="0" applyNumberFormat="0" applyFill="0" applyBorder="0" applyAlignment="0" applyProtection="0">
      <alignment vertical="top"/>
      <protection locked="0"/>
    </xf>
    <xf numFmtId="0" fontId="8" fillId="0" borderId="0"/>
    <xf numFmtId="0" fontId="26" fillId="0" borderId="0"/>
    <xf numFmtId="0" fontId="26" fillId="0" borderId="0"/>
    <xf numFmtId="9" fontId="1" fillId="0" borderId="0" applyFont="0" applyFill="0" applyBorder="0" applyAlignment="0" applyProtection="0"/>
    <xf numFmtId="0" fontId="8" fillId="0" borderId="0"/>
    <xf numFmtId="0" fontId="41" fillId="0" borderId="0" applyNumberFormat="0" applyFill="0" applyBorder="0" applyAlignment="0" applyProtection="0"/>
  </cellStyleXfs>
  <cellXfs count="356">
    <xf numFmtId="0" fontId="0" fillId="0" borderId="0" xfId="0"/>
    <xf numFmtId="0" fontId="28"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8" fillId="0" borderId="2" xfId="0" applyNumberFormat="1" applyFont="1" applyBorder="1" applyAlignment="1">
      <alignment horizontal="center" vertical="center"/>
    </xf>
    <xf numFmtId="0" fontId="6" fillId="0" borderId="0" xfId="0" applyFont="1" applyAlignment="1">
      <alignment horizontal="center"/>
    </xf>
    <xf numFmtId="2" fontId="28" fillId="0" borderId="0" xfId="0" applyNumberFormat="1" applyFont="1"/>
    <xf numFmtId="0" fontId="6" fillId="0" borderId="0" xfId="0" applyFont="1" applyAlignment="1"/>
    <xf numFmtId="0" fontId="29" fillId="0" borderId="0" xfId="2" applyFont="1" applyAlignment="1" applyProtection="1"/>
    <xf numFmtId="9" fontId="6" fillId="0" borderId="2" xfId="0" applyNumberFormat="1" applyFont="1" applyBorder="1" applyAlignment="1">
      <alignment horizontal="center" vertical="center"/>
    </xf>
    <xf numFmtId="0" fontId="28" fillId="0" borderId="0" xfId="0" applyFont="1" applyBorder="1" applyAlignment="1">
      <alignment horizontal="left" vertical="top"/>
    </xf>
    <xf numFmtId="0" fontId="30" fillId="0" borderId="0" xfId="0" applyFont="1" applyFill="1"/>
    <xf numFmtId="0" fontId="6" fillId="9" borderId="2" xfId="0" applyFont="1" applyFill="1" applyBorder="1" applyAlignment="1">
      <alignment horizontal="center" vertical="center" wrapText="1"/>
    </xf>
    <xf numFmtId="0" fontId="28" fillId="0" borderId="0" xfId="0" applyFont="1" applyFill="1"/>
    <xf numFmtId="9" fontId="28" fillId="0" borderId="0" xfId="0" applyNumberFormat="1" applyFont="1" applyFill="1"/>
    <xf numFmtId="9" fontId="5" fillId="0" borderId="2" xfId="0" applyNumberFormat="1" applyFont="1" applyBorder="1" applyAlignment="1">
      <alignment horizontal="center" vertical="center"/>
    </xf>
    <xf numFmtId="0" fontId="31" fillId="0" borderId="0" xfId="0" applyFont="1"/>
    <xf numFmtId="0" fontId="18" fillId="0" borderId="0" xfId="0" applyFont="1"/>
    <xf numFmtId="0" fontId="18" fillId="0" borderId="0" xfId="0" applyFont="1" applyBorder="1" applyAlignment="1"/>
    <xf numFmtId="0" fontId="17" fillId="0" borderId="0" xfId="0" applyFont="1" applyFill="1" applyAlignment="1">
      <alignment horizontal="center" vertical="center"/>
    </xf>
    <xf numFmtId="0" fontId="32" fillId="0" borderId="0" xfId="2" applyFont="1" applyFill="1" applyAlignment="1" applyProtection="1">
      <alignment vertical="center"/>
    </xf>
    <xf numFmtId="0" fontId="12" fillId="0" borderId="0" xfId="0" applyFont="1" applyFill="1" applyAlignment="1">
      <alignment horizontal="left" vertical="center" wrapText="1"/>
    </xf>
    <xf numFmtId="0" fontId="31" fillId="0" borderId="0" xfId="0" applyFont="1" applyFill="1" applyAlignment="1">
      <alignment vertical="center" wrapText="1"/>
    </xf>
    <xf numFmtId="0" fontId="31" fillId="0" borderId="0" xfId="0" applyFont="1" applyFill="1" applyAlignment="1">
      <alignment vertical="center"/>
    </xf>
    <xf numFmtId="0" fontId="12" fillId="0" borderId="0" xfId="0" applyFont="1" applyFill="1" applyBorder="1" applyAlignment="1">
      <alignment wrapText="1"/>
    </xf>
    <xf numFmtId="0" fontId="33" fillId="0" borderId="0" xfId="0" applyFont="1" applyBorder="1" applyAlignment="1">
      <alignment horizontal="center" vertical="center"/>
    </xf>
    <xf numFmtId="0" fontId="31" fillId="0" borderId="0" xfId="0" applyFont="1" applyBorder="1"/>
    <xf numFmtId="0" fontId="24" fillId="9" borderId="3" xfId="0" applyFont="1" applyFill="1" applyBorder="1" applyAlignment="1">
      <alignment horizontal="center" vertical="center"/>
    </xf>
    <xf numFmtId="0" fontId="15" fillId="9" borderId="2" xfId="0" applyFont="1" applyFill="1" applyBorder="1" applyAlignment="1">
      <alignment horizontal="left" vertical="center" wrapText="1"/>
    </xf>
    <xf numFmtId="0" fontId="24" fillId="9" borderId="2" xfId="0" applyFont="1" applyFill="1" applyBorder="1" applyAlignment="1">
      <alignment horizontal="center" vertical="center"/>
    </xf>
    <xf numFmtId="0" fontId="24" fillId="9" borderId="2" xfId="0" applyFont="1" applyFill="1" applyBorder="1" applyAlignment="1">
      <alignment horizontal="left" vertical="center" wrapText="1"/>
    </xf>
    <xf numFmtId="0" fontId="24" fillId="9" borderId="4" xfId="0" applyFont="1" applyFill="1" applyBorder="1" applyAlignment="1">
      <alignment horizontal="left" vertical="center" wrapText="1"/>
    </xf>
    <xf numFmtId="0" fontId="34" fillId="6" borderId="5" xfId="0" applyFont="1" applyFill="1" applyBorder="1" applyAlignment="1">
      <alignment vertical="center"/>
    </xf>
    <xf numFmtId="0" fontId="24" fillId="6" borderId="5" xfId="0" applyFont="1" applyFill="1" applyBorder="1" applyAlignment="1">
      <alignment vertical="center"/>
    </xf>
    <xf numFmtId="0" fontId="24" fillId="6" borderId="2" xfId="0" applyFont="1" applyFill="1" applyBorder="1" applyAlignment="1">
      <alignment vertical="center"/>
    </xf>
    <xf numFmtId="0" fontId="31" fillId="0" borderId="0" xfId="0" applyFont="1" applyFill="1" applyBorder="1"/>
    <xf numFmtId="0" fontId="11" fillId="0" borderId="0" xfId="0" applyFont="1" applyBorder="1" applyAlignment="1">
      <alignment horizontal="center"/>
    </xf>
    <xf numFmtId="0" fontId="34" fillId="6" borderId="5" xfId="0" applyFont="1" applyFill="1" applyBorder="1" applyAlignment="1">
      <alignment vertical="center" wrapText="1"/>
    </xf>
    <xf numFmtId="0" fontId="11" fillId="6" borderId="5" xfId="0" applyFont="1" applyFill="1" applyBorder="1" applyAlignment="1">
      <alignment vertical="center" wrapText="1"/>
    </xf>
    <xf numFmtId="0" fontId="11" fillId="6" borderId="3" xfId="0" applyFont="1" applyFill="1" applyBorder="1" applyAlignment="1">
      <alignment vertical="center" wrapText="1"/>
    </xf>
    <xf numFmtId="0" fontId="11" fillId="6" borderId="2" xfId="0" applyFont="1" applyFill="1" applyBorder="1" applyAlignment="1">
      <alignment vertical="center" wrapText="1"/>
    </xf>
    <xf numFmtId="0" fontId="34" fillId="6" borderId="3" xfId="0" applyFont="1" applyFill="1" applyBorder="1" applyAlignment="1">
      <alignment vertical="center" wrapText="1"/>
    </xf>
    <xf numFmtId="0" fontId="11" fillId="6" borderId="2" xfId="0" applyFont="1" applyFill="1" applyBorder="1" applyAlignment="1">
      <alignment horizontal="center" vertical="center" wrapText="1"/>
    </xf>
    <xf numFmtId="0" fontId="11"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1" fillId="6" borderId="8" xfId="0" applyFont="1" applyFill="1" applyBorder="1"/>
    <xf numFmtId="0" fontId="35" fillId="6" borderId="2" xfId="0" applyFont="1" applyFill="1" applyBorder="1" applyAlignment="1">
      <alignment horizontal="left" vertical="center"/>
    </xf>
    <xf numFmtId="0" fontId="31" fillId="6" borderId="9" xfId="0" applyFont="1" applyFill="1" applyBorder="1"/>
    <xf numFmtId="0" fontId="31" fillId="6" borderId="6" xfId="0" applyFont="1" applyFill="1" applyBorder="1"/>
    <xf numFmtId="2" fontId="31" fillId="0" borderId="10" xfId="0" applyNumberFormat="1" applyFont="1" applyBorder="1" applyAlignment="1">
      <alignment vertical="center"/>
    </xf>
    <xf numFmtId="0" fontId="31" fillId="0" borderId="10" xfId="0" applyFont="1" applyBorder="1" applyAlignment="1">
      <alignment horizontal="left" vertical="center"/>
    </xf>
    <xf numFmtId="0" fontId="31" fillId="0" borderId="0" xfId="0" applyFont="1" applyBorder="1" applyAlignment="1">
      <alignment horizontal="left" vertical="center"/>
    </xf>
    <xf numFmtId="0" fontId="35" fillId="6" borderId="0" xfId="0" applyFont="1" applyFill="1" applyBorder="1" applyAlignment="1">
      <alignment horizontal="left" vertical="center"/>
    </xf>
    <xf numFmtId="0" fontId="31" fillId="6" borderId="9" xfId="0" applyFont="1" applyFill="1" applyBorder="1" applyAlignment="1">
      <alignment vertical="center"/>
    </xf>
    <xf numFmtId="0" fontId="36" fillId="6" borderId="0" xfId="0" applyFont="1" applyFill="1" applyBorder="1" applyAlignment="1">
      <alignment horizontal="left" vertical="center"/>
    </xf>
    <xf numFmtId="0" fontId="31" fillId="0" borderId="9" xfId="0" applyFont="1" applyBorder="1" applyAlignment="1">
      <alignment horizontal="left" vertical="center"/>
    </xf>
    <xf numFmtId="0" fontId="31" fillId="6" borderId="2" xfId="0" applyFont="1" applyFill="1" applyBorder="1"/>
    <xf numFmtId="0" fontId="37" fillId="6" borderId="2" xfId="0" applyFont="1" applyFill="1" applyBorder="1" applyAlignment="1">
      <alignment horizontal="left" vertical="center"/>
    </xf>
    <xf numFmtId="0" fontId="36" fillId="6" borderId="2" xfId="0" applyFont="1" applyFill="1" applyBorder="1"/>
    <xf numFmtId="0" fontId="31" fillId="6" borderId="2" xfId="0" applyFont="1" applyFill="1" applyBorder="1" applyAlignment="1">
      <alignment vertical="center"/>
    </xf>
    <xf numFmtId="0" fontId="31" fillId="6" borderId="6" xfId="0" applyFont="1" applyFill="1" applyBorder="1" applyAlignment="1">
      <alignment vertical="center"/>
    </xf>
    <xf numFmtId="2" fontId="31" fillId="0" borderId="2" xfId="0" applyNumberFormat="1" applyFont="1" applyBorder="1" applyAlignment="1">
      <alignment vertical="center"/>
    </xf>
    <xf numFmtId="0" fontId="31" fillId="0" borderId="2" xfId="0" applyFont="1" applyBorder="1" applyAlignment="1">
      <alignment horizontal="left" vertical="center"/>
    </xf>
    <xf numFmtId="0" fontId="31" fillId="0" borderId="6" xfId="0" applyFont="1" applyBorder="1" applyAlignment="1">
      <alignment horizontal="left" vertical="center"/>
    </xf>
    <xf numFmtId="0" fontId="10" fillId="9" borderId="0" xfId="0" applyFont="1" applyFill="1" applyBorder="1" applyAlignment="1">
      <alignment horizontal="center" vertical="center" wrapText="1"/>
    </xf>
    <xf numFmtId="0" fontId="31" fillId="0" borderId="0" xfId="0" applyFont="1" applyBorder="1" applyAlignment="1">
      <alignment vertical="center"/>
    </xf>
    <xf numFmtId="0" fontId="32" fillId="0" borderId="0" xfId="2" applyFont="1" applyBorder="1" applyAlignment="1" applyProtection="1">
      <alignment horizontal="center"/>
    </xf>
    <xf numFmtId="0" fontId="31" fillId="10" borderId="6" xfId="0" applyFont="1" applyFill="1" applyBorder="1" applyAlignment="1" applyProtection="1">
      <alignment horizontal="center" vertical="center"/>
      <protection locked="0"/>
    </xf>
    <xf numFmtId="0" fontId="31" fillId="11" borderId="6" xfId="0" applyFont="1" applyFill="1" applyBorder="1" applyAlignment="1" applyProtection="1">
      <alignment horizontal="center" vertical="center"/>
      <protection locked="0"/>
    </xf>
    <xf numFmtId="9" fontId="28"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5"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5" fillId="8" borderId="11" xfId="2" applyFont="1" applyFill="1" applyBorder="1" applyAlignment="1" applyProtection="1">
      <alignment horizontal="center" vertical="center" wrapText="1"/>
    </xf>
    <xf numFmtId="0" fontId="23" fillId="8" borderId="11" xfId="2" applyFont="1" applyFill="1" applyBorder="1" applyAlignment="1" applyProtection="1">
      <alignment horizontal="center" vertical="center"/>
    </xf>
    <xf numFmtId="0" fontId="23" fillId="8" borderId="11" xfId="2" applyFont="1" applyFill="1" applyBorder="1" applyAlignment="1" applyProtection="1">
      <alignment horizontal="center" vertical="center" wrapText="1"/>
    </xf>
    <xf numFmtId="0" fontId="16" fillId="2" borderId="4" xfId="0" applyFont="1" applyFill="1" applyBorder="1" applyAlignment="1">
      <alignment vertical="center" wrapText="1"/>
    </xf>
    <xf numFmtId="0" fontId="16" fillId="2" borderId="5" xfId="0" applyFont="1" applyFill="1" applyBorder="1" applyAlignment="1">
      <alignment vertical="center" wrapText="1"/>
    </xf>
    <xf numFmtId="14" fontId="25" fillId="0" borderId="2" xfId="3" applyNumberFormat="1" applyFont="1" applyBorder="1" applyAlignment="1">
      <alignment horizontal="center" vertical="center"/>
    </xf>
    <xf numFmtId="0" fontId="25" fillId="0" borderId="2" xfId="3" applyFont="1" applyBorder="1" applyAlignment="1">
      <alignment horizontal="center" vertical="center"/>
    </xf>
    <xf numFmtId="0" fontId="16" fillId="2" borderId="4" xfId="0" applyFont="1" applyFill="1" applyBorder="1" applyAlignment="1">
      <alignment vertical="center"/>
    </xf>
    <xf numFmtId="0" fontId="14" fillId="15" borderId="9" xfId="0" applyFont="1" applyFill="1" applyBorder="1" applyAlignment="1">
      <alignment horizontal="center" vertical="center"/>
    </xf>
    <xf numFmtId="0" fontId="14" fillId="15" borderId="12" xfId="0" applyFont="1" applyFill="1" applyBorder="1" applyAlignment="1">
      <alignment horizontal="center" vertical="center"/>
    </xf>
    <xf numFmtId="0" fontId="15" fillId="15" borderId="13"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37" fillId="6" borderId="0" xfId="0" applyFont="1" applyFill="1" applyBorder="1" applyAlignment="1">
      <alignment horizontal="left" vertical="center"/>
    </xf>
    <xf numFmtId="0" fontId="34" fillId="6" borderId="0" xfId="0" applyFont="1" applyFill="1" applyBorder="1" applyAlignment="1">
      <alignment horizontal="left" vertical="center"/>
    </xf>
    <xf numFmtId="0" fontId="39" fillId="16" borderId="6" xfId="0" applyFont="1" applyFill="1" applyBorder="1" applyAlignment="1" applyProtection="1">
      <alignment horizontal="left" vertical="top" wrapText="1"/>
      <protection locked="0"/>
    </xf>
    <xf numFmtId="0" fontId="39" fillId="16" borderId="2" xfId="0" applyFont="1" applyFill="1" applyBorder="1" applyAlignment="1" applyProtection="1">
      <alignment horizontal="left" vertical="top" wrapText="1"/>
      <protection locked="0"/>
    </xf>
    <xf numFmtId="0" fontId="31" fillId="17" borderId="6" xfId="0" applyFont="1" applyFill="1" applyBorder="1" applyAlignment="1" applyProtection="1">
      <alignment horizontal="center" vertical="center"/>
      <protection locked="0"/>
    </xf>
    <xf numFmtId="9" fontId="28"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8" borderId="14" xfId="0" applyFont="1" applyFill="1" applyBorder="1" applyAlignment="1">
      <alignment horizontal="center" vertical="center"/>
    </xf>
    <xf numFmtId="0" fontId="31" fillId="6" borderId="0" xfId="0" applyFont="1" applyFill="1" applyBorder="1"/>
    <xf numFmtId="0" fontId="3" fillId="11" borderId="14" xfId="0" applyFont="1" applyFill="1" applyBorder="1" applyAlignment="1">
      <alignment horizontal="center" vertical="center"/>
    </xf>
    <xf numFmtId="0" fontId="3" fillId="7" borderId="14" xfId="0" applyFont="1" applyFill="1" applyBorder="1" applyAlignment="1">
      <alignment horizontal="center" vertical="center"/>
    </xf>
    <xf numFmtId="0" fontId="31" fillId="13" borderId="2" xfId="0" applyFont="1" applyFill="1" applyBorder="1" applyAlignment="1">
      <alignment vertical="center"/>
    </xf>
    <xf numFmtId="0" fontId="31" fillId="18" borderId="0" xfId="0" applyFont="1" applyFill="1" applyBorder="1" applyAlignment="1">
      <alignment vertical="center"/>
    </xf>
    <xf numFmtId="0" fontId="12" fillId="18" borderId="0" xfId="0" applyFont="1" applyFill="1" applyBorder="1" applyAlignment="1">
      <alignment horizontal="left" vertical="center" wrapText="1"/>
    </xf>
    <xf numFmtId="0" fontId="40" fillId="16" borderId="15" xfId="0" applyFont="1" applyFill="1" applyBorder="1" applyAlignment="1" applyProtection="1">
      <alignment horizontal="left" vertical="justify" wrapText="1"/>
      <protection locked="0"/>
    </xf>
    <xf numFmtId="0" fontId="40" fillId="16" borderId="2" xfId="0" applyFont="1" applyFill="1" applyBorder="1" applyAlignment="1" applyProtection="1">
      <alignment horizontal="left" vertical="justify" wrapText="1"/>
      <protection locked="0"/>
    </xf>
    <xf numFmtId="0" fontId="40" fillId="16" borderId="4" xfId="0" applyFont="1" applyFill="1" applyBorder="1" applyAlignment="1" applyProtection="1">
      <alignment horizontal="left" vertical="justify" wrapText="1"/>
      <protection locked="0"/>
    </xf>
    <xf numFmtId="0" fontId="31" fillId="16" borderId="6" xfId="0" applyFont="1" applyFill="1" applyBorder="1" applyAlignment="1" applyProtection="1">
      <alignment horizontal="left" vertical="justify" wrapText="1"/>
      <protection locked="0"/>
    </xf>
    <xf numFmtId="0" fontId="31" fillId="16" borderId="2" xfId="0" applyFont="1" applyFill="1" applyBorder="1" applyAlignment="1" applyProtection="1">
      <alignment horizontal="left" vertical="justify" wrapText="1"/>
      <protection locked="0"/>
    </xf>
    <xf numFmtId="0" fontId="39" fillId="16" borderId="6" xfId="0" applyFont="1" applyFill="1" applyBorder="1" applyAlignment="1" applyProtection="1">
      <alignment horizontal="left" vertical="justify" wrapText="1"/>
      <protection locked="0"/>
    </xf>
    <xf numFmtId="0" fontId="39" fillId="16" borderId="2" xfId="0" applyFont="1" applyFill="1" applyBorder="1" applyAlignment="1" applyProtection="1">
      <alignment horizontal="left" vertical="justify" wrapText="1"/>
      <protection locked="0"/>
    </xf>
    <xf numFmtId="0" fontId="38" fillId="10" borderId="6" xfId="0" applyFont="1" applyFill="1" applyBorder="1" applyAlignment="1" applyProtection="1">
      <alignment horizontal="center" vertical="center" wrapText="1"/>
      <protection locked="0"/>
    </xf>
    <xf numFmtId="0" fontId="31" fillId="10" borderId="6" xfId="0" applyFont="1" applyFill="1" applyBorder="1" applyAlignment="1" applyProtection="1">
      <alignment horizontal="center" vertical="center" wrapText="1"/>
      <protection locked="0"/>
    </xf>
    <xf numFmtId="0" fontId="31" fillId="0" borderId="0" xfId="0" applyFont="1" applyBorder="1" applyAlignment="1">
      <alignment vertical="justify" wrapText="1"/>
    </xf>
    <xf numFmtId="0" fontId="38" fillId="11" borderId="6" xfId="0" applyFont="1" applyFill="1" applyBorder="1" applyAlignment="1" applyProtection="1">
      <alignment horizontal="center" vertical="center" wrapText="1"/>
      <protection locked="0"/>
    </xf>
    <xf numFmtId="0" fontId="31" fillId="11" borderId="6" xfId="0" applyFont="1" applyFill="1" applyBorder="1" applyAlignment="1" applyProtection="1">
      <alignment horizontal="center" vertical="center" wrapText="1"/>
      <protection locked="0"/>
    </xf>
    <xf numFmtId="0" fontId="38" fillId="17" borderId="6" xfId="0" applyFont="1" applyFill="1" applyBorder="1" applyAlignment="1" applyProtection="1">
      <alignment horizontal="center" vertical="center" wrapText="1"/>
      <protection locked="0"/>
    </xf>
    <xf numFmtId="0" fontId="11" fillId="0" borderId="0" xfId="0" applyFont="1" applyBorder="1" applyAlignment="1">
      <alignment horizontal="center" vertical="center"/>
    </xf>
    <xf numFmtId="0" fontId="31" fillId="17" borderId="6" xfId="0" applyFont="1" applyFill="1" applyBorder="1" applyAlignment="1" applyProtection="1">
      <alignment horizontal="center" vertical="center" wrapText="1"/>
      <protection locked="0"/>
    </xf>
    <xf numFmtId="0" fontId="31" fillId="10" borderId="7" xfId="0" applyFont="1" applyFill="1" applyBorder="1" applyAlignment="1" applyProtection="1">
      <alignment horizontal="center" vertical="center" wrapText="1"/>
      <protection locked="0"/>
    </xf>
    <xf numFmtId="0" fontId="11" fillId="6" borderId="20" xfId="0" applyFont="1" applyFill="1" applyBorder="1" applyAlignment="1">
      <alignment vertical="center" wrapText="1"/>
    </xf>
    <xf numFmtId="0" fontId="11" fillId="0" borderId="0" xfId="0" applyFont="1" applyBorder="1" applyAlignment="1">
      <alignment horizontal="center"/>
    </xf>
    <xf numFmtId="0" fontId="31" fillId="21" borderId="2" xfId="0" applyFont="1" applyFill="1" applyBorder="1" applyAlignment="1">
      <alignment horizontal="center" vertical="center"/>
    </xf>
    <xf numFmtId="49" fontId="43" fillId="22" borderId="2" xfId="0" applyNumberFormat="1" applyFont="1" applyFill="1" applyBorder="1" applyAlignment="1">
      <alignment horizontal="left" vertical="center" wrapText="1"/>
    </xf>
    <xf numFmtId="0" fontId="31" fillId="22" borderId="2" xfId="0" applyFont="1" applyFill="1" applyBorder="1" applyAlignment="1">
      <alignment horizontal="left" vertical="center" wrapText="1"/>
    </xf>
    <xf numFmtId="0" fontId="43" fillId="22" borderId="2" xfId="0" applyFont="1" applyFill="1" applyBorder="1" applyAlignment="1">
      <alignment horizontal="left" vertical="center" wrapText="1"/>
    </xf>
    <xf numFmtId="0" fontId="31" fillId="21" borderId="24" xfId="0" applyFont="1" applyFill="1" applyBorder="1" applyAlignment="1">
      <alignment horizontal="center" vertical="center"/>
    </xf>
    <xf numFmtId="0" fontId="39" fillId="22" borderId="25" xfId="0" applyFont="1" applyFill="1" applyBorder="1" applyAlignment="1">
      <alignment horizontal="left" vertical="center" wrapText="1"/>
    </xf>
    <xf numFmtId="49" fontId="43" fillId="22" borderId="25" xfId="0" applyNumberFormat="1" applyFont="1" applyFill="1" applyBorder="1" applyAlignment="1">
      <alignment horizontal="left" vertical="center" wrapText="1"/>
    </xf>
    <xf numFmtId="0" fontId="31" fillId="22" borderId="25" xfId="0" applyFont="1" applyFill="1" applyBorder="1" applyAlignment="1">
      <alignment horizontal="left" vertical="center" wrapText="1"/>
    </xf>
    <xf numFmtId="0" fontId="31" fillId="22" borderId="24" xfId="0" applyFont="1" applyFill="1" applyBorder="1" applyAlignment="1">
      <alignment horizontal="left" vertical="center" wrapText="1"/>
    </xf>
    <xf numFmtId="49" fontId="43" fillId="22" borderId="26" xfId="0" applyNumberFormat="1" applyFont="1" applyFill="1" applyBorder="1" applyAlignment="1">
      <alignment horizontal="left" vertical="center" wrapText="1"/>
    </xf>
    <xf numFmtId="0" fontId="31" fillId="21" borderId="27" xfId="0" applyFont="1" applyFill="1" applyBorder="1" applyAlignment="1">
      <alignment horizontal="center" vertical="center"/>
    </xf>
    <xf numFmtId="0" fontId="31" fillId="22" borderId="23" xfId="0" applyFont="1" applyFill="1" applyBorder="1" applyAlignment="1">
      <alignment horizontal="left" vertical="center" wrapText="1"/>
    </xf>
    <xf numFmtId="0" fontId="31" fillId="21" borderId="24" xfId="0" applyFont="1" applyFill="1" applyBorder="1" applyAlignment="1">
      <alignment horizontal="center" vertical="center" wrapText="1"/>
    </xf>
    <xf numFmtId="0" fontId="31" fillId="0" borderId="24" xfId="0" applyFont="1" applyFill="1" applyBorder="1" applyAlignment="1">
      <alignment horizontal="center" vertical="center"/>
    </xf>
    <xf numFmtId="49" fontId="43" fillId="0" borderId="25" xfId="0" applyNumberFormat="1" applyFont="1" applyFill="1" applyBorder="1" applyAlignment="1">
      <alignment horizontal="left" vertical="center" wrapText="1"/>
    </xf>
    <xf numFmtId="0" fontId="31" fillId="0" borderId="25" xfId="0" applyFont="1" applyFill="1" applyBorder="1" applyAlignment="1">
      <alignment horizontal="left" vertical="center" wrapText="1"/>
    </xf>
    <xf numFmtId="0" fontId="31" fillId="22" borderId="27" xfId="0" applyFont="1" applyFill="1" applyBorder="1" applyAlignment="1">
      <alignment horizontal="left" vertical="center" wrapText="1"/>
    </xf>
    <xf numFmtId="0" fontId="31" fillId="22" borderId="22" xfId="0" applyFont="1" applyFill="1" applyBorder="1" applyAlignment="1">
      <alignment horizontal="left" vertical="center" wrapText="1"/>
    </xf>
    <xf numFmtId="0" fontId="31" fillId="22" borderId="25" xfId="0" applyFont="1" applyFill="1" applyBorder="1" applyAlignment="1">
      <alignment vertical="center" wrapText="1"/>
    </xf>
    <xf numFmtId="0" fontId="31" fillId="21" borderId="28" xfId="0" applyFont="1" applyFill="1" applyBorder="1" applyAlignment="1">
      <alignment horizontal="center" vertical="center"/>
    </xf>
    <xf numFmtId="0" fontId="31" fillId="22" borderId="26" xfId="0" applyFont="1" applyFill="1" applyBorder="1" applyAlignment="1">
      <alignment horizontal="left" vertical="center" wrapText="1"/>
    </xf>
    <xf numFmtId="0" fontId="31" fillId="0" borderId="6" xfId="0" applyFont="1" applyBorder="1" applyAlignment="1">
      <alignment vertical="center"/>
    </xf>
    <xf numFmtId="0" fontId="31" fillId="0" borderId="2" xfId="0" applyFont="1" applyBorder="1" applyAlignment="1">
      <alignment vertical="center"/>
    </xf>
    <xf numFmtId="0" fontId="31" fillId="0" borderId="2" xfId="0" applyFont="1" applyBorder="1" applyAlignment="1">
      <alignment vertical="center" wrapText="1"/>
    </xf>
    <xf numFmtId="0" fontId="31" fillId="0" borderId="6" xfId="0" applyFont="1" applyBorder="1" applyAlignment="1">
      <alignment vertical="center" wrapText="1"/>
    </xf>
    <xf numFmtId="0" fontId="31" fillId="0" borderId="3" xfId="0" applyFont="1" applyBorder="1" applyAlignment="1">
      <alignment vertical="center"/>
    </xf>
    <xf numFmtId="0" fontId="31" fillId="0" borderId="7" xfId="0" applyFont="1" applyBorder="1" applyAlignment="1">
      <alignment vertical="center"/>
    </xf>
    <xf numFmtId="0" fontId="39" fillId="23" borderId="24" xfId="0" applyFont="1" applyFill="1" applyBorder="1" applyAlignment="1">
      <alignment horizontal="left" vertical="center" wrapText="1"/>
    </xf>
    <xf numFmtId="0" fontId="39" fillId="23" borderId="25" xfId="0" applyFont="1" applyFill="1" applyBorder="1" applyAlignment="1">
      <alignment horizontal="left" vertical="center" wrapText="1"/>
    </xf>
    <xf numFmtId="0" fontId="39" fillId="23" borderId="24" xfId="0" applyFont="1" applyFill="1" applyBorder="1" applyAlignment="1">
      <alignment vertical="center" wrapText="1"/>
    </xf>
    <xf numFmtId="0" fontId="31" fillId="23" borderId="24" xfId="0" applyFont="1" applyFill="1" applyBorder="1" applyAlignment="1">
      <alignment horizontal="left" vertical="center" wrapText="1"/>
    </xf>
    <xf numFmtId="0" fontId="31" fillId="23" borderId="0" xfId="0" applyFont="1" applyFill="1" applyAlignment="1">
      <alignment wrapText="1"/>
    </xf>
    <xf numFmtId="0" fontId="31" fillId="23" borderId="25" xfId="0" applyFont="1" applyFill="1" applyBorder="1" applyAlignment="1">
      <alignment horizontal="left" vertical="center" wrapText="1"/>
    </xf>
    <xf numFmtId="0" fontId="31" fillId="23" borderId="0" xfId="0" applyFont="1" applyFill="1" applyAlignment="1">
      <alignment vertical="center" wrapText="1"/>
    </xf>
    <xf numFmtId="0" fontId="31" fillId="23" borderId="25" xfId="0" applyFont="1" applyFill="1" applyBorder="1" applyAlignment="1">
      <alignment vertical="center" wrapText="1"/>
    </xf>
    <xf numFmtId="0" fontId="31" fillId="23" borderId="29" xfId="0" applyFont="1" applyFill="1" applyBorder="1" applyAlignment="1">
      <alignment vertical="center" wrapText="1"/>
    </xf>
    <xf numFmtId="0" fontId="43" fillId="23" borderId="25" xfId="0" applyFont="1" applyFill="1" applyBorder="1" applyAlignment="1">
      <alignment horizontal="left" vertical="center" wrapText="1"/>
    </xf>
    <xf numFmtId="49" fontId="16" fillId="22" borderId="25" xfId="0" applyNumberFormat="1" applyFont="1" applyFill="1" applyBorder="1" applyAlignment="1">
      <alignment horizontal="left" vertical="center" wrapText="1"/>
    </xf>
    <xf numFmtId="0" fontId="9" fillId="6" borderId="2" xfId="0" applyFont="1" applyFill="1" applyBorder="1" applyAlignment="1">
      <alignment horizontal="center" vertical="center"/>
    </xf>
    <xf numFmtId="0" fontId="21" fillId="6" borderId="2" xfId="0" applyFont="1" applyFill="1" applyBorder="1" applyAlignment="1">
      <alignment horizontal="center" vertical="center"/>
    </xf>
    <xf numFmtId="0" fontId="31" fillId="2" borderId="18" xfId="0" applyFont="1" applyFill="1" applyBorder="1" applyAlignment="1">
      <alignment horizontal="center" vertical="center" wrapText="1"/>
    </xf>
    <xf numFmtId="0" fontId="31" fillId="2" borderId="6" xfId="0" applyFont="1" applyFill="1" applyBorder="1" applyAlignment="1">
      <alignment horizontal="center" vertical="center" wrapText="1"/>
    </xf>
    <xf numFmtId="0" fontId="31" fillId="0" borderId="19" xfId="0" applyFont="1" applyBorder="1" applyAlignment="1" applyProtection="1">
      <alignment horizontal="center" vertical="center" wrapText="1"/>
      <protection locked="0"/>
    </xf>
    <xf numFmtId="0" fontId="31" fillId="0" borderId="2" xfId="0" applyFont="1" applyBorder="1" applyAlignment="1" applyProtection="1">
      <alignment horizontal="center" vertical="center" wrapText="1"/>
      <protection locked="0"/>
    </xf>
    <xf numFmtId="0" fontId="31" fillId="13" borderId="2" xfId="0" applyFont="1" applyFill="1" applyBorder="1" applyAlignment="1">
      <alignment vertical="center" wrapText="1"/>
    </xf>
    <xf numFmtId="0" fontId="31" fillId="13" borderId="2" xfId="0" applyFont="1" applyFill="1" applyBorder="1" applyAlignment="1">
      <alignment vertical="center"/>
    </xf>
    <xf numFmtId="0" fontId="31" fillId="2" borderId="2" xfId="0" applyFont="1" applyFill="1" applyBorder="1" applyAlignment="1">
      <alignment horizontal="center" vertical="center" wrapText="1"/>
    </xf>
    <xf numFmtId="0" fontId="31" fillId="2" borderId="4" xfId="0" applyFont="1" applyFill="1" applyBorder="1" applyAlignment="1">
      <alignment horizontal="center" vertical="center" wrapText="1"/>
    </xf>
    <xf numFmtId="1" fontId="31" fillId="0" borderId="3" xfId="0" applyNumberFormat="1" applyFont="1" applyBorder="1" applyAlignment="1" applyProtection="1">
      <alignment horizontal="center" vertical="center"/>
      <protection locked="0"/>
    </xf>
    <xf numFmtId="1" fontId="31" fillId="0" borderId="2" xfId="0" applyNumberFormat="1" applyFont="1" applyBorder="1" applyAlignment="1" applyProtection="1">
      <alignment horizontal="center" vertical="center"/>
      <protection locked="0"/>
    </xf>
    <xf numFmtId="1" fontId="16" fillId="0" borderId="3" xfId="0" applyNumberFormat="1" applyFont="1" applyBorder="1" applyAlignment="1" applyProtection="1">
      <alignment horizontal="center" vertical="center"/>
      <protection locked="0"/>
    </xf>
    <xf numFmtId="1" fontId="16" fillId="0" borderId="2" xfId="0" applyNumberFormat="1" applyFont="1" applyBorder="1" applyAlignment="1" applyProtection="1">
      <alignment horizontal="center" vertical="center"/>
      <protection locked="0"/>
    </xf>
    <xf numFmtId="0" fontId="31" fillId="2" borderId="14" xfId="0" applyFont="1" applyFill="1" applyBorder="1" applyAlignment="1">
      <alignment horizontal="center" vertical="center" wrapText="1"/>
    </xf>
    <xf numFmtId="0" fontId="31" fillId="2" borderId="0" xfId="0" applyFont="1" applyFill="1" applyBorder="1" applyAlignment="1">
      <alignment horizontal="center" vertical="center" wrapText="1"/>
    </xf>
    <xf numFmtId="164" fontId="31" fillId="0" borderId="2" xfId="0" applyNumberFormat="1" applyFont="1" applyFill="1" applyBorder="1" applyAlignment="1" applyProtection="1">
      <alignment horizontal="center" vertical="center" wrapText="1"/>
      <protection locked="0"/>
    </xf>
    <xf numFmtId="0" fontId="16" fillId="0" borderId="5" xfId="0" applyFont="1" applyFill="1" applyBorder="1" applyAlignment="1" applyProtection="1">
      <alignment horizontal="center" vertical="center" wrapText="1"/>
      <protection locked="0"/>
    </xf>
    <xf numFmtId="0" fontId="16" fillId="0" borderId="3" xfId="0" applyFont="1" applyFill="1" applyBorder="1" applyAlignment="1" applyProtection="1">
      <alignment horizontal="center" vertical="center" wrapText="1"/>
      <protection locked="0"/>
    </xf>
    <xf numFmtId="0" fontId="39" fillId="0" borderId="22" xfId="0" applyFont="1" applyBorder="1" applyAlignment="1" applyProtection="1">
      <alignment horizontal="center" vertical="center"/>
      <protection locked="0"/>
    </xf>
    <xf numFmtId="0" fontId="42" fillId="0" borderId="23" xfId="0" applyFont="1" applyBorder="1" applyProtection="1">
      <protection locked="0"/>
    </xf>
    <xf numFmtId="0" fontId="13" fillId="18" borderId="0" xfId="0" applyFont="1" applyFill="1" applyBorder="1" applyAlignment="1">
      <alignment vertical="center" wrapText="1"/>
    </xf>
    <xf numFmtId="0" fontId="31" fillId="18" borderId="0" xfId="0" applyFont="1" applyFill="1" applyBorder="1" applyAlignment="1">
      <alignment vertical="center"/>
    </xf>
    <xf numFmtId="0" fontId="17" fillId="6" borderId="4" xfId="0" applyFont="1" applyFill="1" applyBorder="1" applyAlignment="1">
      <alignment horizontal="center" vertical="center"/>
    </xf>
    <xf numFmtId="0" fontId="17" fillId="6" borderId="5" xfId="0" applyFont="1" applyFill="1" applyBorder="1" applyAlignment="1">
      <alignment horizontal="center" vertical="center"/>
    </xf>
    <xf numFmtId="0" fontId="17" fillId="6" borderId="3" xfId="0" applyFont="1" applyFill="1" applyBorder="1" applyAlignment="1">
      <alignment horizontal="center" vertical="center"/>
    </xf>
    <xf numFmtId="0" fontId="31" fillId="3" borderId="2" xfId="0" applyFont="1" applyFill="1" applyBorder="1" applyAlignment="1">
      <alignment horizontal="center" vertical="center"/>
    </xf>
    <xf numFmtId="0" fontId="31" fillId="18" borderId="0" xfId="0" applyFont="1" applyFill="1" applyBorder="1" applyAlignment="1">
      <alignment vertical="center" wrapText="1"/>
    </xf>
    <xf numFmtId="0" fontId="18" fillId="0" borderId="2" xfId="0" applyFont="1" applyBorder="1" applyAlignment="1" applyProtection="1">
      <alignment horizontal="center" vertical="center"/>
      <protection locked="0"/>
    </xf>
    <xf numFmtId="0" fontId="32" fillId="0" borderId="0" xfId="2" applyFont="1" applyFill="1" applyAlignment="1" applyProtection="1">
      <alignment horizontal="left" vertical="center"/>
    </xf>
    <xf numFmtId="0" fontId="11" fillId="0" borderId="0" xfId="0" applyFont="1" applyAlignment="1">
      <alignment horizontal="center"/>
    </xf>
    <xf numFmtId="0" fontId="32" fillId="0" borderId="0" xfId="2" applyFont="1" applyAlignment="1" applyProtection="1">
      <alignment horizontal="center"/>
    </xf>
    <xf numFmtId="0" fontId="19" fillId="0" borderId="0" xfId="2" applyFont="1" applyFill="1" applyAlignment="1" applyProtection="1">
      <alignment horizontal="center" vertical="center"/>
    </xf>
    <xf numFmtId="0" fontId="20" fillId="6" borderId="2" xfId="0" applyFont="1" applyFill="1" applyBorder="1" applyAlignment="1">
      <alignment horizontal="center" vertical="center"/>
    </xf>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27" fillId="0" borderId="5" xfId="2" applyFill="1" applyBorder="1" applyAlignment="1" applyProtection="1">
      <alignment horizontal="left" vertical="center" wrapText="1"/>
      <protection locked="0"/>
    </xf>
    <xf numFmtId="0" fontId="16" fillId="0" borderId="5" xfId="0" applyFont="1" applyFill="1" applyBorder="1" applyAlignment="1" applyProtection="1">
      <alignment horizontal="left" vertical="center" wrapText="1"/>
      <protection locked="0"/>
    </xf>
    <xf numFmtId="0" fontId="16" fillId="0" borderId="3" xfId="0" applyFont="1" applyFill="1" applyBorder="1" applyAlignment="1" applyProtection="1">
      <alignment horizontal="left" vertical="center" wrapText="1"/>
      <protection locked="0"/>
    </xf>
    <xf numFmtId="0" fontId="16" fillId="2" borderId="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25" fillId="0" borderId="8" xfId="3" applyFont="1" applyBorder="1" applyAlignment="1">
      <alignment horizontal="center"/>
    </xf>
    <xf numFmtId="0" fontId="25" fillId="0" borderId="16" xfId="3" applyFont="1" applyBorder="1" applyAlignment="1">
      <alignment horizontal="center"/>
    </xf>
    <xf numFmtId="0" fontId="25" fillId="0" borderId="14" xfId="3" applyFont="1" applyBorder="1" applyAlignment="1">
      <alignment horizontal="center"/>
    </xf>
    <xf numFmtId="0" fontId="25" fillId="0" borderId="17" xfId="3" applyFont="1" applyBorder="1" applyAlignment="1">
      <alignment horizontal="center"/>
    </xf>
    <xf numFmtId="0" fontId="25" fillId="0" borderId="15" xfId="3" applyFont="1" applyBorder="1" applyAlignment="1">
      <alignment horizontal="center"/>
    </xf>
    <xf numFmtId="0" fontId="25" fillId="0" borderId="7" xfId="3" applyFont="1" applyBorder="1" applyAlignment="1">
      <alignment horizontal="center"/>
    </xf>
    <xf numFmtId="0" fontId="25" fillId="0" borderId="4" xfId="3" applyFont="1" applyBorder="1" applyAlignment="1">
      <alignment horizontal="center" vertical="center"/>
    </xf>
    <xf numFmtId="0" fontId="25" fillId="0" borderId="3" xfId="3" applyFont="1" applyBorder="1" applyAlignment="1">
      <alignment horizontal="center" vertical="center"/>
    </xf>
    <xf numFmtId="0" fontId="25" fillId="0" borderId="2" xfId="3" applyFont="1" applyBorder="1" applyAlignment="1">
      <alignment horizontal="center" vertical="center" wrapText="1"/>
    </xf>
    <xf numFmtId="0" fontId="0" fillId="0" borderId="2" xfId="0" applyBorder="1"/>
    <xf numFmtId="0" fontId="31" fillId="0" borderId="17" xfId="0" applyFont="1" applyBorder="1" applyAlignment="1">
      <alignment horizontal="center"/>
    </xf>
    <xf numFmtId="0" fontId="10" fillId="12" borderId="2" xfId="0" applyFont="1" applyFill="1" applyBorder="1" applyAlignment="1">
      <alignment horizontal="center" vertical="center"/>
    </xf>
    <xf numFmtId="0" fontId="11" fillId="20" borderId="4" xfId="0" applyFont="1" applyFill="1" applyBorder="1" applyAlignment="1">
      <alignment horizontal="center" vertical="center"/>
    </xf>
    <xf numFmtId="0" fontId="11" fillId="20" borderId="5" xfId="0" applyFont="1" applyFill="1" applyBorder="1" applyAlignment="1">
      <alignment horizontal="center" vertical="center"/>
    </xf>
    <xf numFmtId="0" fontId="11" fillId="20" borderId="3" xfId="0" applyFont="1" applyFill="1" applyBorder="1" applyAlignment="1">
      <alignment horizontal="center" vertical="center"/>
    </xf>
    <xf numFmtId="0" fontId="11" fillId="14" borderId="2" xfId="0" applyFont="1" applyFill="1" applyBorder="1" applyAlignment="1">
      <alignment horizontal="center" vertical="center"/>
    </xf>
    <xf numFmtId="0" fontId="24" fillId="9" borderId="9" xfId="0" applyFont="1" applyFill="1" applyBorder="1" applyAlignment="1">
      <alignment horizontal="center" vertical="center"/>
    </xf>
    <xf numFmtId="0" fontId="24" fillId="9" borderId="6" xfId="0" applyFont="1" applyFill="1" applyBorder="1" applyAlignment="1">
      <alignment horizontal="center" vertical="center"/>
    </xf>
    <xf numFmtId="0" fontId="15" fillId="9" borderId="9" xfId="0" applyFont="1" applyFill="1" applyBorder="1" applyAlignment="1">
      <alignment horizontal="center" vertical="center" wrapText="1"/>
    </xf>
    <xf numFmtId="0" fontId="15" fillId="9" borderId="6" xfId="0" applyFont="1" applyFill="1" applyBorder="1" applyAlignment="1">
      <alignment horizontal="center" vertical="center" wrapText="1"/>
    </xf>
    <xf numFmtId="0" fontId="11" fillId="14" borderId="4" xfId="0" applyFont="1" applyFill="1" applyBorder="1" applyAlignment="1">
      <alignment horizontal="center" vertical="center"/>
    </xf>
    <xf numFmtId="0" fontId="11" fillId="14" borderId="5" xfId="0" applyFont="1" applyFill="1" applyBorder="1" applyAlignment="1">
      <alignment horizontal="center" vertical="center"/>
    </xf>
    <xf numFmtId="0" fontId="11" fillId="14" borderId="3" xfId="0" applyFont="1" applyFill="1" applyBorder="1" applyAlignment="1">
      <alignment horizontal="center" vertical="center"/>
    </xf>
    <xf numFmtId="0" fontId="34" fillId="6" borderId="3" xfId="0" applyFont="1" applyFill="1" applyBorder="1" applyAlignment="1">
      <alignment horizontal="left" vertical="center"/>
    </xf>
    <xf numFmtId="0" fontId="34" fillId="6" borderId="2" xfId="0" applyFont="1" applyFill="1" applyBorder="1" applyAlignment="1">
      <alignment horizontal="left" vertical="center"/>
    </xf>
    <xf numFmtId="0" fontId="34" fillId="6" borderId="10" xfId="0" applyFont="1" applyFill="1" applyBorder="1" applyAlignment="1">
      <alignment horizontal="left" vertical="center"/>
    </xf>
    <xf numFmtId="0" fontId="15" fillId="9" borderId="14"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1" fillId="0" borderId="4" xfId="0" applyFont="1" applyBorder="1" applyAlignment="1">
      <alignment horizontal="center"/>
    </xf>
    <xf numFmtId="0" fontId="11" fillId="0" borderId="5" xfId="0" applyFont="1" applyBorder="1" applyAlignment="1">
      <alignment horizontal="center"/>
    </xf>
    <xf numFmtId="0" fontId="11" fillId="0" borderId="3" xfId="0" applyFont="1" applyBorder="1" applyAlignment="1">
      <alignment horizontal="center"/>
    </xf>
    <xf numFmtId="0" fontId="31" fillId="6" borderId="8" xfId="0" applyFont="1" applyFill="1" applyBorder="1" applyAlignment="1">
      <alignment horizontal="center"/>
    </xf>
    <xf numFmtId="0" fontId="31" fillId="6" borderId="14" xfId="0" applyFont="1" applyFill="1" applyBorder="1" applyAlignment="1">
      <alignment horizontal="center"/>
    </xf>
    <xf numFmtId="0" fontId="31" fillId="6" borderId="15" xfId="0" applyFont="1" applyFill="1" applyBorder="1" applyAlignment="1">
      <alignment horizontal="center"/>
    </xf>
    <xf numFmtId="0" fontId="31" fillId="6" borderId="9" xfId="0" applyFont="1" applyFill="1" applyBorder="1" applyAlignment="1">
      <alignment horizontal="center"/>
    </xf>
    <xf numFmtId="0" fontId="31" fillId="6" borderId="6" xfId="0" applyFont="1" applyFill="1" applyBorder="1" applyAlignment="1">
      <alignment horizontal="center"/>
    </xf>
    <xf numFmtId="0" fontId="11" fillId="0" borderId="8" xfId="0" applyFont="1" applyBorder="1" applyAlignment="1">
      <alignment horizontal="center"/>
    </xf>
    <xf numFmtId="0" fontId="11" fillId="0" borderId="20" xfId="0" applyFont="1" applyBorder="1" applyAlignment="1">
      <alignment horizontal="center"/>
    </xf>
    <xf numFmtId="0" fontId="11" fillId="0" borderId="0" xfId="0" applyFont="1" applyBorder="1" applyAlignment="1">
      <alignment horizontal="center"/>
    </xf>
    <xf numFmtId="0" fontId="11" fillId="0" borderId="16" xfId="0" applyFont="1" applyBorder="1" applyAlignment="1">
      <alignment horizontal="center"/>
    </xf>
    <xf numFmtId="0" fontId="11" fillId="6" borderId="2" xfId="0" applyFont="1" applyFill="1" applyBorder="1" applyAlignment="1">
      <alignment horizontal="center" vertical="center" wrapText="1"/>
    </xf>
    <xf numFmtId="0" fontId="11" fillId="12" borderId="4" xfId="0" applyFont="1" applyFill="1" applyBorder="1" applyAlignment="1">
      <alignment horizontal="center" vertical="center"/>
    </xf>
    <xf numFmtId="0" fontId="11" fillId="12" borderId="5" xfId="0" applyFont="1" applyFill="1" applyBorder="1" applyAlignment="1">
      <alignment horizontal="center" vertical="center"/>
    </xf>
    <xf numFmtId="0" fontId="11" fillId="12" borderId="3" xfId="0" applyFont="1" applyFill="1" applyBorder="1" applyAlignment="1">
      <alignment horizontal="center" vertical="center"/>
    </xf>
    <xf numFmtId="0" fontId="11" fillId="0" borderId="8" xfId="0" applyFont="1" applyBorder="1" applyAlignment="1">
      <alignment horizontal="right"/>
    </xf>
    <xf numFmtId="0" fontId="11" fillId="0" borderId="20" xfId="0" applyFont="1" applyBorder="1" applyAlignment="1">
      <alignment horizontal="right"/>
    </xf>
    <xf numFmtId="0" fontId="11" fillId="0" borderId="4" xfId="0" applyFont="1" applyBorder="1" applyAlignment="1">
      <alignment horizontal="right"/>
    </xf>
    <xf numFmtId="0" fontId="11" fillId="0" borderId="5" xfId="0" applyFont="1" applyBorder="1" applyAlignment="1">
      <alignment horizontal="right"/>
    </xf>
    <xf numFmtId="0" fontId="11" fillId="0" borderId="17" xfId="0" applyFont="1" applyBorder="1" applyAlignment="1">
      <alignment horizontal="center"/>
    </xf>
    <xf numFmtId="0" fontId="34" fillId="6" borderId="4" xfId="0" applyFont="1" applyFill="1" applyBorder="1" applyAlignment="1">
      <alignment horizontal="left" vertical="center"/>
    </xf>
    <xf numFmtId="0" fontId="34" fillId="6" borderId="5" xfId="0" applyFont="1" applyFill="1" applyBorder="1" applyAlignment="1">
      <alignment horizontal="left" vertical="center"/>
    </xf>
    <xf numFmtId="0" fontId="34" fillId="6" borderId="16" xfId="0" applyFont="1" applyFill="1" applyBorder="1" applyAlignment="1">
      <alignment horizontal="left" vertical="center"/>
    </xf>
    <xf numFmtId="0" fontId="32" fillId="0" borderId="0" xfId="2" applyFont="1" applyBorder="1" applyAlignment="1" applyProtection="1">
      <alignment horizontal="center"/>
    </xf>
    <xf numFmtId="0" fontId="23" fillId="9" borderId="20" xfId="0" applyFont="1" applyFill="1" applyBorder="1" applyAlignment="1">
      <alignment horizontal="center" vertical="center"/>
    </xf>
    <xf numFmtId="0" fontId="23" fillId="9" borderId="16" xfId="0" applyFont="1" applyFill="1" applyBorder="1" applyAlignment="1">
      <alignment horizontal="center" vertical="center"/>
    </xf>
    <xf numFmtId="0" fontId="23" fillId="9" borderId="21" xfId="0" applyFont="1" applyFill="1" applyBorder="1" applyAlignment="1">
      <alignment horizontal="center" vertical="center"/>
    </xf>
    <xf numFmtId="0" fontId="23" fillId="9" borderId="7" xfId="0" applyFont="1" applyFill="1" applyBorder="1" applyAlignment="1">
      <alignment horizontal="center" vertical="center"/>
    </xf>
    <xf numFmtId="0" fontId="33" fillId="0" borderId="2" xfId="0" applyFont="1" applyBorder="1" applyAlignment="1">
      <alignment horizontal="center" vertical="center"/>
    </xf>
    <xf numFmtId="0" fontId="33" fillId="0" borderId="10" xfId="0" applyFont="1" applyBorder="1" applyAlignment="1">
      <alignment horizontal="center" vertical="center"/>
    </xf>
    <xf numFmtId="0" fontId="23" fillId="19" borderId="2" xfId="0" applyFont="1" applyFill="1" applyBorder="1" applyAlignment="1">
      <alignment horizontal="center" vertical="center"/>
    </xf>
    <xf numFmtId="0" fontId="23" fillId="9" borderId="20" xfId="0" applyFont="1" applyFill="1" applyBorder="1" applyAlignment="1">
      <alignment horizontal="center" vertical="center" wrapText="1"/>
    </xf>
    <xf numFmtId="0" fontId="23" fillId="9" borderId="16" xfId="0" applyFont="1" applyFill="1" applyBorder="1" applyAlignment="1">
      <alignment horizontal="center" vertical="center" wrapText="1"/>
    </xf>
    <xf numFmtId="0" fontId="23" fillId="9" borderId="21" xfId="0" applyFont="1" applyFill="1" applyBorder="1" applyAlignment="1">
      <alignment horizontal="center" vertical="center" wrapText="1"/>
    </xf>
    <xf numFmtId="0" fontId="23" fillId="9" borderId="7" xfId="0" applyFont="1" applyFill="1" applyBorder="1" applyAlignment="1">
      <alignment horizontal="center" vertical="center" wrapText="1"/>
    </xf>
    <xf numFmtId="0" fontId="16" fillId="6" borderId="8" xfId="0" applyFont="1" applyFill="1" applyBorder="1" applyAlignment="1">
      <alignment horizontal="center"/>
    </xf>
    <xf numFmtId="0" fontId="16" fillId="6" borderId="9" xfId="0" applyFont="1" applyFill="1" applyBorder="1" applyAlignment="1">
      <alignment horizontal="center"/>
    </xf>
    <xf numFmtId="0" fontId="16" fillId="6" borderId="6" xfId="0" applyFont="1" applyFill="1" applyBorder="1" applyAlignment="1">
      <alignment horizontal="center"/>
    </xf>
    <xf numFmtId="0" fontId="24" fillId="9" borderId="17" xfId="0" applyFont="1" applyFill="1" applyBorder="1" applyAlignment="1">
      <alignment horizontal="center" vertical="center"/>
    </xf>
    <xf numFmtId="0" fontId="24" fillId="9" borderId="7" xfId="0" applyFont="1" applyFill="1" applyBorder="1" applyAlignment="1">
      <alignment horizontal="center" vertical="center"/>
    </xf>
    <xf numFmtId="0" fontId="11" fillId="0" borderId="21" xfId="0" applyFont="1" applyBorder="1" applyAlignment="1">
      <alignment horizontal="center"/>
    </xf>
    <xf numFmtId="0" fontId="11" fillId="17" borderId="2" xfId="0" applyFont="1" applyFill="1" applyBorder="1" applyAlignment="1">
      <alignment horizontal="center" vertical="center"/>
    </xf>
    <xf numFmtId="0" fontId="11" fillId="17" borderId="4" xfId="0" applyFont="1" applyFill="1" applyBorder="1" applyAlignment="1">
      <alignment horizontal="center" vertical="center"/>
    </xf>
    <xf numFmtId="0" fontId="11" fillId="17" borderId="5" xfId="0" applyFont="1" applyFill="1" applyBorder="1" applyAlignment="1">
      <alignment horizontal="center" vertical="center"/>
    </xf>
    <xf numFmtId="0" fontId="11" fillId="17" borderId="3" xfId="0" applyFont="1" applyFill="1" applyBorder="1" applyAlignment="1">
      <alignment horizontal="center" vertical="center"/>
    </xf>
    <xf numFmtId="0" fontId="28" fillId="0" borderId="14" xfId="0" applyFont="1" applyFill="1" applyBorder="1" applyAlignment="1">
      <alignment horizontal="center"/>
    </xf>
    <xf numFmtId="0" fontId="3" fillId="20" borderId="2" xfId="0" applyFont="1" applyFill="1" applyBorder="1" applyAlignment="1">
      <alignment horizontal="center" vertical="center"/>
    </xf>
    <xf numFmtId="0" fontId="3" fillId="1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9" borderId="2" xfId="0" applyFont="1" applyFill="1" applyBorder="1" applyAlignment="1">
      <alignment horizontal="center" vertical="center"/>
    </xf>
    <xf numFmtId="0" fontId="3" fillId="19"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7" xfId="0" applyFont="1" applyFill="1" applyBorder="1" applyAlignment="1">
      <alignment horizontal="center"/>
    </xf>
    <xf numFmtId="0" fontId="3" fillId="0" borderId="9" xfId="0" applyFont="1" applyFill="1" applyBorder="1" applyAlignment="1">
      <alignment horizontal="center"/>
    </xf>
    <xf numFmtId="0" fontId="3" fillId="17" borderId="2" xfId="0" applyFont="1" applyFill="1" applyBorder="1" applyAlignment="1">
      <alignment horizontal="center" vertical="center"/>
    </xf>
    <xf numFmtId="0" fontId="3" fillId="12" borderId="4" xfId="0" applyFont="1" applyFill="1" applyBorder="1" applyAlignment="1">
      <alignment horizontal="center" vertical="center"/>
    </xf>
    <xf numFmtId="0" fontId="3" fillId="12" borderId="5" xfId="0" applyFont="1" applyFill="1" applyBorder="1" applyAlignment="1">
      <alignment horizontal="center" vertical="center"/>
    </xf>
    <xf numFmtId="0" fontId="3" fillId="12" borderId="3" xfId="0" applyFont="1" applyFill="1" applyBorder="1" applyAlignment="1">
      <alignment horizontal="center" vertical="center"/>
    </xf>
    <xf numFmtId="0" fontId="3" fillId="13" borderId="2" xfId="0" applyFont="1" applyFill="1" applyBorder="1" applyAlignment="1">
      <alignment horizontal="center" vertical="center"/>
    </xf>
    <xf numFmtId="0" fontId="28" fillId="0" borderId="8" xfId="0" applyFont="1" applyBorder="1" applyAlignment="1" applyProtection="1">
      <alignment horizontal="left" vertical="center" wrapText="1"/>
      <protection locked="0"/>
    </xf>
    <xf numFmtId="0" fontId="28" fillId="0" borderId="20" xfId="0" applyFont="1" applyBorder="1" applyAlignment="1" applyProtection="1">
      <alignment horizontal="left" vertical="center" wrapText="1"/>
      <protection locked="0"/>
    </xf>
    <xf numFmtId="0" fontId="28" fillId="0" borderId="16" xfId="0" applyFont="1" applyBorder="1" applyAlignment="1" applyProtection="1">
      <alignment horizontal="left" vertical="center" wrapText="1"/>
      <protection locked="0"/>
    </xf>
    <xf numFmtId="0" fontId="28" fillId="0" borderId="15" xfId="0" applyFont="1" applyBorder="1" applyAlignment="1" applyProtection="1">
      <alignment horizontal="left" vertical="center" wrapText="1"/>
      <protection locked="0"/>
    </xf>
    <xf numFmtId="0" fontId="28" fillId="0" borderId="21" xfId="0" applyFont="1" applyBorder="1" applyAlignment="1" applyProtection="1">
      <alignment horizontal="left" vertical="center" wrapText="1"/>
      <protection locked="0"/>
    </xf>
    <xf numFmtId="0" fontId="28" fillId="0" borderId="7" xfId="0" applyFont="1" applyBorder="1" applyAlignment="1" applyProtection="1">
      <alignment horizontal="left" vertical="center" wrapText="1"/>
      <protection locked="0"/>
    </xf>
    <xf numFmtId="0" fontId="28" fillId="0" borderId="2" xfId="0" applyFont="1" applyBorder="1" applyAlignment="1" applyProtection="1">
      <alignment horizontal="center" vertical="top" wrapText="1"/>
      <protection locked="0"/>
    </xf>
    <xf numFmtId="0" fontId="3" fillId="17" borderId="14" xfId="0" applyFont="1" applyFill="1" applyBorder="1" applyAlignment="1">
      <alignment horizontal="center" vertical="center"/>
    </xf>
    <xf numFmtId="0" fontId="3" fillId="17" borderId="0" xfId="0" applyFont="1" applyFill="1" applyBorder="1" applyAlignment="1">
      <alignment horizontal="center" vertical="center"/>
    </xf>
    <xf numFmtId="0" fontId="28" fillId="0" borderId="14" xfId="0" applyFont="1" applyBorder="1" applyAlignment="1" applyProtection="1">
      <alignment horizontal="left" vertical="center" wrapText="1"/>
      <protection locked="0"/>
    </xf>
    <xf numFmtId="0" fontId="28" fillId="0" borderId="0" xfId="0" applyFont="1" applyBorder="1" applyAlignment="1" applyProtection="1">
      <alignment horizontal="left" vertical="center" wrapText="1"/>
      <protection locked="0"/>
    </xf>
    <xf numFmtId="0" fontId="28" fillId="0" borderId="17" xfId="0" applyFont="1" applyBorder="1" applyAlignment="1" applyProtection="1">
      <alignment horizontal="left" vertical="center" wrapText="1"/>
      <protection locked="0"/>
    </xf>
    <xf numFmtId="0" fontId="3" fillId="14" borderId="14" xfId="0" applyFont="1" applyFill="1" applyBorder="1" applyAlignment="1">
      <alignment horizontal="center" vertical="center"/>
    </xf>
    <xf numFmtId="0" fontId="3" fillId="14" borderId="0" xfId="0" applyFont="1" applyFill="1" applyBorder="1" applyAlignment="1">
      <alignment horizontal="center" vertical="center"/>
    </xf>
    <xf numFmtId="0" fontId="45" fillId="0" borderId="8" xfId="0" applyFont="1" applyBorder="1" applyAlignment="1" applyProtection="1">
      <alignment horizontal="left" vertical="center" wrapText="1"/>
      <protection locked="0"/>
    </xf>
    <xf numFmtId="0" fontId="45" fillId="0" borderId="20" xfId="0" applyFont="1" applyBorder="1" applyAlignment="1" applyProtection="1">
      <alignment horizontal="left" vertical="center" wrapText="1"/>
      <protection locked="0"/>
    </xf>
    <xf numFmtId="0" fontId="45" fillId="0" borderId="16" xfId="0" applyFont="1" applyBorder="1" applyAlignment="1" applyProtection="1">
      <alignment horizontal="left" vertical="center" wrapText="1"/>
      <protection locked="0"/>
    </xf>
    <xf numFmtId="0" fontId="45" fillId="0" borderId="15" xfId="0" applyFont="1" applyBorder="1" applyAlignment="1" applyProtection="1">
      <alignment horizontal="left" vertical="center" wrapText="1"/>
      <protection locked="0"/>
    </xf>
    <xf numFmtId="0" fontId="45" fillId="0" borderId="21" xfId="0" applyFont="1" applyBorder="1" applyAlignment="1" applyProtection="1">
      <alignment horizontal="left" vertical="center" wrapText="1"/>
      <protection locked="0"/>
    </xf>
    <xf numFmtId="0" fontId="45" fillId="0" borderId="7" xfId="0" applyFont="1" applyBorder="1" applyAlignment="1" applyProtection="1">
      <alignment horizontal="left" vertical="center" wrapText="1"/>
      <protection locked="0"/>
    </xf>
    <xf numFmtId="0" fontId="28" fillId="0" borderId="2" xfId="0" applyFont="1" applyBorder="1" applyAlignment="1" applyProtection="1">
      <alignment horizontal="center" vertical="top"/>
      <protection locked="0"/>
    </xf>
    <xf numFmtId="0" fontId="3" fillId="14" borderId="2" xfId="0" applyFont="1" applyFill="1" applyBorder="1" applyAlignment="1">
      <alignment horizontal="center" vertical="center"/>
    </xf>
    <xf numFmtId="0" fontId="46" fillId="0" borderId="22" xfId="0" applyFont="1" applyBorder="1" applyAlignment="1" applyProtection="1">
      <alignment horizontal="center" vertical="center"/>
      <protection locked="0"/>
    </xf>
    <xf numFmtId="0" fontId="47" fillId="0" borderId="30" xfId="0" applyFont="1" applyBorder="1" applyProtection="1">
      <protection locked="0"/>
    </xf>
    <xf numFmtId="0" fontId="47" fillId="0" borderId="23" xfId="0" applyFont="1" applyBorder="1" applyProtection="1">
      <protection locked="0"/>
    </xf>
    <xf numFmtId="0" fontId="48" fillId="0" borderId="22" xfId="0" applyFont="1" applyBorder="1" applyAlignment="1" applyProtection="1">
      <alignment horizontal="center" vertical="center"/>
      <protection locked="0"/>
    </xf>
    <xf numFmtId="0" fontId="49" fillId="0" borderId="22" xfId="0" applyFont="1" applyBorder="1" applyAlignment="1" applyProtection="1">
      <alignment horizontal="center" vertical="center"/>
      <protection locked="0"/>
    </xf>
    <xf numFmtId="0" fontId="31" fillId="24" borderId="24" xfId="0" applyFont="1" applyFill="1" applyBorder="1" applyAlignment="1">
      <alignment horizontal="left" vertical="center" wrapText="1"/>
    </xf>
    <xf numFmtId="0" fontId="31" fillId="24" borderId="25" xfId="0" applyFont="1" applyFill="1" applyBorder="1" applyAlignment="1">
      <alignment horizontal="left" vertical="center" wrapText="1"/>
    </xf>
    <xf numFmtId="0" fontId="31" fillId="24" borderId="24" xfId="0" applyFont="1" applyFill="1" applyBorder="1" applyAlignment="1">
      <alignment vertical="center" wrapText="1"/>
    </xf>
    <xf numFmtId="49" fontId="31" fillId="24" borderId="25" xfId="0" applyNumberFormat="1" applyFont="1" applyFill="1" applyBorder="1" applyAlignment="1">
      <alignment horizontal="left" vertical="center" wrapText="1"/>
    </xf>
    <xf numFmtId="49" fontId="43" fillId="24" borderId="25" xfId="0" applyNumberFormat="1" applyFont="1" applyFill="1" applyBorder="1" applyAlignment="1">
      <alignment horizontal="left" vertical="center" wrapText="1"/>
    </xf>
    <xf numFmtId="49" fontId="43" fillId="25" borderId="25" xfId="0" applyNumberFormat="1" applyFont="1" applyFill="1" applyBorder="1" applyAlignment="1">
      <alignment horizontal="left" vertical="center" wrapText="1"/>
    </xf>
    <xf numFmtId="0" fontId="31" fillId="25" borderId="25" xfId="0" applyFont="1" applyFill="1" applyBorder="1" applyAlignment="1">
      <alignment horizontal="left" vertical="center" wrapText="1"/>
    </xf>
    <xf numFmtId="49" fontId="43" fillId="11" borderId="25" xfId="0" applyNumberFormat="1" applyFont="1" applyFill="1" applyBorder="1" applyAlignment="1">
      <alignment horizontal="left" vertical="center" wrapText="1"/>
    </xf>
    <xf numFmtId="0" fontId="31" fillId="11" borderId="25" xfId="0" applyFont="1" applyFill="1" applyBorder="1" applyAlignment="1">
      <alignment horizontal="left" vertical="center" wrapText="1"/>
    </xf>
    <xf numFmtId="49" fontId="43" fillId="26" borderId="25" xfId="0" applyNumberFormat="1" applyFont="1" applyFill="1" applyBorder="1" applyAlignment="1">
      <alignment horizontal="left" vertical="center" wrapText="1"/>
    </xf>
    <xf numFmtId="0" fontId="31" fillId="26" borderId="25" xfId="0" applyFont="1" applyFill="1" applyBorder="1" applyAlignment="1">
      <alignment horizontal="left" vertical="center" wrapText="1"/>
    </xf>
    <xf numFmtId="0" fontId="31" fillId="24" borderId="0" xfId="0" applyFont="1" applyFill="1" applyBorder="1" applyAlignment="1">
      <alignment vertical="center" wrapText="1"/>
    </xf>
    <xf numFmtId="0" fontId="31" fillId="24" borderId="25" xfId="0" applyFont="1" applyFill="1" applyBorder="1" applyAlignment="1">
      <alignment vertical="center" wrapText="1"/>
    </xf>
    <xf numFmtId="0" fontId="31" fillId="24" borderId="29" xfId="0" applyFont="1" applyFill="1" applyBorder="1" applyAlignment="1">
      <alignment vertical="center" wrapText="1"/>
    </xf>
    <xf numFmtId="0" fontId="31" fillId="11" borderId="31" xfId="0" applyFont="1" applyFill="1" applyBorder="1" applyAlignment="1">
      <alignment vertical="center" wrapText="1"/>
    </xf>
    <xf numFmtId="0" fontId="31" fillId="11" borderId="32" xfId="0" applyFont="1" applyFill="1" applyBorder="1" applyAlignment="1">
      <alignment vertical="center" wrapText="1"/>
    </xf>
    <xf numFmtId="0" fontId="43" fillId="24" borderId="25" xfId="0" applyFont="1" applyFill="1" applyBorder="1" applyAlignment="1">
      <alignment horizontal="left" vertical="center" wrapText="1"/>
    </xf>
    <xf numFmtId="0" fontId="7" fillId="11" borderId="8" xfId="0" applyFont="1" applyFill="1" applyBorder="1" applyAlignment="1">
      <alignment horizontal="center" vertical="center"/>
    </xf>
    <xf numFmtId="0" fontId="7" fillId="11" borderId="20" xfId="0" applyFont="1" applyFill="1" applyBorder="1" applyAlignment="1">
      <alignment horizontal="center" vertical="center"/>
    </xf>
    <xf numFmtId="0" fontId="7" fillId="11" borderId="2" xfId="0" applyFont="1" applyFill="1" applyBorder="1" applyAlignment="1">
      <alignment horizontal="center" vertical="center"/>
    </xf>
    <xf numFmtId="0" fontId="7" fillId="11" borderId="14" xfId="0" applyFont="1" applyFill="1" applyBorder="1" applyAlignment="1">
      <alignment horizontal="center" vertical="center"/>
    </xf>
    <xf numFmtId="0" fontId="7" fillId="11" borderId="0" xfId="0" applyFont="1" applyFill="1" applyBorder="1" applyAlignment="1">
      <alignment horizontal="center" vertical="center"/>
    </xf>
    <xf numFmtId="0" fontId="28" fillId="0" borderId="8" xfId="0" applyFont="1" applyBorder="1" applyAlignment="1" applyProtection="1">
      <alignment horizontal="center" vertical="top" wrapText="1"/>
      <protection locked="0"/>
    </xf>
    <xf numFmtId="0" fontId="28" fillId="0" borderId="20" xfId="0" applyFont="1" applyBorder="1" applyAlignment="1" applyProtection="1">
      <alignment horizontal="center" vertical="top" wrapText="1"/>
      <protection locked="0"/>
    </xf>
    <xf numFmtId="0" fontId="28" fillId="0" borderId="16" xfId="0" applyFont="1" applyBorder="1" applyAlignment="1" applyProtection="1">
      <alignment horizontal="center" vertical="top" wrapText="1"/>
      <protection locked="0"/>
    </xf>
    <xf numFmtId="0" fontId="28" fillId="0" borderId="15" xfId="0" applyFont="1" applyBorder="1" applyAlignment="1" applyProtection="1">
      <alignment horizontal="center" vertical="top" wrapText="1"/>
      <protection locked="0"/>
    </xf>
    <xf numFmtId="0" fontId="28" fillId="0" borderId="21" xfId="0" applyFont="1" applyBorder="1" applyAlignment="1" applyProtection="1">
      <alignment horizontal="center" vertical="top" wrapText="1"/>
      <protection locked="0"/>
    </xf>
    <xf numFmtId="0" fontId="28" fillId="0" borderId="7" xfId="0" applyFont="1" applyBorder="1" applyAlignment="1" applyProtection="1">
      <alignment horizontal="center" vertical="top" wrapText="1"/>
      <protection locked="0"/>
    </xf>
    <xf numFmtId="0" fontId="28" fillId="0" borderId="8" xfId="0" applyFont="1" applyBorder="1" applyAlignment="1" applyProtection="1">
      <alignment horizontal="center" vertical="center" wrapText="1"/>
      <protection locked="0"/>
    </xf>
    <xf numFmtId="0" fontId="28" fillId="0" borderId="20" xfId="0" applyFont="1" applyBorder="1" applyAlignment="1" applyProtection="1">
      <alignment horizontal="center" vertical="center" wrapText="1"/>
      <protection locked="0"/>
    </xf>
    <xf numFmtId="0" fontId="28" fillId="0" borderId="16" xfId="0" applyFont="1" applyBorder="1" applyAlignment="1" applyProtection="1">
      <alignment horizontal="center" vertical="center" wrapText="1"/>
      <protection locked="0"/>
    </xf>
    <xf numFmtId="0" fontId="28" fillId="0" borderId="14" xfId="0" applyFont="1" applyBorder="1" applyAlignment="1" applyProtection="1">
      <alignment horizontal="center" vertical="center" wrapText="1"/>
      <protection locked="0"/>
    </xf>
    <xf numFmtId="0" fontId="28" fillId="0" borderId="0" xfId="0" applyFont="1" applyBorder="1" applyAlignment="1" applyProtection="1">
      <alignment horizontal="center" vertical="center" wrapText="1"/>
      <protection locked="0"/>
    </xf>
    <xf numFmtId="0" fontId="28" fillId="0" borderId="17" xfId="0" applyFont="1" applyBorder="1" applyAlignment="1" applyProtection="1">
      <alignment horizontal="center" vertical="center" wrapText="1"/>
      <protection locked="0"/>
    </xf>
    <xf numFmtId="0" fontId="28" fillId="0" borderId="15" xfId="0" applyFont="1" applyBorder="1" applyAlignment="1" applyProtection="1">
      <alignment horizontal="center" vertical="center" wrapText="1"/>
      <protection locked="0"/>
    </xf>
    <xf numFmtId="0" fontId="28" fillId="0" borderId="21" xfId="0" applyFont="1" applyBorder="1" applyAlignment="1" applyProtection="1">
      <alignment horizontal="center" vertical="center" wrapText="1"/>
      <protection locked="0"/>
    </xf>
    <xf numFmtId="0" fontId="28" fillId="0" borderId="7" xfId="0" applyFont="1" applyBorder="1" applyAlignment="1" applyProtection="1">
      <alignment horizontal="center" vertical="center" wrapText="1"/>
      <protection locked="0"/>
    </xf>
  </cellXfs>
  <cellStyles count="9">
    <cellStyle name="Estilo 1" xfId="1"/>
    <cellStyle name="Hipervínculo" xfId="2" builtinId="8"/>
    <cellStyle name="Hipervínculo 2" xfId="8"/>
    <cellStyle name="Normal" xfId="0" builtinId="0"/>
    <cellStyle name="Normal 2" xfId="3"/>
    <cellStyle name="Normal 3" xfId="4"/>
    <cellStyle name="Normal 4" xfId="5"/>
    <cellStyle name="Normal 5" xfId="7"/>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BA4-4E50-AA0E-859DB7AE4D0F}"/>
              </c:ext>
            </c:extLst>
          </c:dPt>
          <c:dPt>
            <c:idx val="1"/>
            <c:invertIfNegative val="0"/>
            <c:bubble3D val="0"/>
            <c:spPr>
              <a:solidFill>
                <a:srgbClr val="C00000"/>
              </a:solidFill>
            </c:spPr>
            <c:extLst>
              <c:ext xmlns:c16="http://schemas.microsoft.com/office/drawing/2014/chart" uri="{C3380CC4-5D6E-409C-BE32-E72D297353CC}">
                <c16:uniqueId val="{00000003-7BA4-4E50-AA0E-859DB7AE4D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BA4-4E50-AA0E-859DB7AE4D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BA4-4E50-AA0E-859DB7AE4D0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8-7BA4-4E50-AA0E-859DB7AE4D0F}"/>
            </c:ext>
          </c:extLst>
        </c:ser>
        <c:dLbls>
          <c:showLegendKey val="0"/>
          <c:showVal val="0"/>
          <c:showCatName val="0"/>
          <c:showSerName val="0"/>
          <c:showPercent val="0"/>
          <c:showBubbleSize val="0"/>
        </c:dLbls>
        <c:gapWidth val="150"/>
        <c:shape val="box"/>
        <c:axId val="142263168"/>
        <c:axId val="377032960"/>
        <c:axId val="0"/>
      </c:bar3DChart>
      <c:catAx>
        <c:axId val="142263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32960"/>
        <c:crosses val="autoZero"/>
        <c:auto val="1"/>
        <c:lblAlgn val="ctr"/>
        <c:lblOffset val="100"/>
        <c:noMultiLvlLbl val="0"/>
      </c:catAx>
      <c:valAx>
        <c:axId val="377032960"/>
        <c:scaling>
          <c:orientation val="minMax"/>
        </c:scaling>
        <c:delete val="1"/>
        <c:axPos val="l"/>
        <c:numFmt formatCode="0%" sourceLinked="1"/>
        <c:majorTickMark val="out"/>
        <c:minorTickMark val="none"/>
        <c:tickLblPos val="nextTo"/>
        <c:crossAx val="1422631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ESTRATÉGICO</a:t>
            </a:r>
          </a:p>
        </c:rich>
      </c:tx>
      <c:layout/>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DFD7-40A8-BD4A-AF2A0CBD739B}"/>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DFD7-40A8-BD4A-AF2A0CBD739B}"/>
                </c:ext>
              </c:extLst>
            </c:dLbl>
            <c:dLbl>
              <c:idx val="3"/>
              <c:layout/>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DFD7-40A8-BD4A-AF2A0CBD739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3-DFD7-40A8-BD4A-AF2A0CBD739B}"/>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DFD7-40A8-BD4A-AF2A0CBD739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5-DFD7-40A8-BD4A-AF2A0CBD739B}"/>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DFD7-40A8-BD4A-AF2A0CBD739B}"/>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DFD7-40A8-BD4A-AF2A0CBD739B}"/>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DFD7-40A8-BD4A-AF2A0CBD739B}"/>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DFD7-40A8-BD4A-AF2A0CBD739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A-DFD7-40A8-BD4A-AF2A0CBD739B}"/>
            </c:ext>
          </c:extLst>
        </c:ser>
        <c:ser>
          <c:idx val="3"/>
          <c:order val="3"/>
          <c:tx>
            <c:v>AÑO 2026</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DFD7-40A8-BD4A-AF2A0CBD739B}"/>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DFD7-40A8-BD4A-AF2A0CBD739B}"/>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DFD7-40A8-BD4A-AF2A0CBD739B}"/>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DFD7-40A8-BD4A-AF2A0CBD739B}"/>
            </c:ext>
          </c:extLst>
        </c:ser>
        <c:dLbls>
          <c:showLegendKey val="0"/>
          <c:showVal val="0"/>
          <c:showCatName val="0"/>
          <c:showSerName val="0"/>
          <c:showPercent val="0"/>
          <c:showBubbleSize val="0"/>
        </c:dLbls>
        <c:smooth val="0"/>
        <c:axId val="377034048"/>
        <c:axId val="377030240"/>
      </c:lineChart>
      <c:catAx>
        <c:axId val="37703404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n-US"/>
          </a:p>
        </c:txPr>
        <c:crossAx val="377030240"/>
        <c:crosses val="autoZero"/>
        <c:auto val="1"/>
        <c:lblAlgn val="ctr"/>
        <c:lblOffset val="100"/>
        <c:noMultiLvlLbl val="0"/>
      </c:catAx>
      <c:valAx>
        <c:axId val="377030240"/>
        <c:scaling>
          <c:orientation val="minMax"/>
        </c:scaling>
        <c:delete val="1"/>
        <c:axPos val="l"/>
        <c:numFmt formatCode="0%" sourceLinked="1"/>
        <c:majorTickMark val="out"/>
        <c:minorTickMark val="none"/>
        <c:tickLblPos val="nextTo"/>
        <c:crossAx val="377034048"/>
        <c:crosses val="autoZero"/>
        <c:crossBetween val="between"/>
      </c:valAx>
    </c:plotArea>
    <c:legend>
      <c:legendPos val="b"/>
      <c:layout/>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GESTIÓN ESTRATEGICA</a:t>
            </a:r>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9FC4-4E0D-A3A1-EB2B9386309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9FC4-4E0D-A3A1-EB2B9386309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2313-4511-A72E-8BCF335114B6}"/>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9FC4-4E0D-A3A1-EB2B9386309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9FC4-4E0D-A3A1-EB2B9386309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9FC4-4E0D-A3A1-EB2B9386309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9FC4-4E0D-A3A1-EB2B9386309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2313-4511-A72E-8BCF335114B6}"/>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9FC4-4E0D-A3A1-EB2B9386309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9FC4-4E0D-A3A1-EB2B9386309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9FC4-4E0D-A3A1-EB2B9386309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9FC4-4E0D-A3A1-EB2B9386309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2313-4511-A72E-8BCF335114B6}"/>
            </c:ext>
          </c:extLst>
        </c:ser>
        <c:ser>
          <c:idx val="3"/>
          <c:order val="3"/>
          <c:tx>
            <c:v>AÑO 2026</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2313-4511-A72E-8BCF335114B6}"/>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2313-4511-A72E-8BCF335114B6}"/>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2313-4511-A72E-8BCF335114B6}"/>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2313-4511-A72E-8BCF335114B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313-4511-A72E-8BCF335114B6}"/>
            </c:ext>
          </c:extLst>
        </c:ser>
        <c:dLbls>
          <c:showLegendKey val="0"/>
          <c:showVal val="0"/>
          <c:showCatName val="0"/>
          <c:showSerName val="0"/>
          <c:showPercent val="0"/>
          <c:showBubbleSize val="0"/>
        </c:dLbls>
        <c:smooth val="0"/>
        <c:axId val="377025888"/>
        <c:axId val="377030784"/>
      </c:lineChart>
      <c:catAx>
        <c:axId val="3770258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77030784"/>
        <c:crosses val="autoZero"/>
        <c:auto val="1"/>
        <c:lblAlgn val="ctr"/>
        <c:lblOffset val="100"/>
        <c:noMultiLvlLbl val="0"/>
      </c:catAx>
      <c:valAx>
        <c:axId val="377030784"/>
        <c:scaling>
          <c:orientation val="minMax"/>
        </c:scaling>
        <c:delete val="1"/>
        <c:axPos val="l"/>
        <c:numFmt formatCode="0%" sourceLinked="1"/>
        <c:majorTickMark val="out"/>
        <c:minorTickMark val="none"/>
        <c:tickLblPos val="nextTo"/>
        <c:crossAx val="377025888"/>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5E2E-4610-973F-6C060E63E786}"/>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5E2E-4610-973F-6C060E63E78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5E2E-4610-973F-6C060E63E786}"/>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5E2E-4610-973F-6C060E63E786}"/>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5E2E-4610-973F-6C060E63E786}"/>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5E2E-4610-973F-6C060E63E786}"/>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5E2E-4610-973F-6C060E63E78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0.5</c:v>
                </c:pt>
              </c:numCache>
            </c:numRef>
          </c:val>
          <c:smooth val="0"/>
          <c:extLst>
            <c:ext xmlns:c16="http://schemas.microsoft.com/office/drawing/2014/chart" uri="{C3380CC4-5D6E-409C-BE32-E72D297353CC}">
              <c16:uniqueId val="{00000007-5E2E-4610-973F-6C060E63E786}"/>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5E2E-4610-973F-6C060E63E786}"/>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5E2E-4610-973F-6C060E63E786}"/>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5E2E-4610-973F-6C060E63E786}"/>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5E2E-4610-973F-6C060E63E78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5E2E-4610-973F-6C060E63E786}"/>
            </c:ext>
          </c:extLst>
        </c:ser>
        <c:ser>
          <c:idx val="3"/>
          <c:order val="3"/>
          <c:tx>
            <c:v>AÑO 2026</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E2E-4610-973F-6C060E63E786}"/>
            </c:ext>
          </c:extLst>
        </c:ser>
        <c:dLbls>
          <c:showLegendKey val="0"/>
          <c:showVal val="0"/>
          <c:showCatName val="0"/>
          <c:showSerName val="0"/>
          <c:showPercent val="0"/>
          <c:showBubbleSize val="0"/>
        </c:dLbls>
        <c:smooth val="0"/>
        <c:axId val="377021536"/>
        <c:axId val="377031872"/>
      </c:lineChart>
      <c:catAx>
        <c:axId val="3770215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77031872"/>
        <c:crosses val="autoZero"/>
        <c:auto val="1"/>
        <c:lblAlgn val="ctr"/>
        <c:lblOffset val="100"/>
        <c:noMultiLvlLbl val="0"/>
      </c:catAx>
      <c:valAx>
        <c:axId val="377031872"/>
        <c:scaling>
          <c:orientation val="minMax"/>
        </c:scaling>
        <c:delete val="1"/>
        <c:axPos val="l"/>
        <c:numFmt formatCode="0%" sourceLinked="1"/>
        <c:majorTickMark val="out"/>
        <c:minorTickMark val="none"/>
        <c:tickLblPos val="nextTo"/>
        <c:crossAx val="377021536"/>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4B8-49A4-8D66-AE6696CC33CE}"/>
              </c:ext>
            </c:extLst>
          </c:dPt>
          <c:dPt>
            <c:idx val="1"/>
            <c:invertIfNegative val="0"/>
            <c:bubble3D val="0"/>
            <c:spPr>
              <a:solidFill>
                <a:srgbClr val="C00000"/>
              </a:solidFill>
            </c:spPr>
            <c:extLst>
              <c:ext xmlns:c16="http://schemas.microsoft.com/office/drawing/2014/chart" uri="{C3380CC4-5D6E-409C-BE32-E72D297353CC}">
                <c16:uniqueId val="{00000003-94B8-49A4-8D66-AE6696CC33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4B8-49A4-8D66-AE6696CC33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4B8-49A4-8D66-AE6696CC33C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94B8-49A4-8D66-AE6696CC33CE}"/>
            </c:ext>
          </c:extLst>
        </c:ser>
        <c:dLbls>
          <c:showLegendKey val="0"/>
          <c:showVal val="0"/>
          <c:showCatName val="0"/>
          <c:showSerName val="0"/>
          <c:showPercent val="0"/>
          <c:showBubbleSize val="0"/>
        </c:dLbls>
        <c:gapWidth val="150"/>
        <c:shape val="box"/>
        <c:axId val="377032416"/>
        <c:axId val="377022080"/>
        <c:axId val="0"/>
      </c:bar3DChart>
      <c:catAx>
        <c:axId val="377032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2080"/>
        <c:crosses val="autoZero"/>
        <c:auto val="1"/>
        <c:lblAlgn val="ctr"/>
        <c:lblOffset val="100"/>
        <c:noMultiLvlLbl val="0"/>
      </c:catAx>
      <c:valAx>
        <c:axId val="377022080"/>
        <c:scaling>
          <c:orientation val="minMax"/>
        </c:scaling>
        <c:delete val="1"/>
        <c:axPos val="l"/>
        <c:numFmt formatCode="0%" sourceLinked="1"/>
        <c:majorTickMark val="out"/>
        <c:minorTickMark val="none"/>
        <c:tickLblPos val="nextTo"/>
        <c:crossAx val="3770324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5EA-41B1-9DD4-034150880033}"/>
              </c:ext>
            </c:extLst>
          </c:dPt>
          <c:dPt>
            <c:idx val="1"/>
            <c:invertIfNegative val="0"/>
            <c:bubble3D val="0"/>
            <c:spPr>
              <a:solidFill>
                <a:srgbClr val="C00000"/>
              </a:solidFill>
            </c:spPr>
            <c:extLst>
              <c:ext xmlns:c16="http://schemas.microsoft.com/office/drawing/2014/chart" uri="{C3380CC4-5D6E-409C-BE32-E72D297353CC}">
                <c16:uniqueId val="{00000003-95EA-41B1-9DD4-0341508800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5EA-41B1-9DD4-0341508800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5EA-41B1-9DD4-03415088003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8-95EA-41B1-9DD4-034150880033}"/>
            </c:ext>
          </c:extLst>
        </c:ser>
        <c:dLbls>
          <c:showLegendKey val="0"/>
          <c:showVal val="0"/>
          <c:showCatName val="0"/>
          <c:showSerName val="0"/>
          <c:showPercent val="0"/>
          <c:showBubbleSize val="0"/>
        </c:dLbls>
        <c:gapWidth val="150"/>
        <c:shape val="box"/>
        <c:axId val="377022624"/>
        <c:axId val="377024256"/>
        <c:axId val="0"/>
      </c:bar3DChart>
      <c:catAx>
        <c:axId val="377022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4256"/>
        <c:crosses val="autoZero"/>
        <c:auto val="1"/>
        <c:lblAlgn val="ctr"/>
        <c:lblOffset val="100"/>
        <c:noMultiLvlLbl val="0"/>
      </c:catAx>
      <c:valAx>
        <c:axId val="377024256"/>
        <c:scaling>
          <c:orientation val="minMax"/>
        </c:scaling>
        <c:delete val="1"/>
        <c:axPos val="l"/>
        <c:numFmt formatCode="0%" sourceLinked="1"/>
        <c:majorTickMark val="out"/>
        <c:minorTickMark val="none"/>
        <c:tickLblPos val="nextTo"/>
        <c:crossAx val="3770226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C7D-4E4F-B732-35463602CB81}"/>
              </c:ext>
            </c:extLst>
          </c:dPt>
          <c:dPt>
            <c:idx val="1"/>
            <c:invertIfNegative val="0"/>
            <c:bubble3D val="0"/>
            <c:spPr>
              <a:solidFill>
                <a:srgbClr val="C00000"/>
              </a:solidFill>
            </c:spPr>
            <c:extLst>
              <c:ext xmlns:c16="http://schemas.microsoft.com/office/drawing/2014/chart" uri="{C3380CC4-5D6E-409C-BE32-E72D297353CC}">
                <c16:uniqueId val="{00000003-EC7D-4E4F-B732-35463602CB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C7D-4E4F-B732-35463602CB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C7D-4E4F-B732-35463602CB8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8-EC7D-4E4F-B732-35463602CB81}"/>
            </c:ext>
          </c:extLst>
        </c:ser>
        <c:dLbls>
          <c:showLegendKey val="0"/>
          <c:showVal val="0"/>
          <c:showCatName val="0"/>
          <c:showSerName val="0"/>
          <c:showPercent val="0"/>
          <c:showBubbleSize val="0"/>
        </c:dLbls>
        <c:gapWidth val="150"/>
        <c:shape val="box"/>
        <c:axId val="377024800"/>
        <c:axId val="377025344"/>
        <c:axId val="0"/>
      </c:bar3DChart>
      <c:catAx>
        <c:axId val="377024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5344"/>
        <c:crosses val="autoZero"/>
        <c:auto val="1"/>
        <c:lblAlgn val="ctr"/>
        <c:lblOffset val="100"/>
        <c:noMultiLvlLbl val="0"/>
      </c:catAx>
      <c:valAx>
        <c:axId val="377025344"/>
        <c:scaling>
          <c:orientation val="minMax"/>
        </c:scaling>
        <c:delete val="1"/>
        <c:axPos val="l"/>
        <c:numFmt formatCode="0%" sourceLinked="1"/>
        <c:majorTickMark val="out"/>
        <c:minorTickMark val="none"/>
        <c:tickLblPos val="nextTo"/>
        <c:crossAx val="3770248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layout/>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13EB-4750-A2FD-ADEAF241DC19}"/>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13EB-4750-A2FD-ADEAF241DC1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13EB-4750-A2FD-ADEAF241DC19}"/>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13EB-4750-A2FD-ADEAF241DC19}"/>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13EB-4750-A2FD-ADEAF241DC19}"/>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13EB-4750-A2FD-ADEAF241DC19}"/>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13EB-4750-A2FD-ADEAF241DC1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13EB-4750-A2FD-ADEAF241DC19}"/>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13EB-4750-A2FD-ADEAF241DC19}"/>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13EB-4750-A2FD-ADEAF241DC19}"/>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13EB-4750-A2FD-ADEAF241DC19}"/>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13EB-4750-A2FD-ADEAF241DC1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13EB-4750-A2FD-ADEAF241DC19}"/>
            </c:ext>
          </c:extLst>
        </c:ser>
        <c:ser>
          <c:idx val="3"/>
          <c:order val="3"/>
          <c:tx>
            <c:v>AÑO 2026</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13EB-4750-A2FD-ADEAF241DC19}"/>
            </c:ext>
          </c:extLst>
        </c:ser>
        <c:dLbls>
          <c:showLegendKey val="0"/>
          <c:showVal val="0"/>
          <c:showCatName val="0"/>
          <c:showSerName val="0"/>
          <c:showPercent val="0"/>
          <c:showBubbleSize val="0"/>
        </c:dLbls>
        <c:smooth val="0"/>
        <c:axId val="379338848"/>
        <c:axId val="379345920"/>
      </c:lineChart>
      <c:catAx>
        <c:axId val="3793388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79345920"/>
        <c:crosses val="autoZero"/>
        <c:auto val="1"/>
        <c:lblAlgn val="ctr"/>
        <c:lblOffset val="100"/>
        <c:noMultiLvlLbl val="0"/>
      </c:catAx>
      <c:valAx>
        <c:axId val="379345920"/>
        <c:scaling>
          <c:orientation val="minMax"/>
        </c:scaling>
        <c:delete val="1"/>
        <c:axPos val="l"/>
        <c:numFmt formatCode="0%" sourceLinked="1"/>
        <c:majorTickMark val="out"/>
        <c:minorTickMark val="none"/>
        <c:tickLblPos val="nextTo"/>
        <c:crossAx val="379338848"/>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A9F-48E3-878B-5F984941258F}"/>
              </c:ext>
            </c:extLst>
          </c:dPt>
          <c:dPt>
            <c:idx val="1"/>
            <c:invertIfNegative val="0"/>
            <c:bubble3D val="0"/>
            <c:spPr>
              <a:solidFill>
                <a:srgbClr val="C00000"/>
              </a:solidFill>
            </c:spPr>
            <c:extLst>
              <c:ext xmlns:c16="http://schemas.microsoft.com/office/drawing/2014/chart" uri="{C3380CC4-5D6E-409C-BE32-E72D297353CC}">
                <c16:uniqueId val="{00000003-BA9F-48E3-878B-5F984941258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A9F-48E3-878B-5F984941258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A9F-48E3-878B-5F984941258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c:v>
                </c:pt>
                <c:pt idx="2">
                  <c:v>0.1111111111111111</c:v>
                </c:pt>
                <c:pt idx="3">
                  <c:v>0.88888888888888884</c:v>
                </c:pt>
              </c:numCache>
            </c:numRef>
          </c:val>
          <c:extLst>
            <c:ext xmlns:c16="http://schemas.microsoft.com/office/drawing/2014/chart" uri="{C3380CC4-5D6E-409C-BE32-E72D297353CC}">
              <c16:uniqueId val="{00000008-BA9F-48E3-878B-5F984941258F}"/>
            </c:ext>
          </c:extLst>
        </c:ser>
        <c:dLbls>
          <c:showLegendKey val="0"/>
          <c:showVal val="0"/>
          <c:showCatName val="0"/>
          <c:showSerName val="0"/>
          <c:showPercent val="0"/>
          <c:showBubbleSize val="0"/>
        </c:dLbls>
        <c:gapWidth val="150"/>
        <c:shape val="box"/>
        <c:axId val="379352448"/>
        <c:axId val="379351904"/>
        <c:axId val="0"/>
      </c:bar3DChart>
      <c:catAx>
        <c:axId val="379352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51904"/>
        <c:crosses val="autoZero"/>
        <c:auto val="1"/>
        <c:lblAlgn val="ctr"/>
        <c:lblOffset val="100"/>
        <c:noMultiLvlLbl val="0"/>
      </c:catAx>
      <c:valAx>
        <c:axId val="379351904"/>
        <c:scaling>
          <c:orientation val="minMax"/>
        </c:scaling>
        <c:delete val="1"/>
        <c:axPos val="l"/>
        <c:numFmt formatCode="0%" sourceLinked="1"/>
        <c:majorTickMark val="out"/>
        <c:minorTickMark val="none"/>
        <c:tickLblPos val="nextTo"/>
        <c:crossAx val="3793524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E5D-4489-8FE3-AC59DDCEB9CE}"/>
              </c:ext>
            </c:extLst>
          </c:dPt>
          <c:dPt>
            <c:idx val="1"/>
            <c:invertIfNegative val="0"/>
            <c:bubble3D val="0"/>
            <c:spPr>
              <a:solidFill>
                <a:srgbClr val="C00000"/>
              </a:solidFill>
            </c:spPr>
            <c:extLst>
              <c:ext xmlns:c16="http://schemas.microsoft.com/office/drawing/2014/chart" uri="{C3380CC4-5D6E-409C-BE32-E72D297353CC}">
                <c16:uniqueId val="{00000003-BE5D-4489-8FE3-AC59DDCEB9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E5D-4489-8FE3-AC59DDCEB9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E5D-4489-8FE3-AC59DDCEB9C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Directiva!$H$8:$K$8</c:f>
              <c:numCache>
                <c:formatCode>0%</c:formatCode>
                <c:ptCount val="4"/>
                <c:pt idx="0">
                  <c:v>0</c:v>
                </c:pt>
                <c:pt idx="1">
                  <c:v>0</c:v>
                </c:pt>
                <c:pt idx="2">
                  <c:v>0.22222222222222221</c:v>
                </c:pt>
                <c:pt idx="3">
                  <c:v>0.77777777777777779</c:v>
                </c:pt>
              </c:numCache>
            </c:numRef>
          </c:val>
          <c:extLst>
            <c:ext xmlns:c16="http://schemas.microsoft.com/office/drawing/2014/chart" uri="{C3380CC4-5D6E-409C-BE32-E72D297353CC}">
              <c16:uniqueId val="{00000008-BE5D-4489-8FE3-AC59DDCEB9CE}"/>
            </c:ext>
          </c:extLst>
        </c:ser>
        <c:dLbls>
          <c:showLegendKey val="0"/>
          <c:showVal val="0"/>
          <c:showCatName val="0"/>
          <c:showSerName val="0"/>
          <c:showPercent val="0"/>
          <c:showBubbleSize val="0"/>
        </c:dLbls>
        <c:gapWidth val="150"/>
        <c:shape val="box"/>
        <c:axId val="379344288"/>
        <c:axId val="379352992"/>
        <c:axId val="0"/>
      </c:bar3DChart>
      <c:catAx>
        <c:axId val="379344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52992"/>
        <c:crosses val="autoZero"/>
        <c:auto val="1"/>
        <c:lblAlgn val="ctr"/>
        <c:lblOffset val="100"/>
        <c:noMultiLvlLbl val="0"/>
      </c:catAx>
      <c:valAx>
        <c:axId val="379352992"/>
        <c:scaling>
          <c:orientation val="minMax"/>
        </c:scaling>
        <c:delete val="1"/>
        <c:axPos val="l"/>
        <c:numFmt formatCode="0%" sourceLinked="1"/>
        <c:majorTickMark val="out"/>
        <c:minorTickMark val="none"/>
        <c:tickLblPos val="nextTo"/>
        <c:crossAx val="379344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C81-496E-B2A6-D79AE2BC6FF7}"/>
              </c:ext>
            </c:extLst>
          </c:dPt>
          <c:dPt>
            <c:idx val="1"/>
            <c:invertIfNegative val="0"/>
            <c:bubble3D val="0"/>
            <c:spPr>
              <a:solidFill>
                <a:srgbClr val="C00000"/>
              </a:solidFill>
            </c:spPr>
            <c:extLst>
              <c:ext xmlns:c16="http://schemas.microsoft.com/office/drawing/2014/chart" uri="{C3380CC4-5D6E-409C-BE32-E72D297353CC}">
                <c16:uniqueId val="{00000003-9C81-496E-B2A6-D79AE2BC6F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C81-496E-B2A6-D79AE2BC6F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C81-496E-B2A6-D79AE2BC6FF7}"/>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Directiva!$M$8:$P$8</c:f>
              <c:numCache>
                <c:formatCode>0%</c:formatCode>
                <c:ptCount val="4"/>
                <c:pt idx="0">
                  <c:v>0</c:v>
                </c:pt>
                <c:pt idx="1">
                  <c:v>0</c:v>
                </c:pt>
                <c:pt idx="2">
                  <c:v>0.22222222222222221</c:v>
                </c:pt>
                <c:pt idx="3">
                  <c:v>0.77777777777777779</c:v>
                </c:pt>
              </c:numCache>
            </c:numRef>
          </c:val>
          <c:extLst>
            <c:ext xmlns:c16="http://schemas.microsoft.com/office/drawing/2014/chart" uri="{C3380CC4-5D6E-409C-BE32-E72D297353CC}">
              <c16:uniqueId val="{00000008-9C81-496E-B2A6-D79AE2BC6FF7}"/>
            </c:ext>
          </c:extLst>
        </c:ser>
        <c:dLbls>
          <c:showLegendKey val="0"/>
          <c:showVal val="0"/>
          <c:showCatName val="0"/>
          <c:showSerName val="0"/>
          <c:showPercent val="0"/>
          <c:showBubbleSize val="0"/>
        </c:dLbls>
        <c:gapWidth val="150"/>
        <c:shape val="box"/>
        <c:axId val="379353536"/>
        <c:axId val="379347552"/>
        <c:axId val="0"/>
      </c:bar3DChart>
      <c:catAx>
        <c:axId val="379353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47552"/>
        <c:crosses val="autoZero"/>
        <c:auto val="1"/>
        <c:lblAlgn val="ctr"/>
        <c:lblOffset val="100"/>
        <c:noMultiLvlLbl val="0"/>
      </c:catAx>
      <c:valAx>
        <c:axId val="379347552"/>
        <c:scaling>
          <c:orientation val="minMax"/>
        </c:scaling>
        <c:delete val="1"/>
        <c:axPos val="l"/>
        <c:numFmt formatCode="0%" sourceLinked="1"/>
        <c:majorTickMark val="out"/>
        <c:minorTickMark val="none"/>
        <c:tickLblPos val="nextTo"/>
        <c:crossAx val="3793535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674-4386-9AE5-AAC8981B8F69}"/>
              </c:ext>
            </c:extLst>
          </c:dPt>
          <c:dPt>
            <c:idx val="1"/>
            <c:invertIfNegative val="0"/>
            <c:bubble3D val="0"/>
            <c:spPr>
              <a:solidFill>
                <a:srgbClr val="C00000"/>
              </a:solidFill>
            </c:spPr>
            <c:extLst>
              <c:ext xmlns:c16="http://schemas.microsoft.com/office/drawing/2014/chart" uri="{C3380CC4-5D6E-409C-BE32-E72D297353CC}">
                <c16:uniqueId val="{00000003-8674-4386-9AE5-AAC8981B8F6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674-4386-9AE5-AAC8981B8F6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674-4386-9AE5-AAC8981B8F6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8-8674-4386-9AE5-AAC8981B8F69}"/>
            </c:ext>
          </c:extLst>
        </c:ser>
        <c:dLbls>
          <c:showLegendKey val="0"/>
          <c:showVal val="0"/>
          <c:showCatName val="0"/>
          <c:showSerName val="0"/>
          <c:showPercent val="0"/>
          <c:showBubbleSize val="0"/>
        </c:dLbls>
        <c:gapWidth val="150"/>
        <c:shape val="box"/>
        <c:axId val="377036224"/>
        <c:axId val="377023168"/>
        <c:axId val="0"/>
      </c:bar3DChart>
      <c:catAx>
        <c:axId val="377036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3168"/>
        <c:crosses val="autoZero"/>
        <c:auto val="1"/>
        <c:lblAlgn val="ctr"/>
        <c:lblOffset val="100"/>
        <c:noMultiLvlLbl val="0"/>
      </c:catAx>
      <c:valAx>
        <c:axId val="377023168"/>
        <c:scaling>
          <c:orientation val="minMax"/>
        </c:scaling>
        <c:delete val="1"/>
        <c:axPos val="l"/>
        <c:numFmt formatCode="0%" sourceLinked="1"/>
        <c:majorTickMark val="out"/>
        <c:minorTickMark val="none"/>
        <c:tickLblPos val="nextTo"/>
        <c:crossAx val="377036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layout/>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49FC-4E23-9A70-4B0E448858A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49FC-4E23-9A70-4B0E448858A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2-3C49-4DDC-A648-9E71E0D22216}"/>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49FC-4E23-9A70-4B0E448858A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49FC-4E23-9A70-4B0E448858A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49FC-4E23-9A70-4B0E448858A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49FC-4E23-9A70-4B0E448858A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7-3C49-4DDC-A648-9E71E0D22216}"/>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49FC-4E23-9A70-4B0E448858A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49FC-4E23-9A70-4B0E448858A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49FC-4E23-9A70-4B0E448858A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49FC-4E23-9A70-4B0E448858A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C-3C49-4DDC-A648-9E71E0D22216}"/>
            </c:ext>
          </c:extLst>
        </c:ser>
        <c:ser>
          <c:idx val="3"/>
          <c:order val="3"/>
          <c:tx>
            <c:v>AÑO 2026</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C49-4DDC-A648-9E71E0D22216}"/>
            </c:ext>
          </c:extLst>
        </c:ser>
        <c:dLbls>
          <c:showLegendKey val="0"/>
          <c:showVal val="0"/>
          <c:showCatName val="0"/>
          <c:showSerName val="0"/>
          <c:showPercent val="0"/>
          <c:showBubbleSize val="0"/>
        </c:dLbls>
        <c:smooth val="0"/>
        <c:axId val="379350272"/>
        <c:axId val="379342656"/>
      </c:lineChart>
      <c:catAx>
        <c:axId val="379350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79342656"/>
        <c:crosses val="autoZero"/>
        <c:auto val="1"/>
        <c:lblAlgn val="ctr"/>
        <c:lblOffset val="100"/>
        <c:noMultiLvlLbl val="0"/>
      </c:catAx>
      <c:valAx>
        <c:axId val="379342656"/>
        <c:scaling>
          <c:orientation val="minMax"/>
        </c:scaling>
        <c:delete val="1"/>
        <c:axPos val="l"/>
        <c:numFmt formatCode="0%" sourceLinked="1"/>
        <c:majorTickMark val="out"/>
        <c:minorTickMark val="none"/>
        <c:tickLblPos val="nextTo"/>
        <c:crossAx val="379350272"/>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2B5-40D3-A0BA-C739D4AE291F}"/>
              </c:ext>
            </c:extLst>
          </c:dPt>
          <c:dPt>
            <c:idx val="1"/>
            <c:invertIfNegative val="0"/>
            <c:bubble3D val="0"/>
            <c:spPr>
              <a:solidFill>
                <a:srgbClr val="C00000"/>
              </a:solidFill>
            </c:spPr>
            <c:extLst>
              <c:ext xmlns:c16="http://schemas.microsoft.com/office/drawing/2014/chart" uri="{C3380CC4-5D6E-409C-BE32-E72D297353CC}">
                <c16:uniqueId val="{00000003-62B5-40D3-A0BA-C739D4AE291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2B5-40D3-A0BA-C739D4AE291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2B5-40D3-A0BA-C739D4AE291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Directiva!$C$9:$F$9</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62B5-40D3-A0BA-C739D4AE291F}"/>
            </c:ext>
          </c:extLst>
        </c:ser>
        <c:dLbls>
          <c:showLegendKey val="0"/>
          <c:showVal val="0"/>
          <c:showCatName val="0"/>
          <c:showSerName val="0"/>
          <c:showPercent val="0"/>
          <c:showBubbleSize val="0"/>
        </c:dLbls>
        <c:gapWidth val="150"/>
        <c:shape val="box"/>
        <c:axId val="379345376"/>
        <c:axId val="379346464"/>
        <c:axId val="0"/>
      </c:bar3DChart>
      <c:catAx>
        <c:axId val="379345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46464"/>
        <c:crosses val="autoZero"/>
        <c:auto val="1"/>
        <c:lblAlgn val="ctr"/>
        <c:lblOffset val="100"/>
        <c:noMultiLvlLbl val="0"/>
      </c:catAx>
      <c:valAx>
        <c:axId val="379346464"/>
        <c:scaling>
          <c:orientation val="minMax"/>
        </c:scaling>
        <c:delete val="1"/>
        <c:axPos val="l"/>
        <c:numFmt formatCode="0%" sourceLinked="1"/>
        <c:majorTickMark val="out"/>
        <c:minorTickMark val="none"/>
        <c:tickLblPos val="nextTo"/>
        <c:crossAx val="3793453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AB7-4951-95AD-613596E38A5C}"/>
              </c:ext>
            </c:extLst>
          </c:dPt>
          <c:dPt>
            <c:idx val="1"/>
            <c:invertIfNegative val="0"/>
            <c:bubble3D val="0"/>
            <c:spPr>
              <a:solidFill>
                <a:srgbClr val="C00000"/>
              </a:solidFill>
            </c:spPr>
            <c:extLst>
              <c:ext xmlns:c16="http://schemas.microsoft.com/office/drawing/2014/chart" uri="{C3380CC4-5D6E-409C-BE32-E72D297353CC}">
                <c16:uniqueId val="{00000003-7AB7-4951-95AD-613596E38A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AB7-4951-95AD-613596E38A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AB7-4951-95AD-613596E38A5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Directiva!$H$9:$K$9</c:f>
              <c:numCache>
                <c:formatCode>0%</c:formatCode>
                <c:ptCount val="4"/>
                <c:pt idx="0">
                  <c:v>0</c:v>
                </c:pt>
                <c:pt idx="1">
                  <c:v>0</c:v>
                </c:pt>
                <c:pt idx="2">
                  <c:v>0</c:v>
                </c:pt>
                <c:pt idx="3">
                  <c:v>1</c:v>
                </c:pt>
              </c:numCache>
            </c:numRef>
          </c:val>
          <c:extLst>
            <c:ext xmlns:c16="http://schemas.microsoft.com/office/drawing/2014/chart" uri="{C3380CC4-5D6E-409C-BE32-E72D297353CC}">
              <c16:uniqueId val="{00000008-7AB7-4951-95AD-613596E38A5C}"/>
            </c:ext>
          </c:extLst>
        </c:ser>
        <c:dLbls>
          <c:showLegendKey val="0"/>
          <c:showVal val="0"/>
          <c:showCatName val="0"/>
          <c:showSerName val="0"/>
          <c:showPercent val="0"/>
          <c:showBubbleSize val="0"/>
        </c:dLbls>
        <c:gapWidth val="150"/>
        <c:shape val="box"/>
        <c:axId val="379341024"/>
        <c:axId val="379343200"/>
        <c:axId val="0"/>
      </c:bar3DChart>
      <c:catAx>
        <c:axId val="379341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43200"/>
        <c:crosses val="autoZero"/>
        <c:auto val="1"/>
        <c:lblAlgn val="ctr"/>
        <c:lblOffset val="100"/>
        <c:noMultiLvlLbl val="0"/>
      </c:catAx>
      <c:valAx>
        <c:axId val="379343200"/>
        <c:scaling>
          <c:orientation val="minMax"/>
        </c:scaling>
        <c:delete val="1"/>
        <c:axPos val="l"/>
        <c:numFmt formatCode="0%" sourceLinked="1"/>
        <c:majorTickMark val="out"/>
        <c:minorTickMark val="none"/>
        <c:tickLblPos val="nextTo"/>
        <c:crossAx val="3793410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E50-4CBF-AEA5-11D7D2290F92}"/>
              </c:ext>
            </c:extLst>
          </c:dPt>
          <c:dPt>
            <c:idx val="1"/>
            <c:invertIfNegative val="0"/>
            <c:bubble3D val="0"/>
            <c:spPr>
              <a:solidFill>
                <a:srgbClr val="C00000"/>
              </a:solidFill>
            </c:spPr>
            <c:extLst>
              <c:ext xmlns:c16="http://schemas.microsoft.com/office/drawing/2014/chart" uri="{C3380CC4-5D6E-409C-BE32-E72D297353CC}">
                <c16:uniqueId val="{00000003-9E50-4CBF-AEA5-11D7D2290F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E50-4CBF-AEA5-11D7D2290F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E50-4CBF-AEA5-11D7D2290F9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Directiva!$M$9:$P$9</c:f>
              <c:numCache>
                <c:formatCode>0%</c:formatCode>
                <c:ptCount val="4"/>
                <c:pt idx="0">
                  <c:v>0</c:v>
                </c:pt>
                <c:pt idx="1">
                  <c:v>0</c:v>
                </c:pt>
                <c:pt idx="2">
                  <c:v>0</c:v>
                </c:pt>
                <c:pt idx="3">
                  <c:v>1</c:v>
                </c:pt>
              </c:numCache>
            </c:numRef>
          </c:val>
          <c:extLst>
            <c:ext xmlns:c16="http://schemas.microsoft.com/office/drawing/2014/chart" uri="{C3380CC4-5D6E-409C-BE32-E72D297353CC}">
              <c16:uniqueId val="{00000008-9E50-4CBF-AEA5-11D7D2290F92}"/>
            </c:ext>
          </c:extLst>
        </c:ser>
        <c:dLbls>
          <c:showLegendKey val="0"/>
          <c:showVal val="0"/>
          <c:showCatName val="0"/>
          <c:showSerName val="0"/>
          <c:showPercent val="0"/>
          <c:showBubbleSize val="0"/>
        </c:dLbls>
        <c:gapWidth val="150"/>
        <c:shape val="box"/>
        <c:axId val="379339936"/>
        <c:axId val="379347008"/>
        <c:axId val="0"/>
      </c:bar3DChart>
      <c:catAx>
        <c:axId val="379339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9347008"/>
        <c:crosses val="autoZero"/>
        <c:auto val="1"/>
        <c:lblAlgn val="ctr"/>
        <c:lblOffset val="100"/>
        <c:noMultiLvlLbl val="0"/>
      </c:catAx>
      <c:valAx>
        <c:axId val="379347008"/>
        <c:scaling>
          <c:orientation val="minMax"/>
        </c:scaling>
        <c:delete val="1"/>
        <c:axPos val="l"/>
        <c:numFmt formatCode="0%" sourceLinked="1"/>
        <c:majorTickMark val="out"/>
        <c:minorTickMark val="none"/>
        <c:tickLblPos val="nextTo"/>
        <c:crossAx val="3793399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layout/>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9296-497D-BCBA-ED9E987016B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9296-497D-BCBA-ED9E987016B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c:v>
                </c:pt>
                <c:pt idx="2">
                  <c:v>0.1111111111111111</c:v>
                </c:pt>
                <c:pt idx="3">
                  <c:v>0.88888888888888884</c:v>
                </c:pt>
              </c:numCache>
            </c:numRef>
          </c:val>
          <c:smooth val="0"/>
          <c:extLst>
            <c:ext xmlns:c16="http://schemas.microsoft.com/office/drawing/2014/chart" uri="{C3380CC4-5D6E-409C-BE32-E72D297353CC}">
              <c16:uniqueId val="{00000002-0B26-4619-B2C7-4CFCA2570827}"/>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9296-497D-BCBA-ED9E987016B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9296-497D-BCBA-ED9E987016B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9296-497D-BCBA-ED9E987016B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9296-497D-BCBA-ED9E987016B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7-0B26-4619-B2C7-4CFCA2570827}"/>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9296-497D-BCBA-ED9E987016B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9296-497D-BCBA-ED9E987016B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9296-497D-BCBA-ED9E987016B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9296-497D-BCBA-ED9E987016B2}"/>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0.22222222222222221</c:v>
                </c:pt>
                <c:pt idx="3">
                  <c:v>0.77777777777777779</c:v>
                </c:pt>
              </c:numCache>
            </c:numRef>
          </c:val>
          <c:smooth val="0"/>
          <c:extLst>
            <c:ext xmlns:c16="http://schemas.microsoft.com/office/drawing/2014/chart" uri="{C3380CC4-5D6E-409C-BE32-E72D297353CC}">
              <c16:uniqueId val="{0000000C-0B26-4619-B2C7-4CFCA2570827}"/>
            </c:ext>
          </c:extLst>
        </c:ser>
        <c:ser>
          <c:idx val="3"/>
          <c:order val="3"/>
          <c:tx>
            <c:v>AÑO 2026</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B26-4619-B2C7-4CFCA2570827}"/>
            </c:ext>
          </c:extLst>
        </c:ser>
        <c:dLbls>
          <c:showLegendKey val="0"/>
          <c:showVal val="0"/>
          <c:showCatName val="0"/>
          <c:showSerName val="0"/>
          <c:showPercent val="0"/>
          <c:showBubbleSize val="0"/>
        </c:dLbls>
        <c:smooth val="0"/>
        <c:axId val="379350816"/>
        <c:axId val="379354080"/>
      </c:lineChart>
      <c:catAx>
        <c:axId val="379350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79354080"/>
        <c:crosses val="autoZero"/>
        <c:auto val="1"/>
        <c:lblAlgn val="ctr"/>
        <c:lblOffset val="100"/>
        <c:noMultiLvlLbl val="0"/>
      </c:catAx>
      <c:valAx>
        <c:axId val="379354080"/>
        <c:scaling>
          <c:orientation val="minMax"/>
        </c:scaling>
        <c:delete val="1"/>
        <c:axPos val="l"/>
        <c:numFmt formatCode="0%" sourceLinked="1"/>
        <c:majorTickMark val="out"/>
        <c:minorTickMark val="none"/>
        <c:tickLblPos val="nextTo"/>
        <c:crossAx val="379350816"/>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A759-4AA6-B65A-D92398923831}"/>
              </c:ext>
            </c:extLst>
          </c:dPt>
          <c:dPt>
            <c:idx val="1"/>
            <c:invertIfNegative val="0"/>
            <c:bubble3D val="0"/>
            <c:spPr>
              <a:solidFill>
                <a:srgbClr val="C00000"/>
              </a:solidFill>
            </c:spPr>
            <c:extLst>
              <c:ext xmlns:c16="http://schemas.microsoft.com/office/drawing/2014/chart" uri="{C3380CC4-5D6E-409C-BE32-E72D297353CC}">
                <c16:uniqueId val="{00000003-A759-4AA6-B65A-D92398923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759-4AA6-B65A-D92398923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759-4AA6-B65A-D9239892383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A759-4AA6-B65A-D92398923831}"/>
            </c:ext>
          </c:extLst>
        </c:ser>
        <c:dLbls>
          <c:showLegendKey val="0"/>
          <c:showVal val="0"/>
          <c:showCatName val="0"/>
          <c:showSerName val="0"/>
          <c:showPercent val="0"/>
          <c:showBubbleSize val="0"/>
        </c:dLbls>
        <c:gapWidth val="150"/>
        <c:shape val="box"/>
        <c:axId val="379339392"/>
        <c:axId val="379343744"/>
        <c:axId val="0"/>
      </c:bar3DChart>
      <c:catAx>
        <c:axId val="3793393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79343744"/>
        <c:crosses val="autoZero"/>
        <c:auto val="1"/>
        <c:lblAlgn val="ctr"/>
        <c:lblOffset val="100"/>
        <c:noMultiLvlLbl val="0"/>
      </c:catAx>
      <c:valAx>
        <c:axId val="379343744"/>
        <c:scaling>
          <c:orientation val="minMax"/>
        </c:scaling>
        <c:delete val="1"/>
        <c:axPos val="l"/>
        <c:numFmt formatCode="0%" sourceLinked="1"/>
        <c:majorTickMark val="out"/>
        <c:minorTickMark val="none"/>
        <c:tickLblPos val="nextTo"/>
        <c:crossAx val="3793393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732F-41FD-B307-7548DB536166}"/>
              </c:ext>
            </c:extLst>
          </c:dPt>
          <c:dPt>
            <c:idx val="1"/>
            <c:invertIfNegative val="0"/>
            <c:bubble3D val="0"/>
            <c:spPr>
              <a:solidFill>
                <a:srgbClr val="CC0000"/>
              </a:solidFill>
            </c:spPr>
            <c:extLst>
              <c:ext xmlns:c16="http://schemas.microsoft.com/office/drawing/2014/chart" uri="{C3380CC4-5D6E-409C-BE32-E72D297353CC}">
                <c16:uniqueId val="{00000003-732F-41FD-B307-7548DB53616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32F-41FD-B307-7548DB5361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32F-41FD-B307-7548DB536166}"/>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732F-41FD-B307-7548DB536166}"/>
            </c:ext>
          </c:extLst>
        </c:ser>
        <c:dLbls>
          <c:showLegendKey val="0"/>
          <c:showVal val="0"/>
          <c:showCatName val="0"/>
          <c:showSerName val="0"/>
          <c:showPercent val="0"/>
          <c:showBubbleSize val="0"/>
        </c:dLbls>
        <c:gapWidth val="150"/>
        <c:shape val="box"/>
        <c:axId val="379348096"/>
        <c:axId val="379348640"/>
        <c:axId val="0"/>
      </c:bar3DChart>
      <c:catAx>
        <c:axId val="3793480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79348640"/>
        <c:crosses val="autoZero"/>
        <c:auto val="1"/>
        <c:lblAlgn val="ctr"/>
        <c:lblOffset val="100"/>
        <c:noMultiLvlLbl val="0"/>
      </c:catAx>
      <c:valAx>
        <c:axId val="379348640"/>
        <c:scaling>
          <c:orientation val="minMax"/>
        </c:scaling>
        <c:delete val="1"/>
        <c:axPos val="l"/>
        <c:numFmt formatCode="0%" sourceLinked="1"/>
        <c:majorTickMark val="out"/>
        <c:minorTickMark val="none"/>
        <c:tickLblPos val="nextTo"/>
        <c:crossAx val="3793480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0A64-42BB-BC01-90CECCB34901}"/>
              </c:ext>
            </c:extLst>
          </c:dPt>
          <c:dPt>
            <c:idx val="1"/>
            <c:invertIfNegative val="0"/>
            <c:bubble3D val="0"/>
            <c:spPr>
              <a:solidFill>
                <a:srgbClr val="CC0000"/>
              </a:solidFill>
            </c:spPr>
            <c:extLst>
              <c:ext xmlns:c16="http://schemas.microsoft.com/office/drawing/2014/chart" uri="{C3380CC4-5D6E-409C-BE32-E72D297353CC}">
                <c16:uniqueId val="{00000003-0A64-42BB-BC01-90CECCB349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A64-42BB-BC01-90CECCB349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A64-42BB-BC01-90CECCB3490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8-0A64-42BB-BC01-90CECCB34901}"/>
            </c:ext>
          </c:extLst>
        </c:ser>
        <c:dLbls>
          <c:showLegendKey val="0"/>
          <c:showVal val="0"/>
          <c:showCatName val="0"/>
          <c:showSerName val="0"/>
          <c:showPercent val="0"/>
          <c:showBubbleSize val="0"/>
        </c:dLbls>
        <c:gapWidth val="150"/>
        <c:shape val="box"/>
        <c:axId val="379349184"/>
        <c:axId val="379344832"/>
        <c:axId val="0"/>
      </c:bar3DChart>
      <c:catAx>
        <c:axId val="379349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79344832"/>
        <c:crosses val="autoZero"/>
        <c:auto val="1"/>
        <c:lblAlgn val="ctr"/>
        <c:lblOffset val="100"/>
        <c:noMultiLvlLbl val="0"/>
      </c:catAx>
      <c:valAx>
        <c:axId val="379344832"/>
        <c:scaling>
          <c:orientation val="minMax"/>
        </c:scaling>
        <c:delete val="1"/>
        <c:axPos val="l"/>
        <c:numFmt formatCode="0%" sourceLinked="1"/>
        <c:majorTickMark val="out"/>
        <c:minorTickMark val="none"/>
        <c:tickLblPos val="nextTo"/>
        <c:crossAx val="379349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2CF2-4AE6-B85D-8B0B32086BB3}"/>
              </c:ext>
            </c:extLst>
          </c:dPt>
          <c:dPt>
            <c:idx val="1"/>
            <c:invertIfNegative val="0"/>
            <c:bubble3D val="0"/>
            <c:spPr>
              <a:solidFill>
                <a:srgbClr val="CC0000"/>
              </a:solidFill>
            </c:spPr>
            <c:extLst>
              <c:ext xmlns:c16="http://schemas.microsoft.com/office/drawing/2014/chart" uri="{C3380CC4-5D6E-409C-BE32-E72D297353CC}">
                <c16:uniqueId val="{00000003-2CF2-4AE6-B85D-8B0B32086BB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CF2-4AE6-B85D-8B0B32086BB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CF2-4AE6-B85D-8B0B32086BB3}"/>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2CF2-4AE6-B85D-8B0B32086BB3}"/>
            </c:ext>
          </c:extLst>
        </c:ser>
        <c:dLbls>
          <c:showLegendKey val="0"/>
          <c:showVal val="0"/>
          <c:showCatName val="0"/>
          <c:showSerName val="0"/>
          <c:showPercent val="0"/>
          <c:showBubbleSize val="0"/>
        </c:dLbls>
        <c:gapWidth val="150"/>
        <c:shape val="box"/>
        <c:axId val="379349728"/>
        <c:axId val="379342112"/>
        <c:axId val="0"/>
      </c:bar3DChart>
      <c:catAx>
        <c:axId val="3793497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79342112"/>
        <c:crosses val="autoZero"/>
        <c:auto val="1"/>
        <c:lblAlgn val="ctr"/>
        <c:lblOffset val="100"/>
        <c:noMultiLvlLbl val="0"/>
      </c:catAx>
      <c:valAx>
        <c:axId val="379342112"/>
        <c:scaling>
          <c:orientation val="minMax"/>
        </c:scaling>
        <c:delete val="1"/>
        <c:axPos val="l"/>
        <c:numFmt formatCode="0%" sourceLinked="1"/>
        <c:majorTickMark val="out"/>
        <c:minorTickMark val="none"/>
        <c:tickLblPos val="nextTo"/>
        <c:crossAx val="3793497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Clima Escolar
</a:t>
            </a:r>
          </a:p>
        </c:rich>
      </c:tx>
      <c:layout>
        <c:manualLayout>
          <c:xMode val="edge"/>
          <c:yMode val="edge"/>
          <c:x val="0.19489654363924114"/>
          <c:y val="3.05110602593440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E5F8-4F1E-BF2F-A22E2002FBEB}"/>
              </c:ext>
            </c:extLst>
          </c:dPt>
          <c:dPt>
            <c:idx val="1"/>
            <c:invertIfNegative val="0"/>
            <c:bubble3D val="0"/>
            <c:spPr>
              <a:solidFill>
                <a:srgbClr val="CC0000"/>
              </a:solidFill>
            </c:spPr>
            <c:extLst>
              <c:ext xmlns:c16="http://schemas.microsoft.com/office/drawing/2014/chart" uri="{C3380CC4-5D6E-409C-BE32-E72D297353CC}">
                <c16:uniqueId val="{00000003-E5F8-4F1E-BF2F-A22E2002FB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5F8-4F1E-BF2F-A22E2002FB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5F8-4F1E-BF2F-A22E2002FBE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E5F8-4F1E-BF2F-A22E2002FBEB}"/>
            </c:ext>
          </c:extLst>
        </c:ser>
        <c:dLbls>
          <c:showLegendKey val="0"/>
          <c:showVal val="0"/>
          <c:showCatName val="0"/>
          <c:showSerName val="0"/>
          <c:showPercent val="0"/>
          <c:showBubbleSize val="0"/>
        </c:dLbls>
        <c:gapWidth val="150"/>
        <c:shape val="box"/>
        <c:axId val="379351360"/>
        <c:axId val="379340480"/>
        <c:axId val="0"/>
      </c:bar3DChart>
      <c:catAx>
        <c:axId val="3793513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79340480"/>
        <c:crosses val="autoZero"/>
        <c:auto val="1"/>
        <c:lblAlgn val="ctr"/>
        <c:lblOffset val="100"/>
        <c:noMultiLvlLbl val="0"/>
      </c:catAx>
      <c:valAx>
        <c:axId val="379340480"/>
        <c:scaling>
          <c:orientation val="minMax"/>
        </c:scaling>
        <c:delete val="1"/>
        <c:axPos val="l"/>
        <c:numFmt formatCode="0%" sourceLinked="1"/>
        <c:majorTickMark val="out"/>
        <c:minorTickMark val="none"/>
        <c:tickLblPos val="nextTo"/>
        <c:crossAx val="379351360"/>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EB9-4A64-89C6-283EAFBED579}"/>
              </c:ext>
            </c:extLst>
          </c:dPt>
          <c:dPt>
            <c:idx val="1"/>
            <c:invertIfNegative val="0"/>
            <c:bubble3D val="0"/>
            <c:spPr>
              <a:solidFill>
                <a:srgbClr val="C00000"/>
              </a:solidFill>
            </c:spPr>
            <c:extLst>
              <c:ext xmlns:c16="http://schemas.microsoft.com/office/drawing/2014/chart" uri="{C3380CC4-5D6E-409C-BE32-E72D297353CC}">
                <c16:uniqueId val="{00000003-6EB9-4A64-89C6-283EAFBED57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EB9-4A64-89C6-283EAFBED5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EB9-4A64-89C6-283EAFBED57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8-6EB9-4A64-89C6-283EAFBED579}"/>
            </c:ext>
          </c:extLst>
        </c:ser>
        <c:dLbls>
          <c:showLegendKey val="0"/>
          <c:showVal val="0"/>
          <c:showCatName val="0"/>
          <c:showSerName val="0"/>
          <c:showPercent val="0"/>
          <c:showBubbleSize val="0"/>
        </c:dLbls>
        <c:gapWidth val="150"/>
        <c:shape val="box"/>
        <c:axId val="377035136"/>
        <c:axId val="377023712"/>
        <c:axId val="0"/>
      </c:bar3DChart>
      <c:catAx>
        <c:axId val="377035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3712"/>
        <c:crosses val="autoZero"/>
        <c:auto val="1"/>
        <c:lblAlgn val="ctr"/>
        <c:lblOffset val="100"/>
        <c:noMultiLvlLbl val="0"/>
      </c:catAx>
      <c:valAx>
        <c:axId val="377023712"/>
        <c:scaling>
          <c:orientation val="minMax"/>
        </c:scaling>
        <c:delete val="1"/>
        <c:axPos val="l"/>
        <c:numFmt formatCode="0%" sourceLinked="1"/>
        <c:majorTickMark val="out"/>
        <c:minorTickMark val="none"/>
        <c:tickLblPos val="nextTo"/>
        <c:crossAx val="3770351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018F-46B4-A3D1-7B533991C56F}"/>
              </c:ext>
            </c:extLst>
          </c:dPt>
          <c:dPt>
            <c:idx val="1"/>
            <c:invertIfNegative val="0"/>
            <c:bubble3D val="0"/>
            <c:spPr>
              <a:solidFill>
                <a:srgbClr val="CC0000"/>
              </a:solidFill>
            </c:spPr>
            <c:extLst>
              <c:ext xmlns:c16="http://schemas.microsoft.com/office/drawing/2014/chart" uri="{C3380CC4-5D6E-409C-BE32-E72D297353CC}">
                <c16:uniqueId val="{00000003-018F-46B4-A3D1-7B533991C56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18F-46B4-A3D1-7B533991C5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18F-46B4-A3D1-7B533991C56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8-018F-46B4-A3D1-7B533991C56F}"/>
            </c:ext>
          </c:extLst>
        </c:ser>
        <c:dLbls>
          <c:showLegendKey val="0"/>
          <c:showVal val="0"/>
          <c:showCatName val="0"/>
          <c:showSerName val="0"/>
          <c:showPercent val="0"/>
          <c:showBubbleSize val="0"/>
        </c:dLbls>
        <c:gapWidth val="150"/>
        <c:shape val="box"/>
        <c:axId val="379341568"/>
        <c:axId val="380743520"/>
        <c:axId val="0"/>
      </c:bar3DChart>
      <c:catAx>
        <c:axId val="3793415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0743520"/>
        <c:crosses val="autoZero"/>
        <c:auto val="1"/>
        <c:lblAlgn val="ctr"/>
        <c:lblOffset val="100"/>
        <c:noMultiLvlLbl val="0"/>
      </c:catAx>
      <c:valAx>
        <c:axId val="380743520"/>
        <c:scaling>
          <c:orientation val="minMax"/>
        </c:scaling>
        <c:delete val="1"/>
        <c:axPos val="l"/>
        <c:numFmt formatCode="0%" sourceLinked="1"/>
        <c:majorTickMark val="out"/>
        <c:minorTickMark val="none"/>
        <c:tickLblPos val="nextTo"/>
        <c:crossAx val="379341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Diseño Pedagógico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Académica!$B$4</c:f>
              <c:strCache>
                <c:ptCount val="1"/>
                <c:pt idx="0">
                  <c:v>Diseño pedagógico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467-4E75-93F4-735DDFCE847A}"/>
              </c:ext>
            </c:extLst>
          </c:dPt>
          <c:dPt>
            <c:idx val="1"/>
            <c:invertIfNegative val="0"/>
            <c:bubble3D val="0"/>
            <c:spPr>
              <a:solidFill>
                <a:srgbClr val="C00000"/>
              </a:solidFill>
            </c:spPr>
            <c:extLst>
              <c:ext xmlns:c16="http://schemas.microsoft.com/office/drawing/2014/chart" uri="{C3380CC4-5D6E-409C-BE32-E72D297353CC}">
                <c16:uniqueId val="{00000003-6467-4E75-93F4-735DDFCE84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467-4E75-93F4-735DDFCE84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467-4E75-93F4-735DDFCE847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Académica!$C$4:$F$4</c:f>
              <c:numCache>
                <c:formatCode>0%</c:formatCode>
                <c:ptCount val="4"/>
                <c:pt idx="0">
                  <c:v>0</c:v>
                </c:pt>
                <c:pt idx="1">
                  <c:v>0</c:v>
                </c:pt>
                <c:pt idx="2">
                  <c:v>0</c:v>
                </c:pt>
                <c:pt idx="3">
                  <c:v>1</c:v>
                </c:pt>
              </c:numCache>
            </c:numRef>
          </c:val>
          <c:extLst>
            <c:ext xmlns:c16="http://schemas.microsoft.com/office/drawing/2014/chart" uri="{C3380CC4-5D6E-409C-BE32-E72D297353CC}">
              <c16:uniqueId val="{00000008-6467-4E75-93F4-735DDFCE847A}"/>
            </c:ext>
          </c:extLst>
        </c:ser>
        <c:dLbls>
          <c:showLegendKey val="0"/>
          <c:showVal val="0"/>
          <c:showCatName val="0"/>
          <c:showSerName val="0"/>
          <c:showPercent val="0"/>
          <c:showBubbleSize val="0"/>
        </c:dLbls>
        <c:gapWidth val="150"/>
        <c:shape val="box"/>
        <c:axId val="380741344"/>
        <c:axId val="380731552"/>
        <c:axId val="0"/>
      </c:bar3DChart>
      <c:catAx>
        <c:axId val="380741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31552"/>
        <c:crosses val="autoZero"/>
        <c:auto val="1"/>
        <c:lblAlgn val="ctr"/>
        <c:lblOffset val="100"/>
        <c:noMultiLvlLbl val="0"/>
      </c:catAx>
      <c:valAx>
        <c:axId val="380731552"/>
        <c:scaling>
          <c:orientation val="minMax"/>
        </c:scaling>
        <c:delete val="1"/>
        <c:axPos val="l"/>
        <c:numFmt formatCode="0%" sourceLinked="1"/>
        <c:majorTickMark val="out"/>
        <c:minorTickMark val="none"/>
        <c:tickLblPos val="nextTo"/>
        <c:crossAx val="3807413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Diseño Pedagógico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Académica!$B$4</c:f>
              <c:strCache>
                <c:ptCount val="1"/>
                <c:pt idx="0">
                  <c:v>Diseño pedagógico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C6F-4100-A8B8-DD06A8BFE8E9}"/>
              </c:ext>
            </c:extLst>
          </c:dPt>
          <c:dPt>
            <c:idx val="1"/>
            <c:invertIfNegative val="0"/>
            <c:bubble3D val="0"/>
            <c:spPr>
              <a:solidFill>
                <a:srgbClr val="C00000"/>
              </a:solidFill>
            </c:spPr>
            <c:extLst>
              <c:ext xmlns:c16="http://schemas.microsoft.com/office/drawing/2014/chart" uri="{C3380CC4-5D6E-409C-BE32-E72D297353CC}">
                <c16:uniqueId val="{00000003-4C6F-4100-A8B8-DD06A8BFE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C6F-4100-A8B8-DD06A8BFE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C6F-4100-A8B8-DD06A8BFE8E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Académica!$H$4:$K$4</c:f>
              <c:numCache>
                <c:formatCode>0%</c:formatCode>
                <c:ptCount val="4"/>
                <c:pt idx="0">
                  <c:v>0</c:v>
                </c:pt>
                <c:pt idx="1">
                  <c:v>0</c:v>
                </c:pt>
                <c:pt idx="2">
                  <c:v>0</c:v>
                </c:pt>
                <c:pt idx="3">
                  <c:v>1</c:v>
                </c:pt>
              </c:numCache>
            </c:numRef>
          </c:val>
          <c:extLst>
            <c:ext xmlns:c16="http://schemas.microsoft.com/office/drawing/2014/chart" uri="{C3380CC4-5D6E-409C-BE32-E72D297353CC}">
              <c16:uniqueId val="{00000008-4C6F-4100-A8B8-DD06A8BFE8E9}"/>
            </c:ext>
          </c:extLst>
        </c:ser>
        <c:dLbls>
          <c:showLegendKey val="0"/>
          <c:showVal val="0"/>
          <c:showCatName val="0"/>
          <c:showSerName val="0"/>
          <c:showPercent val="0"/>
          <c:showBubbleSize val="0"/>
        </c:dLbls>
        <c:gapWidth val="150"/>
        <c:shape val="box"/>
        <c:axId val="380740256"/>
        <c:axId val="380741888"/>
        <c:axId val="0"/>
      </c:bar3DChart>
      <c:catAx>
        <c:axId val="380740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1888"/>
        <c:crosses val="autoZero"/>
        <c:auto val="1"/>
        <c:lblAlgn val="ctr"/>
        <c:lblOffset val="100"/>
        <c:noMultiLvlLbl val="0"/>
      </c:catAx>
      <c:valAx>
        <c:axId val="380741888"/>
        <c:scaling>
          <c:orientation val="minMax"/>
        </c:scaling>
        <c:delete val="1"/>
        <c:axPos val="l"/>
        <c:numFmt formatCode="0%" sourceLinked="1"/>
        <c:majorTickMark val="out"/>
        <c:minorTickMark val="none"/>
        <c:tickLblPos val="nextTo"/>
        <c:crossAx val="3807402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Diseño Pedagógico</a:t>
            </a:r>
          </a:p>
        </c:rich>
      </c:tx>
      <c:layout>
        <c:manualLayout>
          <c:xMode val="edge"/>
          <c:yMode val="edge"/>
          <c:x val="0.10352631613743495"/>
          <c:y val="2.831858933288538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Académica!$B$4</c:f>
              <c:strCache>
                <c:ptCount val="1"/>
                <c:pt idx="0">
                  <c:v>Diseño pedagógico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FD8-4A74-B386-3CDFEAE120AA}"/>
              </c:ext>
            </c:extLst>
          </c:dPt>
          <c:dPt>
            <c:idx val="1"/>
            <c:invertIfNegative val="0"/>
            <c:bubble3D val="0"/>
            <c:spPr>
              <a:solidFill>
                <a:srgbClr val="C00000"/>
              </a:solidFill>
            </c:spPr>
            <c:extLst>
              <c:ext xmlns:c16="http://schemas.microsoft.com/office/drawing/2014/chart" uri="{C3380CC4-5D6E-409C-BE32-E72D297353CC}">
                <c16:uniqueId val="{00000003-3FD8-4A74-B386-3CDFEAE120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FD8-4A74-B386-3CDFEAE120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FD8-4A74-B386-3CDFEAE120A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8-3FD8-4A74-B386-3CDFEAE120AA}"/>
            </c:ext>
          </c:extLst>
        </c:ser>
        <c:dLbls>
          <c:showLegendKey val="0"/>
          <c:showVal val="0"/>
          <c:showCatName val="0"/>
          <c:showSerName val="0"/>
          <c:showPercent val="0"/>
          <c:showBubbleSize val="0"/>
        </c:dLbls>
        <c:gapWidth val="150"/>
        <c:shape val="box"/>
        <c:axId val="380745152"/>
        <c:axId val="380735904"/>
        <c:axId val="0"/>
      </c:bar3DChart>
      <c:catAx>
        <c:axId val="380745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35904"/>
        <c:crosses val="autoZero"/>
        <c:auto val="1"/>
        <c:lblAlgn val="ctr"/>
        <c:lblOffset val="100"/>
        <c:noMultiLvlLbl val="0"/>
      </c:catAx>
      <c:valAx>
        <c:axId val="380735904"/>
        <c:scaling>
          <c:orientation val="minMax"/>
        </c:scaling>
        <c:delete val="1"/>
        <c:axPos val="l"/>
        <c:numFmt formatCode="0%" sourceLinked="1"/>
        <c:majorTickMark val="out"/>
        <c:minorTickMark val="none"/>
        <c:tickLblPos val="nextTo"/>
        <c:crossAx val="3807451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Prácticas Pedagógicas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Académica!$B$5</c:f>
              <c:strCache>
                <c:ptCount val="1"/>
                <c:pt idx="0">
                  <c:v>Prácticas pedagógicas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556-4D6F-AA8E-6A852DEC3A4F}"/>
              </c:ext>
            </c:extLst>
          </c:dPt>
          <c:dPt>
            <c:idx val="1"/>
            <c:invertIfNegative val="0"/>
            <c:bubble3D val="0"/>
            <c:spPr>
              <a:solidFill>
                <a:srgbClr val="C00000"/>
              </a:solidFill>
            </c:spPr>
            <c:extLst>
              <c:ext xmlns:c16="http://schemas.microsoft.com/office/drawing/2014/chart" uri="{C3380CC4-5D6E-409C-BE32-E72D297353CC}">
                <c16:uniqueId val="{00000003-1556-4D6F-AA8E-6A852DEC3A4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556-4D6F-AA8E-6A852DEC3A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556-4D6F-AA8E-6A852DEC3A4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Académica!$C$5:$F$5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1556-4D6F-AA8E-6A852DEC3A4F}"/>
            </c:ext>
          </c:extLst>
        </c:ser>
        <c:dLbls>
          <c:showLegendKey val="0"/>
          <c:showVal val="0"/>
          <c:showCatName val="0"/>
          <c:showSerName val="0"/>
          <c:showPercent val="0"/>
          <c:showBubbleSize val="0"/>
        </c:dLbls>
        <c:gapWidth val="150"/>
        <c:shape val="box"/>
        <c:axId val="380746240"/>
        <c:axId val="380742432"/>
        <c:axId val="0"/>
      </c:bar3DChart>
      <c:catAx>
        <c:axId val="380746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2432"/>
        <c:crosses val="autoZero"/>
        <c:auto val="1"/>
        <c:lblAlgn val="ctr"/>
        <c:lblOffset val="100"/>
        <c:noMultiLvlLbl val="0"/>
      </c:catAx>
      <c:valAx>
        <c:axId val="380742432"/>
        <c:scaling>
          <c:orientation val="minMax"/>
        </c:scaling>
        <c:delete val="1"/>
        <c:axPos val="l"/>
        <c:numFmt formatCode="0%" sourceLinked="1"/>
        <c:majorTickMark val="out"/>
        <c:minorTickMark val="none"/>
        <c:tickLblPos val="nextTo"/>
        <c:crossAx val="3807462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Prácticas Pedagógicas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Académica!$B$5</c:f>
              <c:strCache>
                <c:ptCount val="1"/>
                <c:pt idx="0">
                  <c:v>Prácticas pedagógicas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5EC-456A-8681-C3121F038360}"/>
              </c:ext>
            </c:extLst>
          </c:dPt>
          <c:dPt>
            <c:idx val="1"/>
            <c:invertIfNegative val="0"/>
            <c:bubble3D val="0"/>
            <c:spPr>
              <a:solidFill>
                <a:srgbClr val="C00000"/>
              </a:solidFill>
            </c:spPr>
            <c:extLst>
              <c:ext xmlns:c16="http://schemas.microsoft.com/office/drawing/2014/chart" uri="{C3380CC4-5D6E-409C-BE32-E72D297353CC}">
                <c16:uniqueId val="{00000003-15EC-456A-8681-C3121F0383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5EC-456A-8681-C3121F0383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5EC-456A-8681-C3121F03836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8-15EC-456A-8681-C3121F038360}"/>
            </c:ext>
          </c:extLst>
        </c:ser>
        <c:dLbls>
          <c:showLegendKey val="0"/>
          <c:showVal val="0"/>
          <c:showCatName val="0"/>
          <c:showSerName val="0"/>
          <c:showPercent val="0"/>
          <c:showBubbleSize val="0"/>
        </c:dLbls>
        <c:gapWidth val="150"/>
        <c:shape val="box"/>
        <c:axId val="380738624"/>
        <c:axId val="380742976"/>
        <c:axId val="0"/>
      </c:bar3DChart>
      <c:catAx>
        <c:axId val="380738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2976"/>
        <c:crosses val="autoZero"/>
        <c:auto val="1"/>
        <c:lblAlgn val="ctr"/>
        <c:lblOffset val="100"/>
        <c:noMultiLvlLbl val="0"/>
      </c:catAx>
      <c:valAx>
        <c:axId val="380742976"/>
        <c:scaling>
          <c:orientation val="minMax"/>
        </c:scaling>
        <c:delete val="1"/>
        <c:axPos val="l"/>
        <c:numFmt formatCode="0%" sourceLinked="1"/>
        <c:majorTickMark val="out"/>
        <c:minorTickMark val="none"/>
        <c:tickLblPos val="nextTo"/>
        <c:crossAx val="3807386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Prácticas Pedagógicas</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Académica!$B$5</c:f>
              <c:strCache>
                <c:ptCount val="1"/>
                <c:pt idx="0">
                  <c:v>Prácticas pedagógicas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20D5-4888-9F17-DF75AF045971}"/>
              </c:ext>
            </c:extLst>
          </c:dPt>
          <c:dPt>
            <c:idx val="1"/>
            <c:invertIfNegative val="0"/>
            <c:bubble3D val="0"/>
            <c:spPr>
              <a:solidFill>
                <a:srgbClr val="C00000"/>
              </a:solidFill>
            </c:spPr>
            <c:extLst>
              <c:ext xmlns:c16="http://schemas.microsoft.com/office/drawing/2014/chart" uri="{C3380CC4-5D6E-409C-BE32-E72D297353CC}">
                <c16:uniqueId val="{00000003-20D5-4888-9F17-DF75AF0459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0D5-4888-9F17-DF75AF0459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0D5-4888-9F17-DF75AF04597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8-20D5-4888-9F17-DF75AF045971}"/>
            </c:ext>
          </c:extLst>
        </c:ser>
        <c:dLbls>
          <c:showLegendKey val="0"/>
          <c:showVal val="0"/>
          <c:showCatName val="0"/>
          <c:showSerName val="0"/>
          <c:showPercent val="0"/>
          <c:showBubbleSize val="0"/>
        </c:dLbls>
        <c:gapWidth val="150"/>
        <c:shape val="box"/>
        <c:axId val="380739712"/>
        <c:axId val="380734272"/>
        <c:axId val="0"/>
      </c:bar3DChart>
      <c:catAx>
        <c:axId val="380739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34272"/>
        <c:crosses val="autoZero"/>
        <c:auto val="1"/>
        <c:lblAlgn val="ctr"/>
        <c:lblOffset val="100"/>
        <c:noMultiLvlLbl val="0"/>
      </c:catAx>
      <c:valAx>
        <c:axId val="380734272"/>
        <c:scaling>
          <c:orientation val="minMax"/>
        </c:scaling>
        <c:delete val="1"/>
        <c:axPos val="l"/>
        <c:numFmt formatCode="0%" sourceLinked="1"/>
        <c:majorTickMark val="out"/>
        <c:minorTickMark val="none"/>
        <c:tickLblPos val="nextTo"/>
        <c:crossAx val="380739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2019. Gestión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Académica!$B$6</c:f>
              <c:strCache>
                <c:ptCount val="1"/>
                <c:pt idx="0">
                  <c:v>Gestión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9F5-443E-AEA5-03567A11859B}"/>
              </c:ext>
            </c:extLst>
          </c:dPt>
          <c:dPt>
            <c:idx val="1"/>
            <c:invertIfNegative val="0"/>
            <c:bubble3D val="0"/>
            <c:spPr>
              <a:solidFill>
                <a:srgbClr val="C00000"/>
              </a:solidFill>
            </c:spPr>
            <c:extLst>
              <c:ext xmlns:c16="http://schemas.microsoft.com/office/drawing/2014/chart" uri="{C3380CC4-5D6E-409C-BE32-E72D297353CC}">
                <c16:uniqueId val="{00000003-B9F5-443E-AEA5-03567A118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9F5-443E-AEA5-03567A118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9F5-443E-AEA5-03567A11859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Académica!$C$6:$F$6</c:f>
              <c:numCache>
                <c:formatCode>0%</c:formatCode>
                <c:ptCount val="4"/>
                <c:pt idx="0">
                  <c:v>0</c:v>
                </c:pt>
                <c:pt idx="1">
                  <c:v>0</c:v>
                </c:pt>
                <c:pt idx="2">
                  <c:v>0</c:v>
                </c:pt>
                <c:pt idx="3">
                  <c:v>1</c:v>
                </c:pt>
              </c:numCache>
            </c:numRef>
          </c:val>
          <c:extLst>
            <c:ext xmlns:c16="http://schemas.microsoft.com/office/drawing/2014/chart" uri="{C3380CC4-5D6E-409C-BE32-E72D297353CC}">
              <c16:uniqueId val="{00000008-B9F5-443E-AEA5-03567A11859B}"/>
            </c:ext>
          </c:extLst>
        </c:ser>
        <c:dLbls>
          <c:showLegendKey val="0"/>
          <c:showVal val="0"/>
          <c:showCatName val="0"/>
          <c:showSerName val="0"/>
          <c:showPercent val="0"/>
          <c:showBubbleSize val="0"/>
        </c:dLbls>
        <c:gapWidth val="150"/>
        <c:shape val="box"/>
        <c:axId val="380745696"/>
        <c:axId val="380740800"/>
        <c:axId val="0"/>
      </c:bar3DChart>
      <c:catAx>
        <c:axId val="380745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0800"/>
        <c:crosses val="autoZero"/>
        <c:auto val="1"/>
        <c:lblAlgn val="ctr"/>
        <c:lblOffset val="100"/>
        <c:noMultiLvlLbl val="0"/>
      </c:catAx>
      <c:valAx>
        <c:axId val="380740800"/>
        <c:scaling>
          <c:orientation val="minMax"/>
        </c:scaling>
        <c:delete val="1"/>
        <c:axPos val="l"/>
        <c:numFmt formatCode="0%" sourceLinked="1"/>
        <c:majorTickMark val="out"/>
        <c:minorTickMark val="none"/>
        <c:tickLblPos val="nextTo"/>
        <c:crossAx val="3807456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 Gestión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Académica!$B$6</c:f>
              <c:strCache>
                <c:ptCount val="1"/>
                <c:pt idx="0">
                  <c:v>Gestión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1D9-4035-855F-7BEEB14D91A8}"/>
              </c:ext>
            </c:extLst>
          </c:dPt>
          <c:dPt>
            <c:idx val="1"/>
            <c:invertIfNegative val="0"/>
            <c:bubble3D val="0"/>
            <c:spPr>
              <a:solidFill>
                <a:srgbClr val="C00000"/>
              </a:solidFill>
            </c:spPr>
            <c:extLst>
              <c:ext xmlns:c16="http://schemas.microsoft.com/office/drawing/2014/chart" uri="{C3380CC4-5D6E-409C-BE32-E72D297353CC}">
                <c16:uniqueId val="{00000003-11D9-4035-855F-7BEEB14D91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1D9-4035-855F-7BEEB14D91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1D9-4035-855F-7BEEB14D91A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Académica!$H$6:$K$6</c:f>
              <c:numCache>
                <c:formatCode>0%</c:formatCode>
                <c:ptCount val="4"/>
                <c:pt idx="0">
                  <c:v>0</c:v>
                </c:pt>
                <c:pt idx="1">
                  <c:v>0</c:v>
                </c:pt>
                <c:pt idx="2">
                  <c:v>0</c:v>
                </c:pt>
                <c:pt idx="3">
                  <c:v>1</c:v>
                </c:pt>
              </c:numCache>
            </c:numRef>
          </c:val>
          <c:extLst>
            <c:ext xmlns:c16="http://schemas.microsoft.com/office/drawing/2014/chart" uri="{C3380CC4-5D6E-409C-BE32-E72D297353CC}">
              <c16:uniqueId val="{00000008-11D9-4035-855F-7BEEB14D91A8}"/>
            </c:ext>
          </c:extLst>
        </c:ser>
        <c:dLbls>
          <c:showLegendKey val="0"/>
          <c:showVal val="0"/>
          <c:showCatName val="0"/>
          <c:showSerName val="0"/>
          <c:showPercent val="0"/>
          <c:showBubbleSize val="0"/>
        </c:dLbls>
        <c:gapWidth val="150"/>
        <c:shape val="box"/>
        <c:axId val="380733184"/>
        <c:axId val="380746784"/>
        <c:axId val="0"/>
      </c:bar3DChart>
      <c:catAx>
        <c:axId val="380733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6784"/>
        <c:crosses val="autoZero"/>
        <c:auto val="1"/>
        <c:lblAlgn val="ctr"/>
        <c:lblOffset val="100"/>
        <c:noMultiLvlLbl val="0"/>
      </c:catAx>
      <c:valAx>
        <c:axId val="380746784"/>
        <c:scaling>
          <c:orientation val="minMax"/>
        </c:scaling>
        <c:delete val="1"/>
        <c:axPos val="l"/>
        <c:numFmt formatCode="0%" sourceLinked="1"/>
        <c:majorTickMark val="out"/>
        <c:minorTickMark val="none"/>
        <c:tickLblPos val="nextTo"/>
        <c:crossAx val="3807331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2021. Gestión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Académica!$B$6</c:f>
              <c:strCache>
                <c:ptCount val="1"/>
                <c:pt idx="0">
                  <c:v>Gestión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668-4867-B145-6D19AB7E9130}"/>
              </c:ext>
            </c:extLst>
          </c:dPt>
          <c:dPt>
            <c:idx val="1"/>
            <c:invertIfNegative val="0"/>
            <c:bubble3D val="0"/>
            <c:spPr>
              <a:solidFill>
                <a:srgbClr val="C00000"/>
              </a:solidFill>
            </c:spPr>
            <c:extLst>
              <c:ext xmlns:c16="http://schemas.microsoft.com/office/drawing/2014/chart" uri="{C3380CC4-5D6E-409C-BE32-E72D297353CC}">
                <c16:uniqueId val="{00000003-A668-4867-B145-6D19AB7E913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668-4867-B145-6D19AB7E913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668-4867-B145-6D19AB7E913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Académica!$M$6:$P$6</c:f>
              <c:numCache>
                <c:formatCode>0%</c:formatCode>
                <c:ptCount val="4"/>
                <c:pt idx="0">
                  <c:v>0</c:v>
                </c:pt>
                <c:pt idx="1">
                  <c:v>0</c:v>
                </c:pt>
                <c:pt idx="2">
                  <c:v>0</c:v>
                </c:pt>
                <c:pt idx="3">
                  <c:v>1</c:v>
                </c:pt>
              </c:numCache>
            </c:numRef>
          </c:val>
          <c:extLst>
            <c:ext xmlns:c16="http://schemas.microsoft.com/office/drawing/2014/chart" uri="{C3380CC4-5D6E-409C-BE32-E72D297353CC}">
              <c16:uniqueId val="{00000008-A668-4867-B145-6D19AB7E9130}"/>
            </c:ext>
          </c:extLst>
        </c:ser>
        <c:dLbls>
          <c:showLegendKey val="0"/>
          <c:showVal val="0"/>
          <c:showCatName val="0"/>
          <c:showSerName val="0"/>
          <c:showPercent val="0"/>
          <c:showBubbleSize val="0"/>
        </c:dLbls>
        <c:gapWidth val="150"/>
        <c:shape val="box"/>
        <c:axId val="380732096"/>
        <c:axId val="380744064"/>
        <c:axId val="0"/>
      </c:bar3DChart>
      <c:catAx>
        <c:axId val="380732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44064"/>
        <c:crosses val="autoZero"/>
        <c:auto val="1"/>
        <c:lblAlgn val="ctr"/>
        <c:lblOffset val="100"/>
        <c:noMultiLvlLbl val="0"/>
      </c:catAx>
      <c:valAx>
        <c:axId val="380744064"/>
        <c:scaling>
          <c:orientation val="minMax"/>
        </c:scaling>
        <c:delete val="1"/>
        <c:axPos val="l"/>
        <c:numFmt formatCode="0%" sourceLinked="1"/>
        <c:majorTickMark val="out"/>
        <c:minorTickMark val="none"/>
        <c:tickLblPos val="nextTo"/>
        <c:crossAx val="3807320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08B-4332-9CE4-3FE448066D6F}"/>
              </c:ext>
            </c:extLst>
          </c:dPt>
          <c:dPt>
            <c:idx val="1"/>
            <c:invertIfNegative val="0"/>
            <c:bubble3D val="0"/>
            <c:spPr>
              <a:solidFill>
                <a:srgbClr val="C00000"/>
              </a:solidFill>
            </c:spPr>
            <c:extLst>
              <c:ext xmlns:c16="http://schemas.microsoft.com/office/drawing/2014/chart" uri="{C3380CC4-5D6E-409C-BE32-E72D297353CC}">
                <c16:uniqueId val="{00000003-908B-4332-9CE4-3FE448066D6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08B-4332-9CE4-3FE448066D6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08B-4332-9CE4-3FE448066D6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8-908B-4332-9CE4-3FE448066D6F}"/>
            </c:ext>
          </c:extLst>
        </c:ser>
        <c:dLbls>
          <c:showLegendKey val="0"/>
          <c:showVal val="0"/>
          <c:showCatName val="0"/>
          <c:showSerName val="0"/>
          <c:showPercent val="0"/>
          <c:showBubbleSize val="0"/>
        </c:dLbls>
        <c:gapWidth val="150"/>
        <c:shape val="box"/>
        <c:axId val="377026432"/>
        <c:axId val="377028064"/>
        <c:axId val="0"/>
      </c:bar3DChart>
      <c:catAx>
        <c:axId val="377026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8064"/>
        <c:crosses val="autoZero"/>
        <c:auto val="1"/>
        <c:lblAlgn val="ctr"/>
        <c:lblOffset val="100"/>
        <c:noMultiLvlLbl val="0"/>
      </c:catAx>
      <c:valAx>
        <c:axId val="377028064"/>
        <c:scaling>
          <c:orientation val="minMax"/>
        </c:scaling>
        <c:delete val="1"/>
        <c:axPos val="l"/>
        <c:numFmt formatCode="0%" sourceLinked="1"/>
        <c:majorTickMark val="out"/>
        <c:minorTickMark val="none"/>
        <c:tickLblPos val="nextTo"/>
        <c:crossAx val="3770264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ESTRATÉGICO</a:t>
            </a:r>
          </a:p>
        </c:rich>
      </c:tx>
      <c:layout/>
      <c:overlay val="0"/>
    </c:title>
    <c:autoTitleDeleted val="0"/>
    <c:plotArea>
      <c:layout/>
      <c:lineChart>
        <c:grouping val="standard"/>
        <c:varyColors val="0"/>
        <c:ser>
          <c:idx val="2"/>
          <c:order val="0"/>
          <c:tx>
            <c:strRef>
              <c:f>Académica!$C$2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BC9C-490E-AB53-9E71EA1150C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BC9C-490E-AB53-9E71EA1150C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18DB-4DEF-8D35-48F2F36175DC}"/>
            </c:ext>
          </c:extLst>
        </c:ser>
        <c:ser>
          <c:idx val="0"/>
          <c:order val="1"/>
          <c:tx>
            <c:strRef>
              <c:f>Académica!$H$2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BC9C-490E-AB53-9E71EA1150C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BC9C-490E-AB53-9E71EA1150CF}"/>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BC9C-490E-AB53-9E71EA1150C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BC9C-490E-AB53-9E71EA1150C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18DB-4DEF-8D35-48F2F36175DC}"/>
            </c:ext>
          </c:extLst>
        </c:ser>
        <c:ser>
          <c:idx val="1"/>
          <c:order val="2"/>
          <c:tx>
            <c:strRef>
              <c:f>Académica!$M$2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BC9C-490E-AB53-9E71EA1150CF}"/>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BC9C-490E-AB53-9E71EA1150CF}"/>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BC9C-490E-AB53-9E71EA1150C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BC9C-490E-AB53-9E71EA1150C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18DB-4DEF-8D35-48F2F36175DC}"/>
            </c:ext>
          </c:extLst>
        </c:ser>
        <c:ser>
          <c:idx val="3"/>
          <c:order val="3"/>
          <c:tx>
            <c:v>AÑO 2026</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18DB-4DEF-8D35-48F2F36175DC}"/>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18DB-4DEF-8D35-48F2F36175DC}"/>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18DB-4DEF-8D35-48F2F36175DC}"/>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18DB-4DEF-8D35-48F2F36175DC}"/>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8DB-4DEF-8D35-48F2F36175DC}"/>
            </c:ext>
          </c:extLst>
        </c:ser>
        <c:dLbls>
          <c:showLegendKey val="0"/>
          <c:showVal val="0"/>
          <c:showCatName val="0"/>
          <c:showSerName val="0"/>
          <c:showPercent val="0"/>
          <c:showBubbleSize val="0"/>
        </c:dLbls>
        <c:smooth val="0"/>
        <c:axId val="380744608"/>
        <c:axId val="380732640"/>
      </c:lineChart>
      <c:catAx>
        <c:axId val="3807446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0732640"/>
        <c:crosses val="autoZero"/>
        <c:auto val="1"/>
        <c:lblAlgn val="ctr"/>
        <c:lblOffset val="100"/>
        <c:noMultiLvlLbl val="0"/>
      </c:catAx>
      <c:valAx>
        <c:axId val="380732640"/>
        <c:scaling>
          <c:orientation val="minMax"/>
        </c:scaling>
        <c:delete val="1"/>
        <c:axPos val="l"/>
        <c:numFmt formatCode="0%" sourceLinked="1"/>
        <c:majorTickMark val="out"/>
        <c:minorTickMark val="none"/>
        <c:tickLblPos val="nextTo"/>
        <c:crossAx val="380744608"/>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PEDAGÓGICAS</a:t>
            </a:r>
          </a:p>
        </c:rich>
      </c:tx>
      <c:layout/>
      <c:overlay val="0"/>
    </c:title>
    <c:autoTitleDeleted val="0"/>
    <c:plotArea>
      <c:layout/>
      <c:lineChart>
        <c:grouping val="standard"/>
        <c:varyColors val="0"/>
        <c:ser>
          <c:idx val="2"/>
          <c:order val="0"/>
          <c:tx>
            <c:strRef>
              <c:f>Académica!$C$2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60DB-4FBD-ACF4-252D637600C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60DB-4FBD-ACF4-252D637600C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Académica!$C$5:$F$5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8DBD-4094-9116-A8DFE73AF899}"/>
            </c:ext>
          </c:extLst>
        </c:ser>
        <c:ser>
          <c:idx val="0"/>
          <c:order val="1"/>
          <c:tx>
            <c:strRef>
              <c:f>Académica!$H$2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60DB-4FBD-ACF4-252D637600C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60DB-4FBD-ACF4-252D637600C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60DB-4FBD-ACF4-252D637600C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60DB-4FBD-ACF4-252D637600C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8DBD-4094-9116-A8DFE73AF899}"/>
            </c:ext>
          </c:extLst>
        </c:ser>
        <c:ser>
          <c:idx val="1"/>
          <c:order val="2"/>
          <c:tx>
            <c:strRef>
              <c:f>Académica!$M$2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60DB-4FBD-ACF4-252D637600C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60DB-4FBD-ACF4-252D637600C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60DB-4FBD-ACF4-252D637600C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60DB-4FBD-ACF4-252D637600C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8DBD-4094-9116-A8DFE73AF899}"/>
            </c:ext>
          </c:extLst>
        </c:ser>
        <c:ser>
          <c:idx val="3"/>
          <c:order val="3"/>
          <c:tx>
            <c:v>AÑO 2026</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8DBD-4094-9116-A8DFE73AF899}"/>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8DBD-4094-9116-A8DFE73AF899}"/>
                </c:ext>
              </c:extLst>
            </c:dLbl>
            <c:spPr>
              <a:noFill/>
              <a:ln w="25400">
                <a:noFill/>
              </a:ln>
            </c:spPr>
            <c:txPr>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8DBD-4094-9116-A8DFE73AF899}"/>
            </c:ext>
          </c:extLst>
        </c:ser>
        <c:dLbls>
          <c:showLegendKey val="0"/>
          <c:showVal val="0"/>
          <c:showCatName val="0"/>
          <c:showSerName val="0"/>
          <c:showPercent val="0"/>
          <c:showBubbleSize val="0"/>
        </c:dLbls>
        <c:smooth val="0"/>
        <c:axId val="380736448"/>
        <c:axId val="380733728"/>
      </c:lineChart>
      <c:catAx>
        <c:axId val="380736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0733728"/>
        <c:crosses val="autoZero"/>
        <c:auto val="1"/>
        <c:lblAlgn val="ctr"/>
        <c:lblOffset val="100"/>
        <c:noMultiLvlLbl val="0"/>
      </c:catAx>
      <c:valAx>
        <c:axId val="380733728"/>
        <c:scaling>
          <c:orientation val="minMax"/>
        </c:scaling>
        <c:delete val="1"/>
        <c:axPos val="l"/>
        <c:numFmt formatCode="0%" sourceLinked="1"/>
        <c:majorTickMark val="out"/>
        <c:minorTickMark val="none"/>
        <c:tickLblPos val="nextTo"/>
        <c:crossAx val="380736448"/>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GESTIÓN DE AULA</a:t>
            </a:r>
          </a:p>
        </c:rich>
      </c:tx>
      <c:layout/>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Académica!$C$2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87E3-4930-A20A-E4E40FF3209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87E3-4930-A20A-E4E40FF3209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31D2-4629-8AD8-0157D7C97C18}"/>
            </c:ext>
          </c:extLst>
        </c:ser>
        <c:ser>
          <c:idx val="0"/>
          <c:order val="1"/>
          <c:tx>
            <c:strRef>
              <c:f>Académica!$H$2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87E3-4930-A20A-E4E40FF3209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87E3-4930-A20A-E4E40FF3209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87E3-4930-A20A-E4E40FF3209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87E3-4930-A20A-E4E40FF3209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31D2-4629-8AD8-0157D7C97C18}"/>
            </c:ext>
          </c:extLst>
        </c:ser>
        <c:ser>
          <c:idx val="1"/>
          <c:order val="2"/>
          <c:tx>
            <c:strRef>
              <c:f>Académica!$M$2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87E3-4930-A20A-E4E40FF3209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87E3-4930-A20A-E4E40FF3209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87E3-4930-A20A-E4E40FF3209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87E3-4930-A20A-E4E40FF3209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31D2-4629-8AD8-0157D7C97C18}"/>
            </c:ext>
          </c:extLst>
        </c:ser>
        <c:ser>
          <c:idx val="3"/>
          <c:order val="3"/>
          <c:tx>
            <c:v>AÑO 2026</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31D2-4629-8AD8-0157D7C97C1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31D2-4629-8AD8-0157D7C97C1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31D2-4629-8AD8-0157D7C97C1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31D2-4629-8AD8-0157D7C97C18}"/>
                </c:ext>
              </c:extLst>
            </c:dLbl>
            <c:spPr>
              <a:noFill/>
              <a:ln w="25400">
                <a:noFill/>
              </a:ln>
            </c:spPr>
            <c:txPr>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1D2-4629-8AD8-0157D7C97C18}"/>
            </c:ext>
          </c:extLst>
        </c:ser>
        <c:dLbls>
          <c:showLegendKey val="0"/>
          <c:showVal val="0"/>
          <c:showCatName val="0"/>
          <c:showSerName val="0"/>
          <c:showPercent val="0"/>
          <c:showBubbleSize val="0"/>
        </c:dLbls>
        <c:smooth val="0"/>
        <c:axId val="380734816"/>
        <c:axId val="380738080"/>
      </c:lineChart>
      <c:catAx>
        <c:axId val="380734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0738080"/>
        <c:crosses val="autoZero"/>
        <c:auto val="1"/>
        <c:lblAlgn val="ctr"/>
        <c:lblOffset val="100"/>
        <c:noMultiLvlLbl val="0"/>
      </c:catAx>
      <c:valAx>
        <c:axId val="380738080"/>
        <c:scaling>
          <c:orientation val="minMax"/>
        </c:scaling>
        <c:delete val="1"/>
        <c:axPos val="l"/>
        <c:numFmt formatCode="0%" sourceLinked="1"/>
        <c:majorTickMark val="out"/>
        <c:minorTickMark val="none"/>
        <c:tickLblPos val="nextTo"/>
        <c:crossAx val="380734816"/>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Seguimiento Académico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921-45E3-9DD9-9AB73ECE6D69}"/>
              </c:ext>
            </c:extLst>
          </c:dPt>
          <c:dPt>
            <c:idx val="1"/>
            <c:invertIfNegative val="0"/>
            <c:bubble3D val="0"/>
            <c:spPr>
              <a:solidFill>
                <a:srgbClr val="C00000"/>
              </a:solidFill>
            </c:spPr>
            <c:extLst>
              <c:ext xmlns:c16="http://schemas.microsoft.com/office/drawing/2014/chart" uri="{C3380CC4-5D6E-409C-BE32-E72D297353CC}">
                <c16:uniqueId val="{00000003-3921-45E3-9DD9-9AB73ECE6D6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921-45E3-9DD9-9AB73ECE6D6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921-45E3-9DD9-9AB73ECE6D6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3921-45E3-9DD9-9AB73ECE6D69}"/>
            </c:ext>
          </c:extLst>
        </c:ser>
        <c:dLbls>
          <c:showLegendKey val="0"/>
          <c:showVal val="0"/>
          <c:showCatName val="0"/>
          <c:showSerName val="0"/>
          <c:showPercent val="0"/>
          <c:showBubbleSize val="0"/>
        </c:dLbls>
        <c:gapWidth val="150"/>
        <c:shape val="box"/>
        <c:axId val="380735360"/>
        <c:axId val="380736992"/>
        <c:axId val="0"/>
      </c:bar3DChart>
      <c:catAx>
        <c:axId val="380735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36992"/>
        <c:crosses val="autoZero"/>
        <c:auto val="1"/>
        <c:lblAlgn val="ctr"/>
        <c:lblOffset val="100"/>
        <c:noMultiLvlLbl val="0"/>
      </c:catAx>
      <c:valAx>
        <c:axId val="380736992"/>
        <c:scaling>
          <c:orientation val="minMax"/>
        </c:scaling>
        <c:delete val="1"/>
        <c:axPos val="l"/>
        <c:numFmt formatCode="0%" sourceLinked="1"/>
        <c:majorTickMark val="out"/>
        <c:minorTickMark val="none"/>
        <c:tickLblPos val="nextTo"/>
        <c:crossAx val="3807353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Seguimiento Académico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04E-45B5-A25C-B25B3478EAC1}"/>
              </c:ext>
            </c:extLst>
          </c:dPt>
          <c:dPt>
            <c:idx val="1"/>
            <c:invertIfNegative val="0"/>
            <c:bubble3D val="0"/>
            <c:spPr>
              <a:solidFill>
                <a:srgbClr val="C00000"/>
              </a:solidFill>
            </c:spPr>
            <c:extLst>
              <c:ext xmlns:c16="http://schemas.microsoft.com/office/drawing/2014/chart" uri="{C3380CC4-5D6E-409C-BE32-E72D297353CC}">
                <c16:uniqueId val="{00000003-004E-45B5-A25C-B25B3478EA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04E-45B5-A25C-B25B3478EA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04E-45B5-A25C-B25B3478EAC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8-004E-45B5-A25C-B25B3478EAC1}"/>
            </c:ext>
          </c:extLst>
        </c:ser>
        <c:dLbls>
          <c:showLegendKey val="0"/>
          <c:showVal val="0"/>
          <c:showCatName val="0"/>
          <c:showSerName val="0"/>
          <c:showPercent val="0"/>
          <c:showBubbleSize val="0"/>
        </c:dLbls>
        <c:gapWidth val="150"/>
        <c:shape val="box"/>
        <c:axId val="380737536"/>
        <c:axId val="380739168"/>
        <c:axId val="0"/>
      </c:bar3DChart>
      <c:catAx>
        <c:axId val="380737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0739168"/>
        <c:crosses val="autoZero"/>
        <c:auto val="1"/>
        <c:lblAlgn val="ctr"/>
        <c:lblOffset val="100"/>
        <c:noMultiLvlLbl val="0"/>
      </c:catAx>
      <c:valAx>
        <c:axId val="380739168"/>
        <c:scaling>
          <c:orientation val="minMax"/>
        </c:scaling>
        <c:delete val="1"/>
        <c:axPos val="l"/>
        <c:numFmt formatCode="0%" sourceLinked="1"/>
        <c:majorTickMark val="out"/>
        <c:minorTickMark val="none"/>
        <c:tickLblPos val="nextTo"/>
        <c:crossAx val="3807375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Seguimiento Académico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EBA-4838-8248-4066C89CF511}"/>
              </c:ext>
            </c:extLst>
          </c:dPt>
          <c:dPt>
            <c:idx val="1"/>
            <c:invertIfNegative val="0"/>
            <c:bubble3D val="0"/>
            <c:spPr>
              <a:solidFill>
                <a:srgbClr val="C00000"/>
              </a:solidFill>
            </c:spPr>
            <c:extLst>
              <c:ext xmlns:c16="http://schemas.microsoft.com/office/drawing/2014/chart" uri="{C3380CC4-5D6E-409C-BE32-E72D297353CC}">
                <c16:uniqueId val="{00000003-6EBA-4838-8248-4066C89CF51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EBA-4838-8248-4066C89CF51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EBA-4838-8248-4066C89CF51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8-6EBA-4838-8248-4066C89CF511}"/>
            </c:ext>
          </c:extLst>
        </c:ser>
        <c:dLbls>
          <c:showLegendKey val="0"/>
          <c:showVal val="0"/>
          <c:showCatName val="0"/>
          <c:showSerName val="0"/>
          <c:showPercent val="0"/>
          <c:showBubbleSize val="0"/>
        </c:dLbls>
        <c:gapWidth val="150"/>
        <c:shape val="box"/>
        <c:axId val="382152816"/>
        <c:axId val="382151728"/>
        <c:axId val="0"/>
      </c:bar3DChart>
      <c:catAx>
        <c:axId val="382152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1728"/>
        <c:crosses val="autoZero"/>
        <c:auto val="1"/>
        <c:lblAlgn val="ctr"/>
        <c:lblOffset val="100"/>
        <c:noMultiLvlLbl val="0"/>
      </c:catAx>
      <c:valAx>
        <c:axId val="382151728"/>
        <c:scaling>
          <c:orientation val="minMax"/>
        </c:scaling>
        <c:delete val="1"/>
        <c:axPos val="l"/>
        <c:numFmt formatCode="0%" sourceLinked="1"/>
        <c:majorTickMark val="out"/>
        <c:minorTickMark val="none"/>
        <c:tickLblPos val="nextTo"/>
        <c:crossAx val="382152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ACADÉMICO</a:t>
            </a:r>
          </a:p>
        </c:rich>
      </c:tx>
      <c:layout/>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Académica!$C$2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B886-4E59-A62C-A3A7A6888097}"/>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B886-4E59-A62C-A3A7A688809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Académica!$C$7:$F$7</c:f>
              <c:numCache>
                <c:formatCode>0%</c:formatCode>
                <c:ptCount val="4"/>
                <c:pt idx="0">
                  <c:v>0</c:v>
                </c:pt>
                <c:pt idx="1">
                  <c:v>0</c:v>
                </c:pt>
                <c:pt idx="2">
                  <c:v>0.16666666666666666</c:v>
                </c:pt>
                <c:pt idx="3">
                  <c:v>0.83333333333333337</c:v>
                </c:pt>
              </c:numCache>
            </c:numRef>
          </c:val>
          <c:smooth val="0"/>
          <c:extLst>
            <c:ext xmlns:c16="http://schemas.microsoft.com/office/drawing/2014/chart" uri="{C3380CC4-5D6E-409C-BE32-E72D297353CC}">
              <c16:uniqueId val="{00000002-B886-4E59-A62C-A3A7A6888097}"/>
            </c:ext>
          </c:extLst>
        </c:ser>
        <c:ser>
          <c:idx val="0"/>
          <c:order val="1"/>
          <c:tx>
            <c:strRef>
              <c:f>Académica!$H$2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B886-4E59-A62C-A3A7A6888097}"/>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B886-4E59-A62C-A3A7A6888097}"/>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B886-4E59-A62C-A3A7A6888097}"/>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B886-4E59-A62C-A3A7A688809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Académica!$H$7:$K$7</c:f>
              <c:numCache>
                <c:formatCode>0%</c:formatCode>
                <c:ptCount val="4"/>
                <c:pt idx="0">
                  <c:v>0</c:v>
                </c:pt>
                <c:pt idx="1">
                  <c:v>0</c:v>
                </c:pt>
                <c:pt idx="2">
                  <c:v>0.16666666666666666</c:v>
                </c:pt>
                <c:pt idx="3">
                  <c:v>0.83333333333333337</c:v>
                </c:pt>
              </c:numCache>
            </c:numRef>
          </c:val>
          <c:smooth val="0"/>
          <c:extLst>
            <c:ext xmlns:c16="http://schemas.microsoft.com/office/drawing/2014/chart" uri="{C3380CC4-5D6E-409C-BE32-E72D297353CC}">
              <c16:uniqueId val="{00000007-B886-4E59-A62C-A3A7A6888097}"/>
            </c:ext>
          </c:extLst>
        </c:ser>
        <c:ser>
          <c:idx val="1"/>
          <c:order val="2"/>
          <c:tx>
            <c:strRef>
              <c:f>Académica!$M$2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B886-4E59-A62C-A3A7A6888097}"/>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B886-4E59-A62C-A3A7A6888097}"/>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B886-4E59-A62C-A3A7A6888097}"/>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B886-4E59-A62C-A3A7A688809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Académica!$M$7:$P$7</c:f>
              <c:numCache>
                <c:formatCode>0%</c:formatCode>
                <c:ptCount val="4"/>
                <c:pt idx="0">
                  <c:v>0</c:v>
                </c:pt>
                <c:pt idx="1">
                  <c:v>0</c:v>
                </c:pt>
                <c:pt idx="2">
                  <c:v>0.16666666666666666</c:v>
                </c:pt>
                <c:pt idx="3">
                  <c:v>0.83333333333333337</c:v>
                </c:pt>
              </c:numCache>
            </c:numRef>
          </c:val>
          <c:smooth val="0"/>
          <c:extLst>
            <c:ext xmlns:c16="http://schemas.microsoft.com/office/drawing/2014/chart" uri="{C3380CC4-5D6E-409C-BE32-E72D297353CC}">
              <c16:uniqueId val="{0000000C-B886-4E59-A62C-A3A7A6888097}"/>
            </c:ext>
          </c:extLst>
        </c:ser>
        <c:ser>
          <c:idx val="3"/>
          <c:order val="3"/>
          <c:tx>
            <c:v>AÑO 2026</c:v>
          </c:tx>
          <c:marker>
            <c:symbol val="none"/>
          </c:marker>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B886-4E59-A62C-A3A7A6888097}"/>
            </c:ext>
          </c:extLst>
        </c:ser>
        <c:dLbls>
          <c:showLegendKey val="0"/>
          <c:showVal val="0"/>
          <c:showCatName val="0"/>
          <c:showSerName val="0"/>
          <c:showPercent val="0"/>
          <c:showBubbleSize val="0"/>
        </c:dLbls>
        <c:smooth val="0"/>
        <c:axId val="382149552"/>
        <c:axId val="382144656"/>
      </c:lineChart>
      <c:catAx>
        <c:axId val="3821495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2144656"/>
        <c:crosses val="autoZero"/>
        <c:auto val="1"/>
        <c:lblAlgn val="ctr"/>
        <c:lblOffset val="100"/>
        <c:noMultiLvlLbl val="0"/>
      </c:catAx>
      <c:valAx>
        <c:axId val="382144656"/>
        <c:scaling>
          <c:orientation val="minMax"/>
        </c:scaling>
        <c:delete val="1"/>
        <c:axPos val="l"/>
        <c:numFmt formatCode="0%" sourceLinked="1"/>
        <c:majorTickMark val="out"/>
        <c:minorTickMark val="none"/>
        <c:tickLblPos val="nextTo"/>
        <c:crossAx val="382149552"/>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Diseño Pedagógico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00A1-43C3-841E-2CC8E4355ECB}"/>
              </c:ext>
            </c:extLst>
          </c:dPt>
          <c:dPt>
            <c:idx val="1"/>
            <c:invertIfNegative val="0"/>
            <c:bubble3D val="0"/>
            <c:spPr>
              <a:solidFill>
                <a:srgbClr val="C00000"/>
              </a:solidFill>
            </c:spPr>
            <c:extLst>
              <c:ext xmlns:c16="http://schemas.microsoft.com/office/drawing/2014/chart" uri="{C3380CC4-5D6E-409C-BE32-E72D297353CC}">
                <c16:uniqueId val="{00000003-00A1-43C3-841E-2CC8E4355EC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0A1-43C3-841E-2CC8E4355E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0A1-43C3-841E-2CC8E4355EC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00A1-43C3-841E-2CC8E4355ECB}"/>
            </c:ext>
          </c:extLst>
        </c:ser>
        <c:dLbls>
          <c:showLegendKey val="0"/>
          <c:showVal val="0"/>
          <c:showCatName val="0"/>
          <c:showSerName val="0"/>
          <c:showPercent val="0"/>
          <c:showBubbleSize val="0"/>
        </c:dLbls>
        <c:gapWidth val="150"/>
        <c:shape val="box"/>
        <c:axId val="382155536"/>
        <c:axId val="382153904"/>
        <c:axId val="0"/>
      </c:bar3DChart>
      <c:catAx>
        <c:axId val="3821555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2153904"/>
        <c:crosses val="autoZero"/>
        <c:auto val="1"/>
        <c:lblAlgn val="ctr"/>
        <c:lblOffset val="100"/>
        <c:noMultiLvlLbl val="0"/>
      </c:catAx>
      <c:valAx>
        <c:axId val="382153904"/>
        <c:scaling>
          <c:orientation val="minMax"/>
        </c:scaling>
        <c:delete val="1"/>
        <c:axPos val="l"/>
        <c:numFmt formatCode="0%" sourceLinked="1"/>
        <c:majorTickMark val="out"/>
        <c:minorTickMark val="none"/>
        <c:tickLblPos val="nextTo"/>
        <c:crossAx val="3821555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Prácticas Pedagógicas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2955-4BE4-9D7F-A8FCA5E7F866}"/>
              </c:ext>
            </c:extLst>
          </c:dPt>
          <c:dPt>
            <c:idx val="1"/>
            <c:invertIfNegative val="0"/>
            <c:bubble3D val="0"/>
            <c:spPr>
              <a:solidFill>
                <a:srgbClr val="C00000"/>
              </a:solidFill>
            </c:spPr>
            <c:extLst>
              <c:ext xmlns:c16="http://schemas.microsoft.com/office/drawing/2014/chart" uri="{C3380CC4-5D6E-409C-BE32-E72D297353CC}">
                <c16:uniqueId val="{00000003-2955-4BE4-9D7F-A8FCA5E7F86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2955-4BE4-9D7F-A8FCA5E7F8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2955-4BE4-9D7F-A8FCA5E7F866}"/>
              </c:ext>
            </c:extLst>
          </c:dPt>
          <c:dLbls>
            <c:spPr>
              <a:noFill/>
              <a:ln w="25400">
                <a:noFill/>
              </a:ln>
            </c:spPr>
            <c:txPr>
              <a:bodyPr/>
              <a:lstStyle/>
              <a:p>
                <a:pPr>
                  <a:defRPr sz="1600" b="1"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2955-4BE4-9D7F-A8FCA5E7F866}"/>
            </c:ext>
          </c:extLst>
        </c:ser>
        <c:dLbls>
          <c:showLegendKey val="0"/>
          <c:showVal val="0"/>
          <c:showCatName val="0"/>
          <c:showSerName val="0"/>
          <c:showPercent val="0"/>
          <c:showBubbleSize val="0"/>
        </c:dLbls>
        <c:gapWidth val="150"/>
        <c:shape val="box"/>
        <c:axId val="382150096"/>
        <c:axId val="382146288"/>
        <c:axId val="0"/>
      </c:bar3DChart>
      <c:catAx>
        <c:axId val="3821500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2146288"/>
        <c:crosses val="autoZero"/>
        <c:auto val="1"/>
        <c:lblAlgn val="ctr"/>
        <c:lblOffset val="100"/>
        <c:noMultiLvlLbl val="0"/>
      </c:catAx>
      <c:valAx>
        <c:axId val="382146288"/>
        <c:scaling>
          <c:orientation val="minMax"/>
        </c:scaling>
        <c:delete val="1"/>
        <c:axPos val="l"/>
        <c:numFmt formatCode="0%" sourceLinked="1"/>
        <c:majorTickMark val="out"/>
        <c:minorTickMark val="none"/>
        <c:tickLblPos val="nextTo"/>
        <c:crossAx val="3821500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2022. Gestión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B2E3-4452-A8A8-F804382292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E3-4452-A8A8-F8043822923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B2E3-4452-A8A8-F80438229231}"/>
            </c:ext>
          </c:extLst>
        </c:ser>
        <c:dLbls>
          <c:showLegendKey val="0"/>
          <c:showVal val="0"/>
          <c:showCatName val="0"/>
          <c:showSerName val="0"/>
          <c:showPercent val="0"/>
          <c:showBubbleSize val="0"/>
        </c:dLbls>
        <c:gapWidth val="150"/>
        <c:shape val="box"/>
        <c:axId val="382154448"/>
        <c:axId val="382154992"/>
        <c:axId val="0"/>
      </c:bar3DChart>
      <c:catAx>
        <c:axId val="382154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2154992"/>
        <c:crosses val="autoZero"/>
        <c:auto val="1"/>
        <c:lblAlgn val="ctr"/>
        <c:lblOffset val="100"/>
        <c:noMultiLvlLbl val="0"/>
      </c:catAx>
      <c:valAx>
        <c:axId val="382154992"/>
        <c:scaling>
          <c:orientation val="minMax"/>
        </c:scaling>
        <c:delete val="1"/>
        <c:axPos val="l"/>
        <c:numFmt formatCode="0%" sourceLinked="1"/>
        <c:majorTickMark val="out"/>
        <c:minorTickMark val="none"/>
        <c:tickLblPos val="nextTo"/>
        <c:crossAx val="382154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BBA-4066-B9C1-FA4BDB41065E}"/>
              </c:ext>
            </c:extLst>
          </c:dPt>
          <c:dPt>
            <c:idx val="1"/>
            <c:invertIfNegative val="0"/>
            <c:bubble3D val="0"/>
            <c:spPr>
              <a:solidFill>
                <a:srgbClr val="C00000"/>
              </a:solidFill>
            </c:spPr>
            <c:extLst>
              <c:ext xmlns:c16="http://schemas.microsoft.com/office/drawing/2014/chart" uri="{C3380CC4-5D6E-409C-BE32-E72D297353CC}">
                <c16:uniqueId val="{00000003-8BBA-4066-B9C1-FA4BDB4106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BBA-4066-B9C1-FA4BDB4106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BBA-4066-B9C1-FA4BDB41065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Directiva!$H$5:$K$5</c:f>
              <c:numCache>
                <c:formatCode>0%</c:formatCode>
                <c:ptCount val="4"/>
                <c:pt idx="0">
                  <c:v>0</c:v>
                </c:pt>
                <c:pt idx="1">
                  <c:v>0</c:v>
                </c:pt>
                <c:pt idx="2">
                  <c:v>0.2</c:v>
                </c:pt>
                <c:pt idx="3">
                  <c:v>0.8</c:v>
                </c:pt>
              </c:numCache>
            </c:numRef>
          </c:val>
          <c:extLst>
            <c:ext xmlns:c16="http://schemas.microsoft.com/office/drawing/2014/chart" uri="{C3380CC4-5D6E-409C-BE32-E72D297353CC}">
              <c16:uniqueId val="{00000008-8BBA-4066-B9C1-FA4BDB41065E}"/>
            </c:ext>
          </c:extLst>
        </c:ser>
        <c:dLbls>
          <c:showLegendKey val="0"/>
          <c:showVal val="0"/>
          <c:showCatName val="0"/>
          <c:showSerName val="0"/>
          <c:showPercent val="0"/>
          <c:showBubbleSize val="0"/>
        </c:dLbls>
        <c:gapWidth val="150"/>
        <c:shape val="box"/>
        <c:axId val="377034592"/>
        <c:axId val="377033504"/>
        <c:axId val="0"/>
      </c:bar3DChart>
      <c:catAx>
        <c:axId val="377034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33504"/>
        <c:crosses val="autoZero"/>
        <c:auto val="1"/>
        <c:lblAlgn val="ctr"/>
        <c:lblOffset val="100"/>
        <c:noMultiLvlLbl val="0"/>
      </c:catAx>
      <c:valAx>
        <c:axId val="377033504"/>
        <c:scaling>
          <c:orientation val="minMax"/>
        </c:scaling>
        <c:delete val="1"/>
        <c:axPos val="l"/>
        <c:numFmt formatCode="0%" sourceLinked="1"/>
        <c:majorTickMark val="out"/>
        <c:minorTickMark val="none"/>
        <c:tickLblPos val="nextTo"/>
        <c:crossAx val="377034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Seguimiento Académico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0258-441A-977F-7D966AF5F721}"/>
              </c:ext>
            </c:extLst>
          </c:dPt>
          <c:dPt>
            <c:idx val="1"/>
            <c:invertIfNegative val="0"/>
            <c:bubble3D val="0"/>
            <c:spPr>
              <a:solidFill>
                <a:srgbClr val="C00000"/>
              </a:solidFill>
            </c:spPr>
            <c:extLst>
              <c:ext xmlns:c16="http://schemas.microsoft.com/office/drawing/2014/chart" uri="{C3380CC4-5D6E-409C-BE32-E72D297353CC}">
                <c16:uniqueId val="{00000003-0258-441A-977F-7D966AF5F7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258-441A-977F-7D966AF5F7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258-441A-977F-7D966AF5F72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Académica!$R$7:$U$7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0258-441A-977F-7D966AF5F721}"/>
            </c:ext>
          </c:extLst>
        </c:ser>
        <c:dLbls>
          <c:showLegendKey val="0"/>
          <c:showVal val="0"/>
          <c:showCatName val="0"/>
          <c:showSerName val="0"/>
          <c:showPercent val="0"/>
          <c:showBubbleSize val="0"/>
        </c:dLbls>
        <c:gapWidth val="150"/>
        <c:shape val="box"/>
        <c:axId val="382153360"/>
        <c:axId val="382145200"/>
        <c:axId val="0"/>
      </c:bar3DChart>
      <c:catAx>
        <c:axId val="3821533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2145200"/>
        <c:crosses val="autoZero"/>
        <c:auto val="1"/>
        <c:lblAlgn val="ctr"/>
        <c:lblOffset val="100"/>
        <c:noMultiLvlLbl val="0"/>
      </c:catAx>
      <c:valAx>
        <c:axId val="382145200"/>
        <c:scaling>
          <c:orientation val="minMax"/>
        </c:scaling>
        <c:delete val="1"/>
        <c:axPos val="l"/>
        <c:numFmt formatCode="0%" sourceLinked="1"/>
        <c:majorTickMark val="out"/>
        <c:minorTickMark val="none"/>
        <c:tickLblPos val="nextTo"/>
        <c:crossAx val="3821533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gestión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4F5-4A81-902A-10929EA3DAF9}"/>
              </c:ext>
            </c:extLst>
          </c:dPt>
          <c:dPt>
            <c:idx val="1"/>
            <c:invertIfNegative val="0"/>
            <c:bubble3D val="0"/>
            <c:spPr>
              <a:solidFill>
                <a:srgbClr val="C00000"/>
              </a:solidFill>
            </c:spPr>
            <c:extLst>
              <c:ext xmlns:c16="http://schemas.microsoft.com/office/drawing/2014/chart" uri="{C3380CC4-5D6E-409C-BE32-E72D297353CC}">
                <c16:uniqueId val="{00000003-F4F5-4A81-902A-10929EA3DA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4F5-4A81-902A-10929EA3DA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4F5-4A81-902A-10929EA3DAF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F4F5-4A81-902A-10929EA3DAF9}"/>
            </c:ext>
          </c:extLst>
        </c:ser>
        <c:dLbls>
          <c:showLegendKey val="0"/>
          <c:showVal val="0"/>
          <c:showCatName val="0"/>
          <c:showSerName val="0"/>
          <c:showPercent val="0"/>
          <c:showBubbleSize val="0"/>
        </c:dLbls>
        <c:gapWidth val="150"/>
        <c:shape val="box"/>
        <c:axId val="382147920"/>
        <c:axId val="382159888"/>
        <c:axId val="0"/>
      </c:bar3DChart>
      <c:catAx>
        <c:axId val="382147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9888"/>
        <c:crosses val="autoZero"/>
        <c:auto val="1"/>
        <c:lblAlgn val="ctr"/>
        <c:lblOffset val="100"/>
        <c:noMultiLvlLbl val="0"/>
      </c:catAx>
      <c:valAx>
        <c:axId val="382159888"/>
        <c:scaling>
          <c:orientation val="minMax"/>
        </c:scaling>
        <c:delete val="1"/>
        <c:axPos val="l"/>
        <c:numFmt formatCode="0%" sourceLinked="1"/>
        <c:majorTickMark val="out"/>
        <c:minorTickMark val="none"/>
        <c:tickLblPos val="nextTo"/>
        <c:crossAx val="382147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a:t>
            </a:r>
            <a:r>
              <a:rPr lang="es-CO" baseline="0"/>
              <a:t> </a:t>
            </a:r>
            <a:r>
              <a:rPr lang="es-CO"/>
              <a:t>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gestión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871-4F4B-BFA7-DA108472B8E0}"/>
              </c:ext>
            </c:extLst>
          </c:dPt>
          <c:dPt>
            <c:idx val="1"/>
            <c:invertIfNegative val="0"/>
            <c:bubble3D val="0"/>
            <c:spPr>
              <a:solidFill>
                <a:srgbClr val="C00000"/>
              </a:solidFill>
            </c:spPr>
            <c:extLst>
              <c:ext xmlns:c16="http://schemas.microsoft.com/office/drawing/2014/chart" uri="{C3380CC4-5D6E-409C-BE32-E72D297353CC}">
                <c16:uniqueId val="{00000003-3871-4F4B-BFA7-DA108472B8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871-4F4B-BFA7-DA108472B8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871-4F4B-BFA7-DA108472B8E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8-3871-4F4B-BFA7-DA108472B8E0}"/>
            </c:ext>
          </c:extLst>
        </c:ser>
        <c:dLbls>
          <c:showLegendKey val="0"/>
          <c:showVal val="0"/>
          <c:showCatName val="0"/>
          <c:showSerName val="0"/>
          <c:showPercent val="0"/>
          <c:showBubbleSize val="0"/>
        </c:dLbls>
        <c:gapWidth val="150"/>
        <c:shape val="box"/>
        <c:axId val="382157712"/>
        <c:axId val="382145744"/>
        <c:axId val="0"/>
      </c:bar3DChart>
      <c:catAx>
        <c:axId val="382157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45744"/>
        <c:crosses val="autoZero"/>
        <c:auto val="1"/>
        <c:lblAlgn val="ctr"/>
        <c:lblOffset val="100"/>
        <c:noMultiLvlLbl val="0"/>
      </c:catAx>
      <c:valAx>
        <c:axId val="382145744"/>
        <c:scaling>
          <c:orientation val="minMax"/>
        </c:scaling>
        <c:delete val="1"/>
        <c:axPos val="l"/>
        <c:numFmt formatCode="0%" sourceLinked="1"/>
        <c:majorTickMark val="out"/>
        <c:minorTickMark val="none"/>
        <c:tickLblPos val="nextTo"/>
        <c:crossAx val="3821577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gestión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A89-4CF9-B36F-C39A80640BC8}"/>
              </c:ext>
            </c:extLst>
          </c:dPt>
          <c:dPt>
            <c:idx val="1"/>
            <c:invertIfNegative val="0"/>
            <c:bubble3D val="0"/>
            <c:spPr>
              <a:solidFill>
                <a:srgbClr val="C00000"/>
              </a:solidFill>
            </c:spPr>
            <c:extLst>
              <c:ext xmlns:c16="http://schemas.microsoft.com/office/drawing/2014/chart" uri="{C3380CC4-5D6E-409C-BE32-E72D297353CC}">
                <c16:uniqueId val="{00000003-DA89-4CF9-B36F-C39A80640B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A89-4CF9-B36F-C39A80640B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A89-4CF9-B36F-C39A80640BC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Directiva!$M$4:$P$4</c:f>
              <c:numCache>
                <c:formatCode>0%</c:formatCode>
                <c:ptCount val="4"/>
                <c:pt idx="0">
                  <c:v>0</c:v>
                </c:pt>
                <c:pt idx="1">
                  <c:v>0</c:v>
                </c:pt>
                <c:pt idx="2">
                  <c:v>0</c:v>
                </c:pt>
                <c:pt idx="3">
                  <c:v>1</c:v>
                </c:pt>
              </c:numCache>
            </c:numRef>
          </c:val>
          <c:extLst>
            <c:ext xmlns:c16="http://schemas.microsoft.com/office/drawing/2014/chart" uri="{C3380CC4-5D6E-409C-BE32-E72D297353CC}">
              <c16:uniqueId val="{00000008-DA89-4CF9-B36F-C39A80640BC8}"/>
            </c:ext>
          </c:extLst>
        </c:ser>
        <c:dLbls>
          <c:showLegendKey val="0"/>
          <c:showVal val="0"/>
          <c:showCatName val="0"/>
          <c:showSerName val="0"/>
          <c:showPercent val="0"/>
          <c:showBubbleSize val="0"/>
        </c:dLbls>
        <c:gapWidth val="150"/>
        <c:shape val="box"/>
        <c:axId val="382146832"/>
        <c:axId val="382150640"/>
        <c:axId val="0"/>
      </c:bar3DChart>
      <c:catAx>
        <c:axId val="382146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0640"/>
        <c:crosses val="autoZero"/>
        <c:auto val="1"/>
        <c:lblAlgn val="ctr"/>
        <c:lblOffset val="100"/>
        <c:noMultiLvlLbl val="0"/>
      </c:catAx>
      <c:valAx>
        <c:axId val="382150640"/>
        <c:scaling>
          <c:orientation val="minMax"/>
        </c:scaling>
        <c:delete val="1"/>
        <c:axPos val="l"/>
        <c:numFmt formatCode="0%" sourceLinked="1"/>
        <c:majorTickMark val="out"/>
        <c:minorTickMark val="none"/>
        <c:tickLblPos val="nextTo"/>
        <c:crossAx val="3821468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452-4605-86FE-F132029A48B7}"/>
              </c:ext>
            </c:extLst>
          </c:dPt>
          <c:dPt>
            <c:idx val="1"/>
            <c:invertIfNegative val="0"/>
            <c:bubble3D val="0"/>
            <c:spPr>
              <a:solidFill>
                <a:srgbClr val="C00000"/>
              </a:solidFill>
            </c:spPr>
            <c:extLst>
              <c:ext xmlns:c16="http://schemas.microsoft.com/office/drawing/2014/chart" uri="{C3380CC4-5D6E-409C-BE32-E72D297353CC}">
                <c16:uniqueId val="{00000003-E452-4605-86FE-F132029A48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452-4605-86FE-F132029A48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452-4605-86FE-F132029A48B7}"/>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Admon!$C$5:$F$5</c:f>
              <c:numCache>
                <c:formatCode>0%</c:formatCode>
                <c:ptCount val="4"/>
                <c:pt idx="0">
                  <c:v>0</c:v>
                </c:pt>
                <c:pt idx="1">
                  <c:v>0</c:v>
                </c:pt>
                <c:pt idx="2">
                  <c:v>0</c:v>
                </c:pt>
                <c:pt idx="3">
                  <c:v>1</c:v>
                </c:pt>
              </c:numCache>
            </c:numRef>
          </c:val>
          <c:extLst>
            <c:ext xmlns:c16="http://schemas.microsoft.com/office/drawing/2014/chart" uri="{C3380CC4-5D6E-409C-BE32-E72D297353CC}">
              <c16:uniqueId val="{00000008-E452-4605-86FE-F132029A48B7}"/>
            </c:ext>
          </c:extLst>
        </c:ser>
        <c:dLbls>
          <c:showLegendKey val="0"/>
          <c:showVal val="0"/>
          <c:showCatName val="0"/>
          <c:showSerName val="0"/>
          <c:showPercent val="0"/>
          <c:showBubbleSize val="0"/>
        </c:dLbls>
        <c:gapWidth val="150"/>
        <c:shape val="box"/>
        <c:axId val="382151184"/>
        <c:axId val="382152272"/>
        <c:axId val="0"/>
      </c:bar3DChart>
      <c:catAx>
        <c:axId val="382151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2272"/>
        <c:crosses val="autoZero"/>
        <c:auto val="1"/>
        <c:lblAlgn val="ctr"/>
        <c:lblOffset val="100"/>
        <c:noMultiLvlLbl val="0"/>
      </c:catAx>
      <c:valAx>
        <c:axId val="382152272"/>
        <c:scaling>
          <c:orientation val="minMax"/>
        </c:scaling>
        <c:delete val="1"/>
        <c:axPos val="l"/>
        <c:numFmt formatCode="0%" sourceLinked="1"/>
        <c:majorTickMark val="out"/>
        <c:minorTickMark val="none"/>
        <c:tickLblPos val="nextTo"/>
        <c:crossAx val="382151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la planta fisica y de los recursos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DEC-4532-BF8C-01EF19A34509}"/>
              </c:ext>
            </c:extLst>
          </c:dPt>
          <c:dPt>
            <c:idx val="1"/>
            <c:invertIfNegative val="0"/>
            <c:bubble3D val="0"/>
            <c:spPr>
              <a:solidFill>
                <a:srgbClr val="C00000"/>
              </a:solidFill>
            </c:spPr>
            <c:extLst>
              <c:ext xmlns:c16="http://schemas.microsoft.com/office/drawing/2014/chart" uri="{C3380CC4-5D6E-409C-BE32-E72D297353CC}">
                <c16:uniqueId val="{00000003-EDEC-4532-BF8C-01EF19A345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DEC-4532-BF8C-01EF19A345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DEC-4532-BF8C-01EF19A3450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Admon!$H$5:$K$5</c:f>
              <c:numCache>
                <c:formatCode>0%</c:formatCode>
                <c:ptCount val="4"/>
                <c:pt idx="0">
                  <c:v>0</c:v>
                </c:pt>
                <c:pt idx="1">
                  <c:v>0</c:v>
                </c:pt>
                <c:pt idx="2">
                  <c:v>0</c:v>
                </c:pt>
                <c:pt idx="3">
                  <c:v>1</c:v>
                </c:pt>
              </c:numCache>
            </c:numRef>
          </c:val>
          <c:extLst>
            <c:ext xmlns:c16="http://schemas.microsoft.com/office/drawing/2014/chart" uri="{C3380CC4-5D6E-409C-BE32-E72D297353CC}">
              <c16:uniqueId val="{00000008-EDEC-4532-BF8C-01EF19A34509}"/>
            </c:ext>
          </c:extLst>
        </c:ser>
        <c:dLbls>
          <c:showLegendKey val="0"/>
          <c:showVal val="0"/>
          <c:showCatName val="0"/>
          <c:showSerName val="0"/>
          <c:showPercent val="0"/>
          <c:showBubbleSize val="0"/>
        </c:dLbls>
        <c:gapWidth val="150"/>
        <c:shape val="box"/>
        <c:axId val="382147376"/>
        <c:axId val="382156080"/>
        <c:axId val="0"/>
      </c:bar3DChart>
      <c:catAx>
        <c:axId val="382147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6080"/>
        <c:crosses val="autoZero"/>
        <c:auto val="1"/>
        <c:lblAlgn val="ctr"/>
        <c:lblOffset val="100"/>
        <c:noMultiLvlLbl val="0"/>
      </c:catAx>
      <c:valAx>
        <c:axId val="382156080"/>
        <c:scaling>
          <c:orientation val="minMax"/>
        </c:scaling>
        <c:delete val="1"/>
        <c:axPos val="l"/>
        <c:numFmt formatCode="0%" sourceLinked="1"/>
        <c:majorTickMark val="out"/>
        <c:minorTickMark val="none"/>
        <c:tickLblPos val="nextTo"/>
        <c:crossAx val="382147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la planta fisica y de los recursos</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A74E-49D8-B34B-9352F8F3E2DF}"/>
              </c:ext>
            </c:extLst>
          </c:dPt>
          <c:dPt>
            <c:idx val="1"/>
            <c:invertIfNegative val="0"/>
            <c:bubble3D val="0"/>
            <c:spPr>
              <a:solidFill>
                <a:srgbClr val="C00000"/>
              </a:solidFill>
            </c:spPr>
            <c:extLst>
              <c:ext xmlns:c16="http://schemas.microsoft.com/office/drawing/2014/chart" uri="{C3380CC4-5D6E-409C-BE32-E72D297353CC}">
                <c16:uniqueId val="{00000003-A74E-49D8-B34B-9352F8F3E2D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A74E-49D8-B34B-9352F8F3E2D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A74E-49D8-B34B-9352F8F3E2D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Admon!$M$5:$P$5</c:f>
              <c:numCache>
                <c:formatCode>0%</c:formatCode>
                <c:ptCount val="4"/>
                <c:pt idx="0">
                  <c:v>0</c:v>
                </c:pt>
                <c:pt idx="1">
                  <c:v>0</c:v>
                </c:pt>
                <c:pt idx="2">
                  <c:v>0</c:v>
                </c:pt>
                <c:pt idx="3">
                  <c:v>1</c:v>
                </c:pt>
              </c:numCache>
            </c:numRef>
          </c:val>
          <c:extLst>
            <c:ext xmlns:c16="http://schemas.microsoft.com/office/drawing/2014/chart" uri="{C3380CC4-5D6E-409C-BE32-E72D297353CC}">
              <c16:uniqueId val="{00000008-A74E-49D8-B34B-9352F8F3E2DF}"/>
            </c:ext>
          </c:extLst>
        </c:ser>
        <c:dLbls>
          <c:showLegendKey val="0"/>
          <c:showVal val="0"/>
          <c:showCatName val="0"/>
          <c:showSerName val="0"/>
          <c:showPercent val="0"/>
          <c:showBubbleSize val="0"/>
        </c:dLbls>
        <c:gapWidth val="150"/>
        <c:shape val="box"/>
        <c:axId val="382156624"/>
        <c:axId val="382157168"/>
        <c:axId val="0"/>
      </c:bar3DChart>
      <c:catAx>
        <c:axId val="382156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7168"/>
        <c:crosses val="autoZero"/>
        <c:auto val="1"/>
        <c:lblAlgn val="ctr"/>
        <c:lblOffset val="100"/>
        <c:noMultiLvlLbl val="0"/>
      </c:catAx>
      <c:valAx>
        <c:axId val="382157168"/>
        <c:scaling>
          <c:orientation val="minMax"/>
        </c:scaling>
        <c:delete val="1"/>
        <c:axPos val="l"/>
        <c:numFmt formatCode="0%" sourceLinked="1"/>
        <c:majorTickMark val="out"/>
        <c:minorTickMark val="none"/>
        <c:tickLblPos val="nextTo"/>
        <c:crossAx val="382156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65AA-434D-A38E-2F79646A8D44}"/>
              </c:ext>
            </c:extLst>
          </c:dPt>
          <c:dPt>
            <c:idx val="1"/>
            <c:invertIfNegative val="0"/>
            <c:bubble3D val="0"/>
            <c:spPr>
              <a:solidFill>
                <a:srgbClr val="C00000"/>
              </a:solidFill>
            </c:spPr>
            <c:extLst>
              <c:ext xmlns:c16="http://schemas.microsoft.com/office/drawing/2014/chart" uri="{C3380CC4-5D6E-409C-BE32-E72D297353CC}">
                <c16:uniqueId val="{00000003-65AA-434D-A38E-2F79646A8D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65AA-434D-A38E-2F79646A8D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65AA-434D-A38E-2F79646A8D4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Admon!$C$6:$F$6</c:f>
              <c:numCache>
                <c:formatCode>0%</c:formatCode>
                <c:ptCount val="4"/>
                <c:pt idx="0">
                  <c:v>0</c:v>
                </c:pt>
                <c:pt idx="1">
                  <c:v>0</c:v>
                </c:pt>
                <c:pt idx="2">
                  <c:v>0</c:v>
                </c:pt>
                <c:pt idx="3">
                  <c:v>1</c:v>
                </c:pt>
              </c:numCache>
            </c:numRef>
          </c:val>
          <c:extLst>
            <c:ext xmlns:c16="http://schemas.microsoft.com/office/drawing/2014/chart" uri="{C3380CC4-5D6E-409C-BE32-E72D297353CC}">
              <c16:uniqueId val="{00000008-65AA-434D-A38E-2F79646A8D44}"/>
            </c:ext>
          </c:extLst>
        </c:ser>
        <c:dLbls>
          <c:showLegendKey val="0"/>
          <c:showVal val="0"/>
          <c:showCatName val="0"/>
          <c:showSerName val="0"/>
          <c:showPercent val="0"/>
          <c:showBubbleSize val="0"/>
        </c:dLbls>
        <c:gapWidth val="150"/>
        <c:shape val="box"/>
        <c:axId val="382158256"/>
        <c:axId val="382148464"/>
        <c:axId val="0"/>
      </c:bar3DChart>
      <c:catAx>
        <c:axId val="382158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48464"/>
        <c:crosses val="autoZero"/>
        <c:auto val="1"/>
        <c:lblAlgn val="ctr"/>
        <c:lblOffset val="100"/>
        <c:noMultiLvlLbl val="0"/>
      </c:catAx>
      <c:valAx>
        <c:axId val="382148464"/>
        <c:scaling>
          <c:orientation val="minMax"/>
        </c:scaling>
        <c:delete val="1"/>
        <c:axPos val="l"/>
        <c:numFmt formatCode="0%" sourceLinked="1"/>
        <c:majorTickMark val="out"/>
        <c:minorTickMark val="none"/>
        <c:tickLblPos val="nextTo"/>
        <c:crossAx val="3821582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958-4602-A47C-2B87797C544D}"/>
              </c:ext>
            </c:extLst>
          </c:dPt>
          <c:dPt>
            <c:idx val="1"/>
            <c:invertIfNegative val="0"/>
            <c:bubble3D val="0"/>
            <c:spPr>
              <a:solidFill>
                <a:srgbClr val="C00000"/>
              </a:solidFill>
            </c:spPr>
            <c:extLst>
              <c:ext xmlns:c16="http://schemas.microsoft.com/office/drawing/2014/chart" uri="{C3380CC4-5D6E-409C-BE32-E72D297353CC}">
                <c16:uniqueId val="{00000003-7958-4602-A47C-2B87797C54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958-4602-A47C-2B87797C54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958-4602-A47C-2B87797C544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Admon!$H$6:$K$6</c:f>
              <c:numCache>
                <c:formatCode>0%</c:formatCode>
                <c:ptCount val="4"/>
                <c:pt idx="0">
                  <c:v>0</c:v>
                </c:pt>
                <c:pt idx="1">
                  <c:v>0</c:v>
                </c:pt>
                <c:pt idx="2">
                  <c:v>0</c:v>
                </c:pt>
                <c:pt idx="3">
                  <c:v>1</c:v>
                </c:pt>
              </c:numCache>
            </c:numRef>
          </c:val>
          <c:extLst>
            <c:ext xmlns:c16="http://schemas.microsoft.com/office/drawing/2014/chart" uri="{C3380CC4-5D6E-409C-BE32-E72D297353CC}">
              <c16:uniqueId val="{00000008-7958-4602-A47C-2B87797C544D}"/>
            </c:ext>
          </c:extLst>
        </c:ser>
        <c:dLbls>
          <c:showLegendKey val="0"/>
          <c:showVal val="0"/>
          <c:showCatName val="0"/>
          <c:showSerName val="0"/>
          <c:showPercent val="0"/>
          <c:showBubbleSize val="0"/>
        </c:dLbls>
        <c:gapWidth val="150"/>
        <c:shape val="box"/>
        <c:axId val="382149008"/>
        <c:axId val="382158800"/>
        <c:axId val="0"/>
      </c:bar3DChart>
      <c:catAx>
        <c:axId val="382149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2158800"/>
        <c:crosses val="autoZero"/>
        <c:auto val="1"/>
        <c:lblAlgn val="ctr"/>
        <c:lblOffset val="100"/>
        <c:noMultiLvlLbl val="0"/>
      </c:catAx>
      <c:valAx>
        <c:axId val="382158800"/>
        <c:scaling>
          <c:orientation val="minMax"/>
        </c:scaling>
        <c:delete val="1"/>
        <c:axPos val="l"/>
        <c:numFmt formatCode="0%" sourceLinked="1"/>
        <c:majorTickMark val="out"/>
        <c:minorTickMark val="none"/>
        <c:tickLblPos val="nextTo"/>
        <c:crossAx val="3821490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D08-44A9-BA72-EBE8F8C7CF22}"/>
              </c:ext>
            </c:extLst>
          </c:dPt>
          <c:dPt>
            <c:idx val="1"/>
            <c:invertIfNegative val="0"/>
            <c:bubble3D val="0"/>
            <c:spPr>
              <a:solidFill>
                <a:srgbClr val="C00000"/>
              </a:solidFill>
            </c:spPr>
            <c:extLst>
              <c:ext xmlns:c16="http://schemas.microsoft.com/office/drawing/2014/chart" uri="{C3380CC4-5D6E-409C-BE32-E72D297353CC}">
                <c16:uniqueId val="{00000003-3D08-44A9-BA72-EBE8F8C7CF2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D08-44A9-BA72-EBE8F8C7CF2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D08-44A9-BA72-EBE8F8C7CF2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Admon!$M$6:$P$6</c:f>
              <c:numCache>
                <c:formatCode>0%</c:formatCode>
                <c:ptCount val="4"/>
                <c:pt idx="0">
                  <c:v>0</c:v>
                </c:pt>
                <c:pt idx="1">
                  <c:v>0</c:v>
                </c:pt>
                <c:pt idx="2">
                  <c:v>0</c:v>
                </c:pt>
                <c:pt idx="3">
                  <c:v>1</c:v>
                </c:pt>
              </c:numCache>
            </c:numRef>
          </c:val>
          <c:extLst>
            <c:ext xmlns:c16="http://schemas.microsoft.com/office/drawing/2014/chart" uri="{C3380CC4-5D6E-409C-BE32-E72D297353CC}">
              <c16:uniqueId val="{00000008-3D08-44A9-BA72-EBE8F8C7CF22}"/>
            </c:ext>
          </c:extLst>
        </c:ser>
        <c:dLbls>
          <c:showLegendKey val="0"/>
          <c:showVal val="0"/>
          <c:showCatName val="0"/>
          <c:showSerName val="0"/>
          <c:showPercent val="0"/>
          <c:showBubbleSize val="0"/>
        </c:dLbls>
        <c:gapWidth val="150"/>
        <c:shape val="box"/>
        <c:axId val="382159344"/>
        <c:axId val="383969296"/>
        <c:axId val="0"/>
      </c:bar3DChart>
      <c:catAx>
        <c:axId val="382159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69296"/>
        <c:crosses val="autoZero"/>
        <c:auto val="1"/>
        <c:lblAlgn val="ctr"/>
        <c:lblOffset val="100"/>
        <c:noMultiLvlLbl val="0"/>
      </c:catAx>
      <c:valAx>
        <c:axId val="383969296"/>
        <c:scaling>
          <c:orientation val="minMax"/>
        </c:scaling>
        <c:delete val="1"/>
        <c:axPos val="l"/>
        <c:numFmt formatCode="0%" sourceLinked="1"/>
        <c:majorTickMark val="out"/>
        <c:minorTickMark val="none"/>
        <c:tickLblPos val="nextTo"/>
        <c:crossAx val="3821593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Gestión Estrategica</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F9A-4244-AF03-DFF906C3C9F5}"/>
              </c:ext>
            </c:extLst>
          </c:dPt>
          <c:dPt>
            <c:idx val="1"/>
            <c:invertIfNegative val="0"/>
            <c:bubble3D val="0"/>
            <c:spPr>
              <a:solidFill>
                <a:srgbClr val="C00000"/>
              </a:solidFill>
            </c:spPr>
            <c:extLst>
              <c:ext xmlns:c16="http://schemas.microsoft.com/office/drawing/2014/chart" uri="{C3380CC4-5D6E-409C-BE32-E72D297353CC}">
                <c16:uniqueId val="{00000003-3F9A-4244-AF03-DFF906C3C9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F9A-4244-AF03-DFF906C3C9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F9A-4244-AF03-DFF906C3C9F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Directiva!$M$5:$P$5</c:f>
              <c:numCache>
                <c:formatCode>0%</c:formatCode>
                <c:ptCount val="4"/>
                <c:pt idx="0">
                  <c:v>0</c:v>
                </c:pt>
                <c:pt idx="1">
                  <c:v>0</c:v>
                </c:pt>
                <c:pt idx="2">
                  <c:v>0</c:v>
                </c:pt>
                <c:pt idx="3">
                  <c:v>1</c:v>
                </c:pt>
              </c:numCache>
            </c:numRef>
          </c:val>
          <c:extLst>
            <c:ext xmlns:c16="http://schemas.microsoft.com/office/drawing/2014/chart" uri="{C3380CC4-5D6E-409C-BE32-E72D297353CC}">
              <c16:uniqueId val="{00000008-3F9A-4244-AF03-DFF906C3C9F5}"/>
            </c:ext>
          </c:extLst>
        </c:ser>
        <c:dLbls>
          <c:showLegendKey val="0"/>
          <c:showVal val="0"/>
          <c:showCatName val="0"/>
          <c:showSerName val="0"/>
          <c:showPercent val="0"/>
          <c:showBubbleSize val="0"/>
        </c:dLbls>
        <c:gapWidth val="150"/>
        <c:shape val="box"/>
        <c:axId val="377028608"/>
        <c:axId val="377027520"/>
        <c:axId val="0"/>
      </c:bar3DChart>
      <c:catAx>
        <c:axId val="377028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7520"/>
        <c:crosses val="autoZero"/>
        <c:auto val="1"/>
        <c:lblAlgn val="ctr"/>
        <c:lblOffset val="100"/>
        <c:noMultiLvlLbl val="0"/>
      </c:catAx>
      <c:valAx>
        <c:axId val="377027520"/>
        <c:scaling>
          <c:orientation val="minMax"/>
        </c:scaling>
        <c:delete val="1"/>
        <c:axPos val="l"/>
        <c:numFmt formatCode="0%" sourceLinked="1"/>
        <c:majorTickMark val="out"/>
        <c:minorTickMark val="none"/>
        <c:tickLblPos val="nextTo"/>
        <c:crossAx val="3770286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GESTIÓN ACADÉMICA</a:t>
            </a:r>
          </a:p>
        </c:rich>
      </c:tx>
      <c:layout/>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CFD0-4B53-BE1B-5AF1545311A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CFD0-4B53-BE1B-5AF1545311A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FA80-4914-9098-2A5B36455A5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CFD0-4B53-BE1B-5AF1545311A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CFD0-4B53-BE1B-5AF1545311A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CFD0-4B53-BE1B-5AF1545311A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CFD0-4B53-BE1B-5AF1545311A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A80-4914-9098-2A5B36455A5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CFD0-4B53-BE1B-5AF1545311A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CFD0-4B53-BE1B-5AF1545311A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CFD0-4B53-BE1B-5AF1545311A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CFD0-4B53-BE1B-5AF1545311A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FA80-4914-9098-2A5B36455A5D}"/>
            </c:ext>
          </c:extLst>
        </c:ser>
        <c:ser>
          <c:idx val="3"/>
          <c:order val="3"/>
          <c:tx>
            <c:v>AÑO 2026</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FA80-4914-9098-2A5B36455A5D}"/>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FA80-4914-9098-2A5B36455A5D}"/>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FA80-4914-9098-2A5B36455A5D}"/>
                </c:ext>
              </c:extLst>
            </c:dLbl>
            <c:spPr>
              <a:noFill/>
              <a:ln w="25400">
                <a:noFill/>
              </a:ln>
            </c:spPr>
            <c:txPr>
              <a:bodyPr/>
              <a:lstStyle/>
              <a:p>
                <a:pPr>
                  <a:defRPr sz="10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FA80-4914-9098-2A5B36455A5D}"/>
            </c:ext>
          </c:extLst>
        </c:ser>
        <c:dLbls>
          <c:showLegendKey val="0"/>
          <c:showVal val="0"/>
          <c:showCatName val="0"/>
          <c:showSerName val="0"/>
          <c:showPercent val="0"/>
          <c:showBubbleSize val="0"/>
        </c:dLbls>
        <c:smooth val="0"/>
        <c:axId val="383971472"/>
        <c:axId val="383969840"/>
      </c:lineChart>
      <c:catAx>
        <c:axId val="3839714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3969840"/>
        <c:crosses val="autoZero"/>
        <c:auto val="1"/>
        <c:lblAlgn val="ctr"/>
        <c:lblOffset val="100"/>
        <c:noMultiLvlLbl val="0"/>
      </c:catAx>
      <c:valAx>
        <c:axId val="383969840"/>
        <c:scaling>
          <c:orientation val="minMax"/>
        </c:scaling>
        <c:delete val="1"/>
        <c:axPos val="l"/>
        <c:numFmt formatCode="0%" sourceLinked="1"/>
        <c:majorTickMark val="out"/>
        <c:minorTickMark val="none"/>
        <c:tickLblPos val="nextTo"/>
        <c:crossAx val="383971472"/>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FÍSICA Y DE LOS RECURSOS</a:t>
            </a:r>
          </a:p>
        </c:rich>
      </c:tx>
      <c:layout/>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1749-4B3E-A5B2-582A5D96F288}"/>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1749-4B3E-A5B2-582A5D96F28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1749-4B3E-A5B2-582A5D96F288}"/>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1749-4B3E-A5B2-582A5D96F288}"/>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1749-4B3E-A5B2-582A5D96F288}"/>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1749-4B3E-A5B2-582A5D96F288}"/>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1749-4B3E-A5B2-582A5D96F28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1749-4B3E-A5B2-582A5D96F288}"/>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1749-4B3E-A5B2-582A5D96F288}"/>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1749-4B3E-A5B2-582A5D96F288}"/>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1749-4B3E-A5B2-582A5D96F288}"/>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1749-4B3E-A5B2-582A5D96F28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1749-4B3E-A5B2-582A5D96F288}"/>
            </c:ext>
          </c:extLst>
        </c:ser>
        <c:ser>
          <c:idx val="3"/>
          <c:order val="3"/>
          <c:tx>
            <c:v>AÑO 2026</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1749-4B3E-A5B2-582A5D96F288}"/>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1749-4B3E-A5B2-582A5D96F288}"/>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1749-4B3E-A5B2-582A5D96F288}"/>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1749-4B3E-A5B2-582A5D96F288}"/>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749-4B3E-A5B2-582A5D96F288}"/>
            </c:ext>
          </c:extLst>
        </c:ser>
        <c:dLbls>
          <c:showLegendKey val="0"/>
          <c:showVal val="0"/>
          <c:showCatName val="0"/>
          <c:showSerName val="0"/>
          <c:showPercent val="0"/>
          <c:showBubbleSize val="0"/>
        </c:dLbls>
        <c:smooth val="0"/>
        <c:axId val="383966576"/>
        <c:axId val="383968208"/>
      </c:lineChart>
      <c:catAx>
        <c:axId val="3839665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3968208"/>
        <c:crosses val="autoZero"/>
        <c:auto val="1"/>
        <c:lblAlgn val="ctr"/>
        <c:lblOffset val="100"/>
        <c:noMultiLvlLbl val="0"/>
      </c:catAx>
      <c:valAx>
        <c:axId val="383968208"/>
        <c:scaling>
          <c:orientation val="minMax"/>
        </c:scaling>
        <c:delete val="1"/>
        <c:axPos val="l"/>
        <c:numFmt formatCode="0%" sourceLinked="1"/>
        <c:majorTickMark val="out"/>
        <c:minorTickMark val="none"/>
        <c:tickLblPos val="nextTo"/>
        <c:crossAx val="383966576"/>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SERVICIOS COMPLEMENTARIOS</a:t>
            </a:r>
          </a:p>
        </c:rich>
      </c:tx>
      <c:layout/>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AC5-4059-A14B-96DDBC7E334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AC5-4059-A14B-96DDBC7E3345}"/>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8E4A-4D17-9882-E5534D6683B3}"/>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AAC5-4059-A14B-96DDBC7E334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AC5-4059-A14B-96DDBC7E334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AC5-4059-A14B-96DDBC7E334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AC5-4059-A14B-96DDBC7E3345}"/>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8E4A-4D17-9882-E5534D6683B3}"/>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AC5-4059-A14B-96DDBC7E334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AAC5-4059-A14B-96DDBC7E334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AC5-4059-A14B-96DDBC7E334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AC5-4059-A14B-96DDBC7E3345}"/>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8E4A-4D17-9882-E5534D6683B3}"/>
            </c:ext>
          </c:extLst>
        </c:ser>
        <c:ser>
          <c:idx val="3"/>
          <c:order val="3"/>
          <c:tx>
            <c:v>AÑO 2026</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8E4A-4D17-9882-E5534D6683B3}"/>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8E4A-4D17-9882-E5534D6683B3}"/>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8E4A-4D17-9882-E5534D6683B3}"/>
            </c:ext>
          </c:extLst>
        </c:ser>
        <c:dLbls>
          <c:showLegendKey val="0"/>
          <c:showVal val="0"/>
          <c:showCatName val="0"/>
          <c:showSerName val="0"/>
          <c:showPercent val="0"/>
          <c:showBubbleSize val="0"/>
        </c:dLbls>
        <c:smooth val="0"/>
        <c:axId val="383967120"/>
        <c:axId val="383967664"/>
      </c:lineChart>
      <c:catAx>
        <c:axId val="383967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3967664"/>
        <c:crosses val="autoZero"/>
        <c:auto val="1"/>
        <c:lblAlgn val="ctr"/>
        <c:lblOffset val="100"/>
        <c:noMultiLvlLbl val="0"/>
      </c:catAx>
      <c:valAx>
        <c:axId val="383967664"/>
        <c:scaling>
          <c:orientation val="minMax"/>
        </c:scaling>
        <c:delete val="1"/>
        <c:axPos val="l"/>
        <c:numFmt formatCode="0%" sourceLinked="1"/>
        <c:majorTickMark val="out"/>
        <c:minorTickMark val="none"/>
        <c:tickLblPos val="nextTo"/>
        <c:crossAx val="383967120"/>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FC5-45C6-8B93-696118DAE34C}"/>
              </c:ext>
            </c:extLst>
          </c:dPt>
          <c:dPt>
            <c:idx val="1"/>
            <c:invertIfNegative val="0"/>
            <c:bubble3D val="0"/>
            <c:spPr>
              <a:solidFill>
                <a:srgbClr val="C00000"/>
              </a:solidFill>
            </c:spPr>
            <c:extLst>
              <c:ext xmlns:c16="http://schemas.microsoft.com/office/drawing/2014/chart" uri="{C3380CC4-5D6E-409C-BE32-E72D297353CC}">
                <c16:uniqueId val="{00000003-8FC5-45C6-8B93-696118DAE3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FC5-45C6-8B93-696118DAE3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FC5-45C6-8B93-696118DAE34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Admon!$C$7:$F$7</c:f>
              <c:numCache>
                <c:formatCode>0%</c:formatCode>
                <c:ptCount val="4"/>
                <c:pt idx="0">
                  <c:v>0.1</c:v>
                </c:pt>
                <c:pt idx="1">
                  <c:v>0</c:v>
                </c:pt>
                <c:pt idx="2">
                  <c:v>0.2</c:v>
                </c:pt>
                <c:pt idx="3">
                  <c:v>0.7</c:v>
                </c:pt>
              </c:numCache>
            </c:numRef>
          </c:val>
          <c:extLst>
            <c:ext xmlns:c16="http://schemas.microsoft.com/office/drawing/2014/chart" uri="{C3380CC4-5D6E-409C-BE32-E72D297353CC}">
              <c16:uniqueId val="{00000008-8FC5-45C6-8B93-696118DAE34C}"/>
            </c:ext>
          </c:extLst>
        </c:ser>
        <c:dLbls>
          <c:showLegendKey val="0"/>
          <c:showVal val="0"/>
          <c:showCatName val="0"/>
          <c:showSerName val="0"/>
          <c:showPercent val="0"/>
          <c:showBubbleSize val="0"/>
        </c:dLbls>
        <c:gapWidth val="150"/>
        <c:shape val="box"/>
        <c:axId val="383957328"/>
        <c:axId val="383962768"/>
        <c:axId val="0"/>
      </c:bar3DChart>
      <c:catAx>
        <c:axId val="383957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62768"/>
        <c:crosses val="autoZero"/>
        <c:auto val="1"/>
        <c:lblAlgn val="ctr"/>
        <c:lblOffset val="100"/>
        <c:noMultiLvlLbl val="0"/>
      </c:catAx>
      <c:valAx>
        <c:axId val="383962768"/>
        <c:scaling>
          <c:orientation val="minMax"/>
        </c:scaling>
        <c:delete val="1"/>
        <c:axPos val="l"/>
        <c:numFmt formatCode="0%" sourceLinked="1"/>
        <c:majorTickMark val="out"/>
        <c:minorTickMark val="none"/>
        <c:tickLblPos val="nextTo"/>
        <c:crossAx val="3839573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E39-4983-8D22-DCFF6A7999CF}"/>
              </c:ext>
            </c:extLst>
          </c:dPt>
          <c:dPt>
            <c:idx val="1"/>
            <c:invertIfNegative val="0"/>
            <c:bubble3D val="0"/>
            <c:spPr>
              <a:solidFill>
                <a:srgbClr val="C00000"/>
              </a:solidFill>
            </c:spPr>
            <c:extLst>
              <c:ext xmlns:c16="http://schemas.microsoft.com/office/drawing/2014/chart" uri="{C3380CC4-5D6E-409C-BE32-E72D297353CC}">
                <c16:uniqueId val="{00000003-3E39-4983-8D22-DCFF6A7999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E39-4983-8D22-DCFF6A7999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E39-4983-8D22-DCFF6A7999C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Admon!$H$7:$K$7</c:f>
              <c:numCache>
                <c:formatCode>0%</c:formatCode>
                <c:ptCount val="4"/>
                <c:pt idx="0">
                  <c:v>0.1</c:v>
                </c:pt>
                <c:pt idx="1">
                  <c:v>0</c:v>
                </c:pt>
                <c:pt idx="2">
                  <c:v>0.2</c:v>
                </c:pt>
                <c:pt idx="3">
                  <c:v>0.7</c:v>
                </c:pt>
              </c:numCache>
            </c:numRef>
          </c:val>
          <c:extLst>
            <c:ext xmlns:c16="http://schemas.microsoft.com/office/drawing/2014/chart" uri="{C3380CC4-5D6E-409C-BE32-E72D297353CC}">
              <c16:uniqueId val="{00000008-3E39-4983-8D22-DCFF6A7999CF}"/>
            </c:ext>
          </c:extLst>
        </c:ser>
        <c:dLbls>
          <c:showLegendKey val="0"/>
          <c:showVal val="0"/>
          <c:showCatName val="0"/>
          <c:showSerName val="0"/>
          <c:showPercent val="0"/>
          <c:showBubbleSize val="0"/>
        </c:dLbls>
        <c:gapWidth val="150"/>
        <c:shape val="box"/>
        <c:axId val="383957872"/>
        <c:axId val="383968752"/>
        <c:axId val="0"/>
      </c:bar3DChart>
      <c:catAx>
        <c:axId val="383957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68752"/>
        <c:crosses val="autoZero"/>
        <c:auto val="1"/>
        <c:lblAlgn val="ctr"/>
        <c:lblOffset val="100"/>
        <c:noMultiLvlLbl val="0"/>
      </c:catAx>
      <c:valAx>
        <c:axId val="383968752"/>
        <c:scaling>
          <c:orientation val="minMax"/>
        </c:scaling>
        <c:delete val="1"/>
        <c:axPos val="l"/>
        <c:numFmt formatCode="0%" sourceLinked="1"/>
        <c:majorTickMark val="out"/>
        <c:minorTickMark val="none"/>
        <c:tickLblPos val="nextTo"/>
        <c:crossAx val="3839578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38B-489B-98C9-D70746B89CE9}"/>
              </c:ext>
            </c:extLst>
          </c:dPt>
          <c:dPt>
            <c:idx val="1"/>
            <c:invertIfNegative val="0"/>
            <c:bubble3D val="0"/>
            <c:spPr>
              <a:solidFill>
                <a:srgbClr val="C00000"/>
              </a:solidFill>
            </c:spPr>
            <c:extLst>
              <c:ext xmlns:c16="http://schemas.microsoft.com/office/drawing/2014/chart" uri="{C3380CC4-5D6E-409C-BE32-E72D297353CC}">
                <c16:uniqueId val="{00000003-F38B-489B-98C9-D70746B89C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38B-489B-98C9-D70746B89C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38B-489B-98C9-D70746B89CE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Admon!$H$7:$K$7</c:f>
              <c:numCache>
                <c:formatCode>0%</c:formatCode>
                <c:ptCount val="4"/>
                <c:pt idx="0">
                  <c:v>0.1</c:v>
                </c:pt>
                <c:pt idx="1">
                  <c:v>0</c:v>
                </c:pt>
                <c:pt idx="2">
                  <c:v>0.2</c:v>
                </c:pt>
                <c:pt idx="3">
                  <c:v>0.7</c:v>
                </c:pt>
              </c:numCache>
            </c:numRef>
          </c:val>
          <c:extLst>
            <c:ext xmlns:c16="http://schemas.microsoft.com/office/drawing/2014/chart" uri="{C3380CC4-5D6E-409C-BE32-E72D297353CC}">
              <c16:uniqueId val="{00000008-F38B-489B-98C9-D70746B89CE9}"/>
            </c:ext>
          </c:extLst>
        </c:ser>
        <c:dLbls>
          <c:showLegendKey val="0"/>
          <c:showVal val="0"/>
          <c:showCatName val="0"/>
          <c:showSerName val="0"/>
          <c:showPercent val="0"/>
          <c:showBubbleSize val="0"/>
        </c:dLbls>
        <c:gapWidth val="150"/>
        <c:shape val="box"/>
        <c:axId val="383963856"/>
        <c:axId val="383970384"/>
        <c:axId val="0"/>
      </c:bar3DChart>
      <c:catAx>
        <c:axId val="383963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70384"/>
        <c:crosses val="autoZero"/>
        <c:auto val="1"/>
        <c:lblAlgn val="ctr"/>
        <c:lblOffset val="100"/>
        <c:noMultiLvlLbl val="0"/>
      </c:catAx>
      <c:valAx>
        <c:axId val="383970384"/>
        <c:scaling>
          <c:orientation val="minMax"/>
        </c:scaling>
        <c:delete val="1"/>
        <c:axPos val="l"/>
        <c:numFmt formatCode="0%" sourceLinked="1"/>
        <c:majorTickMark val="out"/>
        <c:minorTickMark val="none"/>
        <c:tickLblPos val="nextTo"/>
        <c:crossAx val="3839638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layout/>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7E4F-40F9-A1F3-7CAA7FF06B5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7E4F-40F9-A1F3-7CAA7FF06B5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2DD6-47AF-BB0A-32E070FBB81F}"/>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7E4F-40F9-A1F3-7CAA7FF06B5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7E4F-40F9-A1F3-7CAA7FF06B5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7E4F-40F9-A1F3-7CAA7FF06B5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7E4F-40F9-A1F3-7CAA7FF06B5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c:v>
                </c:pt>
                <c:pt idx="2">
                  <c:v>0.2</c:v>
                </c:pt>
                <c:pt idx="3">
                  <c:v>0.7</c:v>
                </c:pt>
              </c:numCache>
            </c:numRef>
          </c:val>
          <c:smooth val="0"/>
          <c:extLst>
            <c:ext xmlns:c16="http://schemas.microsoft.com/office/drawing/2014/chart" uri="{C3380CC4-5D6E-409C-BE32-E72D297353CC}">
              <c16:uniqueId val="{00000007-2DD6-47AF-BB0A-32E070FBB81F}"/>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7E4F-40F9-A1F3-7CAA7FF06B59}"/>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7E4F-40F9-A1F3-7CAA7FF06B59}"/>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7E4F-40F9-A1F3-7CAA7FF06B59}"/>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7E4F-40F9-A1F3-7CAA7FF06B59}"/>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0.1</c:v>
                </c:pt>
                <c:pt idx="1">
                  <c:v>0</c:v>
                </c:pt>
                <c:pt idx="2">
                  <c:v>0.2</c:v>
                </c:pt>
                <c:pt idx="3">
                  <c:v>0.7</c:v>
                </c:pt>
              </c:numCache>
            </c:numRef>
          </c:val>
          <c:smooth val="0"/>
          <c:extLst>
            <c:ext xmlns:c16="http://schemas.microsoft.com/office/drawing/2014/chart" uri="{C3380CC4-5D6E-409C-BE32-E72D297353CC}">
              <c16:uniqueId val="{0000000C-2DD6-47AF-BB0A-32E070FBB81F}"/>
            </c:ext>
          </c:extLst>
        </c:ser>
        <c:ser>
          <c:idx val="3"/>
          <c:order val="3"/>
          <c:tx>
            <c:v>AÑO 2026</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2DD6-47AF-BB0A-32E070FBB81F}"/>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2DD6-47AF-BB0A-32E070FBB81F}"/>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2DD6-47AF-BB0A-32E070FBB81F}"/>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2DD6-47AF-BB0A-32E070FBB81F}"/>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DD6-47AF-BB0A-32E070FBB81F}"/>
            </c:ext>
          </c:extLst>
        </c:ser>
        <c:dLbls>
          <c:showLegendKey val="0"/>
          <c:showVal val="0"/>
          <c:showCatName val="0"/>
          <c:showSerName val="0"/>
          <c:showPercent val="0"/>
          <c:showBubbleSize val="0"/>
        </c:dLbls>
        <c:smooth val="0"/>
        <c:axId val="383958416"/>
        <c:axId val="383970928"/>
      </c:lineChart>
      <c:catAx>
        <c:axId val="3839584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3970928"/>
        <c:crosses val="autoZero"/>
        <c:auto val="1"/>
        <c:lblAlgn val="ctr"/>
        <c:lblOffset val="100"/>
        <c:noMultiLvlLbl val="0"/>
      </c:catAx>
      <c:valAx>
        <c:axId val="383970928"/>
        <c:scaling>
          <c:orientation val="minMax"/>
        </c:scaling>
        <c:delete val="1"/>
        <c:axPos val="l"/>
        <c:numFmt formatCode="0%" sourceLinked="1"/>
        <c:majorTickMark val="out"/>
        <c:minorTickMark val="none"/>
        <c:tickLblPos val="nextTo"/>
        <c:crossAx val="383958416"/>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financiero y contable</a:t>
            </a:r>
          </a:p>
        </c:rich>
      </c:tx>
      <c:layout>
        <c:manualLayout>
          <c:xMode val="edge"/>
          <c:yMode val="edge"/>
          <c:x val="0.13386666666666666"/>
          <c:y val="3.79596678529062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CCA-489D-8082-B28EC85D3FE2}"/>
              </c:ext>
            </c:extLst>
          </c:dPt>
          <c:dPt>
            <c:idx val="1"/>
            <c:invertIfNegative val="0"/>
            <c:bubble3D val="0"/>
            <c:spPr>
              <a:solidFill>
                <a:srgbClr val="C00000"/>
              </a:solidFill>
            </c:spPr>
            <c:extLst>
              <c:ext xmlns:c16="http://schemas.microsoft.com/office/drawing/2014/chart" uri="{C3380CC4-5D6E-409C-BE32-E72D297353CC}">
                <c16:uniqueId val="{00000003-7CCA-489D-8082-B28EC85D3F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CCA-489D-8082-B28EC85D3F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CCA-489D-8082-B28EC85D3FE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8-7CCA-489D-8082-B28EC85D3FE2}"/>
            </c:ext>
          </c:extLst>
        </c:ser>
        <c:dLbls>
          <c:showLegendKey val="0"/>
          <c:showVal val="0"/>
          <c:showCatName val="0"/>
          <c:showSerName val="0"/>
          <c:showPercent val="0"/>
          <c:showBubbleSize val="0"/>
        </c:dLbls>
        <c:gapWidth val="150"/>
        <c:shape val="box"/>
        <c:axId val="383960592"/>
        <c:axId val="383961136"/>
        <c:axId val="0"/>
      </c:bar3DChart>
      <c:catAx>
        <c:axId val="383960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61136"/>
        <c:crosses val="autoZero"/>
        <c:auto val="1"/>
        <c:lblAlgn val="ctr"/>
        <c:lblOffset val="100"/>
        <c:noMultiLvlLbl val="0"/>
      </c:catAx>
      <c:valAx>
        <c:axId val="383961136"/>
        <c:scaling>
          <c:orientation val="minMax"/>
        </c:scaling>
        <c:delete val="1"/>
        <c:axPos val="l"/>
        <c:numFmt formatCode="0%" sourceLinked="1"/>
        <c:majorTickMark val="out"/>
        <c:minorTickMark val="none"/>
        <c:tickLblPos val="nextTo"/>
        <c:crossAx val="3839605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490-46F5-B826-1E877F8616F6}"/>
              </c:ext>
            </c:extLst>
          </c:dPt>
          <c:dPt>
            <c:idx val="1"/>
            <c:invertIfNegative val="0"/>
            <c:bubble3D val="0"/>
            <c:spPr>
              <a:solidFill>
                <a:srgbClr val="C00000"/>
              </a:solidFill>
            </c:spPr>
            <c:extLst>
              <c:ext xmlns:c16="http://schemas.microsoft.com/office/drawing/2014/chart" uri="{C3380CC4-5D6E-409C-BE32-E72D297353CC}">
                <c16:uniqueId val="{00000003-3490-46F5-B826-1E877F8616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490-46F5-B826-1E877F8616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490-46F5-B826-1E877F8616F6}"/>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8-3490-46F5-B826-1E877F8616F6}"/>
            </c:ext>
          </c:extLst>
        </c:ser>
        <c:dLbls>
          <c:showLegendKey val="0"/>
          <c:showVal val="0"/>
          <c:showCatName val="0"/>
          <c:showSerName val="0"/>
          <c:showPercent val="0"/>
          <c:showBubbleSize val="0"/>
        </c:dLbls>
        <c:gapWidth val="150"/>
        <c:shape val="box"/>
        <c:axId val="383958960"/>
        <c:axId val="383960048"/>
        <c:axId val="0"/>
      </c:bar3DChart>
      <c:catAx>
        <c:axId val="383958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60048"/>
        <c:crosses val="autoZero"/>
        <c:auto val="1"/>
        <c:lblAlgn val="ctr"/>
        <c:lblOffset val="100"/>
        <c:noMultiLvlLbl val="0"/>
      </c:catAx>
      <c:valAx>
        <c:axId val="383960048"/>
        <c:scaling>
          <c:orientation val="minMax"/>
        </c:scaling>
        <c:delete val="1"/>
        <c:axPos val="l"/>
        <c:numFmt formatCode="0%" sourceLinked="1"/>
        <c:majorTickMark val="out"/>
        <c:minorTickMark val="none"/>
        <c:tickLblPos val="nextTo"/>
        <c:crossAx val="383958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1EB-425C-905E-7465940D40EB}"/>
              </c:ext>
            </c:extLst>
          </c:dPt>
          <c:dPt>
            <c:idx val="1"/>
            <c:invertIfNegative val="0"/>
            <c:bubble3D val="0"/>
            <c:spPr>
              <a:solidFill>
                <a:srgbClr val="C00000"/>
              </a:solidFill>
            </c:spPr>
            <c:extLst>
              <c:ext xmlns:c16="http://schemas.microsoft.com/office/drawing/2014/chart" uri="{C3380CC4-5D6E-409C-BE32-E72D297353CC}">
                <c16:uniqueId val="{00000003-D1EB-425C-905E-7465940D40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1EB-425C-905E-7465940D40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1EB-425C-905E-7465940D40EB}"/>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8-D1EB-425C-905E-7465940D40EB}"/>
            </c:ext>
          </c:extLst>
        </c:ser>
        <c:dLbls>
          <c:showLegendKey val="0"/>
          <c:showVal val="0"/>
          <c:showCatName val="0"/>
          <c:showSerName val="0"/>
          <c:showPercent val="0"/>
          <c:showBubbleSize val="0"/>
        </c:dLbls>
        <c:gapWidth val="150"/>
        <c:shape val="box"/>
        <c:axId val="383962224"/>
        <c:axId val="383956240"/>
        <c:axId val="0"/>
      </c:bar3DChart>
      <c:catAx>
        <c:axId val="383962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3956240"/>
        <c:crosses val="autoZero"/>
        <c:auto val="1"/>
        <c:lblAlgn val="ctr"/>
        <c:lblOffset val="100"/>
        <c:noMultiLvlLbl val="0"/>
      </c:catAx>
      <c:valAx>
        <c:axId val="383956240"/>
        <c:scaling>
          <c:orientation val="minMax"/>
        </c:scaling>
        <c:delete val="1"/>
        <c:axPos val="l"/>
        <c:numFmt formatCode="0%" sourceLinked="1"/>
        <c:majorTickMark val="out"/>
        <c:minorTickMark val="none"/>
        <c:tickLblPos val="nextTo"/>
        <c:crossAx val="3839622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51E-4616-9B81-CE8811B69F51}"/>
              </c:ext>
            </c:extLst>
          </c:dPt>
          <c:dPt>
            <c:idx val="1"/>
            <c:invertIfNegative val="0"/>
            <c:bubble3D val="0"/>
            <c:spPr>
              <a:solidFill>
                <a:srgbClr val="C00000"/>
              </a:solidFill>
            </c:spPr>
            <c:extLst>
              <c:ext xmlns:c16="http://schemas.microsoft.com/office/drawing/2014/chart" uri="{C3380CC4-5D6E-409C-BE32-E72D297353CC}">
                <c16:uniqueId val="{00000003-151E-4616-9B81-CE8811B69F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51E-4616-9B81-CE8811B69F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51E-4616-9B81-CE8811B69F5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151E-4616-9B81-CE8811B69F51}"/>
            </c:ext>
          </c:extLst>
        </c:ser>
        <c:dLbls>
          <c:showLegendKey val="0"/>
          <c:showVal val="0"/>
          <c:showCatName val="0"/>
          <c:showSerName val="0"/>
          <c:showPercent val="0"/>
          <c:showBubbleSize val="0"/>
        </c:dLbls>
        <c:gapWidth val="150"/>
        <c:shape val="box"/>
        <c:axId val="377031328"/>
        <c:axId val="377029696"/>
        <c:axId val="0"/>
      </c:bar3DChart>
      <c:catAx>
        <c:axId val="377031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9696"/>
        <c:crosses val="autoZero"/>
        <c:auto val="1"/>
        <c:lblAlgn val="ctr"/>
        <c:lblOffset val="100"/>
        <c:noMultiLvlLbl val="0"/>
      </c:catAx>
      <c:valAx>
        <c:axId val="377029696"/>
        <c:scaling>
          <c:orientation val="minMax"/>
        </c:scaling>
        <c:delete val="1"/>
        <c:axPos val="l"/>
        <c:numFmt formatCode="0%" sourceLinked="1"/>
        <c:majorTickMark val="out"/>
        <c:minorTickMark val="none"/>
        <c:tickLblPos val="nextTo"/>
        <c:crossAx val="3770313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layout/>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47BE-4D84-BC5F-69887B3A50F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47BE-4D84-BC5F-69887B3A50F4}"/>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52E3-45CC-B865-7324C2D73E6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47BE-4D84-BC5F-69887B3A50F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47BE-4D84-BC5F-69887B3A50F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47BE-4D84-BC5F-69887B3A50F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47BE-4D84-BC5F-69887B3A50F4}"/>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52E3-45CC-B865-7324C2D73E6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47BE-4D84-BC5F-69887B3A50F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47BE-4D84-BC5F-69887B3A50F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47BE-4D84-BC5F-69887B3A50F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47BE-4D84-BC5F-69887B3A50F4}"/>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52E3-45CC-B865-7324C2D73E67}"/>
            </c:ext>
          </c:extLst>
        </c:ser>
        <c:ser>
          <c:idx val="3"/>
          <c:order val="3"/>
          <c:tx>
            <c:v>AÑO 2026</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52E3-45CC-B865-7324C2D73E67}"/>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52E3-45CC-B865-7324C2D73E67}"/>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52E3-45CC-B865-7324C2D73E67}"/>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52E3-45CC-B865-7324C2D73E6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2E3-45CC-B865-7324C2D73E67}"/>
            </c:ext>
          </c:extLst>
        </c:ser>
        <c:dLbls>
          <c:showLegendKey val="0"/>
          <c:showVal val="0"/>
          <c:showCatName val="0"/>
          <c:showSerName val="0"/>
          <c:showPercent val="0"/>
          <c:showBubbleSize val="0"/>
        </c:dLbls>
        <c:smooth val="0"/>
        <c:axId val="383964400"/>
        <c:axId val="383964944"/>
      </c:lineChart>
      <c:catAx>
        <c:axId val="3839644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3964944"/>
        <c:crosses val="autoZero"/>
        <c:auto val="1"/>
        <c:lblAlgn val="ctr"/>
        <c:lblOffset val="100"/>
        <c:noMultiLvlLbl val="0"/>
      </c:catAx>
      <c:valAx>
        <c:axId val="383964944"/>
        <c:scaling>
          <c:orientation val="minMax"/>
        </c:scaling>
        <c:delete val="1"/>
        <c:axPos val="l"/>
        <c:numFmt formatCode="0%" sourceLinked="1"/>
        <c:majorTickMark val="out"/>
        <c:minorTickMark val="none"/>
        <c:tickLblPos val="nextTo"/>
        <c:crossAx val="383964400"/>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a la gestión académica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7EBA-4768-863C-1711F8C3F7E4}"/>
              </c:ext>
            </c:extLst>
          </c:dPt>
          <c:dPt>
            <c:idx val="1"/>
            <c:invertIfNegative val="0"/>
            <c:bubble3D val="0"/>
            <c:spPr>
              <a:solidFill>
                <a:srgbClr val="C00000"/>
              </a:solidFill>
            </c:spPr>
            <c:extLst>
              <c:ext xmlns:c16="http://schemas.microsoft.com/office/drawing/2014/chart" uri="{C3380CC4-5D6E-409C-BE32-E72D297353CC}">
                <c16:uniqueId val="{00000003-7EBA-4768-863C-1711F8C3F7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EBA-4768-863C-1711F8C3F7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EBA-4768-863C-1711F8C3F7E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7EBA-4768-863C-1711F8C3F7E4}"/>
            </c:ext>
          </c:extLst>
        </c:ser>
        <c:dLbls>
          <c:showLegendKey val="0"/>
          <c:showVal val="0"/>
          <c:showCatName val="0"/>
          <c:showSerName val="0"/>
          <c:showPercent val="0"/>
          <c:showBubbleSize val="0"/>
        </c:dLbls>
        <c:gapWidth val="150"/>
        <c:shape val="box"/>
        <c:axId val="383959504"/>
        <c:axId val="383956784"/>
        <c:axId val="0"/>
      </c:bar3DChart>
      <c:catAx>
        <c:axId val="3839595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3956784"/>
        <c:crosses val="autoZero"/>
        <c:auto val="1"/>
        <c:lblAlgn val="ctr"/>
        <c:lblOffset val="100"/>
        <c:noMultiLvlLbl val="0"/>
      </c:catAx>
      <c:valAx>
        <c:axId val="383956784"/>
        <c:scaling>
          <c:orientation val="minMax"/>
        </c:scaling>
        <c:delete val="1"/>
        <c:axPos val="l"/>
        <c:numFmt formatCode="0%" sourceLinked="1"/>
        <c:majorTickMark val="out"/>
        <c:minorTickMark val="none"/>
        <c:tickLblPos val="nextTo"/>
        <c:crossAx val="3839595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la planta fisica y de los recursos
</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DF31-4FF1-8DDF-8B30820F5CF0}"/>
              </c:ext>
            </c:extLst>
          </c:dPt>
          <c:dPt>
            <c:idx val="1"/>
            <c:invertIfNegative val="0"/>
            <c:bubble3D val="0"/>
            <c:spPr>
              <a:solidFill>
                <a:srgbClr val="C00000"/>
              </a:solidFill>
            </c:spPr>
            <c:extLst>
              <c:ext xmlns:c16="http://schemas.microsoft.com/office/drawing/2014/chart" uri="{C3380CC4-5D6E-409C-BE32-E72D297353CC}">
                <c16:uniqueId val="{00000003-DF31-4FF1-8DDF-8B30820F5CF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F31-4FF1-8DDF-8B30820F5CF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F31-4FF1-8DDF-8B30820F5CF0}"/>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DF31-4FF1-8DDF-8B30820F5CF0}"/>
            </c:ext>
          </c:extLst>
        </c:ser>
        <c:dLbls>
          <c:showLegendKey val="0"/>
          <c:showVal val="0"/>
          <c:showCatName val="0"/>
          <c:showSerName val="0"/>
          <c:showPercent val="0"/>
          <c:showBubbleSize val="0"/>
        </c:dLbls>
        <c:gapWidth val="150"/>
        <c:shape val="box"/>
        <c:axId val="383965488"/>
        <c:axId val="383961680"/>
        <c:axId val="0"/>
      </c:bar3DChart>
      <c:catAx>
        <c:axId val="3839654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3961680"/>
        <c:crosses val="autoZero"/>
        <c:auto val="1"/>
        <c:lblAlgn val="ctr"/>
        <c:lblOffset val="100"/>
        <c:noMultiLvlLbl val="0"/>
      </c:catAx>
      <c:valAx>
        <c:axId val="383961680"/>
        <c:scaling>
          <c:orientation val="minMax"/>
        </c:scaling>
        <c:delete val="1"/>
        <c:axPos val="l"/>
        <c:numFmt formatCode="0%" sourceLinked="1"/>
        <c:majorTickMark val="out"/>
        <c:minorTickMark val="none"/>
        <c:tickLblPos val="nextTo"/>
        <c:crossAx val="3839654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servicios complementarios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59E6-4D31-9F17-D300E60906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E6-4D31-9F17-D300E609063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59E6-4D31-9F17-D300E609063D}"/>
            </c:ext>
          </c:extLst>
        </c:ser>
        <c:dLbls>
          <c:showLegendKey val="0"/>
          <c:showVal val="0"/>
          <c:showCatName val="0"/>
          <c:showSerName val="0"/>
          <c:showPercent val="0"/>
          <c:showBubbleSize val="0"/>
        </c:dLbls>
        <c:gapWidth val="150"/>
        <c:shape val="box"/>
        <c:axId val="383966032"/>
        <c:axId val="383963312"/>
        <c:axId val="0"/>
      </c:bar3DChart>
      <c:catAx>
        <c:axId val="383966032"/>
        <c:scaling>
          <c:orientation val="minMax"/>
        </c:scaling>
        <c:delete val="1"/>
        <c:axPos val="b"/>
        <c:majorTickMark val="out"/>
        <c:minorTickMark val="none"/>
        <c:tickLblPos val="nextTo"/>
        <c:crossAx val="383963312"/>
        <c:crosses val="autoZero"/>
        <c:auto val="1"/>
        <c:lblAlgn val="ctr"/>
        <c:lblOffset val="100"/>
        <c:noMultiLvlLbl val="0"/>
      </c:catAx>
      <c:valAx>
        <c:axId val="383963312"/>
        <c:scaling>
          <c:orientation val="minMax"/>
        </c:scaling>
        <c:delete val="1"/>
        <c:axPos val="l"/>
        <c:numFmt formatCode="0%" sourceLinked="1"/>
        <c:majorTickMark val="out"/>
        <c:minorTickMark val="none"/>
        <c:tickLblPos val="nextTo"/>
        <c:crossAx val="3839660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Talento Humano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AD57-4CFC-B694-E86016EC54A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57-4CFC-B694-E86016EC54A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AD57-4CFC-B694-E86016EC54AC}"/>
            </c:ext>
          </c:extLst>
        </c:ser>
        <c:dLbls>
          <c:showLegendKey val="0"/>
          <c:showVal val="0"/>
          <c:showCatName val="0"/>
          <c:showSerName val="0"/>
          <c:showPercent val="0"/>
          <c:showBubbleSize val="0"/>
        </c:dLbls>
        <c:gapWidth val="150"/>
        <c:shape val="box"/>
        <c:axId val="386831232"/>
        <c:axId val="386839936"/>
        <c:axId val="0"/>
      </c:bar3DChart>
      <c:catAx>
        <c:axId val="386831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6839936"/>
        <c:crosses val="autoZero"/>
        <c:auto val="1"/>
        <c:lblAlgn val="ctr"/>
        <c:lblOffset val="100"/>
        <c:noMultiLvlLbl val="0"/>
      </c:catAx>
      <c:valAx>
        <c:axId val="386839936"/>
        <c:scaling>
          <c:orientation val="minMax"/>
        </c:scaling>
        <c:delete val="1"/>
        <c:axPos val="l"/>
        <c:numFmt formatCode="0%" sourceLinked="1"/>
        <c:majorTickMark val="out"/>
        <c:minorTickMark val="none"/>
        <c:tickLblPos val="nextTo"/>
        <c:crossAx val="386831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4193-4A82-BC14-49C4EA68E231}"/>
              </c:ext>
            </c:extLst>
          </c:dPt>
          <c:dPt>
            <c:idx val="1"/>
            <c:invertIfNegative val="0"/>
            <c:bubble3D val="0"/>
            <c:spPr>
              <a:solidFill>
                <a:srgbClr val="C00000"/>
              </a:solidFill>
            </c:spPr>
            <c:extLst>
              <c:ext xmlns:c16="http://schemas.microsoft.com/office/drawing/2014/chart" uri="{C3380CC4-5D6E-409C-BE32-E72D297353CC}">
                <c16:uniqueId val="{00000003-4193-4A82-BC14-49C4EA68E2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193-4A82-BC14-49C4EA68E2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193-4A82-BC14-49C4EA68E23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4193-4A82-BC14-49C4EA68E231}"/>
            </c:ext>
          </c:extLst>
        </c:ser>
        <c:dLbls>
          <c:showLegendKey val="0"/>
          <c:showVal val="0"/>
          <c:showCatName val="0"/>
          <c:showSerName val="0"/>
          <c:showPercent val="0"/>
          <c:showBubbleSize val="0"/>
        </c:dLbls>
        <c:gapWidth val="150"/>
        <c:shape val="box"/>
        <c:axId val="386841568"/>
        <c:axId val="386830688"/>
        <c:axId val="0"/>
      </c:bar3DChart>
      <c:catAx>
        <c:axId val="3868415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6830688"/>
        <c:crosses val="autoZero"/>
        <c:auto val="1"/>
        <c:lblAlgn val="ctr"/>
        <c:lblOffset val="100"/>
        <c:noMultiLvlLbl val="0"/>
      </c:catAx>
      <c:valAx>
        <c:axId val="386830688"/>
        <c:scaling>
          <c:orientation val="minMax"/>
        </c:scaling>
        <c:delete val="1"/>
        <c:axPos val="l"/>
        <c:numFmt formatCode="0%" sourceLinked="1"/>
        <c:majorTickMark val="out"/>
        <c:minorTickMark val="none"/>
        <c:tickLblPos val="nextTo"/>
        <c:crossAx val="386841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940-4548-9CCC-1B529E98C968}"/>
              </c:ext>
            </c:extLst>
          </c:dPt>
          <c:dPt>
            <c:idx val="1"/>
            <c:invertIfNegative val="0"/>
            <c:bubble3D val="0"/>
            <c:spPr>
              <a:solidFill>
                <a:srgbClr val="C00000"/>
              </a:solidFill>
            </c:spPr>
            <c:extLst>
              <c:ext xmlns:c16="http://schemas.microsoft.com/office/drawing/2014/chart" uri="{C3380CC4-5D6E-409C-BE32-E72D297353CC}">
                <c16:uniqueId val="{00000003-8940-4548-9CCC-1B529E98C96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940-4548-9CCC-1B529E98C9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940-4548-9CCC-1B529E98C96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Comunidad!$C$4:$F$4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8940-4548-9CCC-1B529E98C968}"/>
            </c:ext>
          </c:extLst>
        </c:ser>
        <c:dLbls>
          <c:showLegendKey val="0"/>
          <c:showVal val="0"/>
          <c:showCatName val="0"/>
          <c:showSerName val="0"/>
          <c:showPercent val="0"/>
          <c:showBubbleSize val="0"/>
        </c:dLbls>
        <c:gapWidth val="150"/>
        <c:shape val="box"/>
        <c:axId val="386837760"/>
        <c:axId val="386840480"/>
        <c:axId val="0"/>
      </c:bar3DChart>
      <c:catAx>
        <c:axId val="386837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40480"/>
        <c:crosses val="autoZero"/>
        <c:auto val="1"/>
        <c:lblAlgn val="ctr"/>
        <c:lblOffset val="100"/>
        <c:noMultiLvlLbl val="0"/>
      </c:catAx>
      <c:valAx>
        <c:axId val="386840480"/>
        <c:scaling>
          <c:orientation val="minMax"/>
        </c:scaling>
        <c:delete val="1"/>
        <c:axPos val="l"/>
        <c:numFmt formatCode="0%" sourceLinked="1"/>
        <c:majorTickMark val="out"/>
        <c:minorTickMark val="none"/>
        <c:tickLblPos val="nextTo"/>
        <c:crossAx val="3868377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29D-40E2-AEC0-60DDFDEF50FC}"/>
              </c:ext>
            </c:extLst>
          </c:dPt>
          <c:dPt>
            <c:idx val="1"/>
            <c:invertIfNegative val="0"/>
            <c:bubble3D val="0"/>
            <c:spPr>
              <a:solidFill>
                <a:srgbClr val="C00000"/>
              </a:solidFill>
            </c:spPr>
            <c:extLst>
              <c:ext xmlns:c16="http://schemas.microsoft.com/office/drawing/2014/chart" uri="{C3380CC4-5D6E-409C-BE32-E72D297353CC}">
                <c16:uniqueId val="{00000003-029D-40E2-AEC0-60DDFDEF50F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29D-40E2-AEC0-60DDFDEF50F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29D-40E2-AEC0-60DDFDEF50F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Comunidad!$H$4:$K$4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029D-40E2-AEC0-60DDFDEF50FC}"/>
            </c:ext>
          </c:extLst>
        </c:ser>
        <c:dLbls>
          <c:showLegendKey val="0"/>
          <c:showVal val="0"/>
          <c:showCatName val="0"/>
          <c:showSerName val="0"/>
          <c:showPercent val="0"/>
          <c:showBubbleSize val="0"/>
        </c:dLbls>
        <c:gapWidth val="150"/>
        <c:shape val="box"/>
        <c:axId val="386831776"/>
        <c:axId val="386829600"/>
        <c:axId val="0"/>
      </c:bar3DChart>
      <c:catAx>
        <c:axId val="386831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29600"/>
        <c:crosses val="autoZero"/>
        <c:auto val="1"/>
        <c:lblAlgn val="ctr"/>
        <c:lblOffset val="100"/>
        <c:noMultiLvlLbl val="0"/>
      </c:catAx>
      <c:valAx>
        <c:axId val="386829600"/>
        <c:scaling>
          <c:orientation val="minMax"/>
        </c:scaling>
        <c:delete val="1"/>
        <c:axPos val="l"/>
        <c:numFmt formatCode="0%" sourceLinked="1"/>
        <c:majorTickMark val="out"/>
        <c:minorTickMark val="none"/>
        <c:tickLblPos val="nextTo"/>
        <c:crossAx val="3868317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972-413F-82F8-8EEEF0F4A79D}"/>
              </c:ext>
            </c:extLst>
          </c:dPt>
          <c:dPt>
            <c:idx val="1"/>
            <c:invertIfNegative val="0"/>
            <c:bubble3D val="0"/>
            <c:spPr>
              <a:solidFill>
                <a:srgbClr val="C00000"/>
              </a:solidFill>
            </c:spPr>
            <c:extLst>
              <c:ext xmlns:c16="http://schemas.microsoft.com/office/drawing/2014/chart" uri="{C3380CC4-5D6E-409C-BE32-E72D297353CC}">
                <c16:uniqueId val="{00000003-B972-413F-82F8-8EEEF0F4A7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972-413F-82F8-8EEEF0F4A7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972-413F-82F8-8EEEF0F4A79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Comunidad!$M$4:$P$4</c:f>
              <c:numCache>
                <c:formatCode>0%</c:formatCode>
                <c:ptCount val="4"/>
                <c:pt idx="0">
                  <c:v>0</c:v>
                </c:pt>
                <c:pt idx="1">
                  <c:v>0</c:v>
                </c:pt>
                <c:pt idx="2">
                  <c:v>0</c:v>
                </c:pt>
                <c:pt idx="3">
                  <c:v>1</c:v>
                </c:pt>
              </c:numCache>
            </c:numRef>
          </c:val>
          <c:extLst>
            <c:ext xmlns:c16="http://schemas.microsoft.com/office/drawing/2014/chart" uri="{C3380CC4-5D6E-409C-BE32-E72D297353CC}">
              <c16:uniqueId val="{00000008-B972-413F-82F8-8EEEF0F4A79D}"/>
            </c:ext>
          </c:extLst>
        </c:ser>
        <c:dLbls>
          <c:showLegendKey val="0"/>
          <c:showVal val="0"/>
          <c:showCatName val="0"/>
          <c:showSerName val="0"/>
          <c:showPercent val="0"/>
          <c:showBubbleSize val="0"/>
        </c:dLbls>
        <c:gapWidth val="150"/>
        <c:shape val="box"/>
        <c:axId val="386835584"/>
        <c:axId val="386839392"/>
        <c:axId val="0"/>
      </c:bar3DChart>
      <c:catAx>
        <c:axId val="386835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9392"/>
        <c:crosses val="autoZero"/>
        <c:auto val="1"/>
        <c:lblAlgn val="ctr"/>
        <c:lblOffset val="100"/>
        <c:noMultiLvlLbl val="0"/>
      </c:catAx>
      <c:valAx>
        <c:axId val="386839392"/>
        <c:scaling>
          <c:orientation val="minMax"/>
        </c:scaling>
        <c:delete val="1"/>
        <c:axPos val="l"/>
        <c:numFmt formatCode="0%" sourceLinked="1"/>
        <c:majorTickMark val="out"/>
        <c:minorTickMark val="none"/>
        <c:tickLblPos val="nextTo"/>
        <c:crossAx val="3868355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80D-4AAB-B079-D412F0EE4432}"/>
              </c:ext>
            </c:extLst>
          </c:dPt>
          <c:dPt>
            <c:idx val="1"/>
            <c:invertIfNegative val="0"/>
            <c:bubble3D val="0"/>
            <c:spPr>
              <a:solidFill>
                <a:srgbClr val="C00000"/>
              </a:solidFill>
            </c:spPr>
            <c:extLst>
              <c:ext xmlns:c16="http://schemas.microsoft.com/office/drawing/2014/chart" uri="{C3380CC4-5D6E-409C-BE32-E72D297353CC}">
                <c16:uniqueId val="{00000003-C80D-4AAB-B079-D412F0EE44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80D-4AAB-B079-D412F0EE44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80D-4AAB-B079-D412F0EE443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c:v>
                </c:pt>
                <c:pt idx="1">
                  <c:v>0</c:v>
                </c:pt>
                <c:pt idx="2">
                  <c:v>0.5</c:v>
                </c:pt>
                <c:pt idx="3">
                  <c:v>0.5</c:v>
                </c:pt>
              </c:numCache>
            </c:numRef>
          </c:val>
          <c:extLst>
            <c:ext xmlns:c16="http://schemas.microsoft.com/office/drawing/2014/chart" uri="{C3380CC4-5D6E-409C-BE32-E72D297353CC}">
              <c16:uniqueId val="{00000008-C80D-4AAB-B079-D412F0EE4432}"/>
            </c:ext>
          </c:extLst>
        </c:ser>
        <c:dLbls>
          <c:showLegendKey val="0"/>
          <c:showVal val="0"/>
          <c:showCatName val="0"/>
          <c:showSerName val="0"/>
          <c:showPercent val="0"/>
          <c:showBubbleSize val="0"/>
        </c:dLbls>
        <c:gapWidth val="150"/>
        <c:shape val="box"/>
        <c:axId val="386834496"/>
        <c:axId val="386830144"/>
        <c:axId val="0"/>
      </c:bar3DChart>
      <c:catAx>
        <c:axId val="386834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0144"/>
        <c:crosses val="autoZero"/>
        <c:auto val="1"/>
        <c:lblAlgn val="ctr"/>
        <c:lblOffset val="100"/>
        <c:noMultiLvlLbl val="0"/>
      </c:catAx>
      <c:valAx>
        <c:axId val="386830144"/>
        <c:scaling>
          <c:orientation val="minMax"/>
        </c:scaling>
        <c:delete val="1"/>
        <c:axPos val="l"/>
        <c:numFmt formatCode="0%" sourceLinked="1"/>
        <c:majorTickMark val="out"/>
        <c:minorTickMark val="none"/>
        <c:tickLblPos val="nextTo"/>
        <c:crossAx val="386834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A82-4DE0-A92C-83CF08C72E95}"/>
              </c:ext>
            </c:extLst>
          </c:dPt>
          <c:dPt>
            <c:idx val="1"/>
            <c:invertIfNegative val="0"/>
            <c:bubble3D val="0"/>
            <c:spPr>
              <a:solidFill>
                <a:srgbClr val="C00000"/>
              </a:solidFill>
            </c:spPr>
            <c:extLst>
              <c:ext xmlns:c16="http://schemas.microsoft.com/office/drawing/2014/chart" uri="{C3380CC4-5D6E-409C-BE32-E72D297353CC}">
                <c16:uniqueId val="{00000003-FA82-4DE0-A92C-83CF08C72E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A82-4DE0-A92C-83CF08C72E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A82-4DE0-A92C-83CF08C72E9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Directiva!$H$6:$K$6</c:f>
              <c:numCache>
                <c:formatCode>0%</c:formatCode>
                <c:ptCount val="4"/>
                <c:pt idx="0">
                  <c:v>0</c:v>
                </c:pt>
                <c:pt idx="1">
                  <c:v>0</c:v>
                </c:pt>
                <c:pt idx="2">
                  <c:v>0</c:v>
                </c:pt>
                <c:pt idx="3">
                  <c:v>0.5</c:v>
                </c:pt>
              </c:numCache>
            </c:numRef>
          </c:val>
          <c:extLst>
            <c:ext xmlns:c16="http://schemas.microsoft.com/office/drawing/2014/chart" uri="{C3380CC4-5D6E-409C-BE32-E72D297353CC}">
              <c16:uniqueId val="{00000008-FA82-4DE0-A92C-83CF08C72E95}"/>
            </c:ext>
          </c:extLst>
        </c:ser>
        <c:dLbls>
          <c:showLegendKey val="0"/>
          <c:showVal val="0"/>
          <c:showCatName val="0"/>
          <c:showSerName val="0"/>
          <c:showPercent val="0"/>
          <c:showBubbleSize val="0"/>
        </c:dLbls>
        <c:gapWidth val="150"/>
        <c:shape val="box"/>
        <c:axId val="377035680"/>
        <c:axId val="377026976"/>
        <c:axId val="0"/>
      </c:bar3DChart>
      <c:catAx>
        <c:axId val="377035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6976"/>
        <c:crosses val="autoZero"/>
        <c:auto val="1"/>
        <c:lblAlgn val="ctr"/>
        <c:lblOffset val="100"/>
        <c:noMultiLvlLbl val="0"/>
      </c:catAx>
      <c:valAx>
        <c:axId val="377026976"/>
        <c:scaling>
          <c:orientation val="minMax"/>
        </c:scaling>
        <c:delete val="1"/>
        <c:axPos val="l"/>
        <c:numFmt formatCode="0%" sourceLinked="1"/>
        <c:majorTickMark val="out"/>
        <c:minorTickMark val="none"/>
        <c:tickLblPos val="nextTo"/>
        <c:crossAx val="3770356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EF7-4EBB-9FFA-7FB44EB7655C}"/>
              </c:ext>
            </c:extLst>
          </c:dPt>
          <c:dPt>
            <c:idx val="1"/>
            <c:invertIfNegative val="0"/>
            <c:bubble3D val="0"/>
            <c:spPr>
              <a:solidFill>
                <a:srgbClr val="C00000"/>
              </a:solidFill>
            </c:spPr>
            <c:extLst>
              <c:ext xmlns:c16="http://schemas.microsoft.com/office/drawing/2014/chart" uri="{C3380CC4-5D6E-409C-BE32-E72D297353CC}">
                <c16:uniqueId val="{00000003-1EF7-4EBB-9FFA-7FB44EB765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EF7-4EBB-9FFA-7FB44EB765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EF7-4EBB-9FFA-7FB44EB7655C}"/>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Comunidad!$H$5:$K$5</c:f>
              <c:numCache>
                <c:formatCode>0%</c:formatCode>
                <c:ptCount val="4"/>
                <c:pt idx="0">
                  <c:v>0</c:v>
                </c:pt>
                <c:pt idx="1">
                  <c:v>0</c:v>
                </c:pt>
                <c:pt idx="2">
                  <c:v>0.5</c:v>
                </c:pt>
                <c:pt idx="3">
                  <c:v>0.5</c:v>
                </c:pt>
              </c:numCache>
            </c:numRef>
          </c:val>
          <c:extLst>
            <c:ext xmlns:c16="http://schemas.microsoft.com/office/drawing/2014/chart" uri="{C3380CC4-5D6E-409C-BE32-E72D297353CC}">
              <c16:uniqueId val="{00000008-1EF7-4EBB-9FFA-7FB44EB7655C}"/>
            </c:ext>
          </c:extLst>
        </c:ser>
        <c:dLbls>
          <c:showLegendKey val="0"/>
          <c:showVal val="0"/>
          <c:showCatName val="0"/>
          <c:showSerName val="0"/>
          <c:showPercent val="0"/>
          <c:showBubbleSize val="0"/>
        </c:dLbls>
        <c:gapWidth val="150"/>
        <c:shape val="box"/>
        <c:axId val="386835040"/>
        <c:axId val="386841024"/>
        <c:axId val="0"/>
      </c:bar3DChart>
      <c:catAx>
        <c:axId val="386835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41024"/>
        <c:crosses val="autoZero"/>
        <c:auto val="1"/>
        <c:lblAlgn val="ctr"/>
        <c:lblOffset val="100"/>
        <c:noMultiLvlLbl val="0"/>
      </c:catAx>
      <c:valAx>
        <c:axId val="386841024"/>
        <c:scaling>
          <c:orientation val="minMax"/>
        </c:scaling>
        <c:delete val="1"/>
        <c:axPos val="l"/>
        <c:numFmt formatCode="0%" sourceLinked="1"/>
        <c:majorTickMark val="out"/>
        <c:minorTickMark val="none"/>
        <c:tickLblPos val="nextTo"/>
        <c:crossAx val="386835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a:t>
            </a:r>
            <a:r>
              <a:rPr lang="es-CO" baseline="0"/>
              <a:t> </a:t>
            </a:r>
            <a:r>
              <a:rPr lang="es-CO"/>
              <a:t>. Proyección a la comunidad</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FFA5-48EA-AC1C-C0AD8AD1D5BD}"/>
              </c:ext>
            </c:extLst>
          </c:dPt>
          <c:dPt>
            <c:idx val="1"/>
            <c:invertIfNegative val="0"/>
            <c:bubble3D val="0"/>
            <c:spPr>
              <a:solidFill>
                <a:srgbClr val="C00000"/>
              </a:solidFill>
            </c:spPr>
            <c:extLst>
              <c:ext xmlns:c16="http://schemas.microsoft.com/office/drawing/2014/chart" uri="{C3380CC4-5D6E-409C-BE32-E72D297353CC}">
                <c16:uniqueId val="{00000003-FFA5-48EA-AC1C-C0AD8AD1D5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FA5-48EA-AC1C-C0AD8AD1D5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FA5-48EA-AC1C-C0AD8AD1D5BD}"/>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Comunidad!$M$5:$P$5</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FFA5-48EA-AC1C-C0AD8AD1D5BD}"/>
            </c:ext>
          </c:extLst>
        </c:ser>
        <c:dLbls>
          <c:showLegendKey val="0"/>
          <c:showVal val="0"/>
          <c:showCatName val="0"/>
          <c:showSerName val="0"/>
          <c:showPercent val="0"/>
          <c:showBubbleSize val="0"/>
        </c:dLbls>
        <c:gapWidth val="150"/>
        <c:shape val="box"/>
        <c:axId val="386838304"/>
        <c:axId val="386836128"/>
        <c:axId val="0"/>
      </c:bar3DChart>
      <c:catAx>
        <c:axId val="386838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6128"/>
        <c:crosses val="autoZero"/>
        <c:auto val="1"/>
        <c:lblAlgn val="ctr"/>
        <c:lblOffset val="100"/>
        <c:noMultiLvlLbl val="0"/>
      </c:catAx>
      <c:valAx>
        <c:axId val="386836128"/>
        <c:scaling>
          <c:orientation val="minMax"/>
        </c:scaling>
        <c:delete val="1"/>
        <c:axPos val="l"/>
        <c:numFmt formatCode="0%" sourceLinked="1"/>
        <c:majorTickMark val="out"/>
        <c:minorTickMark val="none"/>
        <c:tickLblPos val="nextTo"/>
        <c:crossAx val="3868383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995-4B89-AF2F-6D66672127F5}"/>
              </c:ext>
            </c:extLst>
          </c:dPt>
          <c:dPt>
            <c:idx val="1"/>
            <c:invertIfNegative val="0"/>
            <c:bubble3D val="0"/>
            <c:spPr>
              <a:solidFill>
                <a:srgbClr val="C00000"/>
              </a:solidFill>
            </c:spPr>
            <c:extLst>
              <c:ext xmlns:c16="http://schemas.microsoft.com/office/drawing/2014/chart" uri="{C3380CC4-5D6E-409C-BE32-E72D297353CC}">
                <c16:uniqueId val="{00000003-D995-4B89-AF2F-6D66672127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995-4B89-AF2F-6D66672127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995-4B89-AF2F-6D66672127F5}"/>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D995-4B89-AF2F-6D66672127F5}"/>
            </c:ext>
          </c:extLst>
        </c:ser>
        <c:dLbls>
          <c:showLegendKey val="0"/>
          <c:showVal val="0"/>
          <c:showCatName val="0"/>
          <c:showSerName val="0"/>
          <c:showPercent val="0"/>
          <c:showBubbleSize val="0"/>
        </c:dLbls>
        <c:gapWidth val="150"/>
        <c:shape val="box"/>
        <c:axId val="386832320"/>
        <c:axId val="386832864"/>
        <c:axId val="0"/>
      </c:bar3DChart>
      <c:catAx>
        <c:axId val="386832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2864"/>
        <c:crosses val="autoZero"/>
        <c:auto val="1"/>
        <c:lblAlgn val="ctr"/>
        <c:lblOffset val="100"/>
        <c:noMultiLvlLbl val="0"/>
      </c:catAx>
      <c:valAx>
        <c:axId val="386832864"/>
        <c:scaling>
          <c:orientation val="minMax"/>
        </c:scaling>
        <c:delete val="1"/>
        <c:axPos val="l"/>
        <c:numFmt formatCode="0%" sourceLinked="1"/>
        <c:majorTickMark val="out"/>
        <c:minorTickMark val="none"/>
        <c:tickLblPos val="nextTo"/>
        <c:crossAx val="3868323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7A7-4E3C-A396-3E2582C0F5B9}"/>
              </c:ext>
            </c:extLst>
          </c:dPt>
          <c:dPt>
            <c:idx val="1"/>
            <c:invertIfNegative val="0"/>
            <c:bubble3D val="0"/>
            <c:spPr>
              <a:solidFill>
                <a:srgbClr val="C00000"/>
              </a:solidFill>
            </c:spPr>
            <c:extLst>
              <c:ext xmlns:c16="http://schemas.microsoft.com/office/drawing/2014/chart" uri="{C3380CC4-5D6E-409C-BE32-E72D297353CC}">
                <c16:uniqueId val="{00000003-97A7-4E3C-A396-3E2582C0F5B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7A7-4E3C-A396-3E2582C0F5B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7A7-4E3C-A396-3E2582C0F5B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Comunidad!$H$6:$K$6</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97A7-4E3C-A396-3E2582C0F5B9}"/>
            </c:ext>
          </c:extLst>
        </c:ser>
        <c:dLbls>
          <c:showLegendKey val="0"/>
          <c:showVal val="0"/>
          <c:showCatName val="0"/>
          <c:showSerName val="0"/>
          <c:showPercent val="0"/>
          <c:showBubbleSize val="0"/>
        </c:dLbls>
        <c:gapWidth val="150"/>
        <c:shape val="box"/>
        <c:axId val="386838848"/>
        <c:axId val="386833408"/>
        <c:axId val="0"/>
      </c:bar3DChart>
      <c:catAx>
        <c:axId val="386838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3408"/>
        <c:crosses val="autoZero"/>
        <c:auto val="1"/>
        <c:lblAlgn val="ctr"/>
        <c:lblOffset val="100"/>
        <c:noMultiLvlLbl val="0"/>
      </c:catAx>
      <c:valAx>
        <c:axId val="386833408"/>
        <c:scaling>
          <c:orientation val="minMax"/>
        </c:scaling>
        <c:delete val="1"/>
        <c:axPos val="l"/>
        <c:numFmt formatCode="0%" sourceLinked="1"/>
        <c:majorTickMark val="out"/>
        <c:minorTickMark val="none"/>
        <c:tickLblPos val="nextTo"/>
        <c:crossAx val="3868388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C7A0-4C2F-A63C-03BB09507509}"/>
              </c:ext>
            </c:extLst>
          </c:dPt>
          <c:dPt>
            <c:idx val="1"/>
            <c:invertIfNegative val="0"/>
            <c:bubble3D val="0"/>
            <c:spPr>
              <a:solidFill>
                <a:srgbClr val="C00000"/>
              </a:solidFill>
            </c:spPr>
            <c:extLst>
              <c:ext xmlns:c16="http://schemas.microsoft.com/office/drawing/2014/chart" uri="{C3380CC4-5D6E-409C-BE32-E72D297353CC}">
                <c16:uniqueId val="{00000003-C7A0-4C2F-A63C-03BB095075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C7A0-4C2F-A63C-03BB095075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C7A0-4C2F-A63C-03BB09507509}"/>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Comunidad!$M$6:$P$6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8-C7A0-4C2F-A63C-03BB09507509}"/>
            </c:ext>
          </c:extLst>
        </c:ser>
        <c:dLbls>
          <c:showLegendKey val="0"/>
          <c:showVal val="0"/>
          <c:showCatName val="0"/>
          <c:showSerName val="0"/>
          <c:showPercent val="0"/>
          <c:showBubbleSize val="0"/>
        </c:dLbls>
        <c:gapWidth val="150"/>
        <c:shape val="box"/>
        <c:axId val="386826336"/>
        <c:axId val="386833952"/>
        <c:axId val="0"/>
      </c:bar3DChart>
      <c:catAx>
        <c:axId val="386826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6833952"/>
        <c:crosses val="autoZero"/>
        <c:auto val="1"/>
        <c:lblAlgn val="ctr"/>
        <c:lblOffset val="100"/>
        <c:noMultiLvlLbl val="0"/>
      </c:catAx>
      <c:valAx>
        <c:axId val="386833952"/>
        <c:scaling>
          <c:orientation val="minMax"/>
        </c:scaling>
        <c:delete val="1"/>
        <c:axPos val="l"/>
        <c:numFmt formatCode="0%" sourceLinked="1"/>
        <c:majorTickMark val="out"/>
        <c:minorTickMark val="none"/>
        <c:tickLblPos val="nextTo"/>
        <c:crossAx val="3868263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074E-4DD9-A153-A4882D069BF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074E-4DD9-A153-A4882D069BF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Comunidad!$C$4:$F$4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7FA4-4019-A33F-1032ACA73F3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074E-4DD9-A153-A4882D069BF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074E-4DD9-A153-A4882D069BF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074E-4DD9-A153-A4882D069BF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074E-4DD9-A153-A4882D069BF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7FA4-4019-A33F-1032ACA73F3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074E-4DD9-A153-A4882D069BF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074E-4DD9-A153-A4882D069BF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074E-4DD9-A153-A4882D069BF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074E-4DD9-A153-A4882D069BF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7FA4-4019-A33F-1032ACA73F3A}"/>
            </c:ext>
          </c:extLst>
        </c:ser>
        <c:ser>
          <c:idx val="3"/>
          <c:order val="3"/>
          <c:tx>
            <c:v>AÑO 2026</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7FA4-4019-A33F-1032ACA73F3A}"/>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7FA4-4019-A33F-1032ACA73F3A}"/>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7FA4-4019-A33F-1032ACA73F3A}"/>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7FA4-4019-A33F-1032ACA73F3A}"/>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FA4-4019-A33F-1032ACA73F3A}"/>
            </c:ext>
          </c:extLst>
        </c:ser>
        <c:dLbls>
          <c:showLegendKey val="0"/>
          <c:showVal val="0"/>
          <c:showCatName val="0"/>
          <c:showSerName val="0"/>
          <c:showPercent val="0"/>
          <c:showBubbleSize val="0"/>
        </c:dLbls>
        <c:smooth val="0"/>
        <c:axId val="386826880"/>
        <c:axId val="386836672"/>
      </c:lineChart>
      <c:catAx>
        <c:axId val="3868268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6836672"/>
        <c:crosses val="autoZero"/>
        <c:auto val="1"/>
        <c:lblAlgn val="ctr"/>
        <c:lblOffset val="100"/>
        <c:noMultiLvlLbl val="0"/>
      </c:catAx>
      <c:valAx>
        <c:axId val="386836672"/>
        <c:scaling>
          <c:orientation val="minMax"/>
        </c:scaling>
        <c:delete val="1"/>
        <c:axPos val="l"/>
        <c:numFmt formatCode="0%" sourceLinked="1"/>
        <c:majorTickMark val="out"/>
        <c:minorTickMark val="none"/>
        <c:tickLblPos val="nextTo"/>
        <c:crossAx val="386826880"/>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7973-49D2-9AA9-3A3199067C0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7973-49D2-9AA9-3A3199067C0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F6AE-4830-BEFA-E49CB8238D5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7973-49D2-9AA9-3A3199067C0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7973-49D2-9AA9-3A3199067C0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7973-49D2-9AA9-3A3199067C0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7973-49D2-9AA9-3A3199067C0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F6AE-4830-BEFA-E49CB8238D5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7973-49D2-9AA9-3A3199067C06}"/>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7973-49D2-9AA9-3A3199067C06}"/>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7973-49D2-9AA9-3A3199067C06}"/>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7973-49D2-9AA9-3A3199067C06}"/>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C-F6AE-4830-BEFA-E49CB8238D54}"/>
            </c:ext>
          </c:extLst>
        </c:ser>
        <c:ser>
          <c:idx val="3"/>
          <c:order val="3"/>
          <c:tx>
            <c:v>AÑO 2026</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F6AE-4830-BEFA-E49CB8238D54}"/>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F6AE-4830-BEFA-E49CB8238D54}"/>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F6AE-4830-BEFA-E49CB8238D54}"/>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F6AE-4830-BEFA-E49CB8238D54}"/>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6AE-4830-BEFA-E49CB8238D54}"/>
            </c:ext>
          </c:extLst>
        </c:ser>
        <c:dLbls>
          <c:showLegendKey val="0"/>
          <c:showVal val="0"/>
          <c:showCatName val="0"/>
          <c:showSerName val="0"/>
          <c:showPercent val="0"/>
          <c:showBubbleSize val="0"/>
        </c:dLbls>
        <c:smooth val="0"/>
        <c:axId val="386837216"/>
        <c:axId val="386827424"/>
      </c:lineChart>
      <c:catAx>
        <c:axId val="3868372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6827424"/>
        <c:crosses val="autoZero"/>
        <c:auto val="1"/>
        <c:lblAlgn val="ctr"/>
        <c:lblOffset val="100"/>
        <c:noMultiLvlLbl val="0"/>
      </c:catAx>
      <c:valAx>
        <c:axId val="386827424"/>
        <c:scaling>
          <c:orientation val="minMax"/>
        </c:scaling>
        <c:delete val="1"/>
        <c:axPos val="l"/>
        <c:numFmt formatCode="0%" sourceLinked="1"/>
        <c:majorTickMark val="out"/>
        <c:minorTickMark val="none"/>
        <c:tickLblPos val="nextTo"/>
        <c:crossAx val="386837216"/>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6BFE-4398-84D3-82FF8D453A8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6BFE-4398-84D3-82FF8D453A8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C837-47A6-9619-6900F06F2A0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6BFE-4398-84D3-82FF8D453A8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6BFE-4398-84D3-82FF8D453A8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6BFE-4398-84D3-82FF8D453A8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6BFE-4398-84D3-82FF8D453A8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C837-47A6-9619-6900F06F2A0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6BFE-4398-84D3-82FF8D453A8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6BFE-4398-84D3-82FF8D453A8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6BFE-4398-84D3-82FF8D453A8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6BFE-4398-84D3-82FF8D453A8D}"/>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C837-47A6-9619-6900F06F2A0A}"/>
            </c:ext>
          </c:extLst>
        </c:ser>
        <c:ser>
          <c:idx val="3"/>
          <c:order val="3"/>
          <c:tx>
            <c:v>AÑO 2026</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C837-47A6-9619-6900F06F2A0A}"/>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C837-47A6-9619-6900F06F2A0A}"/>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C837-47A6-9619-6900F06F2A0A}"/>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C837-47A6-9619-6900F06F2A0A}"/>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837-47A6-9619-6900F06F2A0A}"/>
            </c:ext>
          </c:extLst>
        </c:ser>
        <c:dLbls>
          <c:showLegendKey val="0"/>
          <c:showVal val="0"/>
          <c:showCatName val="0"/>
          <c:showSerName val="0"/>
          <c:showPercent val="0"/>
          <c:showBubbleSize val="0"/>
        </c:dLbls>
        <c:smooth val="0"/>
        <c:axId val="386827968"/>
        <c:axId val="386828512"/>
      </c:lineChart>
      <c:catAx>
        <c:axId val="3868279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6828512"/>
        <c:crosses val="autoZero"/>
        <c:auto val="1"/>
        <c:lblAlgn val="ctr"/>
        <c:lblOffset val="100"/>
        <c:noMultiLvlLbl val="0"/>
      </c:catAx>
      <c:valAx>
        <c:axId val="386828512"/>
        <c:scaling>
          <c:orientation val="minMax"/>
        </c:scaling>
        <c:delete val="1"/>
        <c:axPos val="l"/>
        <c:numFmt formatCode="0%" sourceLinked="1"/>
        <c:majorTickMark val="out"/>
        <c:minorTickMark val="none"/>
        <c:tickLblPos val="nextTo"/>
        <c:crossAx val="386827968"/>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236-4CE4-A639-55569D8B13E2}"/>
              </c:ext>
            </c:extLst>
          </c:dPt>
          <c:dPt>
            <c:idx val="1"/>
            <c:invertIfNegative val="0"/>
            <c:bubble3D val="0"/>
            <c:spPr>
              <a:solidFill>
                <a:srgbClr val="C00000"/>
              </a:solidFill>
            </c:spPr>
            <c:extLst>
              <c:ext xmlns:c16="http://schemas.microsoft.com/office/drawing/2014/chart" uri="{C3380CC4-5D6E-409C-BE32-E72D297353CC}">
                <c16:uniqueId val="{00000003-D236-4CE4-A639-55569D8B13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236-4CE4-A639-55569D8B13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236-4CE4-A639-55569D8B13E2}"/>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8-D236-4CE4-A639-55569D8B13E2}"/>
            </c:ext>
          </c:extLst>
        </c:ser>
        <c:dLbls>
          <c:showLegendKey val="0"/>
          <c:showVal val="0"/>
          <c:showCatName val="0"/>
          <c:showSerName val="0"/>
          <c:showPercent val="0"/>
          <c:showBubbleSize val="0"/>
        </c:dLbls>
        <c:gapWidth val="150"/>
        <c:shape val="box"/>
        <c:axId val="386829056"/>
        <c:axId val="388371952"/>
        <c:axId val="0"/>
      </c:bar3DChart>
      <c:catAx>
        <c:axId val="386829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8371952"/>
        <c:crosses val="autoZero"/>
        <c:auto val="1"/>
        <c:lblAlgn val="ctr"/>
        <c:lblOffset val="100"/>
        <c:noMultiLvlLbl val="0"/>
      </c:catAx>
      <c:valAx>
        <c:axId val="388371952"/>
        <c:scaling>
          <c:orientation val="minMax"/>
        </c:scaling>
        <c:delete val="1"/>
        <c:axPos val="l"/>
        <c:numFmt formatCode="0%" sourceLinked="1"/>
        <c:majorTickMark val="out"/>
        <c:minorTickMark val="none"/>
        <c:tickLblPos val="nextTo"/>
        <c:crossAx val="386829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D73A-4C94-81E7-D2325143AD3E}"/>
              </c:ext>
            </c:extLst>
          </c:dPt>
          <c:dPt>
            <c:idx val="1"/>
            <c:invertIfNegative val="0"/>
            <c:bubble3D val="0"/>
            <c:spPr>
              <a:solidFill>
                <a:srgbClr val="C00000"/>
              </a:solidFill>
            </c:spPr>
            <c:extLst>
              <c:ext xmlns:c16="http://schemas.microsoft.com/office/drawing/2014/chart" uri="{C3380CC4-5D6E-409C-BE32-E72D297353CC}">
                <c16:uniqueId val="{00000003-D73A-4C94-81E7-D2325143AD3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D73A-4C94-81E7-D2325143AD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D73A-4C94-81E7-D2325143AD3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Comunidad!$H$7:$K$7</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8-D73A-4C94-81E7-D2325143AD3E}"/>
            </c:ext>
          </c:extLst>
        </c:ser>
        <c:dLbls>
          <c:showLegendKey val="0"/>
          <c:showVal val="0"/>
          <c:showCatName val="0"/>
          <c:showSerName val="0"/>
          <c:showPercent val="0"/>
          <c:showBubbleSize val="0"/>
        </c:dLbls>
        <c:gapWidth val="150"/>
        <c:shape val="box"/>
        <c:axId val="388371408"/>
        <c:axId val="388370864"/>
        <c:axId val="0"/>
      </c:bar3DChart>
      <c:catAx>
        <c:axId val="388371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8370864"/>
        <c:crosses val="autoZero"/>
        <c:auto val="1"/>
        <c:lblAlgn val="ctr"/>
        <c:lblOffset val="100"/>
        <c:noMultiLvlLbl val="0"/>
      </c:catAx>
      <c:valAx>
        <c:axId val="388370864"/>
        <c:scaling>
          <c:orientation val="minMax"/>
        </c:scaling>
        <c:delete val="1"/>
        <c:axPos val="l"/>
        <c:numFmt formatCode="0%" sourceLinked="1"/>
        <c:majorTickMark val="out"/>
        <c:minorTickMark val="none"/>
        <c:tickLblPos val="nextTo"/>
        <c:crossAx val="388371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EC36-44A5-98EB-5E3885365EAE}"/>
              </c:ext>
            </c:extLst>
          </c:dPt>
          <c:dPt>
            <c:idx val="1"/>
            <c:invertIfNegative val="0"/>
            <c:bubble3D val="0"/>
            <c:spPr>
              <a:solidFill>
                <a:srgbClr val="C00000"/>
              </a:solidFill>
            </c:spPr>
            <c:extLst>
              <c:ext xmlns:c16="http://schemas.microsoft.com/office/drawing/2014/chart" uri="{C3380CC4-5D6E-409C-BE32-E72D297353CC}">
                <c16:uniqueId val="{00000003-EC36-44A5-98EB-5E3885365E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EC36-44A5-98EB-5E3885365E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EC36-44A5-98EB-5E3885365EAE}"/>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Directiva!$M$6:$P$6</c:f>
              <c:numCache>
                <c:formatCode>0%</c:formatCode>
                <c:ptCount val="4"/>
                <c:pt idx="0">
                  <c:v>0</c:v>
                </c:pt>
                <c:pt idx="1">
                  <c:v>0</c:v>
                </c:pt>
                <c:pt idx="2">
                  <c:v>0.5</c:v>
                </c:pt>
                <c:pt idx="3">
                  <c:v>0.5</c:v>
                </c:pt>
              </c:numCache>
            </c:numRef>
          </c:val>
          <c:extLst>
            <c:ext xmlns:c16="http://schemas.microsoft.com/office/drawing/2014/chart" uri="{C3380CC4-5D6E-409C-BE32-E72D297353CC}">
              <c16:uniqueId val="{00000008-EC36-44A5-98EB-5E3885365EAE}"/>
            </c:ext>
          </c:extLst>
        </c:ser>
        <c:dLbls>
          <c:showLegendKey val="0"/>
          <c:showVal val="0"/>
          <c:showCatName val="0"/>
          <c:showSerName val="0"/>
          <c:showPercent val="0"/>
          <c:showBubbleSize val="0"/>
        </c:dLbls>
        <c:gapWidth val="150"/>
        <c:shape val="box"/>
        <c:axId val="377020992"/>
        <c:axId val="377029152"/>
        <c:axId val="0"/>
      </c:bar3DChart>
      <c:catAx>
        <c:axId val="377020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77029152"/>
        <c:crosses val="autoZero"/>
        <c:auto val="1"/>
        <c:lblAlgn val="ctr"/>
        <c:lblOffset val="100"/>
        <c:noMultiLvlLbl val="0"/>
      </c:catAx>
      <c:valAx>
        <c:axId val="377029152"/>
        <c:scaling>
          <c:orientation val="minMax"/>
        </c:scaling>
        <c:delete val="1"/>
        <c:axPos val="l"/>
        <c:numFmt formatCode="0%" sourceLinked="1"/>
        <c:majorTickMark val="out"/>
        <c:minorTickMark val="none"/>
        <c:tickLblPos val="nextTo"/>
        <c:crossAx val="377020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22C-4B97-805F-BEC8A20FC6A4}"/>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2-022C-4B97-805F-BEC8A20FC6A4}"/>
            </c:ext>
          </c:extLst>
        </c:ser>
        <c:dLbls>
          <c:showLegendKey val="0"/>
          <c:showVal val="0"/>
          <c:showCatName val="0"/>
          <c:showSerName val="0"/>
          <c:showPercent val="0"/>
          <c:showBubbleSize val="0"/>
        </c:dLbls>
        <c:gapWidth val="150"/>
        <c:shape val="box"/>
        <c:axId val="388372496"/>
        <c:axId val="388368688"/>
        <c:axId val="0"/>
      </c:bar3DChart>
      <c:catAx>
        <c:axId val="388372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388368688"/>
        <c:crosses val="autoZero"/>
        <c:auto val="1"/>
        <c:lblAlgn val="ctr"/>
        <c:lblOffset val="100"/>
        <c:noMultiLvlLbl val="0"/>
      </c:catAx>
      <c:valAx>
        <c:axId val="388368688"/>
        <c:scaling>
          <c:orientation val="minMax"/>
        </c:scaling>
        <c:delete val="1"/>
        <c:axPos val="l"/>
        <c:numFmt formatCode="0%" sourceLinked="1"/>
        <c:majorTickMark val="out"/>
        <c:minorTickMark val="none"/>
        <c:tickLblPos val="nextTo"/>
        <c:crossAx val="3883724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layout/>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036A-4FFC-80C8-0CB8D632555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036A-4FFC-80C8-0CB8D632555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39C0-487A-9E1B-1CCC9666C801}"/>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036A-4FFC-80C8-0CB8D632555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036A-4FFC-80C8-0CB8D6325557}"/>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036A-4FFC-80C8-0CB8D6325557}"/>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036A-4FFC-80C8-0CB8D632555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39C0-487A-9E1B-1CCC9666C801}"/>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036A-4FFC-80C8-0CB8D632555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036A-4FFC-80C8-0CB8D6325557}"/>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036A-4FFC-80C8-0CB8D6325557}"/>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036A-4FFC-80C8-0CB8D6325557}"/>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39C0-487A-9E1B-1CCC9666C801}"/>
            </c:ext>
          </c:extLst>
        </c:ser>
        <c:ser>
          <c:idx val="3"/>
          <c:order val="3"/>
          <c:tx>
            <c:v>AÑO 2026</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39C0-487A-9E1B-1CCC9666C801}"/>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39C0-487A-9E1B-1CCC9666C801}"/>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39C0-487A-9E1B-1CCC9666C801}"/>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39C0-487A-9E1B-1CCC9666C801}"/>
                </c:ext>
              </c:extLst>
            </c:dLbl>
            <c:spPr>
              <a:noFill/>
              <a:ln w="25400">
                <a:noFill/>
              </a:ln>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9C0-487A-9E1B-1CCC9666C801}"/>
            </c:ext>
          </c:extLst>
        </c:ser>
        <c:dLbls>
          <c:showLegendKey val="0"/>
          <c:showVal val="0"/>
          <c:showCatName val="0"/>
          <c:showSerName val="0"/>
          <c:showPercent val="0"/>
          <c:showBubbleSize val="0"/>
        </c:dLbls>
        <c:smooth val="0"/>
        <c:axId val="388373040"/>
        <c:axId val="388369776"/>
      </c:lineChart>
      <c:catAx>
        <c:axId val="3883730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388369776"/>
        <c:crosses val="autoZero"/>
        <c:auto val="1"/>
        <c:lblAlgn val="ctr"/>
        <c:lblOffset val="100"/>
        <c:noMultiLvlLbl val="0"/>
      </c:catAx>
      <c:valAx>
        <c:axId val="388369776"/>
        <c:scaling>
          <c:orientation val="minMax"/>
        </c:scaling>
        <c:delete val="1"/>
        <c:axPos val="l"/>
        <c:numFmt formatCode="0%" sourceLinked="1"/>
        <c:majorTickMark val="out"/>
        <c:minorTickMark val="none"/>
        <c:tickLblPos val="nextTo"/>
        <c:crossAx val="388373040"/>
        <c:crosses val="autoZero"/>
        <c:crossBetween val="between"/>
      </c:valAx>
    </c:plotArea>
    <c:legend>
      <c:legendPos val="b"/>
      <c:layout/>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55FC-425F-9F96-E687BE174908}"/>
              </c:ext>
            </c:extLst>
          </c:dPt>
          <c:dPt>
            <c:idx val="1"/>
            <c:invertIfNegative val="0"/>
            <c:bubble3D val="0"/>
            <c:spPr>
              <a:solidFill>
                <a:srgbClr val="C00000"/>
              </a:solidFill>
            </c:spPr>
            <c:extLst>
              <c:ext xmlns:c16="http://schemas.microsoft.com/office/drawing/2014/chart" uri="{C3380CC4-5D6E-409C-BE32-E72D297353CC}">
                <c16:uniqueId val="{00000003-55FC-425F-9F96-E687BE1749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55FC-425F-9F96-E687BE1749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55FC-425F-9F96-E687BE174908}"/>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55FC-425F-9F96-E687BE174908}"/>
            </c:ext>
          </c:extLst>
        </c:ser>
        <c:dLbls>
          <c:showLegendKey val="0"/>
          <c:showVal val="0"/>
          <c:showCatName val="0"/>
          <c:showSerName val="0"/>
          <c:showPercent val="0"/>
          <c:showBubbleSize val="0"/>
        </c:dLbls>
        <c:gapWidth val="150"/>
        <c:shape val="box"/>
        <c:axId val="388368144"/>
        <c:axId val="388367056"/>
        <c:axId val="0"/>
      </c:bar3DChart>
      <c:catAx>
        <c:axId val="388368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8367056"/>
        <c:crosses val="autoZero"/>
        <c:auto val="1"/>
        <c:lblAlgn val="ctr"/>
        <c:lblOffset val="100"/>
        <c:noMultiLvlLbl val="0"/>
      </c:catAx>
      <c:valAx>
        <c:axId val="388367056"/>
        <c:scaling>
          <c:orientation val="minMax"/>
        </c:scaling>
        <c:delete val="1"/>
        <c:axPos val="l"/>
        <c:numFmt formatCode="0%" sourceLinked="1"/>
        <c:majorTickMark val="out"/>
        <c:minorTickMark val="none"/>
        <c:tickLblPos val="nextTo"/>
        <c:crossAx val="388368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807E-4B9B-AF51-0F1BB6B0C8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07E-4B9B-AF51-0F1BB6B0C8FA}"/>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07E-4B9B-AF51-0F1BB6B0C8FA}"/>
            </c:ext>
          </c:extLst>
        </c:ser>
        <c:dLbls>
          <c:showLegendKey val="0"/>
          <c:showVal val="0"/>
          <c:showCatName val="0"/>
          <c:showSerName val="0"/>
          <c:showPercent val="0"/>
          <c:showBubbleSize val="0"/>
        </c:dLbls>
        <c:gapWidth val="150"/>
        <c:shape val="box"/>
        <c:axId val="388373584"/>
        <c:axId val="388366512"/>
        <c:axId val="0"/>
      </c:bar3DChart>
      <c:catAx>
        <c:axId val="388373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8366512"/>
        <c:crosses val="autoZero"/>
        <c:auto val="1"/>
        <c:lblAlgn val="ctr"/>
        <c:lblOffset val="100"/>
        <c:noMultiLvlLbl val="0"/>
      </c:catAx>
      <c:valAx>
        <c:axId val="388366512"/>
        <c:scaling>
          <c:orientation val="minMax"/>
        </c:scaling>
        <c:delete val="1"/>
        <c:axPos val="l"/>
        <c:numFmt formatCode="0%" sourceLinked="1"/>
        <c:majorTickMark val="out"/>
        <c:minorTickMark val="none"/>
        <c:tickLblPos val="nextTo"/>
        <c:crossAx val="388373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9DA4-4876-8DCF-93F8DBE9ECB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DA4-4876-8DCF-93F8DBE9ECB1}"/>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9DA4-4876-8DCF-93F8DBE9ECB1}"/>
            </c:ext>
          </c:extLst>
        </c:ser>
        <c:dLbls>
          <c:showLegendKey val="0"/>
          <c:showVal val="0"/>
          <c:showCatName val="0"/>
          <c:showSerName val="0"/>
          <c:showPercent val="0"/>
          <c:showBubbleSize val="0"/>
        </c:dLbls>
        <c:gapWidth val="150"/>
        <c:shape val="box"/>
        <c:axId val="388370320"/>
        <c:axId val="388367600"/>
        <c:axId val="0"/>
      </c:bar3DChart>
      <c:catAx>
        <c:axId val="3883703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8367600"/>
        <c:crosses val="autoZero"/>
        <c:auto val="1"/>
        <c:lblAlgn val="ctr"/>
        <c:lblOffset val="100"/>
        <c:noMultiLvlLbl val="0"/>
      </c:catAx>
      <c:valAx>
        <c:axId val="388367600"/>
        <c:scaling>
          <c:orientation val="minMax"/>
        </c:scaling>
        <c:delete val="1"/>
        <c:axPos val="l"/>
        <c:numFmt formatCode="0%" sourceLinked="1"/>
        <c:majorTickMark val="out"/>
        <c:minorTickMark val="none"/>
        <c:tickLblPos val="nextTo"/>
        <c:crossAx val="3883703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1-4F9A-4EE8-92A5-5C4AC89A41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9A-4EE8-92A5-5C4AC89A413F}"/>
              </c:ext>
            </c:extLst>
          </c:dPt>
          <c:dLbls>
            <c:spPr>
              <a:noFill/>
              <a:ln w="25400">
                <a:noFill/>
              </a:ln>
            </c:spPr>
            <c:txPr>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4F9A-4EE8-92A5-5C4AC89A413F}"/>
            </c:ext>
          </c:extLst>
        </c:ser>
        <c:dLbls>
          <c:showLegendKey val="0"/>
          <c:showVal val="0"/>
          <c:showCatName val="0"/>
          <c:showSerName val="0"/>
          <c:showPercent val="0"/>
          <c:showBubbleSize val="0"/>
        </c:dLbls>
        <c:gapWidth val="150"/>
        <c:shape val="box"/>
        <c:axId val="388369232"/>
        <c:axId val="388344592"/>
        <c:axId val="0"/>
      </c:bar3DChart>
      <c:catAx>
        <c:axId val="388369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388344592"/>
        <c:crosses val="autoZero"/>
        <c:auto val="1"/>
        <c:lblAlgn val="ctr"/>
        <c:lblOffset val="100"/>
        <c:noMultiLvlLbl val="0"/>
      </c:catAx>
      <c:valAx>
        <c:axId val="388344592"/>
        <c:scaling>
          <c:orientation val="minMax"/>
        </c:scaling>
        <c:delete val="1"/>
        <c:axPos val="l"/>
        <c:numFmt formatCode="0%" sourceLinked="1"/>
        <c:majorTickMark val="out"/>
        <c:minorTickMark val="none"/>
        <c:tickLblPos val="nextTo"/>
        <c:crossAx val="388369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65" name="1 Imagen" descr="Secretaría de Educación">
          <a:extLst>
            <a:ext uri="{FF2B5EF4-FFF2-40B4-BE49-F238E27FC236}">
              <a16:creationId xmlns:a16="http://schemas.microsoft.com/office/drawing/2014/main" id="{00000000-0008-0000-0000-000035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66"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36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220" name="2 Imagen">
          <a:hlinkClick xmlns:r="http://schemas.openxmlformats.org/officeDocument/2006/relationships" r:id="rId1" tooltip="IR A RESUMEN"/>
          <a:extLst>
            <a:ext uri="{FF2B5EF4-FFF2-40B4-BE49-F238E27FC236}">
              <a16:creationId xmlns:a16="http://schemas.microsoft.com/office/drawing/2014/main" id="{00000000-0008-0000-0100-000094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221" name="3 Imagen">
          <a:hlinkClick xmlns:r="http://schemas.openxmlformats.org/officeDocument/2006/relationships" r:id="rId3" tooltip="IR A RESUMEN"/>
          <a:extLst>
            <a:ext uri="{FF2B5EF4-FFF2-40B4-BE49-F238E27FC236}">
              <a16:creationId xmlns:a16="http://schemas.microsoft.com/office/drawing/2014/main" id="{00000000-0008-0000-0100-00009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222" name="4 Imagen">
          <a:hlinkClick xmlns:r="http://schemas.openxmlformats.org/officeDocument/2006/relationships" r:id="rId5" tooltip="IR A RESUMEN"/>
          <a:extLst>
            <a:ext uri="{FF2B5EF4-FFF2-40B4-BE49-F238E27FC236}">
              <a16:creationId xmlns:a16="http://schemas.microsoft.com/office/drawing/2014/main" id="{00000000-0008-0000-0100-000096A5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19051</xdr:rowOff>
    </xdr:to>
    <xdr:pic>
      <xdr:nvPicPr>
        <xdr:cNvPr id="51619223" name="5 Imagen">
          <a:hlinkClick xmlns:r="http://schemas.openxmlformats.org/officeDocument/2006/relationships" r:id="rId7" tooltip="IR A RESUMEN"/>
          <a:extLst>
            <a:ext uri="{FF2B5EF4-FFF2-40B4-BE49-F238E27FC236}">
              <a16:creationId xmlns:a16="http://schemas.microsoft.com/office/drawing/2014/main" id="{00000000-0008-0000-0100-000097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28576</xdr:rowOff>
    </xdr:to>
    <xdr:pic>
      <xdr:nvPicPr>
        <xdr:cNvPr id="51619224" name="7 Imagen">
          <a:hlinkClick xmlns:r="http://schemas.openxmlformats.org/officeDocument/2006/relationships" r:id="rId8" tooltip="IR A RESUMEN"/>
          <a:extLst>
            <a:ext uri="{FF2B5EF4-FFF2-40B4-BE49-F238E27FC236}">
              <a16:creationId xmlns:a16="http://schemas.microsoft.com/office/drawing/2014/main" id="{00000000-0008-0000-0100-000098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225" name="8 Imagen">
          <a:hlinkClick xmlns:r="http://schemas.openxmlformats.org/officeDocument/2006/relationships" r:id="rId9" tooltip="IR A RESUMEN"/>
          <a:extLst>
            <a:ext uri="{FF2B5EF4-FFF2-40B4-BE49-F238E27FC236}">
              <a16:creationId xmlns:a16="http://schemas.microsoft.com/office/drawing/2014/main" id="{00000000-0008-0000-0100-000099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226" name="9 Imagen">
          <a:hlinkClick xmlns:r="http://schemas.openxmlformats.org/officeDocument/2006/relationships" r:id="rId10" tooltip="IR A RESUMEN"/>
          <a:extLst>
            <a:ext uri="{FF2B5EF4-FFF2-40B4-BE49-F238E27FC236}">
              <a16:creationId xmlns:a16="http://schemas.microsoft.com/office/drawing/2014/main" id="{00000000-0008-0000-0100-00009A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60</xdr:row>
      <xdr:rowOff>116680</xdr:rowOff>
    </xdr:to>
    <xdr:pic>
      <xdr:nvPicPr>
        <xdr:cNvPr id="51619227" name="10 Imagen">
          <a:hlinkClick xmlns:r="http://schemas.openxmlformats.org/officeDocument/2006/relationships" r:id="rId11" tooltip="IR A RESUMEN"/>
          <a:extLst>
            <a:ext uri="{FF2B5EF4-FFF2-40B4-BE49-F238E27FC236}">
              <a16:creationId xmlns:a16="http://schemas.microsoft.com/office/drawing/2014/main" id="{00000000-0008-0000-0100-00009BA5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28574</xdr:rowOff>
    </xdr:to>
    <xdr:pic>
      <xdr:nvPicPr>
        <xdr:cNvPr id="51619228" name="11 Imagen">
          <a:hlinkClick xmlns:r="http://schemas.openxmlformats.org/officeDocument/2006/relationships" r:id="rId13" tooltip="IR A RESUMEN"/>
          <a:extLst>
            <a:ext uri="{FF2B5EF4-FFF2-40B4-BE49-F238E27FC236}">
              <a16:creationId xmlns:a16="http://schemas.microsoft.com/office/drawing/2014/main" id="{00000000-0008-0000-0100-00009C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19052</xdr:rowOff>
    </xdr:to>
    <xdr:pic>
      <xdr:nvPicPr>
        <xdr:cNvPr id="51619229" name="12 Imagen">
          <a:hlinkClick xmlns:r="http://schemas.openxmlformats.org/officeDocument/2006/relationships" r:id="rId14" tooltip="IR A RESUMEN"/>
          <a:extLst>
            <a:ext uri="{FF2B5EF4-FFF2-40B4-BE49-F238E27FC236}">
              <a16:creationId xmlns:a16="http://schemas.microsoft.com/office/drawing/2014/main" id="{00000000-0008-0000-0100-00009DA5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28576</xdr:rowOff>
    </xdr:to>
    <xdr:pic>
      <xdr:nvPicPr>
        <xdr:cNvPr id="51619230" name="13 Imagen">
          <a:hlinkClick xmlns:r="http://schemas.openxmlformats.org/officeDocument/2006/relationships" r:id="rId16" tooltip="IR A RESUMEN"/>
          <a:extLst>
            <a:ext uri="{FF2B5EF4-FFF2-40B4-BE49-F238E27FC236}">
              <a16:creationId xmlns:a16="http://schemas.microsoft.com/office/drawing/2014/main" id="{00000000-0008-0000-0100-00009E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57152</xdr:rowOff>
    </xdr:to>
    <xdr:pic>
      <xdr:nvPicPr>
        <xdr:cNvPr id="51619231" name="14 Imagen">
          <a:hlinkClick xmlns:r="http://schemas.openxmlformats.org/officeDocument/2006/relationships" r:id="rId17" tooltip="IR A RESUMEN"/>
          <a:extLst>
            <a:ext uri="{FF2B5EF4-FFF2-40B4-BE49-F238E27FC236}">
              <a16:creationId xmlns:a16="http://schemas.microsoft.com/office/drawing/2014/main" id="{00000000-0008-0000-0100-00009FA5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19049</xdr:rowOff>
    </xdr:to>
    <xdr:pic>
      <xdr:nvPicPr>
        <xdr:cNvPr id="51619232" name="15 Imagen">
          <a:hlinkClick xmlns:r="http://schemas.openxmlformats.org/officeDocument/2006/relationships" r:id="rId19" tooltip="IR A RESUMEN"/>
          <a:extLst>
            <a:ext uri="{FF2B5EF4-FFF2-40B4-BE49-F238E27FC236}">
              <a16:creationId xmlns:a16="http://schemas.microsoft.com/office/drawing/2014/main" id="{00000000-0008-0000-0100-0000A0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28574</xdr:rowOff>
    </xdr:to>
    <xdr:pic>
      <xdr:nvPicPr>
        <xdr:cNvPr id="51619233" name="16 Imagen">
          <a:hlinkClick xmlns:r="http://schemas.openxmlformats.org/officeDocument/2006/relationships" r:id="rId21" tooltip="IR A RESUMEN"/>
          <a:extLst>
            <a:ext uri="{FF2B5EF4-FFF2-40B4-BE49-F238E27FC236}">
              <a16:creationId xmlns:a16="http://schemas.microsoft.com/office/drawing/2014/main" id="{00000000-0008-0000-0100-0000A1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234" name="17 Imagen">
          <a:hlinkClick xmlns:r="http://schemas.openxmlformats.org/officeDocument/2006/relationships" r:id="rId22" tooltip="IR A RESUMEN"/>
          <a:extLst>
            <a:ext uri="{FF2B5EF4-FFF2-40B4-BE49-F238E27FC236}">
              <a16:creationId xmlns:a16="http://schemas.microsoft.com/office/drawing/2014/main" id="{00000000-0008-0000-0100-0000A2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235" name="18 Imagen">
          <a:hlinkClick xmlns:r="http://schemas.openxmlformats.org/officeDocument/2006/relationships" r:id="rId23" tooltip="IR A RESUMEN"/>
          <a:extLst>
            <a:ext uri="{FF2B5EF4-FFF2-40B4-BE49-F238E27FC236}">
              <a16:creationId xmlns:a16="http://schemas.microsoft.com/office/drawing/2014/main" id="{00000000-0008-0000-0100-0000A3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126</xdr:row>
      <xdr:rowOff>92868</xdr:rowOff>
    </xdr:to>
    <xdr:pic>
      <xdr:nvPicPr>
        <xdr:cNvPr id="51619236" name="19 Imagen">
          <a:hlinkClick xmlns:r="http://schemas.openxmlformats.org/officeDocument/2006/relationships" r:id="rId24" tooltip="IR A RESUMEN"/>
          <a:extLst>
            <a:ext uri="{FF2B5EF4-FFF2-40B4-BE49-F238E27FC236}">
              <a16:creationId xmlns:a16="http://schemas.microsoft.com/office/drawing/2014/main" id="{00000000-0008-0000-0100-0000A4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51619237" name="20 Imagen">
          <a:hlinkClick xmlns:r="http://schemas.openxmlformats.org/officeDocument/2006/relationships" r:id="rId25" tooltip="IR A RESUMEN"/>
          <a:extLst>
            <a:ext uri="{FF2B5EF4-FFF2-40B4-BE49-F238E27FC236}">
              <a16:creationId xmlns:a16="http://schemas.microsoft.com/office/drawing/2014/main" id="{00000000-0008-0000-0100-0000A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28576</xdr:rowOff>
    </xdr:to>
    <xdr:pic>
      <xdr:nvPicPr>
        <xdr:cNvPr id="51619238" name="21 Imagen">
          <a:hlinkClick xmlns:r="http://schemas.openxmlformats.org/officeDocument/2006/relationships" r:id="rId26" tooltip="IR A RESUMEN"/>
          <a:extLst>
            <a:ext uri="{FF2B5EF4-FFF2-40B4-BE49-F238E27FC236}">
              <a16:creationId xmlns:a16="http://schemas.microsoft.com/office/drawing/2014/main" id="{00000000-0008-0000-0100-0000A6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239"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A7A5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240"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A8A5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oneCellAnchor>
    <xdr:from>
      <xdr:col>7</xdr:col>
      <xdr:colOff>638175</xdr:colOff>
      <xdr:row>96</xdr:row>
      <xdr:rowOff>9525</xdr:rowOff>
    </xdr:from>
    <xdr:ext cx="247650" cy="251979"/>
    <xdr:pic>
      <xdr:nvPicPr>
        <xdr:cNvPr id="23" name="15 Imagen">
          <a:hlinkClick xmlns:r="http://schemas.openxmlformats.org/officeDocument/2006/relationships" r:id="rId19" tooltip="IR A RESUMEN"/>
          <a:extLst>
            <a:ext uri="{FF2B5EF4-FFF2-40B4-BE49-F238E27FC236}">
              <a16:creationId xmlns:a16="http://schemas.microsoft.com/office/drawing/2014/main" id="{00000000-0008-0000-0100-0000A0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881130" y="79188252"/>
          <a:ext cx="247650" cy="251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638175</xdr:colOff>
      <xdr:row>96</xdr:row>
      <xdr:rowOff>9525</xdr:rowOff>
    </xdr:from>
    <xdr:ext cx="247650" cy="247650"/>
    <xdr:pic>
      <xdr:nvPicPr>
        <xdr:cNvPr id="24" name="image6.png"/>
        <xdr:cNvPicPr preferRelativeResize="0"/>
      </xdr:nvPicPr>
      <xdr:blipFill>
        <a:blip xmlns:r="http://schemas.openxmlformats.org/officeDocument/2006/relationships" r:embed="rId20" cstate="print"/>
        <a:stretch>
          <a:fillRect/>
        </a:stretch>
      </xdr:blipFill>
      <xdr:spPr>
        <a:xfrm>
          <a:off x="14392275" y="91306650"/>
          <a:ext cx="247650" cy="2476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863980" name="1 Gráfico">
          <a:extLst>
            <a:ext uri="{FF2B5EF4-FFF2-40B4-BE49-F238E27FC236}">
              <a16:creationId xmlns:a16="http://schemas.microsoft.com/office/drawing/2014/main" id="{00000000-0008-0000-0200-00006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863981" name="2 Gráfico">
          <a:extLst>
            <a:ext uri="{FF2B5EF4-FFF2-40B4-BE49-F238E27FC236}">
              <a16:creationId xmlns:a16="http://schemas.microsoft.com/office/drawing/2014/main" id="{00000000-0008-0000-0200-00006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863982" name="3 Gráfico">
          <a:extLst>
            <a:ext uri="{FF2B5EF4-FFF2-40B4-BE49-F238E27FC236}">
              <a16:creationId xmlns:a16="http://schemas.microsoft.com/office/drawing/2014/main" id="{00000000-0008-0000-0200-00006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863983" name="4 Gráfico">
          <a:extLst>
            <a:ext uri="{FF2B5EF4-FFF2-40B4-BE49-F238E27FC236}">
              <a16:creationId xmlns:a16="http://schemas.microsoft.com/office/drawing/2014/main" id="{00000000-0008-0000-0200-00006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863984" name="5 Gráfico">
          <a:extLst>
            <a:ext uri="{FF2B5EF4-FFF2-40B4-BE49-F238E27FC236}">
              <a16:creationId xmlns:a16="http://schemas.microsoft.com/office/drawing/2014/main" id="{00000000-0008-0000-0200-00007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863985" name="6 Gráfico">
          <a:extLst>
            <a:ext uri="{FF2B5EF4-FFF2-40B4-BE49-F238E27FC236}">
              <a16:creationId xmlns:a16="http://schemas.microsoft.com/office/drawing/2014/main" id="{00000000-0008-0000-0200-00007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863986" name="7 Gráfico">
          <a:extLst>
            <a:ext uri="{FF2B5EF4-FFF2-40B4-BE49-F238E27FC236}">
              <a16:creationId xmlns:a16="http://schemas.microsoft.com/office/drawing/2014/main" id="{00000000-0008-0000-0200-00007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863987" name="8 Gráfico">
          <a:extLst>
            <a:ext uri="{FF2B5EF4-FFF2-40B4-BE49-F238E27FC236}">
              <a16:creationId xmlns:a16="http://schemas.microsoft.com/office/drawing/2014/main" id="{00000000-0008-0000-0200-00007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863988" name="9 Gráfico">
          <a:extLst>
            <a:ext uri="{FF2B5EF4-FFF2-40B4-BE49-F238E27FC236}">
              <a16:creationId xmlns:a16="http://schemas.microsoft.com/office/drawing/2014/main" id="{00000000-0008-0000-0200-000074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0863989" name="10 Gráfico">
          <a:extLst>
            <a:ext uri="{FF2B5EF4-FFF2-40B4-BE49-F238E27FC236}">
              <a16:creationId xmlns:a16="http://schemas.microsoft.com/office/drawing/2014/main" id="{00000000-0008-0000-0200-000075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0863990" name="11 Gráfico">
          <a:extLst>
            <a:ext uri="{FF2B5EF4-FFF2-40B4-BE49-F238E27FC236}">
              <a16:creationId xmlns:a16="http://schemas.microsoft.com/office/drawing/2014/main" id="{00000000-0008-0000-0200-00007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0863991" name="12 Gráfico">
          <a:extLst>
            <a:ext uri="{FF2B5EF4-FFF2-40B4-BE49-F238E27FC236}">
              <a16:creationId xmlns:a16="http://schemas.microsoft.com/office/drawing/2014/main" id="{00000000-0008-0000-0200-00007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27</xdr:row>
      <xdr:rowOff>257175</xdr:rowOff>
    </xdr:to>
    <xdr:graphicFrame macro="">
      <xdr:nvGraphicFramePr>
        <xdr:cNvPr id="50863992" name="7 Gráfico">
          <a:extLst>
            <a:ext uri="{FF2B5EF4-FFF2-40B4-BE49-F238E27FC236}">
              <a16:creationId xmlns:a16="http://schemas.microsoft.com/office/drawing/2014/main" id="{00000000-0008-0000-0200-00007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27</xdr:row>
      <xdr:rowOff>257175</xdr:rowOff>
    </xdr:to>
    <xdr:graphicFrame macro="">
      <xdr:nvGraphicFramePr>
        <xdr:cNvPr id="50863993" name="8 Gráfico">
          <a:extLst>
            <a:ext uri="{FF2B5EF4-FFF2-40B4-BE49-F238E27FC236}">
              <a16:creationId xmlns:a16="http://schemas.microsoft.com/office/drawing/2014/main" id="{00000000-0008-0000-0200-00007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27</xdr:row>
      <xdr:rowOff>276225</xdr:rowOff>
    </xdr:to>
    <xdr:graphicFrame macro="">
      <xdr:nvGraphicFramePr>
        <xdr:cNvPr id="50863994" name="9 Gráfico">
          <a:extLst>
            <a:ext uri="{FF2B5EF4-FFF2-40B4-BE49-F238E27FC236}">
              <a16:creationId xmlns:a16="http://schemas.microsoft.com/office/drawing/2014/main" id="{00000000-0008-0000-0200-00007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27</xdr:row>
      <xdr:rowOff>219075</xdr:rowOff>
    </xdr:to>
    <xdr:graphicFrame macro="">
      <xdr:nvGraphicFramePr>
        <xdr:cNvPr id="50863995" name="16 Gráfico">
          <a:extLst>
            <a:ext uri="{FF2B5EF4-FFF2-40B4-BE49-F238E27FC236}">
              <a16:creationId xmlns:a16="http://schemas.microsoft.com/office/drawing/2014/main" id="{00000000-0008-0000-0200-00007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27</xdr:row>
      <xdr:rowOff>371475</xdr:rowOff>
    </xdr:from>
    <xdr:to>
      <xdr:col>27</xdr:col>
      <xdr:colOff>0</xdr:colOff>
      <xdr:row>34</xdr:row>
      <xdr:rowOff>285750</xdr:rowOff>
    </xdr:to>
    <xdr:graphicFrame macro="">
      <xdr:nvGraphicFramePr>
        <xdr:cNvPr id="50863996" name="7 Gráfico">
          <a:extLst>
            <a:ext uri="{FF2B5EF4-FFF2-40B4-BE49-F238E27FC236}">
              <a16:creationId xmlns:a16="http://schemas.microsoft.com/office/drawing/2014/main" id="{00000000-0008-0000-0200-00007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27</xdr:row>
      <xdr:rowOff>371475</xdr:rowOff>
    </xdr:from>
    <xdr:to>
      <xdr:col>32</xdr:col>
      <xdr:colOff>742950</xdr:colOff>
      <xdr:row>34</xdr:row>
      <xdr:rowOff>285750</xdr:rowOff>
    </xdr:to>
    <xdr:graphicFrame macro="">
      <xdr:nvGraphicFramePr>
        <xdr:cNvPr id="50863997" name="8 Gráfico">
          <a:extLst>
            <a:ext uri="{FF2B5EF4-FFF2-40B4-BE49-F238E27FC236}">
              <a16:creationId xmlns:a16="http://schemas.microsoft.com/office/drawing/2014/main" id="{00000000-0008-0000-0200-00007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27</xdr:row>
      <xdr:rowOff>371475</xdr:rowOff>
    </xdr:from>
    <xdr:to>
      <xdr:col>38</xdr:col>
      <xdr:colOff>733425</xdr:colOff>
      <xdr:row>34</xdr:row>
      <xdr:rowOff>295275</xdr:rowOff>
    </xdr:to>
    <xdr:graphicFrame macro="">
      <xdr:nvGraphicFramePr>
        <xdr:cNvPr id="50863998" name="9 Gráfico">
          <a:extLst>
            <a:ext uri="{FF2B5EF4-FFF2-40B4-BE49-F238E27FC236}">
              <a16:creationId xmlns:a16="http://schemas.microsoft.com/office/drawing/2014/main" id="{00000000-0008-0000-0200-00007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27</xdr:row>
      <xdr:rowOff>371475</xdr:rowOff>
    </xdr:from>
    <xdr:to>
      <xdr:col>52</xdr:col>
      <xdr:colOff>533400</xdr:colOff>
      <xdr:row>34</xdr:row>
      <xdr:rowOff>304800</xdr:rowOff>
    </xdr:to>
    <xdr:graphicFrame macro="">
      <xdr:nvGraphicFramePr>
        <xdr:cNvPr id="50863999" name="16 Gráfico">
          <a:extLst>
            <a:ext uri="{FF2B5EF4-FFF2-40B4-BE49-F238E27FC236}">
              <a16:creationId xmlns:a16="http://schemas.microsoft.com/office/drawing/2014/main" id="{00000000-0008-0000-0200-00007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35</xdr:row>
      <xdr:rowOff>123825</xdr:rowOff>
    </xdr:from>
    <xdr:to>
      <xdr:col>26</xdr:col>
      <xdr:colOff>752475</xdr:colOff>
      <xdr:row>42</xdr:row>
      <xdr:rowOff>200025</xdr:rowOff>
    </xdr:to>
    <xdr:graphicFrame macro="">
      <xdr:nvGraphicFramePr>
        <xdr:cNvPr id="50864000" name="7 Gráfico">
          <a:extLst>
            <a:ext uri="{FF2B5EF4-FFF2-40B4-BE49-F238E27FC236}">
              <a16:creationId xmlns:a16="http://schemas.microsoft.com/office/drawing/2014/main" id="{00000000-0008-0000-0200-00008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35</xdr:row>
      <xdr:rowOff>123825</xdr:rowOff>
    </xdr:from>
    <xdr:to>
      <xdr:col>32</xdr:col>
      <xdr:colOff>733425</xdr:colOff>
      <xdr:row>42</xdr:row>
      <xdr:rowOff>200025</xdr:rowOff>
    </xdr:to>
    <xdr:graphicFrame macro="">
      <xdr:nvGraphicFramePr>
        <xdr:cNvPr id="50864001" name="8 Gráfico">
          <a:extLst>
            <a:ext uri="{FF2B5EF4-FFF2-40B4-BE49-F238E27FC236}">
              <a16:creationId xmlns:a16="http://schemas.microsoft.com/office/drawing/2014/main" id="{00000000-0008-0000-0200-00008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35</xdr:row>
      <xdr:rowOff>123825</xdr:rowOff>
    </xdr:from>
    <xdr:to>
      <xdr:col>38</xdr:col>
      <xdr:colOff>723900</xdr:colOff>
      <xdr:row>42</xdr:row>
      <xdr:rowOff>209550</xdr:rowOff>
    </xdr:to>
    <xdr:graphicFrame macro="">
      <xdr:nvGraphicFramePr>
        <xdr:cNvPr id="50864002" name="9 Gráfico">
          <a:extLst>
            <a:ext uri="{FF2B5EF4-FFF2-40B4-BE49-F238E27FC236}">
              <a16:creationId xmlns:a16="http://schemas.microsoft.com/office/drawing/2014/main" id="{00000000-0008-0000-0200-00008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35</xdr:row>
      <xdr:rowOff>76200</xdr:rowOff>
    </xdr:from>
    <xdr:to>
      <xdr:col>52</xdr:col>
      <xdr:colOff>609600</xdr:colOff>
      <xdr:row>42</xdr:row>
      <xdr:rowOff>171450</xdr:rowOff>
    </xdr:to>
    <xdr:graphicFrame macro="">
      <xdr:nvGraphicFramePr>
        <xdr:cNvPr id="50864003" name="16 Gráfico">
          <a:extLst>
            <a:ext uri="{FF2B5EF4-FFF2-40B4-BE49-F238E27FC236}">
              <a16:creationId xmlns:a16="http://schemas.microsoft.com/office/drawing/2014/main" id="{00000000-0008-0000-0200-00008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0864004"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841F08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0864005" name="2 Imagen">
          <a:hlinkClick xmlns:r="http://schemas.openxmlformats.org/officeDocument/2006/relationships" r:id="rId25" tooltip="Ir a academica"/>
          <a:extLst>
            <a:ext uri="{FF2B5EF4-FFF2-40B4-BE49-F238E27FC236}">
              <a16:creationId xmlns:a16="http://schemas.microsoft.com/office/drawing/2014/main" id="{00000000-0008-0000-0200-0000851F08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0864006" name="1 Gráfico">
          <a:extLst>
            <a:ext uri="{FF2B5EF4-FFF2-40B4-BE49-F238E27FC236}">
              <a16:creationId xmlns:a16="http://schemas.microsoft.com/office/drawing/2014/main" id="{00000000-0008-0000-0200-00008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0864007" name="4 Gráfico">
          <a:extLst>
            <a:ext uri="{FF2B5EF4-FFF2-40B4-BE49-F238E27FC236}">
              <a16:creationId xmlns:a16="http://schemas.microsoft.com/office/drawing/2014/main" id="{00000000-0008-0000-0200-00008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0864008" name="5 Gráfico">
          <a:extLst>
            <a:ext uri="{FF2B5EF4-FFF2-40B4-BE49-F238E27FC236}">
              <a16:creationId xmlns:a16="http://schemas.microsoft.com/office/drawing/2014/main" id="{00000000-0008-0000-0200-00008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27</xdr:row>
      <xdr:rowOff>276225</xdr:rowOff>
    </xdr:to>
    <xdr:graphicFrame macro="">
      <xdr:nvGraphicFramePr>
        <xdr:cNvPr id="50864009" name="6 Gráfico">
          <a:extLst>
            <a:ext uri="{FF2B5EF4-FFF2-40B4-BE49-F238E27FC236}">
              <a16:creationId xmlns:a16="http://schemas.microsoft.com/office/drawing/2014/main" id="{00000000-0008-0000-0200-00008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27</xdr:row>
      <xdr:rowOff>409575</xdr:rowOff>
    </xdr:from>
    <xdr:to>
      <xdr:col>44</xdr:col>
      <xdr:colOff>238125</xdr:colOff>
      <xdr:row>34</xdr:row>
      <xdr:rowOff>285750</xdr:rowOff>
    </xdr:to>
    <xdr:graphicFrame macro="">
      <xdr:nvGraphicFramePr>
        <xdr:cNvPr id="50864010" name="7 Gráfico">
          <a:extLst>
            <a:ext uri="{FF2B5EF4-FFF2-40B4-BE49-F238E27FC236}">
              <a16:creationId xmlns:a16="http://schemas.microsoft.com/office/drawing/2014/main" id="{00000000-0008-0000-0200-00008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35</xdr:row>
      <xdr:rowOff>114300</xdr:rowOff>
    </xdr:from>
    <xdr:to>
      <xdr:col>44</xdr:col>
      <xdr:colOff>257175</xdr:colOff>
      <xdr:row>42</xdr:row>
      <xdr:rowOff>219075</xdr:rowOff>
    </xdr:to>
    <xdr:graphicFrame macro="">
      <xdr:nvGraphicFramePr>
        <xdr:cNvPr id="50864011" name="8 Gráfico">
          <a:extLst>
            <a:ext uri="{FF2B5EF4-FFF2-40B4-BE49-F238E27FC236}">
              <a16:creationId xmlns:a16="http://schemas.microsoft.com/office/drawing/2014/main" id="{00000000-0008-0000-0200-00008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49311707" name="1 Gráfico">
          <a:extLst>
            <a:ext uri="{FF2B5EF4-FFF2-40B4-BE49-F238E27FC236}">
              <a16:creationId xmlns:a16="http://schemas.microsoft.com/office/drawing/2014/main" id="{00000000-0008-0000-0300-0000DB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49311708" name="2 Gráfico">
          <a:extLst>
            <a:ext uri="{FF2B5EF4-FFF2-40B4-BE49-F238E27FC236}">
              <a16:creationId xmlns:a16="http://schemas.microsoft.com/office/drawing/2014/main" id="{00000000-0008-0000-0300-0000DC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49311709" name="3 Gráfico">
          <a:extLst>
            <a:ext uri="{FF2B5EF4-FFF2-40B4-BE49-F238E27FC236}">
              <a16:creationId xmlns:a16="http://schemas.microsoft.com/office/drawing/2014/main" id="{00000000-0008-0000-0300-0000D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49311710" name="4 Gráfico">
          <a:extLst>
            <a:ext uri="{FF2B5EF4-FFF2-40B4-BE49-F238E27FC236}">
              <a16:creationId xmlns:a16="http://schemas.microsoft.com/office/drawing/2014/main" id="{00000000-0008-0000-0300-0000D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49311711" name="5 Gráfico">
          <a:extLst>
            <a:ext uri="{FF2B5EF4-FFF2-40B4-BE49-F238E27FC236}">
              <a16:creationId xmlns:a16="http://schemas.microsoft.com/office/drawing/2014/main" id="{00000000-0008-0000-0300-0000D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49311712" name="6 Gráfico">
          <a:extLst>
            <a:ext uri="{FF2B5EF4-FFF2-40B4-BE49-F238E27FC236}">
              <a16:creationId xmlns:a16="http://schemas.microsoft.com/office/drawing/2014/main" id="{00000000-0008-0000-0300-0000E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49311713" name="7 Gráfico">
          <a:extLst>
            <a:ext uri="{FF2B5EF4-FFF2-40B4-BE49-F238E27FC236}">
              <a16:creationId xmlns:a16="http://schemas.microsoft.com/office/drawing/2014/main" id="{00000000-0008-0000-0300-0000E1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49311714" name="8 Gráfico">
          <a:extLst>
            <a:ext uri="{FF2B5EF4-FFF2-40B4-BE49-F238E27FC236}">
              <a16:creationId xmlns:a16="http://schemas.microsoft.com/office/drawing/2014/main" id="{00000000-0008-0000-0300-0000E2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49311715" name="9 Gráfico">
          <a:extLst>
            <a:ext uri="{FF2B5EF4-FFF2-40B4-BE49-F238E27FC236}">
              <a16:creationId xmlns:a16="http://schemas.microsoft.com/office/drawing/2014/main" id="{00000000-0008-0000-0300-0000E3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49311716" name="10 Gráfico">
          <a:extLst>
            <a:ext uri="{FF2B5EF4-FFF2-40B4-BE49-F238E27FC236}">
              <a16:creationId xmlns:a16="http://schemas.microsoft.com/office/drawing/2014/main" id="{00000000-0008-0000-0300-0000E4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49311717" name="11 Gráfico">
          <a:extLst>
            <a:ext uri="{FF2B5EF4-FFF2-40B4-BE49-F238E27FC236}">
              <a16:creationId xmlns:a16="http://schemas.microsoft.com/office/drawing/2014/main" id="{00000000-0008-0000-0300-0000E5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49311718" name="12 Gráfico">
          <a:extLst>
            <a:ext uri="{FF2B5EF4-FFF2-40B4-BE49-F238E27FC236}">
              <a16:creationId xmlns:a16="http://schemas.microsoft.com/office/drawing/2014/main" id="{00000000-0008-0000-0300-0000E6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49311719" name="7 Gráfico">
          <a:extLst>
            <a:ext uri="{FF2B5EF4-FFF2-40B4-BE49-F238E27FC236}">
              <a16:creationId xmlns:a16="http://schemas.microsoft.com/office/drawing/2014/main" id="{00000000-0008-0000-0300-0000E7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49311720" name="8 Gráfico">
          <a:extLst>
            <a:ext uri="{FF2B5EF4-FFF2-40B4-BE49-F238E27FC236}">
              <a16:creationId xmlns:a16="http://schemas.microsoft.com/office/drawing/2014/main" id="{00000000-0008-0000-0300-0000E8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49311721" name="9 Gráfico">
          <a:extLst>
            <a:ext uri="{FF2B5EF4-FFF2-40B4-BE49-F238E27FC236}">
              <a16:creationId xmlns:a16="http://schemas.microsoft.com/office/drawing/2014/main" id="{00000000-0008-0000-0300-0000E9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49311722" name="16 Gráfico">
          <a:extLst>
            <a:ext uri="{FF2B5EF4-FFF2-40B4-BE49-F238E27FC236}">
              <a16:creationId xmlns:a16="http://schemas.microsoft.com/office/drawing/2014/main" id="{00000000-0008-0000-0300-0000EA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4931172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EB6FF00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49311724" name="2 Imagen">
          <a:hlinkClick xmlns:r="http://schemas.openxmlformats.org/officeDocument/2006/relationships" r:id="rId17" tooltip="Ir a administrativa"/>
          <a:extLst>
            <a:ext uri="{FF2B5EF4-FFF2-40B4-BE49-F238E27FC236}">
              <a16:creationId xmlns:a16="http://schemas.microsoft.com/office/drawing/2014/main" id="{00000000-0008-0000-0300-0000EC6FF00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49311725" name="1 Gráfico">
          <a:extLst>
            <a:ext uri="{FF2B5EF4-FFF2-40B4-BE49-F238E27FC236}">
              <a16:creationId xmlns:a16="http://schemas.microsoft.com/office/drawing/2014/main" id="{00000000-0008-0000-0300-0000E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49311726" name="2 Gráfico">
          <a:extLst>
            <a:ext uri="{FF2B5EF4-FFF2-40B4-BE49-F238E27FC236}">
              <a16:creationId xmlns:a16="http://schemas.microsoft.com/office/drawing/2014/main" id="{00000000-0008-0000-0300-0000E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49311727" name="3 Gráfico">
          <a:extLst>
            <a:ext uri="{FF2B5EF4-FFF2-40B4-BE49-F238E27FC236}">
              <a16:creationId xmlns:a16="http://schemas.microsoft.com/office/drawing/2014/main" id="{00000000-0008-0000-0300-0000E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49311728" name="4 Gráfico">
          <a:extLst>
            <a:ext uri="{FF2B5EF4-FFF2-40B4-BE49-F238E27FC236}">
              <a16:creationId xmlns:a16="http://schemas.microsoft.com/office/drawing/2014/main" id="{00000000-0008-0000-0300-0000F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066380" name="1 Gráfico">
          <a:extLst>
            <a:ext uri="{FF2B5EF4-FFF2-40B4-BE49-F238E27FC236}">
              <a16:creationId xmlns:a16="http://schemas.microsoft.com/office/drawing/2014/main" id="{00000000-0008-0000-0400-0000C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066381" name="2 Gráfico">
          <a:extLst>
            <a:ext uri="{FF2B5EF4-FFF2-40B4-BE49-F238E27FC236}">
              <a16:creationId xmlns:a16="http://schemas.microsoft.com/office/drawing/2014/main" id="{00000000-0008-0000-0400-0000C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066382" name="3 Gráfico">
          <a:extLst>
            <a:ext uri="{FF2B5EF4-FFF2-40B4-BE49-F238E27FC236}">
              <a16:creationId xmlns:a16="http://schemas.microsoft.com/office/drawing/2014/main" id="{00000000-0008-0000-0400-0000C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066383" name="4 Gráfico">
          <a:extLst>
            <a:ext uri="{FF2B5EF4-FFF2-40B4-BE49-F238E27FC236}">
              <a16:creationId xmlns:a16="http://schemas.microsoft.com/office/drawing/2014/main" id="{00000000-0008-0000-0400-0000C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066384" name="5 Gráfico">
          <a:extLst>
            <a:ext uri="{FF2B5EF4-FFF2-40B4-BE49-F238E27FC236}">
              <a16:creationId xmlns:a16="http://schemas.microsoft.com/office/drawing/2014/main" id="{00000000-0008-0000-0400-0000D0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066385" name="6 Gráfico">
          <a:extLst>
            <a:ext uri="{FF2B5EF4-FFF2-40B4-BE49-F238E27FC236}">
              <a16:creationId xmlns:a16="http://schemas.microsoft.com/office/drawing/2014/main" id="{00000000-0008-0000-0400-0000D1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066386" name="7 Gráfico">
          <a:extLst>
            <a:ext uri="{FF2B5EF4-FFF2-40B4-BE49-F238E27FC236}">
              <a16:creationId xmlns:a16="http://schemas.microsoft.com/office/drawing/2014/main" id="{00000000-0008-0000-0400-0000D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066387" name="8 Gráfico">
          <a:extLst>
            <a:ext uri="{FF2B5EF4-FFF2-40B4-BE49-F238E27FC236}">
              <a16:creationId xmlns:a16="http://schemas.microsoft.com/office/drawing/2014/main" id="{00000000-0008-0000-0400-0000D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066388" name="9 Gráfico">
          <a:extLst>
            <a:ext uri="{FF2B5EF4-FFF2-40B4-BE49-F238E27FC236}">
              <a16:creationId xmlns:a16="http://schemas.microsoft.com/office/drawing/2014/main" id="{00000000-0008-0000-0400-0000D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0066389" name="10 Gráfico">
          <a:extLst>
            <a:ext uri="{FF2B5EF4-FFF2-40B4-BE49-F238E27FC236}">
              <a16:creationId xmlns:a16="http://schemas.microsoft.com/office/drawing/2014/main" id="{00000000-0008-0000-0400-0000D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0066390" name="11 Gráfico">
          <a:extLst>
            <a:ext uri="{FF2B5EF4-FFF2-40B4-BE49-F238E27FC236}">
              <a16:creationId xmlns:a16="http://schemas.microsoft.com/office/drawing/2014/main" id="{00000000-0008-0000-0400-0000D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0066391" name="12 Gráfico">
          <a:extLst>
            <a:ext uri="{FF2B5EF4-FFF2-40B4-BE49-F238E27FC236}">
              <a16:creationId xmlns:a16="http://schemas.microsoft.com/office/drawing/2014/main" id="{00000000-0008-0000-0400-0000D7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066392" name="7 Gráfico">
          <a:extLst>
            <a:ext uri="{FF2B5EF4-FFF2-40B4-BE49-F238E27FC236}">
              <a16:creationId xmlns:a16="http://schemas.microsoft.com/office/drawing/2014/main" id="{00000000-0008-0000-0400-0000D8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066393" name="8 Gráfico">
          <a:extLst>
            <a:ext uri="{FF2B5EF4-FFF2-40B4-BE49-F238E27FC236}">
              <a16:creationId xmlns:a16="http://schemas.microsoft.com/office/drawing/2014/main" id="{00000000-0008-0000-0400-0000D9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066394" name="9 Gráfico">
          <a:extLst>
            <a:ext uri="{FF2B5EF4-FFF2-40B4-BE49-F238E27FC236}">
              <a16:creationId xmlns:a16="http://schemas.microsoft.com/office/drawing/2014/main" id="{00000000-0008-0000-0400-0000DA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0066395" name="16 Gráfico">
          <a:extLst>
            <a:ext uri="{FF2B5EF4-FFF2-40B4-BE49-F238E27FC236}">
              <a16:creationId xmlns:a16="http://schemas.microsoft.com/office/drawing/2014/main" id="{00000000-0008-0000-0400-0000DB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066396" name="7 Gráfico">
          <a:extLst>
            <a:ext uri="{FF2B5EF4-FFF2-40B4-BE49-F238E27FC236}">
              <a16:creationId xmlns:a16="http://schemas.microsoft.com/office/drawing/2014/main" id="{00000000-0008-0000-0400-0000D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066397" name="8 Gráfico">
          <a:extLst>
            <a:ext uri="{FF2B5EF4-FFF2-40B4-BE49-F238E27FC236}">
              <a16:creationId xmlns:a16="http://schemas.microsoft.com/office/drawing/2014/main" id="{00000000-0008-0000-0400-0000D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0066398" name="9 Gráfico">
          <a:extLst>
            <a:ext uri="{FF2B5EF4-FFF2-40B4-BE49-F238E27FC236}">
              <a16:creationId xmlns:a16="http://schemas.microsoft.com/office/drawing/2014/main" id="{00000000-0008-0000-0400-0000D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0066399" name="16 Gráfico">
          <a:extLst>
            <a:ext uri="{FF2B5EF4-FFF2-40B4-BE49-F238E27FC236}">
              <a16:creationId xmlns:a16="http://schemas.microsoft.com/office/drawing/2014/main" id="{00000000-0008-0000-0400-0000D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0066400"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E0F3FB02}"/>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0066401" name="2 Imagen">
          <a:hlinkClick xmlns:r="http://schemas.openxmlformats.org/officeDocument/2006/relationships" r:id="rId23" tooltip="Ir a comunidad"/>
          <a:extLst>
            <a:ext uri="{FF2B5EF4-FFF2-40B4-BE49-F238E27FC236}">
              <a16:creationId xmlns:a16="http://schemas.microsoft.com/office/drawing/2014/main" id="{00000000-0008-0000-0400-0000E1F3FB0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0066402" name="3 Gráfico">
          <a:extLst>
            <a:ext uri="{FF2B5EF4-FFF2-40B4-BE49-F238E27FC236}">
              <a16:creationId xmlns:a16="http://schemas.microsoft.com/office/drawing/2014/main" id="{00000000-0008-0000-0400-0000E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0066403" name="4 Gráfico">
          <a:extLst>
            <a:ext uri="{FF2B5EF4-FFF2-40B4-BE49-F238E27FC236}">
              <a16:creationId xmlns:a16="http://schemas.microsoft.com/office/drawing/2014/main" id="{00000000-0008-0000-0400-0000E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0066404" name="5 Gráfico">
          <a:extLst>
            <a:ext uri="{FF2B5EF4-FFF2-40B4-BE49-F238E27FC236}">
              <a16:creationId xmlns:a16="http://schemas.microsoft.com/office/drawing/2014/main" id="{00000000-0008-0000-0400-0000E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0066405" name="6 Gráfico">
          <a:extLst>
            <a:ext uri="{FF2B5EF4-FFF2-40B4-BE49-F238E27FC236}">
              <a16:creationId xmlns:a16="http://schemas.microsoft.com/office/drawing/2014/main" id="{00000000-0008-0000-0400-0000E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0066406" name="1 Gráfico">
          <a:extLst>
            <a:ext uri="{FF2B5EF4-FFF2-40B4-BE49-F238E27FC236}">
              <a16:creationId xmlns:a16="http://schemas.microsoft.com/office/drawing/2014/main" id="{00000000-0008-0000-0400-0000E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520" name="1 Gráfico">
          <a:extLst>
            <a:ext uri="{FF2B5EF4-FFF2-40B4-BE49-F238E27FC236}">
              <a16:creationId xmlns:a16="http://schemas.microsoft.com/office/drawing/2014/main" id="{00000000-0008-0000-0500-000090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521" name="2 Gráfico">
          <a:extLst>
            <a:ext uri="{FF2B5EF4-FFF2-40B4-BE49-F238E27FC236}">
              <a16:creationId xmlns:a16="http://schemas.microsoft.com/office/drawing/2014/main" id="{00000000-0008-0000-0500-00009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522" name="3 Gráfico">
          <a:extLst>
            <a:ext uri="{FF2B5EF4-FFF2-40B4-BE49-F238E27FC236}">
              <a16:creationId xmlns:a16="http://schemas.microsoft.com/office/drawing/2014/main" id="{00000000-0008-0000-0500-00009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523" name="4 Gráfico">
          <a:extLst>
            <a:ext uri="{FF2B5EF4-FFF2-40B4-BE49-F238E27FC236}">
              <a16:creationId xmlns:a16="http://schemas.microsoft.com/office/drawing/2014/main" id="{00000000-0008-0000-0500-00009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524" name="5 Gráfico">
          <a:extLst>
            <a:ext uri="{FF2B5EF4-FFF2-40B4-BE49-F238E27FC236}">
              <a16:creationId xmlns:a16="http://schemas.microsoft.com/office/drawing/2014/main" id="{00000000-0008-0000-0500-00009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525" name="6 Gráfico">
          <a:extLst>
            <a:ext uri="{FF2B5EF4-FFF2-40B4-BE49-F238E27FC236}">
              <a16:creationId xmlns:a16="http://schemas.microsoft.com/office/drawing/2014/main" id="{00000000-0008-0000-0500-000095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526" name="7 Gráfico">
          <a:extLst>
            <a:ext uri="{FF2B5EF4-FFF2-40B4-BE49-F238E27FC236}">
              <a16:creationId xmlns:a16="http://schemas.microsoft.com/office/drawing/2014/main" id="{00000000-0008-0000-0500-000096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527" name="8 Gráfico">
          <a:extLst>
            <a:ext uri="{FF2B5EF4-FFF2-40B4-BE49-F238E27FC236}">
              <a16:creationId xmlns:a16="http://schemas.microsoft.com/office/drawing/2014/main" id="{00000000-0008-0000-0500-000097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528" name="9 Gráfico">
          <a:extLst>
            <a:ext uri="{FF2B5EF4-FFF2-40B4-BE49-F238E27FC236}">
              <a16:creationId xmlns:a16="http://schemas.microsoft.com/office/drawing/2014/main" id="{00000000-0008-0000-0500-00009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529" name="10 Gráfico">
          <a:extLst>
            <a:ext uri="{FF2B5EF4-FFF2-40B4-BE49-F238E27FC236}">
              <a16:creationId xmlns:a16="http://schemas.microsoft.com/office/drawing/2014/main" id="{00000000-0008-0000-0500-000099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530" name="11 Gráfico">
          <a:extLst>
            <a:ext uri="{FF2B5EF4-FFF2-40B4-BE49-F238E27FC236}">
              <a16:creationId xmlns:a16="http://schemas.microsoft.com/office/drawing/2014/main" id="{00000000-0008-0000-0500-00009A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531" name="12 Gráfico">
          <a:extLst>
            <a:ext uri="{FF2B5EF4-FFF2-40B4-BE49-F238E27FC236}">
              <a16:creationId xmlns:a16="http://schemas.microsoft.com/office/drawing/2014/main" id="{00000000-0008-0000-0500-00009B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26</xdr:row>
      <xdr:rowOff>257175</xdr:rowOff>
    </xdr:to>
    <xdr:graphicFrame macro="">
      <xdr:nvGraphicFramePr>
        <xdr:cNvPr id="51717532" name="7 Gráfico">
          <a:extLst>
            <a:ext uri="{FF2B5EF4-FFF2-40B4-BE49-F238E27FC236}">
              <a16:creationId xmlns:a16="http://schemas.microsoft.com/office/drawing/2014/main" id="{00000000-0008-0000-0500-00009C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26</xdr:row>
      <xdr:rowOff>257175</xdr:rowOff>
    </xdr:to>
    <xdr:graphicFrame macro="">
      <xdr:nvGraphicFramePr>
        <xdr:cNvPr id="51717533" name="8 Gráfico">
          <a:extLst>
            <a:ext uri="{FF2B5EF4-FFF2-40B4-BE49-F238E27FC236}">
              <a16:creationId xmlns:a16="http://schemas.microsoft.com/office/drawing/2014/main" id="{00000000-0008-0000-0500-00009D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26</xdr:row>
      <xdr:rowOff>276225</xdr:rowOff>
    </xdr:to>
    <xdr:graphicFrame macro="">
      <xdr:nvGraphicFramePr>
        <xdr:cNvPr id="51717534" name="9 Gráfico">
          <a:extLst>
            <a:ext uri="{FF2B5EF4-FFF2-40B4-BE49-F238E27FC236}">
              <a16:creationId xmlns:a16="http://schemas.microsoft.com/office/drawing/2014/main" id="{00000000-0008-0000-0500-00009E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26</xdr:row>
      <xdr:rowOff>314325</xdr:rowOff>
    </xdr:to>
    <xdr:graphicFrame macro="">
      <xdr:nvGraphicFramePr>
        <xdr:cNvPr id="51717535" name="16 Gráfico">
          <a:extLst>
            <a:ext uri="{FF2B5EF4-FFF2-40B4-BE49-F238E27FC236}">
              <a16:creationId xmlns:a16="http://schemas.microsoft.com/office/drawing/2014/main" id="{00000000-0008-0000-0500-00009F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536"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A025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537" name="1 Gráfico">
          <a:extLst>
            <a:ext uri="{FF2B5EF4-FFF2-40B4-BE49-F238E27FC236}">
              <a16:creationId xmlns:a16="http://schemas.microsoft.com/office/drawing/2014/main" id="{00000000-0008-0000-0500-0000A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538" name="2 Gráfico">
          <a:extLst>
            <a:ext uri="{FF2B5EF4-FFF2-40B4-BE49-F238E27FC236}">
              <a16:creationId xmlns:a16="http://schemas.microsoft.com/office/drawing/2014/main" id="{00000000-0008-0000-0500-0000A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539" name="3 Gráfico">
          <a:extLst>
            <a:ext uri="{FF2B5EF4-FFF2-40B4-BE49-F238E27FC236}">
              <a16:creationId xmlns:a16="http://schemas.microsoft.com/office/drawing/2014/main" id="{00000000-0008-0000-0500-0000A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26</xdr:row>
      <xdr:rowOff>257175</xdr:rowOff>
    </xdr:to>
    <xdr:graphicFrame macro="">
      <xdr:nvGraphicFramePr>
        <xdr:cNvPr id="51717540" name="4 Gráfico">
          <a:extLst>
            <a:ext uri="{FF2B5EF4-FFF2-40B4-BE49-F238E27FC236}">
              <a16:creationId xmlns:a16="http://schemas.microsoft.com/office/drawing/2014/main" id="{00000000-0008-0000-0500-0000A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psicologia@gimnasiolosalmendros.edu.co" TargetMode="External"/><Relationship Id="rId13" Type="http://schemas.openxmlformats.org/officeDocument/2006/relationships/hyperlink" Target="mailto:admin@gimnasiolosalmendros.edu.co" TargetMode="External"/><Relationship Id="rId18" Type="http://schemas.openxmlformats.org/officeDocument/2006/relationships/hyperlink" Target="mailto:calidad@gimnasiolosalmendros.edu.co" TargetMode="External"/><Relationship Id="rId3" Type="http://schemas.openxmlformats.org/officeDocument/2006/relationships/hyperlink" Target="mailto:rectoria@gimnasiolosalmendros.edu.co" TargetMode="External"/><Relationship Id="rId7" Type="http://schemas.openxmlformats.org/officeDocument/2006/relationships/hyperlink" Target="mailto:Auxpsicologia@gimnasiolosalmendros.edu.co" TargetMode="External"/><Relationship Id="rId12" Type="http://schemas.openxmlformats.org/officeDocument/2006/relationships/hyperlink" Target="mailto:rectoria@gimnasiolosalmendros.edu.co" TargetMode="External"/><Relationship Id="rId17" Type="http://schemas.openxmlformats.org/officeDocument/2006/relationships/hyperlink" Target="mailto:calidad@gimnasiolosalmendros.edu.co" TargetMode="External"/><Relationship Id="rId2" Type="http://schemas.openxmlformats.org/officeDocument/2006/relationships/hyperlink" Target="mailto:aguel5@hotmail.com" TargetMode="External"/><Relationship Id="rId16" Type="http://schemas.openxmlformats.org/officeDocument/2006/relationships/hyperlink" Target="mailto:fonoaudiologia@gimnasiolosalmendros.edu.co" TargetMode="External"/><Relationship Id="rId20" Type="http://schemas.openxmlformats.org/officeDocument/2006/relationships/drawing" Target="../drawings/drawing1.xml"/><Relationship Id="rId1" Type="http://schemas.openxmlformats.org/officeDocument/2006/relationships/hyperlink" Target="http://www.qmtltda.com/" TargetMode="External"/><Relationship Id="rId6" Type="http://schemas.openxmlformats.org/officeDocument/2006/relationships/hyperlink" Target="mailto:gestionacademica@gimnasiolosalmendros.edu.co" TargetMode="External"/><Relationship Id="rId11" Type="http://schemas.openxmlformats.org/officeDocument/2006/relationships/hyperlink" Target="mailto:calidad@gimnasiolosalmendros.edu.co" TargetMode="External"/><Relationship Id="rId5" Type="http://schemas.openxmlformats.org/officeDocument/2006/relationships/hyperlink" Target="mailto:coordconvivencia@gimnasiolosalmendros.edu.co" TargetMode="External"/><Relationship Id="rId15" Type="http://schemas.openxmlformats.org/officeDocument/2006/relationships/hyperlink" Target="mailto:gestionacademica@gimnasiolosalmendros.edu.co" TargetMode="External"/><Relationship Id="rId10" Type="http://schemas.openxmlformats.org/officeDocument/2006/relationships/hyperlink" Target="mailto:calidad@gimnasiolosalmendros.edu.co" TargetMode="External"/><Relationship Id="rId19" Type="http://schemas.openxmlformats.org/officeDocument/2006/relationships/printerSettings" Target="../printerSettings/printerSettings1.bin"/><Relationship Id="rId4" Type="http://schemas.openxmlformats.org/officeDocument/2006/relationships/hyperlink" Target="mailto:admin@gimnasiolosalmendros.edu.co" TargetMode="External"/><Relationship Id="rId9" Type="http://schemas.openxmlformats.org/officeDocument/2006/relationships/hyperlink" Target="mailto:fonoaudiologia@gimnasiolosalmendros.edu.co" TargetMode="External"/><Relationship Id="rId14" Type="http://schemas.openxmlformats.org/officeDocument/2006/relationships/hyperlink" Target="mailto:coordconvivencia@gimnasiolosalmendros.edu.co"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abSelected="1" zoomScale="70" zoomScaleNormal="70" workbookViewId="0">
      <selection activeCell="L29" sqref="L29"/>
    </sheetView>
  </sheetViews>
  <sheetFormatPr baseColWidth="10" defaultRowHeight="14.25"/>
  <cols>
    <col min="1" max="2" width="11.42578125" style="20"/>
    <col min="3" max="3" width="15.85546875" style="20" customWidth="1"/>
    <col min="4" max="4" width="21.140625" style="20" customWidth="1"/>
    <col min="5" max="5" width="14.85546875" style="20" customWidth="1"/>
    <col min="6" max="6" width="8.5703125" style="20" customWidth="1"/>
    <col min="7" max="7" width="10.425781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c r="A1" s="202"/>
      <c r="B1" s="203"/>
      <c r="C1" s="210" t="s">
        <v>163</v>
      </c>
      <c r="D1" s="211"/>
      <c r="E1" s="211"/>
      <c r="F1" s="211"/>
      <c r="G1" s="211"/>
      <c r="H1" s="208" t="s">
        <v>164</v>
      </c>
      <c r="I1" s="209"/>
    </row>
    <row r="2" spans="1:13" ht="18.75" customHeight="1">
      <c r="A2" s="204"/>
      <c r="B2" s="205"/>
      <c r="C2" s="210" t="s">
        <v>165</v>
      </c>
      <c r="D2" s="211"/>
      <c r="E2" s="211"/>
      <c r="F2" s="211"/>
      <c r="G2" s="211"/>
      <c r="H2" s="83">
        <v>41241</v>
      </c>
      <c r="I2" s="84" t="s">
        <v>169</v>
      </c>
    </row>
    <row r="3" spans="1:13" ht="21" customHeight="1">
      <c r="A3" s="206"/>
      <c r="B3" s="207"/>
      <c r="C3" s="210" t="s">
        <v>166</v>
      </c>
      <c r="D3" s="211"/>
      <c r="E3" s="211"/>
      <c r="F3" s="211"/>
      <c r="G3" s="211"/>
      <c r="H3" s="208" t="s">
        <v>167</v>
      </c>
      <c r="I3" s="209"/>
    </row>
    <row r="4" spans="1:13" ht="5.25" customHeight="1"/>
    <row r="5" spans="1:13" ht="34.5" customHeight="1">
      <c r="A5" s="161" t="s">
        <v>158</v>
      </c>
      <c r="B5" s="161"/>
      <c r="C5" s="161"/>
      <c r="D5" s="161"/>
      <c r="E5" s="161"/>
      <c r="F5" s="161"/>
      <c r="G5" s="161"/>
      <c r="H5" s="161"/>
      <c r="I5" s="161"/>
      <c r="K5" s="162" t="s">
        <v>134</v>
      </c>
      <c r="L5" s="162"/>
      <c r="M5" s="162"/>
    </row>
    <row r="6" spans="1:13" ht="23.25" customHeight="1">
      <c r="A6" s="163" t="s">
        <v>156</v>
      </c>
      <c r="B6" s="164"/>
      <c r="C6" s="164"/>
      <c r="D6" s="164"/>
      <c r="E6" s="164"/>
      <c r="F6" s="175" t="s">
        <v>135</v>
      </c>
      <c r="G6" s="176"/>
      <c r="H6" s="176"/>
      <c r="I6" s="176"/>
      <c r="K6" s="86" t="s">
        <v>136</v>
      </c>
      <c r="L6" s="87" t="s">
        <v>137</v>
      </c>
      <c r="M6" s="88" t="s">
        <v>138</v>
      </c>
    </row>
    <row r="7" spans="1:13" ht="20.100000000000001" customHeight="1">
      <c r="A7" s="165" t="s">
        <v>374</v>
      </c>
      <c r="B7" s="166"/>
      <c r="C7" s="166"/>
      <c r="D7" s="166"/>
      <c r="E7" s="166"/>
      <c r="F7" s="177">
        <v>45633</v>
      </c>
      <c r="G7" s="177"/>
      <c r="H7" s="177"/>
      <c r="I7" s="177"/>
      <c r="K7" s="167" t="s">
        <v>160</v>
      </c>
      <c r="L7" s="102" t="s">
        <v>139</v>
      </c>
      <c r="M7" s="168" t="s">
        <v>140</v>
      </c>
    </row>
    <row r="8" spans="1:13" ht="33.75" customHeight="1">
      <c r="A8" s="165"/>
      <c r="B8" s="166"/>
      <c r="C8" s="166"/>
      <c r="D8" s="166"/>
      <c r="E8" s="166"/>
      <c r="F8" s="169" t="s">
        <v>154</v>
      </c>
      <c r="G8" s="170"/>
      <c r="H8" s="171">
        <v>354874001348</v>
      </c>
      <c r="I8" s="172"/>
      <c r="K8" s="168"/>
      <c r="L8" s="102" t="s">
        <v>153</v>
      </c>
      <c r="M8" s="168"/>
    </row>
    <row r="9" spans="1:13" ht="20.100000000000001" customHeight="1">
      <c r="A9" s="81" t="s">
        <v>141</v>
      </c>
      <c r="B9" s="82"/>
      <c r="C9" s="198" t="s">
        <v>171</v>
      </c>
      <c r="D9" s="198"/>
      <c r="E9" s="199"/>
      <c r="F9" s="200" t="s">
        <v>157</v>
      </c>
      <c r="G9" s="201"/>
      <c r="H9" s="178" t="s">
        <v>170</v>
      </c>
      <c r="I9" s="179"/>
      <c r="K9" s="168"/>
      <c r="L9" s="102" t="s">
        <v>142</v>
      </c>
      <c r="M9" s="168" t="s">
        <v>143</v>
      </c>
    </row>
    <row r="10" spans="1:13" ht="20.100000000000001" customHeight="1">
      <c r="A10" s="195" t="s">
        <v>162</v>
      </c>
      <c r="B10" s="196"/>
      <c r="C10" s="197" t="s">
        <v>172</v>
      </c>
      <c r="D10" s="198"/>
      <c r="E10" s="198"/>
      <c r="F10" s="199"/>
      <c r="G10" s="85" t="s">
        <v>144</v>
      </c>
      <c r="H10" s="173">
        <v>3175051492</v>
      </c>
      <c r="I10" s="174"/>
      <c r="K10" s="168"/>
      <c r="L10" s="102" t="s">
        <v>145</v>
      </c>
      <c r="M10" s="168"/>
    </row>
    <row r="11" spans="1:13" ht="20.100000000000001" customHeight="1">
      <c r="A11" s="195" t="s">
        <v>159</v>
      </c>
      <c r="B11" s="196"/>
      <c r="C11" s="198" t="s">
        <v>185</v>
      </c>
      <c r="D11" s="198"/>
      <c r="E11" s="198"/>
      <c r="F11" s="199"/>
      <c r="G11" s="85" t="s">
        <v>168</v>
      </c>
      <c r="H11" s="180" t="s">
        <v>181</v>
      </c>
      <c r="I11" s="181"/>
      <c r="K11" s="182"/>
      <c r="L11" s="103"/>
      <c r="M11" s="103"/>
    </row>
    <row r="12" spans="1:13" ht="19.5" customHeight="1">
      <c r="A12" s="184" t="s">
        <v>146</v>
      </c>
      <c r="B12" s="185"/>
      <c r="C12" s="185"/>
      <c r="D12" s="185"/>
      <c r="E12" s="185"/>
      <c r="F12" s="185"/>
      <c r="G12" s="185"/>
      <c r="H12" s="185"/>
      <c r="I12" s="186"/>
      <c r="K12" s="183"/>
      <c r="L12" s="103"/>
      <c r="M12" s="183"/>
    </row>
    <row r="13" spans="1:13" ht="20.100000000000001" customHeight="1">
      <c r="A13" s="187" t="s">
        <v>147</v>
      </c>
      <c r="B13" s="187"/>
      <c r="C13" s="187"/>
      <c r="D13" s="187" t="s">
        <v>148</v>
      </c>
      <c r="E13" s="187"/>
      <c r="F13" s="187"/>
      <c r="G13" s="187" t="s">
        <v>155</v>
      </c>
      <c r="H13" s="187"/>
      <c r="I13" s="187"/>
      <c r="K13" s="183"/>
      <c r="L13" s="103"/>
      <c r="M13" s="183"/>
    </row>
    <row r="14" spans="1:13" ht="20.100000000000001" customHeight="1">
      <c r="A14" s="314" t="s">
        <v>185</v>
      </c>
      <c r="B14" s="315"/>
      <c r="C14" s="316"/>
      <c r="D14" s="314" t="s">
        <v>173</v>
      </c>
      <c r="E14" s="315"/>
      <c r="F14" s="316"/>
      <c r="G14" s="317" t="s">
        <v>174</v>
      </c>
      <c r="H14" s="315"/>
      <c r="I14" s="316"/>
      <c r="K14" s="183"/>
      <c r="L14" s="103"/>
      <c r="M14" s="183"/>
    </row>
    <row r="15" spans="1:13" ht="20.100000000000001" customHeight="1">
      <c r="A15" s="314" t="s">
        <v>175</v>
      </c>
      <c r="B15" s="315"/>
      <c r="C15" s="316"/>
      <c r="D15" s="314" t="s">
        <v>176</v>
      </c>
      <c r="E15" s="315"/>
      <c r="F15" s="316"/>
      <c r="G15" s="317" t="s">
        <v>177</v>
      </c>
      <c r="H15" s="315"/>
      <c r="I15" s="316"/>
      <c r="K15" s="183"/>
      <c r="L15" s="103"/>
      <c r="M15" s="103"/>
    </row>
    <row r="16" spans="1:13" ht="20.100000000000001" customHeight="1">
      <c r="A16" s="318" t="s">
        <v>464</v>
      </c>
      <c r="B16" s="315"/>
      <c r="C16" s="316"/>
      <c r="D16" s="318" t="s">
        <v>465</v>
      </c>
      <c r="E16" s="315"/>
      <c r="F16" s="316"/>
      <c r="G16" s="317" t="s">
        <v>466</v>
      </c>
      <c r="H16" s="315"/>
      <c r="I16" s="316"/>
      <c r="K16" s="183"/>
      <c r="L16" s="103"/>
      <c r="M16" s="103"/>
    </row>
    <row r="17" spans="1:13" ht="20.100000000000001" customHeight="1">
      <c r="A17" s="318" t="s">
        <v>328</v>
      </c>
      <c r="B17" s="315"/>
      <c r="C17" s="316"/>
      <c r="D17" s="318" t="s">
        <v>467</v>
      </c>
      <c r="E17" s="315"/>
      <c r="F17" s="316"/>
      <c r="G17" s="317" t="s">
        <v>468</v>
      </c>
      <c r="H17" s="315"/>
      <c r="I17" s="316"/>
      <c r="K17" s="183"/>
      <c r="L17" s="103"/>
      <c r="M17" s="103"/>
    </row>
    <row r="18" spans="1:13" ht="20.100000000000001" customHeight="1">
      <c r="A18" s="318" t="s">
        <v>469</v>
      </c>
      <c r="B18" s="315"/>
      <c r="C18" s="316"/>
      <c r="D18" s="318" t="s">
        <v>470</v>
      </c>
      <c r="E18" s="315"/>
      <c r="F18" s="316"/>
      <c r="G18" s="317" t="s">
        <v>471</v>
      </c>
      <c r="H18" s="315"/>
      <c r="I18" s="316"/>
      <c r="K18" s="188"/>
      <c r="L18" s="103"/>
      <c r="M18" s="103"/>
    </row>
    <row r="19" spans="1:13" ht="20.100000000000001" customHeight="1">
      <c r="A19" s="318" t="s">
        <v>178</v>
      </c>
      <c r="B19" s="315"/>
      <c r="C19" s="316"/>
      <c r="D19" s="318" t="s">
        <v>472</v>
      </c>
      <c r="E19" s="315"/>
      <c r="F19" s="316"/>
      <c r="G19" s="317" t="s">
        <v>473</v>
      </c>
      <c r="H19" s="315"/>
      <c r="I19" s="316"/>
      <c r="K19" s="183"/>
      <c r="L19" s="103"/>
      <c r="M19" s="103"/>
    </row>
    <row r="20" spans="1:13" ht="20.100000000000001" customHeight="1">
      <c r="A20" s="318" t="s">
        <v>474</v>
      </c>
      <c r="B20" s="315"/>
      <c r="C20" s="316"/>
      <c r="D20" s="318" t="s">
        <v>329</v>
      </c>
      <c r="E20" s="315"/>
      <c r="F20" s="316"/>
      <c r="G20" s="317" t="s">
        <v>475</v>
      </c>
      <c r="H20" s="315"/>
      <c r="I20" s="316"/>
      <c r="K20" s="183"/>
      <c r="L20" s="103"/>
      <c r="M20" s="103"/>
    </row>
    <row r="21" spans="1:13" ht="20.100000000000001" customHeight="1">
      <c r="A21" s="314" t="s">
        <v>476</v>
      </c>
      <c r="B21" s="315"/>
      <c r="C21" s="316"/>
      <c r="D21" s="318" t="s">
        <v>477</v>
      </c>
      <c r="E21" s="315"/>
      <c r="F21" s="316"/>
      <c r="G21" s="317" t="s">
        <v>172</v>
      </c>
      <c r="H21" s="315"/>
      <c r="I21" s="316"/>
      <c r="K21" s="183"/>
      <c r="L21" s="103"/>
      <c r="M21" s="104"/>
    </row>
    <row r="22" spans="1:13" ht="20.100000000000001" customHeight="1">
      <c r="A22" s="314" t="s">
        <v>180</v>
      </c>
      <c r="B22" s="315"/>
      <c r="C22" s="316"/>
      <c r="D22" s="318" t="s">
        <v>478</v>
      </c>
      <c r="E22" s="315"/>
      <c r="F22" s="316"/>
      <c r="G22" s="317" t="s">
        <v>179</v>
      </c>
      <c r="H22" s="315"/>
      <c r="I22" s="316"/>
    </row>
    <row r="23" spans="1:13" s="21" customFormat="1" ht="20.25">
      <c r="A23" s="189"/>
      <c r="B23" s="189"/>
      <c r="C23" s="189"/>
      <c r="D23" s="189"/>
      <c r="E23" s="189"/>
      <c r="F23" s="189"/>
      <c r="G23" s="189"/>
      <c r="H23" s="189"/>
      <c r="I23" s="189"/>
      <c r="K23" s="193"/>
      <c r="L23" s="193"/>
      <c r="M23" s="22"/>
    </row>
    <row r="24" spans="1:13" ht="30" customHeight="1">
      <c r="A24" s="194" t="s">
        <v>149</v>
      </c>
      <c r="B24" s="194"/>
      <c r="C24" s="194"/>
      <c r="D24" s="194"/>
      <c r="E24" s="194"/>
      <c r="F24" s="194"/>
      <c r="G24" s="194"/>
      <c r="H24" s="194"/>
      <c r="I24" s="194"/>
      <c r="K24" s="23"/>
      <c r="L24" s="23"/>
    </row>
    <row r="25" spans="1:13" ht="33.75" customHeight="1">
      <c r="A25" s="187" t="s">
        <v>147</v>
      </c>
      <c r="B25" s="187"/>
      <c r="C25" s="187"/>
      <c r="D25" s="187" t="s">
        <v>148</v>
      </c>
      <c r="E25" s="187"/>
      <c r="F25" s="187"/>
      <c r="G25" s="187" t="s">
        <v>23</v>
      </c>
      <c r="H25" s="187"/>
      <c r="I25" s="187"/>
      <c r="K25" s="24"/>
      <c r="L25" s="25"/>
      <c r="M25" s="20" t="s">
        <v>150</v>
      </c>
    </row>
    <row r="26" spans="1:13" ht="20.100000000000001" customHeight="1">
      <c r="A26" s="314" t="s">
        <v>185</v>
      </c>
      <c r="B26" s="315"/>
      <c r="C26" s="316"/>
      <c r="D26" s="314" t="s">
        <v>173</v>
      </c>
      <c r="E26" s="315"/>
      <c r="F26" s="316"/>
      <c r="G26" s="317" t="s">
        <v>174</v>
      </c>
      <c r="H26" s="315"/>
      <c r="I26" s="316"/>
      <c r="K26" s="24"/>
      <c r="L26" s="25"/>
    </row>
    <row r="27" spans="1:13" ht="20.100000000000001" customHeight="1">
      <c r="A27" s="314" t="s">
        <v>175</v>
      </c>
      <c r="B27" s="315"/>
      <c r="C27" s="316"/>
      <c r="D27" s="314" t="s">
        <v>176</v>
      </c>
      <c r="E27" s="315"/>
      <c r="F27" s="316"/>
      <c r="G27" s="317" t="s">
        <v>177</v>
      </c>
      <c r="H27" s="315"/>
      <c r="I27" s="316"/>
      <c r="K27" s="24"/>
      <c r="L27" s="26"/>
    </row>
    <row r="28" spans="1:13" ht="20.100000000000001" customHeight="1">
      <c r="A28" s="318" t="s">
        <v>464</v>
      </c>
      <c r="B28" s="315"/>
      <c r="C28" s="316"/>
      <c r="D28" s="318" t="s">
        <v>465</v>
      </c>
      <c r="E28" s="315"/>
      <c r="F28" s="316"/>
      <c r="G28" s="317" t="s">
        <v>466</v>
      </c>
      <c r="H28" s="315"/>
      <c r="I28" s="316"/>
      <c r="K28" s="24"/>
      <c r="L28" s="26"/>
    </row>
    <row r="29" spans="1:13" ht="20.100000000000001" customHeight="1">
      <c r="A29" s="318" t="s">
        <v>328</v>
      </c>
      <c r="B29" s="315"/>
      <c r="C29" s="316"/>
      <c r="D29" s="318" t="s">
        <v>467</v>
      </c>
      <c r="E29" s="315"/>
      <c r="F29" s="316"/>
      <c r="G29" s="317" t="s">
        <v>468</v>
      </c>
      <c r="H29" s="315"/>
      <c r="I29" s="316"/>
      <c r="K29" s="24"/>
      <c r="L29" s="25"/>
    </row>
    <row r="30" spans="1:13" ht="20.100000000000001" customHeight="1">
      <c r="A30" s="318" t="s">
        <v>474</v>
      </c>
      <c r="B30" s="315"/>
      <c r="C30" s="316"/>
      <c r="D30" s="318" t="s">
        <v>329</v>
      </c>
      <c r="E30" s="315"/>
      <c r="F30" s="316"/>
      <c r="G30" s="317" t="s">
        <v>475</v>
      </c>
      <c r="H30" s="315"/>
      <c r="I30" s="316"/>
      <c r="K30" s="24"/>
      <c r="L30" s="26"/>
    </row>
    <row r="31" spans="1:13" ht="20.100000000000001" customHeight="1">
      <c r="A31" s="314" t="s">
        <v>476</v>
      </c>
      <c r="B31" s="315"/>
      <c r="C31" s="316"/>
      <c r="D31" s="318" t="s">
        <v>477</v>
      </c>
      <c r="E31" s="315"/>
      <c r="F31" s="316"/>
      <c r="G31" s="317" t="s">
        <v>172</v>
      </c>
      <c r="H31" s="315"/>
      <c r="I31" s="316"/>
      <c r="K31" s="24"/>
      <c r="L31" s="27"/>
    </row>
    <row r="32" spans="1:13" ht="20.100000000000001" customHeight="1">
      <c r="A32" s="314" t="s">
        <v>180</v>
      </c>
      <c r="B32" s="315"/>
      <c r="C32" s="316"/>
      <c r="D32" s="318" t="s">
        <v>478</v>
      </c>
      <c r="E32" s="315"/>
      <c r="F32" s="316"/>
      <c r="G32" s="317" t="s">
        <v>179</v>
      </c>
      <c r="H32" s="315"/>
      <c r="I32" s="316"/>
      <c r="K32" s="190"/>
      <c r="L32" s="25"/>
    </row>
    <row r="33" spans="11:12" ht="15">
      <c r="K33" s="190"/>
      <c r="L33" s="28"/>
    </row>
    <row r="34" spans="11:12" ht="19.5" customHeight="1"/>
    <row r="35" spans="11:12" ht="51" customHeight="1"/>
    <row r="36" spans="11:12" ht="51.75" customHeight="1"/>
    <row r="37" spans="11:12" ht="42.75" customHeight="1"/>
    <row r="38" spans="11:12" ht="107.25" customHeight="1"/>
    <row r="39" spans="11:12" ht="58.5" customHeight="1"/>
    <row r="40" spans="11:12" ht="30.75" customHeight="1"/>
    <row r="41" spans="11:12" ht="30.75" customHeight="1"/>
    <row r="42" spans="11:12" ht="47.25" customHeight="1"/>
    <row r="65526" spans="1:5" ht="15">
      <c r="A65526" s="191" t="s">
        <v>29</v>
      </c>
      <c r="B65526" s="191"/>
      <c r="C65526" s="191"/>
      <c r="D65526" s="191"/>
      <c r="E65526" s="191"/>
    </row>
    <row r="65527" spans="1:5">
      <c r="A65527" s="192" t="s">
        <v>30</v>
      </c>
      <c r="B65527" s="192"/>
      <c r="C65527" s="192"/>
      <c r="D65527" s="192"/>
      <c r="E65527" s="192"/>
    </row>
    <row r="65528" spans="1:5">
      <c r="A65528" s="192" t="s">
        <v>31</v>
      </c>
      <c r="B65528" s="192"/>
      <c r="C65528" s="192"/>
      <c r="D65528" s="192"/>
      <c r="E65528" s="192"/>
    </row>
    <row r="65529" spans="1:5">
      <c r="A65529" s="20" t="s">
        <v>151</v>
      </c>
      <c r="D65529" s="20" t="s">
        <v>152</v>
      </c>
    </row>
  </sheetData>
  <sheetProtection password="F5F0" sheet="1"/>
  <mergeCells count="93">
    <mergeCell ref="A1:B3"/>
    <mergeCell ref="H1:I1"/>
    <mergeCell ref="H3:I3"/>
    <mergeCell ref="C1:G1"/>
    <mergeCell ref="C2:G2"/>
    <mergeCell ref="C3:G3"/>
    <mergeCell ref="A11:B11"/>
    <mergeCell ref="C10:F10"/>
    <mergeCell ref="C11:F11"/>
    <mergeCell ref="F9:G9"/>
    <mergeCell ref="A10:B10"/>
    <mergeCell ref="C9:E9"/>
    <mergeCell ref="K23:L23"/>
    <mergeCell ref="A24:I24"/>
    <mergeCell ref="A25:C25"/>
    <mergeCell ref="D25:F25"/>
    <mergeCell ref="G25:I25"/>
    <mergeCell ref="K32:K33"/>
    <mergeCell ref="A65526:E65526"/>
    <mergeCell ref="A65527:E65527"/>
    <mergeCell ref="A65528:E65528"/>
    <mergeCell ref="A32:C32"/>
    <mergeCell ref="D32:F32"/>
    <mergeCell ref="G32:I32"/>
    <mergeCell ref="A27:C27"/>
    <mergeCell ref="D27:F27"/>
    <mergeCell ref="G27:I27"/>
    <mergeCell ref="A28:C28"/>
    <mergeCell ref="D28:F28"/>
    <mergeCell ref="G28:I28"/>
    <mergeCell ref="A31:C31"/>
    <mergeCell ref="D31:F31"/>
    <mergeCell ref="G31:I31"/>
    <mergeCell ref="A29:C29"/>
    <mergeCell ref="D29:F29"/>
    <mergeCell ref="G29:I29"/>
    <mergeCell ref="A30:C30"/>
    <mergeCell ref="D30:F30"/>
    <mergeCell ref="G30:I30"/>
    <mergeCell ref="G26:I26"/>
    <mergeCell ref="A20:C20"/>
    <mergeCell ref="D20:F20"/>
    <mergeCell ref="G22:I22"/>
    <mergeCell ref="A23:C23"/>
    <mergeCell ref="D23:F23"/>
    <mergeCell ref="G23:I23"/>
    <mergeCell ref="A26:C26"/>
    <mergeCell ref="D26:F26"/>
    <mergeCell ref="A22:C22"/>
    <mergeCell ref="D22:F22"/>
    <mergeCell ref="G17:I17"/>
    <mergeCell ref="A17:C17"/>
    <mergeCell ref="D17:F17"/>
    <mergeCell ref="G18:I18"/>
    <mergeCell ref="K18:K21"/>
    <mergeCell ref="A18:C18"/>
    <mergeCell ref="D18:F18"/>
    <mergeCell ref="G19:I19"/>
    <mergeCell ref="A19:C19"/>
    <mergeCell ref="D19:F19"/>
    <mergeCell ref="G20:I20"/>
    <mergeCell ref="A21:C21"/>
    <mergeCell ref="D21:F21"/>
    <mergeCell ref="G21:I21"/>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F6:I6"/>
    <mergeCell ref="F7:I7"/>
    <mergeCell ref="H9:I9"/>
  </mergeCells>
  <hyperlinks>
    <hyperlink ref="A65528" r:id="rId1"/>
    <hyperlink ref="A65527" r:id="rId2"/>
    <hyperlink ref="G14" r:id="rId3"/>
    <hyperlink ref="G15" r:id="rId4"/>
    <hyperlink ref="G16" r:id="rId5"/>
    <hyperlink ref="G17" r:id="rId6"/>
    <hyperlink ref="G18" r:id="rId7"/>
    <hyperlink ref="G19" r:id="rId8"/>
    <hyperlink ref="G20" r:id="rId9"/>
    <hyperlink ref="G21" r:id="rId10"/>
    <hyperlink ref="G22" r:id="rId11"/>
    <hyperlink ref="G26" r:id="rId12"/>
    <hyperlink ref="G27" r:id="rId13"/>
    <hyperlink ref="G28" r:id="rId14"/>
    <hyperlink ref="G29" r:id="rId15"/>
    <hyperlink ref="G30" r:id="rId16"/>
    <hyperlink ref="G31" r:id="rId17"/>
    <hyperlink ref="G32" r:id="rId18"/>
  </hyperlinks>
  <pageMargins left="0.70866141732283472" right="0.70866141732283472" top="0.74803149606299213" bottom="0.74803149606299213" header="0.31496062992125984" footer="0.31496062992125984"/>
  <pageSetup paperSize="9" orientation="landscape" horizontalDpi="300" verticalDpi="300" r:id="rId19"/>
  <drawing r:id="rId2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U65532"/>
  <sheetViews>
    <sheetView showGridLines="0" zoomScale="55" zoomScaleNormal="55" workbookViewId="0">
      <selection activeCell="F7" sqref="F7"/>
    </sheetView>
  </sheetViews>
  <sheetFormatPr baseColWidth="10" defaultRowHeight="14.25"/>
  <cols>
    <col min="1" max="1" width="0.42578125" style="30" customWidth="1"/>
    <col min="2" max="2" width="1.42578125" style="30" customWidth="1"/>
    <col min="3" max="3" width="44.7109375" style="30" customWidth="1"/>
    <col min="4" max="4" width="17" style="70" customWidth="1"/>
    <col min="5" max="5" width="72.7109375" style="56" customWidth="1"/>
    <col min="6" max="6" width="84.140625" style="56" customWidth="1"/>
    <col min="7" max="7" width="18.7109375" style="70" customWidth="1"/>
    <col min="8" max="8" width="76" style="56" customWidth="1"/>
    <col min="9" max="9" width="95.140625" style="56" customWidth="1"/>
    <col min="10" max="10" width="18.140625" style="70" customWidth="1"/>
    <col min="11" max="11" width="52.140625" style="56" customWidth="1"/>
    <col min="12" max="12" width="81.85546875" style="56" customWidth="1"/>
    <col min="13" max="13" width="11.7109375" style="70" customWidth="1"/>
    <col min="14" max="15" width="33.7109375" style="56" customWidth="1"/>
    <col min="16" max="16" width="3.140625" style="30" customWidth="1"/>
    <col min="17" max="17" width="2.42578125" style="30" customWidth="1"/>
    <col min="18" max="18" width="5.42578125" style="30" customWidth="1"/>
    <col min="19" max="19" width="6.28515625" style="30" customWidth="1"/>
    <col min="20" max="20" width="6" style="30" customWidth="1"/>
    <col min="21" max="21" width="7.85546875" style="30"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c r="B1" s="260" t="s">
        <v>124</v>
      </c>
      <c r="C1" s="260"/>
      <c r="D1" s="260"/>
      <c r="E1" s="260"/>
      <c r="F1" s="260"/>
      <c r="G1" s="260"/>
      <c r="H1" s="260"/>
      <c r="I1" s="260"/>
      <c r="J1" s="261"/>
      <c r="K1" s="261"/>
      <c r="L1" s="29"/>
      <c r="M1" s="29"/>
      <c r="N1" s="29"/>
      <c r="O1" s="29"/>
    </row>
    <row r="2" spans="1:21" ht="15.75">
      <c r="B2" s="262" t="s">
        <v>27</v>
      </c>
      <c r="C2" s="262"/>
      <c r="D2" s="213">
        <v>2023</v>
      </c>
      <c r="E2" s="213"/>
      <c r="F2" s="213"/>
      <c r="G2" s="214" t="s">
        <v>183</v>
      </c>
      <c r="H2" s="215"/>
      <c r="I2" s="216"/>
      <c r="J2" s="217" t="s">
        <v>184</v>
      </c>
      <c r="K2" s="217"/>
      <c r="L2" s="217"/>
      <c r="M2" s="273">
        <v>2026</v>
      </c>
      <c r="N2" s="273"/>
      <c r="O2" s="273"/>
      <c r="Q2" s="30">
        <v>1</v>
      </c>
    </row>
    <row r="3" spans="1:21" ht="15" customHeight="1">
      <c r="B3" s="262"/>
      <c r="C3" s="262"/>
      <c r="D3" s="270" t="s">
        <v>34</v>
      </c>
      <c r="E3" s="220" t="s">
        <v>122</v>
      </c>
      <c r="F3" s="220" t="s">
        <v>125</v>
      </c>
      <c r="G3" s="218" t="s">
        <v>34</v>
      </c>
      <c r="H3" s="220" t="s">
        <v>122</v>
      </c>
      <c r="I3" s="220" t="s">
        <v>125</v>
      </c>
      <c r="J3" s="218" t="s">
        <v>34</v>
      </c>
      <c r="K3" s="228" t="s">
        <v>122</v>
      </c>
      <c r="L3" s="221" t="s">
        <v>125</v>
      </c>
      <c r="M3" s="218" t="s">
        <v>34</v>
      </c>
      <c r="N3" s="228" t="s">
        <v>122</v>
      </c>
      <c r="O3" s="221" t="s">
        <v>125</v>
      </c>
      <c r="Q3" s="30">
        <v>2</v>
      </c>
    </row>
    <row r="4" spans="1:21" ht="15.75" customHeight="1">
      <c r="B4" s="262"/>
      <c r="C4" s="262"/>
      <c r="D4" s="271"/>
      <c r="E4" s="221"/>
      <c r="F4" s="221"/>
      <c r="G4" s="219"/>
      <c r="H4" s="221"/>
      <c r="I4" s="221"/>
      <c r="J4" s="219"/>
      <c r="K4" s="229"/>
      <c r="L4" s="230"/>
      <c r="M4" s="219"/>
      <c r="N4" s="229"/>
      <c r="O4" s="230"/>
      <c r="Q4" s="30">
        <v>3</v>
      </c>
    </row>
    <row r="5" spans="1:21" ht="15.75">
      <c r="B5" s="262"/>
      <c r="C5" s="262"/>
      <c r="D5" s="31"/>
      <c r="E5" s="32"/>
      <c r="F5" s="32"/>
      <c r="G5" s="33"/>
      <c r="H5" s="34"/>
      <c r="I5" s="34"/>
      <c r="J5" s="33"/>
      <c r="K5" s="35"/>
      <c r="L5" s="34"/>
      <c r="M5" s="33"/>
      <c r="N5" s="35"/>
      <c r="O5" s="34"/>
      <c r="Q5" s="30">
        <v>4</v>
      </c>
    </row>
    <row r="6" spans="1:21" ht="18.75">
      <c r="A6" s="212"/>
      <c r="B6" s="267"/>
      <c r="C6" s="36" t="s">
        <v>73</v>
      </c>
      <c r="D6" s="37"/>
      <c r="E6" s="37"/>
      <c r="F6" s="37"/>
      <c r="G6" s="37"/>
      <c r="H6" s="37"/>
      <c r="I6" s="37"/>
      <c r="J6" s="37"/>
      <c r="K6" s="37"/>
      <c r="L6" s="38"/>
      <c r="M6" s="37"/>
      <c r="N6" s="37"/>
      <c r="O6" s="38"/>
    </row>
    <row r="7" spans="1:21" ht="180" customHeight="1">
      <c r="A7" s="212"/>
      <c r="B7" s="268"/>
      <c r="C7" s="147" t="s">
        <v>33</v>
      </c>
      <c r="D7" s="123">
        <v>4</v>
      </c>
      <c r="E7" s="124" t="s">
        <v>308</v>
      </c>
      <c r="F7" s="125" t="s">
        <v>186</v>
      </c>
      <c r="G7" s="112">
        <v>4</v>
      </c>
      <c r="H7" s="150" t="s">
        <v>330</v>
      </c>
      <c r="I7" s="150" t="s">
        <v>331</v>
      </c>
      <c r="J7" s="115">
        <v>4</v>
      </c>
      <c r="K7" s="319" t="s">
        <v>330</v>
      </c>
      <c r="L7" s="319" t="s">
        <v>479</v>
      </c>
      <c r="M7" s="117"/>
      <c r="N7" s="105"/>
      <c r="O7" s="106"/>
      <c r="Q7" s="39"/>
      <c r="R7" s="30">
        <f>COUNTIF(D7:D10,"1")</f>
        <v>0</v>
      </c>
      <c r="S7" s="30">
        <f>COUNTIF(G7:G10,"1")</f>
        <v>0</v>
      </c>
      <c r="T7" s="30">
        <f>COUNTIF(J7:J10,"1")</f>
        <v>0</v>
      </c>
      <c r="U7" s="30">
        <f>COUNTIF(M7:M10,"1")</f>
        <v>0</v>
      </c>
    </row>
    <row r="8" spans="1:21" ht="82.5" customHeight="1">
      <c r="A8" s="212"/>
      <c r="B8" s="268"/>
      <c r="C8" s="145" t="s">
        <v>35</v>
      </c>
      <c r="D8" s="123">
        <v>4</v>
      </c>
      <c r="E8" s="124" t="s">
        <v>307</v>
      </c>
      <c r="F8" s="125" t="s">
        <v>187</v>
      </c>
      <c r="G8" s="112">
        <v>4</v>
      </c>
      <c r="H8" s="151" t="s">
        <v>332</v>
      </c>
      <c r="I8" s="150" t="s">
        <v>187</v>
      </c>
      <c r="J8" s="115">
        <v>4</v>
      </c>
      <c r="K8" s="320" t="s">
        <v>480</v>
      </c>
      <c r="L8" s="319" t="s">
        <v>187</v>
      </c>
      <c r="M8" s="117"/>
      <c r="N8" s="107"/>
      <c r="O8" s="106"/>
      <c r="R8" s="30">
        <f>COUNTIF(D7:D10,"2")</f>
        <v>0</v>
      </c>
      <c r="S8" s="30">
        <f>COUNTIF(G7:G10,"2")</f>
        <v>0</v>
      </c>
      <c r="T8" s="30">
        <f>COUNTIF(J7:J10,"2")</f>
        <v>0</v>
      </c>
      <c r="U8" s="30">
        <f>COUNTIF(M7:M10,"2")</f>
        <v>0</v>
      </c>
    </row>
    <row r="9" spans="1:21" ht="88.5" customHeight="1">
      <c r="A9" s="212"/>
      <c r="B9" s="268"/>
      <c r="C9" s="146" t="s">
        <v>36</v>
      </c>
      <c r="D9" s="123">
        <v>4</v>
      </c>
      <c r="E9" s="126" t="s">
        <v>333</v>
      </c>
      <c r="F9" s="125" t="s">
        <v>309</v>
      </c>
      <c r="G9" s="112">
        <v>4</v>
      </c>
      <c r="H9" s="151" t="s">
        <v>333</v>
      </c>
      <c r="I9" s="150" t="s">
        <v>309</v>
      </c>
      <c r="J9" s="115">
        <v>4</v>
      </c>
      <c r="K9" s="320" t="s">
        <v>333</v>
      </c>
      <c r="L9" s="319" t="s">
        <v>333</v>
      </c>
      <c r="M9" s="117"/>
      <c r="N9" s="107"/>
      <c r="O9" s="106"/>
      <c r="R9" s="30">
        <f>COUNTIF(D7:D10,"3")</f>
        <v>0</v>
      </c>
      <c r="S9" s="30">
        <f>COUNTIF(G7:G10,"3")</f>
        <v>0</v>
      </c>
      <c r="T9" s="30">
        <f>COUNTIF(J7:J10,"3")</f>
        <v>0</v>
      </c>
      <c r="U9" s="30">
        <f>COUNTIF(M7:M10,"3")</f>
        <v>0</v>
      </c>
    </row>
    <row r="10" spans="1:21" ht="102.75" customHeight="1">
      <c r="A10" s="212"/>
      <c r="B10" s="269"/>
      <c r="C10" s="146" t="s">
        <v>37</v>
      </c>
      <c r="D10" s="123">
        <v>4</v>
      </c>
      <c r="E10" s="124" t="s">
        <v>375</v>
      </c>
      <c r="F10" s="125" t="s">
        <v>188</v>
      </c>
      <c r="G10" s="112">
        <v>4</v>
      </c>
      <c r="H10" s="151" t="s">
        <v>334</v>
      </c>
      <c r="I10" s="150" t="s">
        <v>188</v>
      </c>
      <c r="J10" s="115">
        <v>4</v>
      </c>
      <c r="K10" s="320" t="s">
        <v>334</v>
      </c>
      <c r="L10" s="319" t="s">
        <v>188</v>
      </c>
      <c r="M10" s="117"/>
      <c r="N10" s="107"/>
      <c r="O10" s="106"/>
      <c r="R10" s="30">
        <f>COUNTIF(D7:D10,"4")</f>
        <v>4</v>
      </c>
      <c r="S10" s="30">
        <f>COUNTIF(G7:G10,"4")</f>
        <v>4</v>
      </c>
      <c r="T10" s="30">
        <f>COUNTIF(J7:J10,"4")</f>
        <v>4</v>
      </c>
      <c r="U10" s="30">
        <f>COUNTIF(M7:M10,"4")</f>
        <v>0</v>
      </c>
    </row>
    <row r="11" spans="1:21" ht="24.75" customHeight="1">
      <c r="B11" s="239"/>
      <c r="C11" s="240"/>
      <c r="D11" s="240"/>
      <c r="E11" s="240"/>
      <c r="F11" s="240"/>
      <c r="G11" s="240"/>
      <c r="H11" s="240"/>
      <c r="I11" s="240"/>
      <c r="J11" s="240"/>
      <c r="K11" s="242"/>
      <c r="L11" s="40"/>
      <c r="M11" s="118"/>
      <c r="N11" s="40"/>
      <c r="O11" s="40"/>
      <c r="Q11" s="30">
        <f>COUNTIF(D7:D10,"1")</f>
        <v>0</v>
      </c>
      <c r="R11" s="30">
        <f>COUNTIF(D7:D10,"1")</f>
        <v>0</v>
      </c>
      <c r="S11" s="30">
        <f>COUNTIF(D7:D10,"3")</f>
        <v>0</v>
      </c>
    </row>
    <row r="12" spans="1:21" ht="18.75">
      <c r="A12" s="212"/>
      <c r="B12" s="234"/>
      <c r="C12" s="41" t="s">
        <v>72</v>
      </c>
      <c r="D12" s="42"/>
      <c r="E12" s="42"/>
      <c r="F12" s="42"/>
      <c r="G12" s="42"/>
      <c r="H12" s="42"/>
      <c r="I12" s="42"/>
      <c r="J12" s="42"/>
      <c r="K12" s="43"/>
      <c r="L12" s="44"/>
      <c r="M12" s="42"/>
      <c r="N12" s="43"/>
      <c r="O12" s="44"/>
    </row>
    <row r="13" spans="1:21" ht="169.5" customHeight="1">
      <c r="A13" s="212"/>
      <c r="B13" s="235"/>
      <c r="C13" s="144" t="s">
        <v>38</v>
      </c>
      <c r="D13" s="127">
        <v>4</v>
      </c>
      <c r="E13" s="129" t="s">
        <v>310</v>
      </c>
      <c r="F13" s="130" t="s">
        <v>189</v>
      </c>
      <c r="G13" s="113">
        <v>4</v>
      </c>
      <c r="H13" s="150" t="s">
        <v>335</v>
      </c>
      <c r="I13" s="150" t="s">
        <v>336</v>
      </c>
      <c r="J13" s="116">
        <v>4</v>
      </c>
      <c r="K13" s="319" t="s">
        <v>335</v>
      </c>
      <c r="L13" s="319" t="s">
        <v>481</v>
      </c>
      <c r="M13" s="119"/>
      <c r="N13" s="108"/>
      <c r="O13" s="109"/>
      <c r="R13" s="30">
        <f>COUNTIF(D13:D17,"1")</f>
        <v>0</v>
      </c>
      <c r="S13" s="30">
        <f>COUNTIF(G13:G17,"1")</f>
        <v>0</v>
      </c>
      <c r="T13" s="30">
        <f>COUNTIF(J13:J17,"1")</f>
        <v>0</v>
      </c>
      <c r="U13" s="30">
        <f>COUNTIF(M13:M17,"1")</f>
        <v>0</v>
      </c>
    </row>
    <row r="14" spans="1:21" ht="58.5" customHeight="1">
      <c r="A14" s="212"/>
      <c r="B14" s="235"/>
      <c r="C14" s="145" t="s">
        <v>39</v>
      </c>
      <c r="D14" s="127">
        <v>4</v>
      </c>
      <c r="E14" s="129" t="s">
        <v>306</v>
      </c>
      <c r="F14" s="130" t="s">
        <v>190</v>
      </c>
      <c r="G14" s="113">
        <v>4</v>
      </c>
      <c r="H14" s="150" t="s">
        <v>337</v>
      </c>
      <c r="I14" s="150" t="s">
        <v>190</v>
      </c>
      <c r="J14" s="116">
        <v>4</v>
      </c>
      <c r="K14" s="319" t="s">
        <v>337</v>
      </c>
      <c r="L14" s="319" t="s">
        <v>190</v>
      </c>
      <c r="M14" s="119"/>
      <c r="N14" s="109"/>
      <c r="O14" s="109"/>
      <c r="R14" s="30">
        <f>COUNTIF(D13:D17,"2")</f>
        <v>0</v>
      </c>
      <c r="S14" s="30">
        <f>COUNTIF(G13:G17,"2")</f>
        <v>0</v>
      </c>
      <c r="T14" s="30">
        <f>COUNTIF(J13:J17,"2")</f>
        <v>0</v>
      </c>
      <c r="U14" s="30">
        <f>COUNTIF(M13:M17,"2")</f>
        <v>0</v>
      </c>
    </row>
    <row r="15" spans="1:21" ht="97.5" customHeight="1">
      <c r="A15" s="212"/>
      <c r="B15" s="235"/>
      <c r="C15" s="145" t="s">
        <v>40</v>
      </c>
      <c r="D15" s="127">
        <v>4</v>
      </c>
      <c r="E15" s="129" t="s">
        <v>376</v>
      </c>
      <c r="F15" s="130" t="s">
        <v>191</v>
      </c>
      <c r="G15" s="120">
        <v>3</v>
      </c>
      <c r="H15" s="150" t="s">
        <v>338</v>
      </c>
      <c r="I15" s="150" t="s">
        <v>339</v>
      </c>
      <c r="J15" s="116">
        <v>4</v>
      </c>
      <c r="K15" s="319" t="s">
        <v>482</v>
      </c>
      <c r="L15" s="319" t="s">
        <v>483</v>
      </c>
      <c r="M15" s="119"/>
      <c r="N15" s="109"/>
      <c r="O15" s="109"/>
      <c r="R15" s="30">
        <f>COUNTIF(D13:D17,"3")</f>
        <v>0</v>
      </c>
      <c r="S15" s="30">
        <f>COUNTIF(G13:G17,"3")</f>
        <v>1</v>
      </c>
      <c r="T15" s="30">
        <f>COUNTIF(J13:J17,"3")</f>
        <v>0</v>
      </c>
      <c r="U15" s="30">
        <f>COUNTIF(M13:M17,"3")</f>
        <v>0</v>
      </c>
    </row>
    <row r="16" spans="1:21" ht="90" customHeight="1">
      <c r="A16" s="212"/>
      <c r="B16" s="235"/>
      <c r="C16" s="146" t="s">
        <v>41</v>
      </c>
      <c r="D16" s="127">
        <v>4</v>
      </c>
      <c r="E16" s="129" t="s">
        <v>377</v>
      </c>
      <c r="F16" s="130" t="s">
        <v>192</v>
      </c>
      <c r="G16" s="120">
        <v>4</v>
      </c>
      <c r="H16" s="150" t="s">
        <v>340</v>
      </c>
      <c r="I16" s="150" t="s">
        <v>192</v>
      </c>
      <c r="J16" s="116">
        <v>4</v>
      </c>
      <c r="K16" s="319" t="s">
        <v>340</v>
      </c>
      <c r="L16" s="319" t="s">
        <v>192</v>
      </c>
      <c r="M16" s="119"/>
      <c r="N16" s="109"/>
      <c r="O16" s="109"/>
      <c r="R16" s="30">
        <f>COUNTIF(D13:D17,"4")</f>
        <v>5</v>
      </c>
      <c r="S16" s="30">
        <f>COUNTIF(G13:G17,"4")</f>
        <v>4</v>
      </c>
      <c r="T16" s="30">
        <f>COUNTIF(J13:J17,"4")</f>
        <v>5</v>
      </c>
      <c r="U16" s="30">
        <f>COUNTIF(M13:M17,"4")</f>
        <v>0</v>
      </c>
    </row>
    <row r="17" spans="1:21" ht="95.25" customHeight="1">
      <c r="A17" s="212"/>
      <c r="B17" s="236"/>
      <c r="C17" s="145" t="s">
        <v>42</v>
      </c>
      <c r="D17" s="127">
        <v>4</v>
      </c>
      <c r="E17" s="129" t="s">
        <v>341</v>
      </c>
      <c r="F17" s="130" t="s">
        <v>193</v>
      </c>
      <c r="G17" s="120">
        <v>4</v>
      </c>
      <c r="H17" s="150" t="s">
        <v>341</v>
      </c>
      <c r="I17" s="150" t="s">
        <v>342</v>
      </c>
      <c r="J17" s="116">
        <v>4</v>
      </c>
      <c r="K17" s="319" t="s">
        <v>341</v>
      </c>
      <c r="L17" s="319" t="s">
        <v>342</v>
      </c>
      <c r="M17" s="119"/>
      <c r="N17" s="109"/>
      <c r="O17" s="109"/>
    </row>
    <row r="18" spans="1:21" ht="22.5" customHeight="1">
      <c r="B18" s="231"/>
      <c r="C18" s="232"/>
      <c r="D18" s="232"/>
      <c r="E18" s="232"/>
      <c r="F18" s="272"/>
      <c r="G18" s="232"/>
      <c r="H18" s="232"/>
      <c r="I18" s="232"/>
      <c r="J18" s="232"/>
      <c r="K18" s="233"/>
      <c r="L18" s="40"/>
      <c r="M18" s="118"/>
      <c r="N18" s="40"/>
      <c r="O18" s="40"/>
    </row>
    <row r="19" spans="1:21" ht="18.75">
      <c r="A19" s="212"/>
      <c r="B19" s="234"/>
      <c r="C19" s="41" t="s">
        <v>43</v>
      </c>
      <c r="D19" s="42"/>
      <c r="E19" s="42"/>
      <c r="F19" s="121"/>
      <c r="G19" s="42"/>
      <c r="H19" s="42"/>
      <c r="I19" s="42"/>
      <c r="J19" s="42"/>
      <c r="K19" s="43"/>
      <c r="L19" s="44"/>
      <c r="M19" s="42"/>
      <c r="N19" s="43"/>
      <c r="O19" s="44"/>
    </row>
    <row r="20" spans="1:21" ht="134.25" customHeight="1">
      <c r="A20" s="212"/>
      <c r="B20" s="237"/>
      <c r="C20" s="149" t="s">
        <v>44</v>
      </c>
      <c r="D20" s="127">
        <v>4</v>
      </c>
      <c r="E20" s="129" t="s">
        <v>311</v>
      </c>
      <c r="F20" s="129" t="s">
        <v>194</v>
      </c>
      <c r="G20" s="120">
        <v>4</v>
      </c>
      <c r="H20" s="150" t="s">
        <v>343</v>
      </c>
      <c r="I20" s="150" t="s">
        <v>194</v>
      </c>
      <c r="J20" s="116">
        <v>4</v>
      </c>
      <c r="K20" s="319" t="s">
        <v>343</v>
      </c>
      <c r="L20" s="319" t="s">
        <v>194</v>
      </c>
      <c r="M20" s="119"/>
      <c r="N20" s="110"/>
      <c r="O20" s="111"/>
      <c r="R20" s="30">
        <f>COUNTIF(D20:D27,"1")</f>
        <v>0</v>
      </c>
      <c r="S20" s="30">
        <f>COUNTIF(G20:G27,"1")</f>
        <v>0</v>
      </c>
      <c r="T20" s="30">
        <f>COUNTIF(J20:J27,"1")</f>
        <v>0</v>
      </c>
      <c r="U20" s="30">
        <f>COUNTIF(M20:M27,"1")</f>
        <v>0</v>
      </c>
    </row>
    <row r="21" spans="1:21" ht="81" customHeight="1">
      <c r="A21" s="212"/>
      <c r="B21" s="237"/>
      <c r="C21" s="148" t="s">
        <v>45</v>
      </c>
      <c r="D21" s="127">
        <v>4</v>
      </c>
      <c r="E21" s="129" t="s">
        <v>312</v>
      </c>
      <c r="F21" s="128" t="s">
        <v>195</v>
      </c>
      <c r="G21" s="120">
        <v>4</v>
      </c>
      <c r="H21" s="150" t="s">
        <v>344</v>
      </c>
      <c r="I21" s="150" t="s">
        <v>195</v>
      </c>
      <c r="J21" s="116">
        <v>4</v>
      </c>
      <c r="K21" s="319" t="s">
        <v>344</v>
      </c>
      <c r="L21" s="319" t="s">
        <v>195</v>
      </c>
      <c r="M21" s="119"/>
      <c r="N21" s="111"/>
      <c r="O21" s="111"/>
      <c r="R21" s="30">
        <f>COUNTIF(D20:D27,"2")</f>
        <v>0</v>
      </c>
      <c r="S21" s="30">
        <f>COUNTIF(G20:G27,"2")</f>
        <v>0</v>
      </c>
      <c r="T21" s="30">
        <f>COUNTIF(J20:J27,"2")</f>
        <v>0</v>
      </c>
      <c r="U21" s="30">
        <f>COUNTIF(M20:M27,"2")</f>
        <v>0</v>
      </c>
    </row>
    <row r="22" spans="1:21" ht="82.5" customHeight="1">
      <c r="A22" s="212"/>
      <c r="B22" s="237"/>
      <c r="C22" s="148" t="s">
        <v>46</v>
      </c>
      <c r="D22" s="127">
        <v>4</v>
      </c>
      <c r="E22" s="129" t="s">
        <v>313</v>
      </c>
      <c r="F22" s="128" t="s">
        <v>196</v>
      </c>
      <c r="G22" s="120">
        <v>4</v>
      </c>
      <c r="H22" s="150" t="s">
        <v>313</v>
      </c>
      <c r="I22" s="150" t="s">
        <v>196</v>
      </c>
      <c r="J22" s="116">
        <v>4</v>
      </c>
      <c r="K22" s="319" t="s">
        <v>313</v>
      </c>
      <c r="L22" s="319" t="s">
        <v>196</v>
      </c>
      <c r="M22" s="119"/>
      <c r="N22" s="111"/>
      <c r="O22" s="111"/>
      <c r="R22" s="30">
        <f>COUNTIF(D20:D27,"3")</f>
        <v>2</v>
      </c>
      <c r="S22" s="30">
        <f>COUNTIF(G20:G27,"3")</f>
        <v>4</v>
      </c>
      <c r="T22" s="30">
        <f>COUNTIF(J20:J27,"3")</f>
        <v>4</v>
      </c>
      <c r="U22" s="30">
        <f>COUNTIF(M20:M27,"3")</f>
        <v>0</v>
      </c>
    </row>
    <row r="23" spans="1:21" ht="85.5" customHeight="1">
      <c r="A23" s="212"/>
      <c r="B23" s="237"/>
      <c r="C23" s="148" t="s">
        <v>47</v>
      </c>
      <c r="D23" s="127">
        <v>4</v>
      </c>
      <c r="E23" s="129" t="s">
        <v>314</v>
      </c>
      <c r="F23" s="128" t="s">
        <v>197</v>
      </c>
      <c r="G23" s="120">
        <v>4</v>
      </c>
      <c r="H23" s="150" t="s">
        <v>378</v>
      </c>
      <c r="I23" s="150" t="s">
        <v>197</v>
      </c>
      <c r="J23" s="116">
        <v>4</v>
      </c>
      <c r="K23" s="319" t="s">
        <v>378</v>
      </c>
      <c r="L23" s="319" t="s">
        <v>197</v>
      </c>
      <c r="M23" s="119"/>
      <c r="N23" s="111"/>
      <c r="O23" s="111"/>
      <c r="R23" s="30">
        <f>COUNTIF(D20:D27,"4")</f>
        <v>6</v>
      </c>
      <c r="S23" s="30">
        <f>COUNTIF(G20:G27,"4")</f>
        <v>4</v>
      </c>
      <c r="T23" s="30">
        <f>COUNTIF(J20:J27,"4")</f>
        <v>4</v>
      </c>
      <c r="U23" s="30">
        <f>COUNTIF(M20:M27,"4")</f>
        <v>0</v>
      </c>
    </row>
    <row r="24" spans="1:21" ht="78" customHeight="1">
      <c r="A24" s="212"/>
      <c r="B24" s="237"/>
      <c r="C24" s="148" t="s">
        <v>48</v>
      </c>
      <c r="D24" s="127">
        <v>3</v>
      </c>
      <c r="E24" s="129" t="s">
        <v>315</v>
      </c>
      <c r="F24" s="128" t="s">
        <v>198</v>
      </c>
      <c r="G24" s="120">
        <v>3</v>
      </c>
      <c r="H24" s="150" t="s">
        <v>379</v>
      </c>
      <c r="I24" s="150" t="s">
        <v>198</v>
      </c>
      <c r="J24" s="116">
        <v>3</v>
      </c>
      <c r="K24" s="319" t="s">
        <v>484</v>
      </c>
      <c r="L24" s="319" t="s">
        <v>198</v>
      </c>
      <c r="M24" s="119"/>
      <c r="N24" s="111"/>
      <c r="O24" s="111"/>
    </row>
    <row r="25" spans="1:21" ht="81" customHeight="1">
      <c r="A25" s="212"/>
      <c r="B25" s="237"/>
      <c r="C25" s="148" t="s">
        <v>49</v>
      </c>
      <c r="D25" s="127">
        <v>3</v>
      </c>
      <c r="E25" s="129" t="s">
        <v>316</v>
      </c>
      <c r="F25" s="128" t="s">
        <v>199</v>
      </c>
      <c r="G25" s="120">
        <v>3</v>
      </c>
      <c r="H25" s="150" t="s">
        <v>345</v>
      </c>
      <c r="I25" s="150" t="s">
        <v>199</v>
      </c>
      <c r="J25" s="116">
        <v>3</v>
      </c>
      <c r="K25" s="319" t="s">
        <v>345</v>
      </c>
      <c r="L25" s="319" t="s">
        <v>199</v>
      </c>
      <c r="M25" s="119"/>
      <c r="N25" s="111"/>
      <c r="O25" s="111"/>
    </row>
    <row r="26" spans="1:21" ht="81" customHeight="1">
      <c r="A26" s="212"/>
      <c r="B26" s="237"/>
      <c r="C26" s="148" t="s">
        <v>50</v>
      </c>
      <c r="D26" s="127">
        <v>4</v>
      </c>
      <c r="E26" s="129" t="s">
        <v>317</v>
      </c>
      <c r="F26" s="128" t="s">
        <v>200</v>
      </c>
      <c r="G26" s="120">
        <v>3</v>
      </c>
      <c r="H26" s="150" t="s">
        <v>381</v>
      </c>
      <c r="I26" s="150" t="s">
        <v>200</v>
      </c>
      <c r="J26" s="116">
        <v>3</v>
      </c>
      <c r="K26" s="319" t="s">
        <v>381</v>
      </c>
      <c r="L26" s="319" t="s">
        <v>485</v>
      </c>
      <c r="M26" s="119"/>
      <c r="N26" s="111"/>
      <c r="O26" s="111"/>
    </row>
    <row r="27" spans="1:21" ht="81.75" customHeight="1">
      <c r="A27" s="212"/>
      <c r="B27" s="238"/>
      <c r="C27" s="148" t="s">
        <v>51</v>
      </c>
      <c r="D27" s="127">
        <v>4</v>
      </c>
      <c r="E27" s="129" t="s">
        <v>380</v>
      </c>
      <c r="F27" s="128" t="s">
        <v>201</v>
      </c>
      <c r="G27" s="120">
        <v>3</v>
      </c>
      <c r="H27" s="150" t="s">
        <v>382</v>
      </c>
      <c r="I27" s="150" t="s">
        <v>383</v>
      </c>
      <c r="J27" s="116">
        <v>3</v>
      </c>
      <c r="K27" s="319" t="s">
        <v>382</v>
      </c>
      <c r="L27" s="319" t="s">
        <v>383</v>
      </c>
      <c r="M27" s="119"/>
      <c r="N27" s="111"/>
      <c r="O27" s="111"/>
    </row>
    <row r="28" spans="1:21" ht="28.5" customHeight="1">
      <c r="B28" s="239"/>
      <c r="C28" s="240"/>
      <c r="D28" s="240"/>
      <c r="E28" s="240"/>
      <c r="F28" s="241"/>
      <c r="G28" s="240"/>
      <c r="H28" s="240"/>
      <c r="I28" s="240"/>
      <c r="J28" s="240"/>
      <c r="K28" s="242"/>
      <c r="L28" s="40"/>
      <c r="M28" s="118"/>
      <c r="N28" s="40"/>
      <c r="O28" s="40"/>
    </row>
    <row r="29" spans="1:21" ht="18.75">
      <c r="A29" s="212"/>
      <c r="B29" s="234"/>
      <c r="C29" s="41" t="s">
        <v>52</v>
      </c>
      <c r="D29" s="42"/>
      <c r="E29" s="42"/>
      <c r="F29" s="42"/>
      <c r="G29" s="42"/>
      <c r="H29" s="42"/>
      <c r="I29" s="42"/>
      <c r="J29" s="42"/>
      <c r="K29" s="43"/>
      <c r="L29" s="44"/>
      <c r="M29" s="42"/>
      <c r="N29" s="43"/>
      <c r="O29" s="44"/>
    </row>
    <row r="30" spans="1:21" ht="75" customHeight="1">
      <c r="A30" s="212"/>
      <c r="B30" s="235"/>
      <c r="C30" s="144" t="s">
        <v>53</v>
      </c>
      <c r="D30" s="127">
        <v>4</v>
      </c>
      <c r="E30" s="129" t="s">
        <v>202</v>
      </c>
      <c r="F30" s="130" t="s">
        <v>203</v>
      </c>
      <c r="G30" s="113">
        <v>4</v>
      </c>
      <c r="H30" s="150" t="s">
        <v>202</v>
      </c>
      <c r="I30" s="150" t="s">
        <v>203</v>
      </c>
      <c r="J30" s="116">
        <v>4</v>
      </c>
      <c r="K30" s="319" t="s">
        <v>486</v>
      </c>
      <c r="L30" s="319" t="s">
        <v>487</v>
      </c>
      <c r="M30" s="119"/>
      <c r="N30" s="110"/>
      <c r="O30" s="111"/>
      <c r="R30" s="20">
        <f>COUNTIF(D30:D33,"1")</f>
        <v>0</v>
      </c>
      <c r="S30" s="20">
        <f>COUNTIF(G30:G33,"1")</f>
        <v>0</v>
      </c>
      <c r="T30" s="20">
        <f>COUNTIF(J30:J33,"1")</f>
        <v>0</v>
      </c>
      <c r="U30" s="20">
        <f>COUNTIF(M30:M33,"1")</f>
        <v>0</v>
      </c>
    </row>
    <row r="31" spans="1:21" ht="110.25" customHeight="1">
      <c r="A31" s="212"/>
      <c r="B31" s="235"/>
      <c r="C31" s="145" t="s">
        <v>54</v>
      </c>
      <c r="D31" s="127">
        <v>3</v>
      </c>
      <c r="E31" s="129" t="s">
        <v>204</v>
      </c>
      <c r="F31" s="130" t="s">
        <v>205</v>
      </c>
      <c r="G31" s="113">
        <v>3</v>
      </c>
      <c r="H31" s="150" t="s">
        <v>204</v>
      </c>
      <c r="I31" s="150" t="s">
        <v>205</v>
      </c>
      <c r="J31" s="116">
        <v>4</v>
      </c>
      <c r="K31" s="319" t="s">
        <v>488</v>
      </c>
      <c r="L31" s="319" t="s">
        <v>489</v>
      </c>
      <c r="M31" s="119"/>
      <c r="N31" s="111"/>
      <c r="O31" s="111"/>
      <c r="R31" s="20">
        <f>COUNTIF(D30:D33,"2")</f>
        <v>0</v>
      </c>
      <c r="S31" s="20">
        <f>COUNTIF(G30:G33,"2")</f>
        <v>0</v>
      </c>
      <c r="T31" s="20">
        <f>COUNTIF(J30:J33,"2")</f>
        <v>0</v>
      </c>
      <c r="U31" s="20">
        <f>COUNTIF(M30:M33,"2")</f>
        <v>0</v>
      </c>
    </row>
    <row r="32" spans="1:21" ht="78" customHeight="1">
      <c r="A32" s="212"/>
      <c r="B32" s="235"/>
      <c r="C32" s="145" t="s">
        <v>55</v>
      </c>
      <c r="D32" s="127">
        <v>4</v>
      </c>
      <c r="E32" s="129" t="s">
        <v>206</v>
      </c>
      <c r="F32" s="130" t="s">
        <v>207</v>
      </c>
      <c r="G32" s="113">
        <v>3</v>
      </c>
      <c r="H32" s="150" t="s">
        <v>384</v>
      </c>
      <c r="I32" s="150" t="s">
        <v>207</v>
      </c>
      <c r="J32" s="116">
        <v>4</v>
      </c>
      <c r="K32" s="319" t="s">
        <v>490</v>
      </c>
      <c r="L32" s="319" t="s">
        <v>207</v>
      </c>
      <c r="M32" s="119"/>
      <c r="N32" s="111"/>
      <c r="O32" s="111"/>
      <c r="R32" s="20">
        <f>COUNTIF(D30:D33,"3")</f>
        <v>1</v>
      </c>
      <c r="S32" s="20">
        <f>COUNTIF(G30:G33,"3")</f>
        <v>2</v>
      </c>
      <c r="T32" s="20">
        <f>COUNTIF(J30:J33,"31")</f>
        <v>0</v>
      </c>
      <c r="U32" s="20">
        <f>COUNTIF(M30:M33,"3")</f>
        <v>0</v>
      </c>
    </row>
    <row r="33" spans="1:21" ht="54" customHeight="1">
      <c r="A33" s="212"/>
      <c r="B33" s="236"/>
      <c r="C33" s="145" t="s">
        <v>56</v>
      </c>
      <c r="D33" s="127">
        <v>4</v>
      </c>
      <c r="E33" s="129" t="s">
        <v>208</v>
      </c>
      <c r="F33" s="130" t="s">
        <v>209</v>
      </c>
      <c r="G33" s="113">
        <v>4</v>
      </c>
      <c r="H33" s="150" t="s">
        <v>346</v>
      </c>
      <c r="I33" s="150" t="s">
        <v>209</v>
      </c>
      <c r="J33" s="116">
        <v>4</v>
      </c>
      <c r="K33" s="319" t="s">
        <v>491</v>
      </c>
      <c r="L33" s="319" t="s">
        <v>209</v>
      </c>
      <c r="M33" s="119"/>
      <c r="N33" s="111"/>
      <c r="O33" s="111"/>
      <c r="R33" s="20">
        <f>COUNTIF(D30:D33,"4")</f>
        <v>3</v>
      </c>
      <c r="S33" s="20">
        <f>COUNTIF(G30:G33,"4")</f>
        <v>2</v>
      </c>
      <c r="T33" s="20">
        <f>COUNTIF(J30:J33,"4")</f>
        <v>4</v>
      </c>
      <c r="U33" s="20">
        <f>COUNTIF(M30:M33,"4")</f>
        <v>0</v>
      </c>
    </row>
    <row r="34" spans="1:21" ht="27" customHeight="1">
      <c r="B34" s="231"/>
      <c r="C34" s="232"/>
      <c r="D34" s="232"/>
      <c r="E34" s="232"/>
      <c r="F34" s="232"/>
      <c r="G34" s="232"/>
      <c r="H34" s="232"/>
      <c r="I34" s="232"/>
      <c r="J34" s="232"/>
      <c r="K34" s="233"/>
      <c r="L34" s="40"/>
      <c r="M34" s="118"/>
      <c r="N34" s="40"/>
      <c r="O34" s="40"/>
    </row>
    <row r="35" spans="1:21" ht="18.75">
      <c r="A35" s="212"/>
      <c r="B35" s="234"/>
      <c r="C35" s="45" t="s">
        <v>57</v>
      </c>
      <c r="D35" s="243"/>
      <c r="E35" s="243"/>
      <c r="F35" s="243"/>
      <c r="G35" s="243"/>
      <c r="H35" s="243"/>
      <c r="I35" s="243"/>
      <c r="J35" s="243"/>
      <c r="K35" s="243"/>
      <c r="L35" s="46"/>
      <c r="M35" s="90"/>
      <c r="N35" s="90"/>
      <c r="O35" s="89"/>
    </row>
    <row r="36" spans="1:21" ht="94.5" customHeight="1">
      <c r="A36" s="212"/>
      <c r="B36" s="235"/>
      <c r="C36" s="144" t="s">
        <v>58</v>
      </c>
      <c r="D36" s="127">
        <v>4</v>
      </c>
      <c r="E36" s="129" t="s">
        <v>318</v>
      </c>
      <c r="F36" s="130" t="s">
        <v>210</v>
      </c>
      <c r="G36" s="113">
        <v>4</v>
      </c>
      <c r="H36" s="150" t="s">
        <v>318</v>
      </c>
      <c r="I36" s="150" t="s">
        <v>210</v>
      </c>
      <c r="J36" s="116">
        <v>4</v>
      </c>
      <c r="K36" s="319" t="s">
        <v>318</v>
      </c>
      <c r="L36" s="319" t="s">
        <v>210</v>
      </c>
      <c r="M36" s="119"/>
      <c r="N36" s="110"/>
      <c r="O36" s="111"/>
      <c r="R36" s="30">
        <f>COUNTIF(D36:D44,"1")</f>
        <v>0</v>
      </c>
      <c r="S36" s="30">
        <f>COUNTIF(G36:G44,"1")</f>
        <v>0</v>
      </c>
      <c r="T36" s="30">
        <f>COUNTIF(J36:J44,"1")</f>
        <v>0</v>
      </c>
      <c r="U36" s="30">
        <f>COUNTIF(M36:M44,"1")</f>
        <v>0</v>
      </c>
    </row>
    <row r="37" spans="1:21" ht="161.25" customHeight="1">
      <c r="A37" s="212"/>
      <c r="B37" s="235"/>
      <c r="C37" s="145" t="s">
        <v>59</v>
      </c>
      <c r="D37" s="127">
        <v>4</v>
      </c>
      <c r="E37" s="129" t="s">
        <v>385</v>
      </c>
      <c r="F37" s="130" t="s">
        <v>211</v>
      </c>
      <c r="G37" s="113">
        <v>4</v>
      </c>
      <c r="H37" s="150" t="s">
        <v>385</v>
      </c>
      <c r="I37" s="150" t="s">
        <v>211</v>
      </c>
      <c r="J37" s="116">
        <v>4</v>
      </c>
      <c r="K37" s="319" t="s">
        <v>385</v>
      </c>
      <c r="L37" s="319" t="s">
        <v>492</v>
      </c>
      <c r="M37" s="119"/>
      <c r="N37" s="111"/>
      <c r="O37" s="111"/>
      <c r="R37" s="30">
        <f>COUNTIF(D36:D44,"2")</f>
        <v>0</v>
      </c>
      <c r="S37" s="30">
        <f>COUNTIF(G36:G44,"2")</f>
        <v>0</v>
      </c>
      <c r="T37" s="30">
        <f>COUNTIF(J36:J44,"2")</f>
        <v>0</v>
      </c>
      <c r="U37" s="30">
        <f>COUNTIF(M36:M44,"2")</f>
        <v>0</v>
      </c>
    </row>
    <row r="38" spans="1:21" ht="78" customHeight="1">
      <c r="A38" s="212"/>
      <c r="B38" s="235"/>
      <c r="C38" s="145" t="s">
        <v>60</v>
      </c>
      <c r="D38" s="127">
        <v>4</v>
      </c>
      <c r="E38" s="129" t="s">
        <v>212</v>
      </c>
      <c r="F38" s="130" t="s">
        <v>213</v>
      </c>
      <c r="G38" s="120">
        <v>4</v>
      </c>
      <c r="H38" s="150" t="s">
        <v>212</v>
      </c>
      <c r="I38" s="152" t="s">
        <v>213</v>
      </c>
      <c r="J38" s="116">
        <v>4</v>
      </c>
      <c r="K38" s="319" t="s">
        <v>493</v>
      </c>
      <c r="L38" s="321" t="s">
        <v>213</v>
      </c>
      <c r="M38" s="119"/>
      <c r="N38" s="111"/>
      <c r="O38" s="111"/>
      <c r="R38" s="30">
        <f>COUNTIF(D36:D44,"3")</f>
        <v>1</v>
      </c>
      <c r="S38" s="30">
        <f>COUNTIF(G36:G44,"3")</f>
        <v>2</v>
      </c>
      <c r="T38" s="30">
        <f>COUNTIF(J36:J44,"3")</f>
        <v>2</v>
      </c>
      <c r="U38" s="30">
        <f>COUNTIF(M36:M44,"3")</f>
        <v>0</v>
      </c>
    </row>
    <row r="39" spans="1:21" ht="68.25" customHeight="1">
      <c r="A39" s="212"/>
      <c r="B39" s="235"/>
      <c r="C39" s="145" t="s">
        <v>61</v>
      </c>
      <c r="D39" s="127">
        <v>4</v>
      </c>
      <c r="E39" s="129" t="s">
        <v>386</v>
      </c>
      <c r="F39" s="130" t="s">
        <v>214</v>
      </c>
      <c r="G39" s="120">
        <v>4</v>
      </c>
      <c r="H39" s="150" t="s">
        <v>386</v>
      </c>
      <c r="I39" s="150" t="s">
        <v>214</v>
      </c>
      <c r="J39" s="116">
        <v>4</v>
      </c>
      <c r="K39" s="319" t="s">
        <v>386</v>
      </c>
      <c r="L39" s="319" t="s">
        <v>214</v>
      </c>
      <c r="M39" s="119"/>
      <c r="N39" s="111"/>
      <c r="O39" s="111"/>
      <c r="R39" s="30">
        <f>COUNTIF(D36:D44,"4")</f>
        <v>8</v>
      </c>
      <c r="S39" s="30">
        <f>COUNTIF(G36:G44,"4")</f>
        <v>7</v>
      </c>
      <c r="T39" s="30">
        <f>COUNTIF(J36:J44,"4")</f>
        <v>7</v>
      </c>
      <c r="U39" s="30">
        <f>COUNTIF(M36:M44,"4")</f>
        <v>0</v>
      </c>
    </row>
    <row r="40" spans="1:21" ht="72.75" customHeight="1">
      <c r="A40" s="212"/>
      <c r="B40" s="235"/>
      <c r="C40" s="145" t="s">
        <v>62</v>
      </c>
      <c r="D40" s="127">
        <v>4</v>
      </c>
      <c r="E40" s="129" t="s">
        <v>388</v>
      </c>
      <c r="F40" s="130" t="s">
        <v>215</v>
      </c>
      <c r="G40" s="120">
        <v>4</v>
      </c>
      <c r="H40" s="150" t="s">
        <v>387</v>
      </c>
      <c r="I40" s="150" t="s">
        <v>347</v>
      </c>
      <c r="J40" s="116">
        <v>4</v>
      </c>
      <c r="K40" s="319" t="s">
        <v>387</v>
      </c>
      <c r="L40" s="319" t="s">
        <v>347</v>
      </c>
      <c r="M40" s="119"/>
      <c r="N40" s="111"/>
      <c r="O40" s="111"/>
    </row>
    <row r="41" spans="1:21" ht="102" customHeight="1">
      <c r="A41" s="212"/>
      <c r="B41" s="235"/>
      <c r="C41" s="145" t="s">
        <v>63</v>
      </c>
      <c r="D41" s="127">
        <v>3</v>
      </c>
      <c r="E41" s="129" t="s">
        <v>348</v>
      </c>
      <c r="F41" s="130" t="s">
        <v>216</v>
      </c>
      <c r="G41" s="120">
        <v>3</v>
      </c>
      <c r="H41" s="150" t="s">
        <v>388</v>
      </c>
      <c r="I41" s="150" t="s">
        <v>216</v>
      </c>
      <c r="J41" s="116">
        <v>3</v>
      </c>
      <c r="K41" s="319" t="s">
        <v>388</v>
      </c>
      <c r="L41" s="319" t="s">
        <v>494</v>
      </c>
      <c r="M41" s="119"/>
      <c r="N41" s="111"/>
      <c r="O41" s="111"/>
    </row>
    <row r="42" spans="1:21" ht="81" customHeight="1">
      <c r="A42" s="212"/>
      <c r="B42" s="235"/>
      <c r="C42" s="145" t="s">
        <v>64</v>
      </c>
      <c r="D42" s="127">
        <v>4</v>
      </c>
      <c r="E42" s="129" t="s">
        <v>391</v>
      </c>
      <c r="F42" s="130" t="s">
        <v>217</v>
      </c>
      <c r="G42" s="113">
        <v>3</v>
      </c>
      <c r="H42" s="150" t="s">
        <v>389</v>
      </c>
      <c r="I42" s="150" t="s">
        <v>217</v>
      </c>
      <c r="J42" s="116">
        <v>3</v>
      </c>
      <c r="K42" s="319" t="s">
        <v>389</v>
      </c>
      <c r="L42" s="319" t="s">
        <v>217</v>
      </c>
      <c r="M42" s="119"/>
      <c r="N42" s="111"/>
      <c r="O42" s="111"/>
    </row>
    <row r="43" spans="1:21" ht="106.5" customHeight="1">
      <c r="A43" s="212"/>
      <c r="B43" s="235"/>
      <c r="C43" s="145" t="s">
        <v>65</v>
      </c>
      <c r="D43" s="127">
        <v>4</v>
      </c>
      <c r="E43" s="129" t="s">
        <v>392</v>
      </c>
      <c r="F43" s="131" t="s">
        <v>218</v>
      </c>
      <c r="G43" s="113">
        <v>4</v>
      </c>
      <c r="H43" s="150" t="s">
        <v>392</v>
      </c>
      <c r="I43" s="150" t="s">
        <v>218</v>
      </c>
      <c r="J43" s="116">
        <v>4</v>
      </c>
      <c r="K43" s="319" t="s">
        <v>392</v>
      </c>
      <c r="L43" s="319" t="s">
        <v>218</v>
      </c>
      <c r="M43" s="119"/>
      <c r="N43" s="111"/>
      <c r="O43" s="111"/>
    </row>
    <row r="44" spans="1:21" ht="166.5" customHeight="1">
      <c r="A44" s="212"/>
      <c r="B44" s="236"/>
      <c r="C44" s="145" t="s">
        <v>66</v>
      </c>
      <c r="D44" s="127">
        <v>4</v>
      </c>
      <c r="E44" s="129" t="s">
        <v>390</v>
      </c>
      <c r="F44" s="131" t="s">
        <v>219</v>
      </c>
      <c r="G44" s="113">
        <v>4</v>
      </c>
      <c r="H44" s="150" t="s">
        <v>393</v>
      </c>
      <c r="I44" s="150" t="s">
        <v>219</v>
      </c>
      <c r="J44" s="116">
        <v>4</v>
      </c>
      <c r="K44" s="319" t="s">
        <v>393</v>
      </c>
      <c r="L44" s="319" t="s">
        <v>219</v>
      </c>
      <c r="M44" s="119"/>
      <c r="N44" s="111"/>
      <c r="O44" s="111"/>
    </row>
    <row r="45" spans="1:21" ht="6.75" customHeight="1">
      <c r="B45" s="231"/>
      <c r="C45" s="232"/>
      <c r="D45" s="232"/>
      <c r="E45" s="232"/>
      <c r="F45" s="232"/>
      <c r="G45" s="232"/>
      <c r="H45" s="232"/>
      <c r="I45" s="232"/>
      <c r="J45" s="232"/>
      <c r="K45" s="233"/>
      <c r="L45" s="40"/>
      <c r="M45" s="118"/>
      <c r="N45" s="40"/>
      <c r="O45" s="40"/>
    </row>
    <row r="46" spans="1:21" ht="18.75">
      <c r="A46" s="212"/>
      <c r="B46" s="234"/>
      <c r="C46" s="41" t="s">
        <v>67</v>
      </c>
      <c r="D46" s="42"/>
      <c r="E46" s="42"/>
      <c r="F46" s="42"/>
      <c r="G46" s="42"/>
      <c r="H46" s="42"/>
      <c r="I46" s="42"/>
      <c r="J46" s="42"/>
      <c r="K46" s="43"/>
      <c r="L46" s="44"/>
      <c r="M46" s="42"/>
      <c r="N46" s="43"/>
      <c r="O46" s="44"/>
    </row>
    <row r="47" spans="1:21" ht="71.25" customHeight="1">
      <c r="A47" s="212"/>
      <c r="B47" s="235"/>
      <c r="C47" s="144" t="s">
        <v>68</v>
      </c>
      <c r="D47" s="127">
        <v>4</v>
      </c>
      <c r="E47" s="129" t="s">
        <v>220</v>
      </c>
      <c r="F47" s="130" t="s">
        <v>221</v>
      </c>
      <c r="G47" s="72">
        <v>4</v>
      </c>
      <c r="H47" s="150" t="s">
        <v>349</v>
      </c>
      <c r="I47" s="150" t="s">
        <v>221</v>
      </c>
      <c r="J47" s="73">
        <v>4</v>
      </c>
      <c r="K47" s="319" t="s">
        <v>497</v>
      </c>
      <c r="L47" s="319" t="s">
        <v>221</v>
      </c>
      <c r="M47" s="95"/>
      <c r="N47" s="93"/>
      <c r="O47" s="94"/>
      <c r="R47" s="30">
        <f>COUNTIF(D47:D50,"1")</f>
        <v>0</v>
      </c>
      <c r="S47" s="30">
        <f>COUNTIF(G47:G50,"1")</f>
        <v>0</v>
      </c>
      <c r="T47" s="30">
        <f>COUNTIF(J47:J50,"1")</f>
        <v>0</v>
      </c>
      <c r="U47" s="30">
        <f>COUNTIF(M47:M50,"1")</f>
        <v>0</v>
      </c>
    </row>
    <row r="48" spans="1:21" ht="79.5" customHeight="1">
      <c r="A48" s="212"/>
      <c r="B48" s="235"/>
      <c r="C48" s="145" t="s">
        <v>69</v>
      </c>
      <c r="D48" s="127">
        <v>4</v>
      </c>
      <c r="E48" s="129" t="s">
        <v>222</v>
      </c>
      <c r="F48" s="130" t="s">
        <v>223</v>
      </c>
      <c r="G48" s="72">
        <v>4</v>
      </c>
      <c r="H48" s="150" t="s">
        <v>222</v>
      </c>
      <c r="I48" s="150" t="s">
        <v>223</v>
      </c>
      <c r="J48" s="73">
        <v>4</v>
      </c>
      <c r="K48" s="319" t="s">
        <v>498</v>
      </c>
      <c r="L48" s="319" t="s">
        <v>499</v>
      </c>
      <c r="M48" s="95"/>
      <c r="N48" s="94"/>
      <c r="O48" s="94"/>
      <c r="R48" s="30">
        <f>COUNTIF(D47:D50,"2")</f>
        <v>0</v>
      </c>
      <c r="S48" s="30">
        <f>COUNTIF(G47:G50,"2")</f>
        <v>0</v>
      </c>
      <c r="T48" s="30">
        <f>COUNTIF(J47:J50,"2")</f>
        <v>0</v>
      </c>
      <c r="U48" s="30">
        <f>COUNTIF(M47:M50,"2")</f>
        <v>0</v>
      </c>
    </row>
    <row r="49" spans="1:21" ht="63" customHeight="1">
      <c r="A49" s="212"/>
      <c r="B49" s="235"/>
      <c r="C49" s="145" t="s">
        <v>70</v>
      </c>
      <c r="D49" s="127">
        <v>4</v>
      </c>
      <c r="E49" s="129" t="s">
        <v>224</v>
      </c>
      <c r="F49" s="130" t="s">
        <v>225</v>
      </c>
      <c r="G49" s="72">
        <v>4</v>
      </c>
      <c r="H49" s="150" t="s">
        <v>224</v>
      </c>
      <c r="I49" s="150" t="s">
        <v>225</v>
      </c>
      <c r="J49" s="73">
        <v>4</v>
      </c>
      <c r="K49" s="319" t="s">
        <v>495</v>
      </c>
      <c r="L49" s="319" t="s">
        <v>225</v>
      </c>
      <c r="M49" s="95"/>
      <c r="N49" s="94"/>
      <c r="O49" s="94"/>
      <c r="R49" s="30">
        <f>COUNTIF(D47:D50,"3")</f>
        <v>1</v>
      </c>
      <c r="S49" s="30">
        <f>COUNTIF(G47:G50,"3")</f>
        <v>0</v>
      </c>
      <c r="T49" s="30">
        <f>COUNTIF(J47:J50,"3")</f>
        <v>0</v>
      </c>
      <c r="U49" s="30">
        <f>COUNTIF(M47:M50,"3")</f>
        <v>0</v>
      </c>
    </row>
    <row r="50" spans="1:21" ht="87.75" customHeight="1">
      <c r="A50" s="212"/>
      <c r="B50" s="236"/>
      <c r="C50" s="145" t="s">
        <v>71</v>
      </c>
      <c r="D50" s="127">
        <v>3</v>
      </c>
      <c r="E50" s="129" t="s">
        <v>226</v>
      </c>
      <c r="F50" s="130" t="s">
        <v>227</v>
      </c>
      <c r="G50" s="72">
        <v>4</v>
      </c>
      <c r="H50" s="150" t="s">
        <v>350</v>
      </c>
      <c r="I50" s="150" t="s">
        <v>351</v>
      </c>
      <c r="J50" s="73">
        <v>4</v>
      </c>
      <c r="K50" s="319" t="s">
        <v>350</v>
      </c>
      <c r="L50" s="319" t="s">
        <v>496</v>
      </c>
      <c r="M50" s="95"/>
      <c r="N50" s="94"/>
      <c r="O50" s="94"/>
      <c r="R50" s="30">
        <f>COUNTIF(D47:D50,"4")</f>
        <v>3</v>
      </c>
      <c r="S50" s="30">
        <f>COUNTIF(G47:G50,"4")</f>
        <v>4</v>
      </c>
      <c r="T50" s="30">
        <f>COUNTIF(J47:J50,"4")</f>
        <v>4</v>
      </c>
      <c r="U50" s="30">
        <f>COUNTIF(M47:M50,"4")</f>
        <v>0</v>
      </c>
    </row>
    <row r="51" spans="1:21" ht="24" customHeight="1">
      <c r="B51" s="231"/>
      <c r="C51" s="232"/>
      <c r="D51" s="232"/>
      <c r="E51" s="232"/>
      <c r="F51" s="232"/>
      <c r="G51" s="232"/>
      <c r="H51" s="232"/>
      <c r="I51" s="232"/>
      <c r="J51" s="232"/>
      <c r="K51" s="233"/>
      <c r="L51" s="40"/>
      <c r="M51" s="118"/>
      <c r="N51" s="40"/>
      <c r="O51" s="40"/>
    </row>
    <row r="52" spans="1:21" ht="24" customHeight="1">
      <c r="B52" s="256" t="s">
        <v>26</v>
      </c>
      <c r="C52" s="257"/>
      <c r="D52" s="244" t="s">
        <v>182</v>
      </c>
      <c r="E52" s="245"/>
      <c r="F52" s="246"/>
      <c r="G52" s="214" t="s">
        <v>183</v>
      </c>
      <c r="H52" s="215"/>
      <c r="I52" s="216"/>
      <c r="J52" s="222" t="s">
        <v>184</v>
      </c>
      <c r="K52" s="223"/>
      <c r="L52" s="224"/>
      <c r="M52" s="274" t="s">
        <v>301</v>
      </c>
      <c r="N52" s="275"/>
      <c r="O52" s="276"/>
    </row>
    <row r="53" spans="1:21" ht="33" customHeight="1">
      <c r="B53" s="258"/>
      <c r="C53" s="259"/>
      <c r="D53" s="47" t="s">
        <v>34</v>
      </c>
      <c r="E53" s="48" t="s">
        <v>122</v>
      </c>
      <c r="F53" s="48" t="s">
        <v>125</v>
      </c>
      <c r="G53" s="47" t="s">
        <v>34</v>
      </c>
      <c r="H53" s="48" t="s">
        <v>122</v>
      </c>
      <c r="I53" s="48" t="s">
        <v>125</v>
      </c>
      <c r="J53" s="47" t="s">
        <v>34</v>
      </c>
      <c r="K53" s="48" t="s">
        <v>122</v>
      </c>
      <c r="L53" s="49" t="s">
        <v>125</v>
      </c>
      <c r="M53" s="47"/>
      <c r="N53" s="48"/>
      <c r="O53" s="49"/>
    </row>
    <row r="54" spans="1:21" ht="18.75">
      <c r="A54" s="212"/>
      <c r="B54" s="50"/>
      <c r="C54" s="225" t="s">
        <v>74</v>
      </c>
      <c r="D54" s="226"/>
      <c r="E54" s="226"/>
      <c r="F54" s="226"/>
      <c r="G54" s="226"/>
      <c r="H54" s="226"/>
      <c r="I54" s="226"/>
      <c r="J54" s="226"/>
      <c r="K54" s="226"/>
      <c r="L54" s="51"/>
      <c r="M54" s="57"/>
      <c r="N54" s="57"/>
      <c r="O54" s="51"/>
    </row>
    <row r="55" spans="1:21" ht="151.5" customHeight="1">
      <c r="A55" s="212"/>
      <c r="B55" s="52"/>
      <c r="C55" s="144" t="s">
        <v>75</v>
      </c>
      <c r="D55" s="127">
        <v>4</v>
      </c>
      <c r="E55" s="132" t="s">
        <v>395</v>
      </c>
      <c r="F55" s="130" t="s">
        <v>394</v>
      </c>
      <c r="G55" s="113">
        <v>4</v>
      </c>
      <c r="H55" s="150" t="s">
        <v>395</v>
      </c>
      <c r="I55" s="150" t="s">
        <v>396</v>
      </c>
      <c r="J55" s="116">
        <v>4</v>
      </c>
      <c r="K55" s="319" t="s">
        <v>395</v>
      </c>
      <c r="L55" s="319" t="s">
        <v>500</v>
      </c>
      <c r="M55" s="119"/>
      <c r="N55" s="110"/>
      <c r="O55" s="111"/>
      <c r="R55" s="30">
        <f>COUNTIF(D55:D59,"1")</f>
        <v>0</v>
      </c>
      <c r="S55" s="30">
        <f>COUNTIF(G55:G59,"1")</f>
        <v>0</v>
      </c>
      <c r="T55" s="30">
        <f>COUNTIF(J55:J59,"1")</f>
        <v>0</v>
      </c>
      <c r="U55" s="30">
        <f>COUNTIF(M55:M59,"1")</f>
        <v>0</v>
      </c>
    </row>
    <row r="56" spans="1:21" ht="168.75" customHeight="1">
      <c r="A56" s="212"/>
      <c r="B56" s="52"/>
      <c r="C56" s="145" t="s">
        <v>76</v>
      </c>
      <c r="D56" s="133">
        <v>4</v>
      </c>
      <c r="E56" s="132" t="s">
        <v>228</v>
      </c>
      <c r="F56" s="134" t="s">
        <v>397</v>
      </c>
      <c r="G56" s="113">
        <v>4</v>
      </c>
      <c r="H56" s="150" t="s">
        <v>228</v>
      </c>
      <c r="I56" s="150" t="s">
        <v>398</v>
      </c>
      <c r="J56" s="116">
        <v>4</v>
      </c>
      <c r="K56" s="319" t="s">
        <v>228</v>
      </c>
      <c r="L56" s="319" t="s">
        <v>501</v>
      </c>
      <c r="M56" s="119"/>
      <c r="N56" s="111"/>
      <c r="O56" s="111"/>
      <c r="R56" s="30">
        <f>COUNTIF(D55:D59,"2")</f>
        <v>0</v>
      </c>
      <c r="S56" s="30">
        <f>COUNTIF(G55:G59,"2")</f>
        <v>0</v>
      </c>
      <c r="T56" s="30">
        <f>COUNTIF(J55:J59,"2")</f>
        <v>0</v>
      </c>
      <c r="U56" s="30">
        <f>COUNTIF(M55:M59,"2")</f>
        <v>0</v>
      </c>
    </row>
    <row r="57" spans="1:21" ht="137.25" customHeight="1">
      <c r="A57" s="212"/>
      <c r="B57" s="52"/>
      <c r="C57" s="145" t="s">
        <v>77</v>
      </c>
      <c r="D57" s="127">
        <v>4</v>
      </c>
      <c r="E57" s="132" t="s">
        <v>229</v>
      </c>
      <c r="F57" s="130" t="s">
        <v>303</v>
      </c>
      <c r="G57" s="113">
        <v>4</v>
      </c>
      <c r="H57" s="150" t="s">
        <v>229</v>
      </c>
      <c r="I57" s="150" t="s">
        <v>399</v>
      </c>
      <c r="J57" s="116">
        <v>4</v>
      </c>
      <c r="K57" s="319" t="s">
        <v>229</v>
      </c>
      <c r="L57" s="319" t="s">
        <v>502</v>
      </c>
      <c r="M57" s="119"/>
      <c r="N57" s="111"/>
      <c r="O57" s="111"/>
      <c r="R57" s="30">
        <f>COUNTIF(D55:D59,"3")</f>
        <v>0</v>
      </c>
      <c r="S57" s="30">
        <f>COUNTIF(G55:G59,"3")</f>
        <v>0</v>
      </c>
      <c r="T57" s="30">
        <f>COUNTIF(J55:J59,"3")</f>
        <v>0</v>
      </c>
      <c r="U57" s="30">
        <f>COUNTIF(M55:M59,"3")</f>
        <v>0</v>
      </c>
    </row>
    <row r="58" spans="1:21" ht="175.5" customHeight="1">
      <c r="A58" s="212"/>
      <c r="B58" s="52"/>
      <c r="C58" s="145" t="s">
        <v>78</v>
      </c>
      <c r="D58" s="127">
        <v>4</v>
      </c>
      <c r="E58" s="129" t="s">
        <v>230</v>
      </c>
      <c r="F58" s="130" t="s">
        <v>302</v>
      </c>
      <c r="G58" s="113">
        <v>4</v>
      </c>
      <c r="H58" s="150" t="s">
        <v>230</v>
      </c>
      <c r="I58" s="150" t="s">
        <v>400</v>
      </c>
      <c r="J58" s="116">
        <v>4</v>
      </c>
      <c r="K58" s="319" t="s">
        <v>230</v>
      </c>
      <c r="L58" s="319" t="s">
        <v>503</v>
      </c>
      <c r="M58" s="119"/>
      <c r="N58" s="111"/>
      <c r="O58" s="111"/>
      <c r="R58" s="30">
        <f>COUNTIF(D55:D59,"4")</f>
        <v>5</v>
      </c>
      <c r="S58" s="30">
        <f>COUNTIF(G55:G59,"4")</f>
        <v>5</v>
      </c>
      <c r="T58" s="30">
        <f>COUNTIF(J55:J59,"4")</f>
        <v>5</v>
      </c>
      <c r="U58" s="30">
        <f>COUNTIF(M55:M59,"4")</f>
        <v>0</v>
      </c>
    </row>
    <row r="59" spans="1:21" ht="140.25" customHeight="1">
      <c r="A59" s="212"/>
      <c r="B59" s="53"/>
      <c r="C59" s="145" t="s">
        <v>79</v>
      </c>
      <c r="D59" s="127">
        <v>4</v>
      </c>
      <c r="E59" s="129" t="s">
        <v>231</v>
      </c>
      <c r="F59" s="130" t="s">
        <v>232</v>
      </c>
      <c r="G59" s="113">
        <v>4</v>
      </c>
      <c r="H59" s="150" t="s">
        <v>231</v>
      </c>
      <c r="I59" s="150" t="s">
        <v>401</v>
      </c>
      <c r="J59" s="116">
        <v>4</v>
      </c>
      <c r="K59" s="319" t="s">
        <v>505</v>
      </c>
      <c r="L59" s="319" t="s">
        <v>504</v>
      </c>
      <c r="M59" s="119"/>
      <c r="N59" s="111"/>
      <c r="O59" s="111"/>
    </row>
    <row r="60" spans="1:21" ht="17.25" customHeight="1">
      <c r="B60" s="247"/>
      <c r="C60" s="248"/>
      <c r="D60" s="54"/>
      <c r="E60" s="55"/>
      <c r="F60" s="55"/>
      <c r="G60" s="54"/>
      <c r="H60" s="55"/>
      <c r="I60" s="55"/>
      <c r="J60" s="54"/>
      <c r="K60" s="55"/>
      <c r="M60" s="54"/>
      <c r="N60" s="55"/>
    </row>
    <row r="61" spans="1:21" ht="18.75">
      <c r="A61" s="212"/>
      <c r="B61" s="50"/>
      <c r="C61" s="225" t="s">
        <v>80</v>
      </c>
      <c r="D61" s="226"/>
      <c r="E61" s="226"/>
      <c r="F61" s="226"/>
      <c r="G61" s="226"/>
      <c r="H61" s="226"/>
      <c r="I61" s="226"/>
      <c r="J61" s="226"/>
      <c r="K61" s="227"/>
      <c r="L61" s="57"/>
      <c r="M61" s="57"/>
      <c r="N61" s="57"/>
      <c r="O61" s="57"/>
    </row>
    <row r="62" spans="1:21" ht="126" customHeight="1">
      <c r="A62" s="212"/>
      <c r="B62" s="58"/>
      <c r="C62" s="147" t="s">
        <v>81</v>
      </c>
      <c r="D62" s="135">
        <v>4</v>
      </c>
      <c r="E62" s="129" t="s">
        <v>233</v>
      </c>
      <c r="F62" s="128" t="s">
        <v>234</v>
      </c>
      <c r="G62" s="113">
        <v>4</v>
      </c>
      <c r="H62" s="150" t="s">
        <v>233</v>
      </c>
      <c r="I62" s="150" t="s">
        <v>402</v>
      </c>
      <c r="J62" s="116">
        <v>4</v>
      </c>
      <c r="K62" s="319" t="s">
        <v>233</v>
      </c>
      <c r="L62" s="319" t="s">
        <v>506</v>
      </c>
      <c r="M62" s="119"/>
      <c r="N62" s="111"/>
      <c r="O62" s="111"/>
      <c r="R62" s="30">
        <f>COUNTIF(D62:D65,"1")</f>
        <v>0</v>
      </c>
      <c r="S62" s="30">
        <f>COUNTIF(G62:G65,"1")</f>
        <v>0</v>
      </c>
      <c r="T62" s="30">
        <f>COUNTIF(J62:J65,"1")</f>
        <v>0</v>
      </c>
      <c r="U62" s="30">
        <f>COUNTIF(M62:M65,"1")</f>
        <v>0</v>
      </c>
    </row>
    <row r="63" spans="1:21" ht="95.25" customHeight="1">
      <c r="A63" s="212"/>
      <c r="B63" s="52"/>
      <c r="C63" s="145" t="s">
        <v>82</v>
      </c>
      <c r="D63" s="135">
        <v>3</v>
      </c>
      <c r="E63" s="129" t="s">
        <v>406</v>
      </c>
      <c r="F63" s="128" t="s">
        <v>235</v>
      </c>
      <c r="G63" s="113">
        <v>4</v>
      </c>
      <c r="H63" s="150" t="s">
        <v>403</v>
      </c>
      <c r="I63" s="150" t="s">
        <v>404</v>
      </c>
      <c r="J63" s="116">
        <v>4</v>
      </c>
      <c r="K63" s="319" t="s">
        <v>403</v>
      </c>
      <c r="L63" s="319" t="s">
        <v>507</v>
      </c>
      <c r="M63" s="119"/>
      <c r="N63" s="111"/>
      <c r="O63" s="111"/>
      <c r="R63" s="30">
        <f>COUNTIF(D62:D65,"2")</f>
        <v>0</v>
      </c>
      <c r="S63" s="30">
        <f>COUNTIF(G62:G65,"2")</f>
        <v>0</v>
      </c>
      <c r="T63" s="30">
        <f>COUNTIF(J62:J65,"2")</f>
        <v>0</v>
      </c>
      <c r="U63" s="30">
        <f>COUNTIF(M62:M65,"2")</f>
        <v>0</v>
      </c>
    </row>
    <row r="64" spans="1:21" ht="110.25" customHeight="1">
      <c r="A64" s="212"/>
      <c r="B64" s="52"/>
      <c r="C64" s="146" t="s">
        <v>83</v>
      </c>
      <c r="D64" s="135">
        <v>4</v>
      </c>
      <c r="E64" s="129" t="s">
        <v>236</v>
      </c>
      <c r="F64" s="128" t="s">
        <v>237</v>
      </c>
      <c r="G64" s="113">
        <v>4</v>
      </c>
      <c r="H64" s="150" t="s">
        <v>236</v>
      </c>
      <c r="I64" s="150" t="s">
        <v>407</v>
      </c>
      <c r="J64" s="116">
        <v>4</v>
      </c>
      <c r="K64" s="319" t="s">
        <v>236</v>
      </c>
      <c r="L64" s="319" t="s">
        <v>508</v>
      </c>
      <c r="M64" s="119"/>
      <c r="N64" s="111"/>
      <c r="O64" s="111"/>
      <c r="R64" s="30">
        <f>COUNTIF(D62:D65,"3")</f>
        <v>1</v>
      </c>
      <c r="S64" s="30">
        <f>COUNTIF(G62:G65,"3")</f>
        <v>0</v>
      </c>
      <c r="T64" s="30">
        <f>COUNTIF(J62:J65,"3")</f>
        <v>0</v>
      </c>
      <c r="U64" s="30">
        <f>COUNTIF(M62:M65,"3")</f>
        <v>0</v>
      </c>
    </row>
    <row r="65" spans="1:21" ht="108.75" customHeight="1">
      <c r="A65" s="212"/>
      <c r="B65" s="53"/>
      <c r="C65" s="145" t="s">
        <v>84</v>
      </c>
      <c r="D65" s="135">
        <v>4</v>
      </c>
      <c r="E65" s="129" t="s">
        <v>238</v>
      </c>
      <c r="F65" s="128" t="s">
        <v>239</v>
      </c>
      <c r="G65" s="113">
        <v>4</v>
      </c>
      <c r="H65" s="150" t="s">
        <v>238</v>
      </c>
      <c r="I65" s="150" t="s">
        <v>405</v>
      </c>
      <c r="J65" s="116">
        <v>4</v>
      </c>
      <c r="K65" s="319" t="s">
        <v>238</v>
      </c>
      <c r="L65" s="319" t="s">
        <v>509</v>
      </c>
      <c r="M65" s="119"/>
      <c r="N65" s="111"/>
      <c r="O65" s="111"/>
      <c r="R65" s="30">
        <f>COUNTIF(D62:D65,"4")</f>
        <v>3</v>
      </c>
      <c r="S65" s="30">
        <f>COUNTIF(G62:G65,"4")</f>
        <v>4</v>
      </c>
      <c r="T65" s="30">
        <f>COUNTIF(J62:J65,"4")</f>
        <v>4</v>
      </c>
      <c r="U65" s="30">
        <f>COUNTIF(M62:M65,"4")</f>
        <v>0</v>
      </c>
    </row>
    <row r="66" spans="1:21" ht="21" customHeight="1">
      <c r="B66" s="239"/>
      <c r="C66" s="240"/>
      <c r="D66" s="240"/>
      <c r="E66" s="240"/>
      <c r="F66" s="240"/>
      <c r="G66" s="240"/>
      <c r="H66" s="240"/>
      <c r="I66" s="240"/>
      <c r="J66" s="240"/>
      <c r="K66" s="251"/>
      <c r="L66" s="40"/>
      <c r="M66" s="118"/>
      <c r="N66" s="40"/>
      <c r="O66" s="40"/>
    </row>
    <row r="67" spans="1:21" ht="18.75">
      <c r="A67" s="212"/>
      <c r="B67" s="50"/>
      <c r="C67" s="225" t="s">
        <v>161</v>
      </c>
      <c r="D67" s="226"/>
      <c r="E67" s="226"/>
      <c r="F67" s="226"/>
      <c r="G67" s="226"/>
      <c r="H67" s="226"/>
      <c r="I67" s="226"/>
      <c r="J67" s="226"/>
      <c r="K67" s="227"/>
      <c r="L67" s="59"/>
      <c r="M67" s="59"/>
      <c r="N67" s="59"/>
      <c r="O67" s="59"/>
    </row>
    <row r="68" spans="1:21" ht="149.25" customHeight="1">
      <c r="A68" s="212"/>
      <c r="B68" s="52"/>
      <c r="C68" s="144" t="s">
        <v>85</v>
      </c>
      <c r="D68" s="127">
        <v>4</v>
      </c>
      <c r="E68" s="160" t="s">
        <v>413</v>
      </c>
      <c r="F68" s="130" t="s">
        <v>412</v>
      </c>
      <c r="G68" s="113">
        <v>4</v>
      </c>
      <c r="H68" s="150" t="s">
        <v>413</v>
      </c>
      <c r="I68" s="150" t="s">
        <v>408</v>
      </c>
      <c r="J68" s="116">
        <v>4</v>
      </c>
      <c r="K68" s="322" t="s">
        <v>413</v>
      </c>
      <c r="L68" s="319" t="s">
        <v>510</v>
      </c>
      <c r="M68" s="119"/>
      <c r="N68" s="111"/>
      <c r="O68" s="111"/>
      <c r="R68" s="30">
        <f>COUNTIF(D68:D71,"1")</f>
        <v>0</v>
      </c>
      <c r="S68" s="30">
        <f>COUNTIF(G68:G71,"1")</f>
        <v>0</v>
      </c>
      <c r="T68" s="30">
        <f>COUNTIF(J68:J71,"1")</f>
        <v>0</v>
      </c>
      <c r="U68" s="30">
        <f>COUNTIF(M68:M71,"1")</f>
        <v>0</v>
      </c>
    </row>
    <row r="69" spans="1:21" ht="209.25" customHeight="1">
      <c r="A69" s="212"/>
      <c r="B69" s="52"/>
      <c r="C69" s="145" t="s">
        <v>86</v>
      </c>
      <c r="D69" s="127">
        <v>4</v>
      </c>
      <c r="E69" s="129" t="s">
        <v>415</v>
      </c>
      <c r="F69" s="130" t="s">
        <v>414</v>
      </c>
      <c r="G69" s="113">
        <v>4</v>
      </c>
      <c r="H69" s="151" t="s">
        <v>415</v>
      </c>
      <c r="I69" s="150" t="s">
        <v>409</v>
      </c>
      <c r="J69" s="116">
        <v>4</v>
      </c>
      <c r="K69" s="323" t="s">
        <v>415</v>
      </c>
      <c r="L69" s="319" t="s">
        <v>511</v>
      </c>
      <c r="M69" s="119"/>
      <c r="N69" s="111"/>
      <c r="O69" s="111"/>
      <c r="R69" s="30">
        <f>COUNTIF(D68:D71,"2")</f>
        <v>0</v>
      </c>
      <c r="S69" s="30">
        <f>COUNTIF(G68:G71,"2")</f>
        <v>0</v>
      </c>
      <c r="T69" s="30">
        <f>COUNTIF(J68:J71,"2")</f>
        <v>0</v>
      </c>
      <c r="U69" s="30">
        <f>COUNTIF(M68:M71,"2")</f>
        <v>0</v>
      </c>
    </row>
    <row r="70" spans="1:21" ht="201" customHeight="1">
      <c r="A70" s="212"/>
      <c r="B70" s="52"/>
      <c r="C70" s="145" t="s">
        <v>87</v>
      </c>
      <c r="D70" s="127">
        <v>4</v>
      </c>
      <c r="E70" s="129" t="s">
        <v>417</v>
      </c>
      <c r="F70" s="130" t="s">
        <v>416</v>
      </c>
      <c r="G70" s="113">
        <v>4</v>
      </c>
      <c r="H70" s="151" t="s">
        <v>417</v>
      </c>
      <c r="I70" s="150" t="s">
        <v>410</v>
      </c>
      <c r="J70" s="116">
        <v>4</v>
      </c>
      <c r="K70" s="323" t="s">
        <v>417</v>
      </c>
      <c r="L70" s="319" t="s">
        <v>512</v>
      </c>
      <c r="M70" s="119"/>
      <c r="N70" s="111"/>
      <c r="O70" s="111"/>
      <c r="R70" s="30">
        <f>COUNTIF(D68:D71,"3")</f>
        <v>0</v>
      </c>
      <c r="S70" s="30">
        <f>COUNTIF(G68:G71,"3")</f>
        <v>0</v>
      </c>
      <c r="T70" s="30">
        <f>COUNTIF(J68:J71,"3")</f>
        <v>0</v>
      </c>
      <c r="U70" s="30">
        <f>COUNTIF(M68:M71,"3")</f>
        <v>0</v>
      </c>
    </row>
    <row r="71" spans="1:21" ht="210.75" customHeight="1">
      <c r="A71" s="212"/>
      <c r="B71" s="53"/>
      <c r="C71" s="145" t="s">
        <v>88</v>
      </c>
      <c r="D71" s="127">
        <v>4</v>
      </c>
      <c r="E71" s="129" t="s">
        <v>419</v>
      </c>
      <c r="F71" s="130" t="s">
        <v>418</v>
      </c>
      <c r="G71" s="113">
        <v>4</v>
      </c>
      <c r="H71" s="151" t="s">
        <v>419</v>
      </c>
      <c r="I71" s="150" t="s">
        <v>411</v>
      </c>
      <c r="J71" s="116">
        <v>4</v>
      </c>
      <c r="K71" s="323" t="s">
        <v>419</v>
      </c>
      <c r="L71" s="319" t="s">
        <v>513</v>
      </c>
      <c r="M71" s="119"/>
      <c r="N71" s="111"/>
      <c r="O71" s="111"/>
      <c r="R71" s="30">
        <f>COUNTIF(D68:D71,"4")</f>
        <v>4</v>
      </c>
      <c r="S71" s="30">
        <f>COUNTIF(G68:G71,"4")</f>
        <v>4</v>
      </c>
      <c r="T71" s="30">
        <f>COUNTIF(J68:J71,"4")</f>
        <v>4</v>
      </c>
      <c r="U71" s="30">
        <f>COUNTIF(M68:M71,"4")</f>
        <v>0</v>
      </c>
    </row>
    <row r="72" spans="1:21" ht="24" customHeight="1">
      <c r="B72" s="239"/>
      <c r="C72" s="240"/>
      <c r="D72" s="240"/>
      <c r="E72" s="240"/>
      <c r="F72" s="240"/>
      <c r="G72" s="240"/>
      <c r="H72" s="240"/>
      <c r="I72" s="240"/>
      <c r="J72" s="240"/>
      <c r="K72" s="251"/>
      <c r="L72" s="122"/>
      <c r="M72" s="118"/>
      <c r="N72" s="40"/>
      <c r="O72" s="40"/>
    </row>
    <row r="73" spans="1:21" ht="18.75">
      <c r="A73" s="212"/>
      <c r="B73" s="50"/>
      <c r="C73" s="225" t="s">
        <v>89</v>
      </c>
      <c r="D73" s="226"/>
      <c r="E73" s="226"/>
      <c r="F73" s="226"/>
      <c r="G73" s="226"/>
      <c r="H73" s="226"/>
      <c r="I73" s="226"/>
      <c r="J73" s="226"/>
      <c r="K73" s="227"/>
      <c r="L73" s="57"/>
      <c r="M73" s="57"/>
      <c r="N73" s="57"/>
      <c r="O73" s="57"/>
    </row>
    <row r="74" spans="1:21" ht="201.75" customHeight="1">
      <c r="A74" s="212"/>
      <c r="B74" s="52"/>
      <c r="C74" s="144" t="s">
        <v>90</v>
      </c>
      <c r="D74" s="127">
        <v>4</v>
      </c>
      <c r="E74" s="129" t="s">
        <v>430</v>
      </c>
      <c r="F74" s="130" t="s">
        <v>420</v>
      </c>
      <c r="G74" s="113">
        <v>4</v>
      </c>
      <c r="H74" s="150" t="s">
        <v>430</v>
      </c>
      <c r="I74" s="150" t="s">
        <v>429</v>
      </c>
      <c r="J74" s="116">
        <v>4</v>
      </c>
      <c r="K74" s="323" t="s">
        <v>430</v>
      </c>
      <c r="L74" s="320" t="s">
        <v>514</v>
      </c>
      <c r="M74" s="119"/>
      <c r="N74" s="111"/>
      <c r="O74" s="111"/>
      <c r="R74" s="30">
        <f>COUNTIF(D74:D79,"1")</f>
        <v>0</v>
      </c>
      <c r="S74" s="30">
        <f>COUNTIF(G74:G79,"1")</f>
        <v>0</v>
      </c>
      <c r="T74" s="30">
        <f>COUNTIF(J74:J79,"1")</f>
        <v>0</v>
      </c>
      <c r="U74" s="30">
        <f>COUNTIF(M74:M79,"1")</f>
        <v>0</v>
      </c>
    </row>
    <row r="75" spans="1:21" ht="117" customHeight="1">
      <c r="A75" s="212"/>
      <c r="B75" s="52"/>
      <c r="C75" s="145" t="s">
        <v>91</v>
      </c>
      <c r="D75" s="127">
        <v>4</v>
      </c>
      <c r="E75" s="129" t="s">
        <v>431</v>
      </c>
      <c r="F75" s="130" t="s">
        <v>421</v>
      </c>
      <c r="G75" s="113">
        <v>4</v>
      </c>
      <c r="H75" s="151" t="s">
        <v>431</v>
      </c>
      <c r="I75" s="150" t="s">
        <v>428</v>
      </c>
      <c r="J75" s="116">
        <v>4</v>
      </c>
      <c r="K75" s="323" t="s">
        <v>431</v>
      </c>
      <c r="L75" s="320" t="s">
        <v>515</v>
      </c>
      <c r="M75" s="119"/>
      <c r="N75" s="111"/>
      <c r="O75" s="111"/>
      <c r="R75" s="30">
        <f>COUNTIF(D74:D79,"2")</f>
        <v>0</v>
      </c>
      <c r="S75" s="30">
        <f>COUNTIF(G74:G79,"2")</f>
        <v>0</v>
      </c>
      <c r="T75" s="30">
        <f>COUNTIF(J74:J79,"2")</f>
        <v>0</v>
      </c>
      <c r="U75" s="30">
        <f>COUNTIF(M74:M79,"2")</f>
        <v>0</v>
      </c>
    </row>
    <row r="76" spans="1:21" ht="149.25" customHeight="1">
      <c r="A76" s="212"/>
      <c r="B76" s="52"/>
      <c r="C76" s="145" t="s">
        <v>92</v>
      </c>
      <c r="D76" s="127">
        <v>4</v>
      </c>
      <c r="E76" s="129" t="s">
        <v>432</v>
      </c>
      <c r="F76" s="130" t="s">
        <v>422</v>
      </c>
      <c r="G76" s="113">
        <v>4</v>
      </c>
      <c r="H76" s="151" t="s">
        <v>432</v>
      </c>
      <c r="I76" s="150" t="s">
        <v>427</v>
      </c>
      <c r="J76" s="116">
        <v>4</v>
      </c>
      <c r="K76" s="323" t="s">
        <v>516</v>
      </c>
      <c r="L76" s="320" t="s">
        <v>517</v>
      </c>
      <c r="M76" s="119"/>
      <c r="N76" s="111"/>
      <c r="O76" s="111"/>
      <c r="R76" s="30">
        <f>COUNTIF(D74:D79,"3")</f>
        <v>1</v>
      </c>
      <c r="S76" s="30">
        <f>COUNTIF(G74:G79,"3")</f>
        <v>1</v>
      </c>
      <c r="T76" s="30">
        <f>COUNTIF(J74:J79,"3")</f>
        <v>1</v>
      </c>
      <c r="U76" s="30">
        <f>COUNTIF(M74:M79,"3")</f>
        <v>0</v>
      </c>
    </row>
    <row r="77" spans="1:21" ht="146.25" customHeight="1">
      <c r="A77" s="212"/>
      <c r="B77" s="52"/>
      <c r="C77" s="145" t="s">
        <v>93</v>
      </c>
      <c r="D77" s="127">
        <v>4</v>
      </c>
      <c r="E77" s="129" t="s">
        <v>433</v>
      </c>
      <c r="F77" s="130" t="s">
        <v>423</v>
      </c>
      <c r="G77" s="113">
        <v>4</v>
      </c>
      <c r="H77" s="151" t="s">
        <v>433</v>
      </c>
      <c r="I77" s="150" t="s">
        <v>426</v>
      </c>
      <c r="J77" s="116">
        <v>4</v>
      </c>
      <c r="K77" s="323" t="s">
        <v>433</v>
      </c>
      <c r="L77" s="320" t="s">
        <v>518</v>
      </c>
      <c r="M77" s="119"/>
      <c r="N77" s="111"/>
      <c r="O77" s="111"/>
      <c r="R77" s="30">
        <f>COUNTIF(D74:D79,"4")</f>
        <v>5</v>
      </c>
      <c r="S77" s="30">
        <f>COUNTIF(G74:G79,"4")</f>
        <v>5</v>
      </c>
      <c r="T77" s="30">
        <f>COUNTIF(J74:J79,"4")</f>
        <v>5</v>
      </c>
      <c r="U77" s="30">
        <f>COUNTIF(M74:M79,"4")</f>
        <v>0</v>
      </c>
    </row>
    <row r="78" spans="1:21" ht="197.25" customHeight="1">
      <c r="A78" s="212"/>
      <c r="B78" s="58"/>
      <c r="C78" s="146" t="s">
        <v>94</v>
      </c>
      <c r="D78" s="127">
        <v>4</v>
      </c>
      <c r="E78" s="129" t="s">
        <v>434</v>
      </c>
      <c r="F78" s="130" t="s">
        <v>424</v>
      </c>
      <c r="G78" s="113">
        <v>4</v>
      </c>
      <c r="H78" s="151" t="s">
        <v>434</v>
      </c>
      <c r="I78" s="150" t="s">
        <v>425</v>
      </c>
      <c r="J78" s="116">
        <v>4</v>
      </c>
      <c r="K78" s="323" t="s">
        <v>434</v>
      </c>
      <c r="L78" s="320" t="s">
        <v>519</v>
      </c>
      <c r="M78" s="119"/>
      <c r="N78" s="111"/>
      <c r="O78" s="111"/>
    </row>
    <row r="79" spans="1:21" ht="203.25" customHeight="1">
      <c r="A79" s="212"/>
      <c r="B79" s="53"/>
      <c r="C79" s="145" t="s">
        <v>95</v>
      </c>
      <c r="D79" s="127">
        <v>3</v>
      </c>
      <c r="E79" s="129" t="s">
        <v>435</v>
      </c>
      <c r="F79" s="130" t="s">
        <v>240</v>
      </c>
      <c r="G79" s="113">
        <v>3</v>
      </c>
      <c r="H79" s="151" t="s">
        <v>435</v>
      </c>
      <c r="I79" s="151" t="s">
        <v>352</v>
      </c>
      <c r="J79" s="116">
        <v>3</v>
      </c>
      <c r="K79" s="323" t="s">
        <v>435</v>
      </c>
      <c r="L79" s="320" t="s">
        <v>520</v>
      </c>
      <c r="M79" s="119"/>
      <c r="N79" s="111"/>
      <c r="O79" s="111"/>
    </row>
    <row r="80" spans="1:21" ht="9" customHeight="1">
      <c r="B80" s="247"/>
      <c r="C80" s="248"/>
      <c r="D80" s="54"/>
      <c r="E80" s="55"/>
      <c r="F80" s="55"/>
      <c r="G80" s="54"/>
      <c r="H80" s="55"/>
      <c r="I80" s="55"/>
      <c r="J80" s="54"/>
      <c r="K80" s="60"/>
      <c r="M80" s="54"/>
      <c r="N80" s="60"/>
    </row>
    <row r="81" spans="1:21" ht="18.75" customHeight="1">
      <c r="B81" s="263" t="s">
        <v>96</v>
      </c>
      <c r="C81" s="264"/>
      <c r="D81" s="244" t="s">
        <v>182</v>
      </c>
      <c r="E81" s="245"/>
      <c r="F81" s="246"/>
      <c r="G81" s="214" t="s">
        <v>183</v>
      </c>
      <c r="H81" s="215"/>
      <c r="I81" s="216"/>
      <c r="J81" s="222" t="s">
        <v>184</v>
      </c>
      <c r="K81" s="223"/>
      <c r="L81" s="224"/>
      <c r="M81" s="274" t="s">
        <v>301</v>
      </c>
      <c r="N81" s="275"/>
      <c r="O81" s="276"/>
    </row>
    <row r="82" spans="1:21" ht="34.5" customHeight="1">
      <c r="B82" s="265"/>
      <c r="C82" s="266"/>
      <c r="D82" s="47" t="s">
        <v>34</v>
      </c>
      <c r="E82" s="48" t="s">
        <v>122</v>
      </c>
      <c r="F82" s="48"/>
      <c r="G82" s="47" t="s">
        <v>34</v>
      </c>
      <c r="H82" s="48" t="s">
        <v>122</v>
      </c>
      <c r="I82" s="48" t="s">
        <v>125</v>
      </c>
      <c r="J82" s="47" t="s">
        <v>34</v>
      </c>
      <c r="K82" s="48" t="s">
        <v>122</v>
      </c>
      <c r="L82" s="49" t="s">
        <v>125</v>
      </c>
      <c r="M82" s="47" t="s">
        <v>34</v>
      </c>
      <c r="N82" s="48" t="s">
        <v>122</v>
      </c>
      <c r="O82" s="49" t="s">
        <v>125</v>
      </c>
    </row>
    <row r="83" spans="1:21" ht="18.75">
      <c r="A83" s="212"/>
      <c r="B83" s="61"/>
      <c r="C83" s="226" t="s">
        <v>97</v>
      </c>
      <c r="D83" s="226"/>
      <c r="E83" s="226"/>
      <c r="F83" s="226"/>
      <c r="G83" s="226"/>
      <c r="H83" s="226"/>
      <c r="I83" s="226"/>
      <c r="J83" s="226"/>
      <c r="K83" s="226"/>
      <c r="L83" s="62"/>
      <c r="M83" s="91"/>
      <c r="N83" s="91"/>
      <c r="O83" s="62"/>
    </row>
    <row r="84" spans="1:21" ht="69.75" customHeight="1">
      <c r="A84" s="212"/>
      <c r="B84" s="53"/>
      <c r="C84" s="144" t="s">
        <v>98</v>
      </c>
      <c r="D84" s="127">
        <v>3</v>
      </c>
      <c r="E84" s="129" t="s">
        <v>241</v>
      </c>
      <c r="F84" s="129" t="s">
        <v>242</v>
      </c>
      <c r="G84" s="113">
        <v>4</v>
      </c>
      <c r="H84" s="129" t="s">
        <v>436</v>
      </c>
      <c r="I84" s="129" t="s">
        <v>242</v>
      </c>
      <c r="J84" s="116">
        <v>4</v>
      </c>
      <c r="K84" s="324" t="s">
        <v>436</v>
      </c>
      <c r="L84" s="324" t="s">
        <v>521</v>
      </c>
      <c r="M84" s="119"/>
      <c r="N84" s="111"/>
      <c r="O84" s="111"/>
      <c r="R84" s="30">
        <f>COUNTIF(D84:D86,"1")</f>
        <v>0</v>
      </c>
      <c r="S84" s="30">
        <f>COUNTIF(G84:G86,"1")</f>
        <v>0</v>
      </c>
      <c r="T84" s="30">
        <f>COUNTIF(J84:J86,"1")</f>
        <v>0</v>
      </c>
      <c r="U84" s="30">
        <f>COUNTIF(M84:M86,"1")</f>
        <v>0</v>
      </c>
    </row>
    <row r="85" spans="1:21" ht="61.5" customHeight="1">
      <c r="A85" s="212"/>
      <c r="B85" s="61"/>
      <c r="C85" s="145" t="s">
        <v>99</v>
      </c>
      <c r="D85" s="127">
        <v>4</v>
      </c>
      <c r="E85" s="129" t="s">
        <v>243</v>
      </c>
      <c r="F85" s="129" t="s">
        <v>244</v>
      </c>
      <c r="G85" s="113">
        <v>4</v>
      </c>
      <c r="H85" s="129" t="s">
        <v>243</v>
      </c>
      <c r="I85" s="129" t="s">
        <v>244</v>
      </c>
      <c r="J85" s="116">
        <v>4</v>
      </c>
      <c r="K85" s="324" t="s">
        <v>243</v>
      </c>
      <c r="L85" s="324" t="s">
        <v>244</v>
      </c>
      <c r="M85" s="119"/>
      <c r="N85" s="111"/>
      <c r="O85" s="111"/>
      <c r="R85" s="30">
        <f>COUNTIF(D84:D86,"2")</f>
        <v>0</v>
      </c>
      <c r="S85" s="30">
        <f>COUNTIF(G84:G86,"2")</f>
        <v>0</v>
      </c>
      <c r="T85" s="30">
        <f>COUNTIF(J84:J86,"2")</f>
        <v>0</v>
      </c>
      <c r="U85" s="30">
        <f>COUNTIF(M84:M86,"2")</f>
        <v>0</v>
      </c>
    </row>
    <row r="86" spans="1:21" ht="70.5" customHeight="1">
      <c r="A86" s="212"/>
      <c r="B86" s="61"/>
      <c r="C86" s="145" t="s">
        <v>100</v>
      </c>
      <c r="D86" s="127">
        <v>4</v>
      </c>
      <c r="E86" s="129" t="s">
        <v>245</v>
      </c>
      <c r="F86" s="129" t="s">
        <v>246</v>
      </c>
      <c r="G86" s="113">
        <v>4</v>
      </c>
      <c r="H86" s="129" t="s">
        <v>245</v>
      </c>
      <c r="I86" s="129" t="s">
        <v>246</v>
      </c>
      <c r="J86" s="116">
        <v>4</v>
      </c>
      <c r="K86" s="324" t="s">
        <v>245</v>
      </c>
      <c r="L86" s="324" t="s">
        <v>246</v>
      </c>
      <c r="M86" s="119"/>
      <c r="N86" s="111"/>
      <c r="O86" s="111"/>
      <c r="R86" s="30">
        <f>COUNTIF(D84:D86,"3")</f>
        <v>1</v>
      </c>
      <c r="S86" s="30">
        <f>COUNTIF(G84:G86,"3")</f>
        <v>0</v>
      </c>
      <c r="T86" s="30">
        <f>COUNTIF(J84:J86,"3")</f>
        <v>0</v>
      </c>
      <c r="U86" s="30">
        <f>COUNTIF(M84:M86,"3")</f>
        <v>0</v>
      </c>
    </row>
    <row r="87" spans="1:21" ht="21" customHeight="1">
      <c r="B87" s="247"/>
      <c r="C87" s="248"/>
      <c r="D87" s="54"/>
      <c r="E87" s="55"/>
      <c r="F87" s="55"/>
      <c r="G87" s="54"/>
      <c r="H87" s="55"/>
      <c r="I87" s="55"/>
      <c r="J87" s="54"/>
      <c r="K87" s="55"/>
      <c r="M87" s="54"/>
      <c r="N87" s="55"/>
      <c r="R87" s="30">
        <f>COUNTIF(D84:D86,"4")</f>
        <v>2</v>
      </c>
      <c r="S87" s="30">
        <f>COUNTIF(G84:G86,"4")</f>
        <v>3</v>
      </c>
      <c r="T87" s="30">
        <f>COUNTIF(J84:J86,"4")</f>
        <v>3</v>
      </c>
      <c r="U87" s="30">
        <f>COUNTIF(M84:M86,"4")</f>
        <v>0</v>
      </c>
    </row>
    <row r="88" spans="1:21" ht="18.75">
      <c r="A88" s="212"/>
      <c r="B88" s="63"/>
      <c r="C88" s="252" t="s">
        <v>101</v>
      </c>
      <c r="D88" s="253"/>
      <c r="E88" s="253"/>
      <c r="F88" s="253"/>
      <c r="G88" s="253"/>
      <c r="H88" s="253"/>
      <c r="I88" s="253"/>
      <c r="J88" s="253"/>
      <c r="K88" s="254"/>
      <c r="L88" s="57"/>
      <c r="M88" s="57"/>
      <c r="N88" s="57"/>
      <c r="O88" s="57"/>
    </row>
    <row r="89" spans="1:21" ht="50.25" customHeight="1">
      <c r="A89" s="212"/>
      <c r="B89" s="53"/>
      <c r="C89" s="147" t="s">
        <v>102</v>
      </c>
      <c r="D89" s="127">
        <v>4</v>
      </c>
      <c r="E89" s="129" t="s">
        <v>247</v>
      </c>
      <c r="F89" s="130" t="s">
        <v>248</v>
      </c>
      <c r="G89" s="113">
        <v>4</v>
      </c>
      <c r="H89" s="129" t="s">
        <v>247</v>
      </c>
      <c r="I89" s="130" t="s">
        <v>248</v>
      </c>
      <c r="J89" s="116">
        <v>4</v>
      </c>
      <c r="K89" s="324" t="s">
        <v>247</v>
      </c>
      <c r="L89" s="325" t="s">
        <v>248</v>
      </c>
      <c r="M89" s="119"/>
      <c r="N89" s="111"/>
      <c r="O89" s="111"/>
      <c r="R89" s="30">
        <f>COUNTIF(D89:D95,"1")</f>
        <v>0</v>
      </c>
      <c r="S89" s="30">
        <f>COUNTIF(G89:G95,"1")</f>
        <v>0</v>
      </c>
      <c r="T89" s="30">
        <f>COUNTIF(J89:J95,"1")</f>
        <v>0</v>
      </c>
      <c r="U89" s="30">
        <f>COUNTIF(M89:M95,"1")</f>
        <v>0</v>
      </c>
    </row>
    <row r="90" spans="1:21" ht="61.5" customHeight="1">
      <c r="A90" s="212"/>
      <c r="B90" s="64"/>
      <c r="C90" s="146" t="s">
        <v>103</v>
      </c>
      <c r="D90" s="127">
        <v>4</v>
      </c>
      <c r="E90" s="129" t="s">
        <v>437</v>
      </c>
      <c r="F90" s="130" t="s">
        <v>249</v>
      </c>
      <c r="G90" s="113">
        <v>4</v>
      </c>
      <c r="H90" s="129" t="s">
        <v>437</v>
      </c>
      <c r="I90" s="130" t="s">
        <v>249</v>
      </c>
      <c r="J90" s="116">
        <v>4</v>
      </c>
      <c r="K90" s="324" t="s">
        <v>437</v>
      </c>
      <c r="L90" s="325" t="s">
        <v>249</v>
      </c>
      <c r="M90" s="119"/>
      <c r="N90" s="111"/>
      <c r="O90" s="111"/>
      <c r="R90" s="30">
        <f>COUNTIF(D89:D95,"2")</f>
        <v>0</v>
      </c>
      <c r="S90" s="30">
        <f>COUNTIF(G89:G95,"2")</f>
        <v>0</v>
      </c>
      <c r="T90" s="30">
        <f>COUNTIF(J89:J95,"2")</f>
        <v>0</v>
      </c>
      <c r="U90" s="30">
        <f>COUNTIF(M89:M95,"2")</f>
        <v>0</v>
      </c>
    </row>
    <row r="91" spans="1:21" ht="57" customHeight="1">
      <c r="A91" s="212"/>
      <c r="B91" s="61"/>
      <c r="C91" s="145" t="s">
        <v>104</v>
      </c>
      <c r="D91" s="127">
        <v>4</v>
      </c>
      <c r="E91" s="129" t="s">
        <v>250</v>
      </c>
      <c r="F91" s="129" t="s">
        <v>251</v>
      </c>
      <c r="G91" s="113">
        <v>4</v>
      </c>
      <c r="H91" s="129" t="s">
        <v>250</v>
      </c>
      <c r="I91" s="129" t="s">
        <v>251</v>
      </c>
      <c r="J91" s="116">
        <v>4</v>
      </c>
      <c r="K91" s="324" t="s">
        <v>250</v>
      </c>
      <c r="L91" s="324" t="s">
        <v>522</v>
      </c>
      <c r="M91" s="119"/>
      <c r="N91" s="111"/>
      <c r="O91" s="111"/>
      <c r="R91" s="30">
        <f>COUNTIF(D89:D95,"3")</f>
        <v>0</v>
      </c>
      <c r="S91" s="30">
        <f>COUNTIF(G89:G95,"3")</f>
        <v>0</v>
      </c>
      <c r="T91" s="30">
        <f>COUNTIF(J89:J95,"3")</f>
        <v>0</v>
      </c>
      <c r="U91" s="30">
        <f>COUNTIF(M89:M95,"3")</f>
        <v>0</v>
      </c>
    </row>
    <row r="92" spans="1:21" ht="105" customHeight="1">
      <c r="A92" s="212"/>
      <c r="B92" s="61"/>
      <c r="C92" s="146" t="s">
        <v>105</v>
      </c>
      <c r="D92" s="127">
        <v>4</v>
      </c>
      <c r="E92" s="129" t="s">
        <v>252</v>
      </c>
      <c r="F92" s="129" t="s">
        <v>253</v>
      </c>
      <c r="G92" s="113">
        <v>4</v>
      </c>
      <c r="H92" s="129" t="s">
        <v>252</v>
      </c>
      <c r="I92" s="129" t="s">
        <v>253</v>
      </c>
      <c r="J92" s="116">
        <v>4</v>
      </c>
      <c r="K92" s="324" t="s">
        <v>252</v>
      </c>
      <c r="L92" s="324" t="s">
        <v>253</v>
      </c>
      <c r="M92" s="119"/>
      <c r="N92" s="111"/>
      <c r="O92" s="111"/>
      <c r="R92" s="30">
        <f>COUNTIF(D89:D95,"4")</f>
        <v>7</v>
      </c>
      <c r="S92" s="30">
        <f>COUNTIF(G89:G95,"4")</f>
        <v>7</v>
      </c>
      <c r="T92" s="30">
        <f>COUNTIF(J89:J95,"4")</f>
        <v>7</v>
      </c>
      <c r="U92" s="30">
        <f>COUNTIF(M89:M95,"4")</f>
        <v>0</v>
      </c>
    </row>
    <row r="93" spans="1:21" ht="68.25" customHeight="1">
      <c r="A93" s="212"/>
      <c r="B93" s="61"/>
      <c r="C93" s="145" t="s">
        <v>106</v>
      </c>
      <c r="D93" s="127">
        <v>4</v>
      </c>
      <c r="E93" s="129" t="s">
        <v>439</v>
      </c>
      <c r="F93" s="129" t="s">
        <v>254</v>
      </c>
      <c r="G93" s="113">
        <v>4</v>
      </c>
      <c r="H93" s="129" t="s">
        <v>439</v>
      </c>
      <c r="I93" s="129" t="s">
        <v>254</v>
      </c>
      <c r="J93" s="116">
        <v>4</v>
      </c>
      <c r="K93" s="324" t="s">
        <v>439</v>
      </c>
      <c r="L93" s="324" t="s">
        <v>254</v>
      </c>
      <c r="M93" s="119"/>
      <c r="N93" s="111"/>
      <c r="O93" s="111"/>
    </row>
    <row r="94" spans="1:21" ht="75.75" customHeight="1">
      <c r="A94" s="212"/>
      <c r="B94" s="64"/>
      <c r="C94" s="146" t="s">
        <v>107</v>
      </c>
      <c r="D94" s="127">
        <v>4</v>
      </c>
      <c r="E94" s="129" t="s">
        <v>438</v>
      </c>
      <c r="F94" s="130" t="s">
        <v>255</v>
      </c>
      <c r="G94" s="113">
        <v>4</v>
      </c>
      <c r="H94" s="129" t="s">
        <v>438</v>
      </c>
      <c r="I94" s="130" t="s">
        <v>255</v>
      </c>
      <c r="J94" s="116">
        <v>4</v>
      </c>
      <c r="K94" s="324" t="s">
        <v>438</v>
      </c>
      <c r="L94" s="325" t="s">
        <v>255</v>
      </c>
      <c r="M94" s="119"/>
      <c r="N94" s="111"/>
      <c r="O94" s="111"/>
    </row>
    <row r="95" spans="1:21" ht="71.25" customHeight="1">
      <c r="A95" s="212"/>
      <c r="B95" s="61"/>
      <c r="C95" s="145" t="s">
        <v>108</v>
      </c>
      <c r="D95" s="127">
        <v>4</v>
      </c>
      <c r="E95" s="129" t="s">
        <v>440</v>
      </c>
      <c r="F95" s="130" t="s">
        <v>256</v>
      </c>
      <c r="G95" s="113">
        <v>4</v>
      </c>
      <c r="H95" s="129" t="s">
        <v>440</v>
      </c>
      <c r="I95" s="130" t="s">
        <v>256</v>
      </c>
      <c r="J95" s="116">
        <v>4</v>
      </c>
      <c r="K95" s="324" t="s">
        <v>440</v>
      </c>
      <c r="L95" s="325" t="s">
        <v>523</v>
      </c>
      <c r="M95" s="119"/>
      <c r="N95" s="111"/>
      <c r="O95" s="111"/>
    </row>
    <row r="96" spans="1:21" ht="19.5" customHeight="1">
      <c r="B96" s="247"/>
      <c r="C96" s="248"/>
      <c r="D96" s="54"/>
      <c r="E96" s="55"/>
      <c r="F96" s="55"/>
      <c r="G96" s="54"/>
      <c r="H96" s="55"/>
      <c r="I96" s="55"/>
      <c r="J96" s="54"/>
      <c r="K96" s="60"/>
      <c r="M96" s="54"/>
      <c r="N96" s="60"/>
    </row>
    <row r="97" spans="1:21" ht="18.75">
      <c r="A97" s="212"/>
      <c r="B97" s="50"/>
      <c r="C97" s="225" t="s">
        <v>25</v>
      </c>
      <c r="D97" s="226"/>
      <c r="E97" s="226"/>
      <c r="F97" s="226"/>
      <c r="G97" s="226"/>
      <c r="H97" s="226"/>
      <c r="I97" s="226"/>
      <c r="J97" s="226"/>
      <c r="K97" s="226"/>
      <c r="L97" s="226"/>
      <c r="M97" s="92"/>
      <c r="N97" s="92"/>
      <c r="O97" s="99"/>
    </row>
    <row r="98" spans="1:21" ht="104.25" customHeight="1">
      <c r="A98" s="212"/>
      <c r="B98" s="58"/>
      <c r="C98" s="147" t="s">
        <v>109</v>
      </c>
      <c r="D98" s="136">
        <v>4</v>
      </c>
      <c r="E98" s="137" t="s">
        <v>257</v>
      </c>
      <c r="F98" s="138" t="s">
        <v>258</v>
      </c>
      <c r="G98" s="72">
        <v>4</v>
      </c>
      <c r="H98" s="137" t="s">
        <v>257</v>
      </c>
      <c r="I98" s="138" t="s">
        <v>258</v>
      </c>
      <c r="J98" s="73">
        <v>4</v>
      </c>
      <c r="K98" s="324" t="s">
        <v>257</v>
      </c>
      <c r="L98" s="325" t="s">
        <v>524</v>
      </c>
      <c r="M98" s="95"/>
      <c r="N98" s="94"/>
      <c r="O98" s="94"/>
      <c r="R98" s="30">
        <f>COUNTIF(D98:D99,"1")</f>
        <v>0</v>
      </c>
      <c r="S98" s="30">
        <f>COUNTIF(G98:G99,"1")</f>
        <v>0</v>
      </c>
      <c r="T98" s="30">
        <f>COUNTIF(J98:J99,"1")</f>
        <v>0</v>
      </c>
      <c r="U98" s="30">
        <f>COUNTIF(M98:M99,"1")</f>
        <v>0</v>
      </c>
    </row>
    <row r="99" spans="1:21" ht="66.75" customHeight="1">
      <c r="A99" s="212"/>
      <c r="B99" s="65"/>
      <c r="C99" s="146" t="s">
        <v>110</v>
      </c>
      <c r="D99" s="136">
        <v>4</v>
      </c>
      <c r="E99" s="137" t="s">
        <v>259</v>
      </c>
      <c r="F99" s="138" t="s">
        <v>260</v>
      </c>
      <c r="G99" s="72">
        <v>4</v>
      </c>
      <c r="H99" s="137" t="s">
        <v>259</v>
      </c>
      <c r="I99" s="138" t="s">
        <v>260</v>
      </c>
      <c r="J99" s="73">
        <v>4</v>
      </c>
      <c r="K99" s="326" t="s">
        <v>259</v>
      </c>
      <c r="L99" s="327" t="s">
        <v>260</v>
      </c>
      <c r="M99" s="95"/>
      <c r="N99" s="94"/>
      <c r="O99" s="94"/>
      <c r="R99" s="30">
        <f>COUNTIF(D98:D99,"2")</f>
        <v>0</v>
      </c>
      <c r="S99" s="30">
        <f>COUNTIF(G98:G99,"2")</f>
        <v>0</v>
      </c>
      <c r="T99" s="30">
        <f>COUNTIF(J98:J99,"2")</f>
        <v>0</v>
      </c>
      <c r="U99" s="30">
        <f>COUNTIF(M98:M99,"2")</f>
        <v>0</v>
      </c>
    </row>
    <row r="100" spans="1:21" ht="21.75" customHeight="1">
      <c r="B100" s="247"/>
      <c r="C100" s="248"/>
      <c r="D100" s="54">
        <v>4</v>
      </c>
      <c r="E100" s="55"/>
      <c r="F100" s="55"/>
      <c r="G100" s="54"/>
      <c r="H100" s="55"/>
      <c r="I100" s="55"/>
      <c r="J100" s="54"/>
      <c r="K100" s="60"/>
      <c r="M100" s="54"/>
      <c r="N100" s="60"/>
      <c r="R100" s="30">
        <f>COUNTIF(D98:D99,"3")</f>
        <v>0</v>
      </c>
      <c r="S100" s="30">
        <f>COUNTIF(G98:G99,"3")</f>
        <v>0</v>
      </c>
      <c r="T100" s="30">
        <f>COUNTIF(J98:J99,"3")</f>
        <v>0</v>
      </c>
      <c r="U100" s="30">
        <f>COUNTIF(M98:M99,"3")</f>
        <v>0</v>
      </c>
    </row>
    <row r="101" spans="1:21" ht="18.75">
      <c r="A101" s="212"/>
      <c r="B101" s="61"/>
      <c r="C101" s="226" t="s">
        <v>111</v>
      </c>
      <c r="D101" s="226"/>
      <c r="E101" s="226"/>
      <c r="F101" s="226"/>
      <c r="G101" s="226"/>
      <c r="H101" s="226"/>
      <c r="I101" s="226"/>
      <c r="J101" s="226"/>
      <c r="K101" s="227"/>
      <c r="L101" s="57"/>
      <c r="M101" s="57"/>
      <c r="N101" s="57"/>
      <c r="O101" s="57"/>
      <c r="R101" s="30">
        <f>COUNTIF(D98:D99,"4")</f>
        <v>2</v>
      </c>
      <c r="S101" s="30">
        <f>COUNTIF(G98:G99,"4")</f>
        <v>2</v>
      </c>
      <c r="T101" s="30">
        <f>COUNTIF(J98:J99,"4")</f>
        <v>2</v>
      </c>
      <c r="U101" s="30">
        <f>COUNTIF(M98:M99,"4")</f>
        <v>0</v>
      </c>
    </row>
    <row r="102" spans="1:21" ht="61.5" customHeight="1">
      <c r="A102" s="212"/>
      <c r="B102" s="53"/>
      <c r="C102" s="144" t="s">
        <v>112</v>
      </c>
      <c r="D102" s="127">
        <v>4</v>
      </c>
      <c r="E102" s="129" t="s">
        <v>441</v>
      </c>
      <c r="F102" s="129" t="s">
        <v>261</v>
      </c>
      <c r="G102" s="113">
        <v>4</v>
      </c>
      <c r="H102" s="129" t="s">
        <v>441</v>
      </c>
      <c r="I102" s="129" t="s">
        <v>261</v>
      </c>
      <c r="J102" s="116">
        <v>4</v>
      </c>
      <c r="K102" s="328" t="s">
        <v>441</v>
      </c>
      <c r="L102" s="328" t="s">
        <v>261</v>
      </c>
      <c r="M102" s="119"/>
      <c r="N102" s="111"/>
      <c r="O102" s="111"/>
      <c r="R102" s="30">
        <f>COUNTIF(D102:D111,"1")</f>
        <v>1</v>
      </c>
      <c r="S102" s="30">
        <f>COUNTIF(G102:G111,"1")</f>
        <v>1</v>
      </c>
      <c r="T102" s="30">
        <f>COUNTIF(J102:J111,"1")</f>
        <v>1</v>
      </c>
      <c r="U102" s="30">
        <f>COUNTIF(M102:M111,"1")</f>
        <v>0</v>
      </c>
    </row>
    <row r="103" spans="1:21" ht="75" customHeight="1">
      <c r="A103" s="212"/>
      <c r="B103" s="61"/>
      <c r="C103" s="145" t="s">
        <v>113</v>
      </c>
      <c r="D103" s="127">
        <v>4</v>
      </c>
      <c r="E103" s="129" t="s">
        <v>442</v>
      </c>
      <c r="F103" s="129" t="s">
        <v>262</v>
      </c>
      <c r="G103" s="113">
        <v>4</v>
      </c>
      <c r="H103" s="129" t="s">
        <v>442</v>
      </c>
      <c r="I103" s="129" t="s">
        <v>262</v>
      </c>
      <c r="J103" s="116">
        <v>4</v>
      </c>
      <c r="K103" s="328" t="s">
        <v>442</v>
      </c>
      <c r="L103" s="328" t="s">
        <v>262</v>
      </c>
      <c r="M103" s="119"/>
      <c r="N103" s="111"/>
      <c r="O103" s="111"/>
      <c r="R103" s="30">
        <f>COUNTIF(D102:D111,"2")</f>
        <v>0</v>
      </c>
      <c r="S103" s="30">
        <f>COUNTIF(G102:G111,"2")</f>
        <v>0</v>
      </c>
      <c r="T103" s="30">
        <f>COUNTIF(J102:J111,"2")</f>
        <v>0</v>
      </c>
      <c r="U103" s="30">
        <f>COUNTIF(M102:M111,"2")</f>
        <v>0</v>
      </c>
    </row>
    <row r="104" spans="1:21" ht="178.5" customHeight="1">
      <c r="A104" s="212"/>
      <c r="B104" s="61"/>
      <c r="C104" s="145" t="s">
        <v>114</v>
      </c>
      <c r="D104" s="127">
        <v>4</v>
      </c>
      <c r="E104" s="129" t="s">
        <v>263</v>
      </c>
      <c r="F104" s="129" t="s">
        <v>264</v>
      </c>
      <c r="G104" s="113">
        <v>4</v>
      </c>
      <c r="H104" s="129" t="s">
        <v>263</v>
      </c>
      <c r="I104" s="129" t="s">
        <v>264</v>
      </c>
      <c r="J104" s="116">
        <v>4</v>
      </c>
      <c r="K104" s="328" t="s">
        <v>263</v>
      </c>
      <c r="L104" s="328" t="s">
        <v>264</v>
      </c>
      <c r="M104" s="119"/>
      <c r="N104" s="111"/>
      <c r="O104" s="111"/>
      <c r="R104" s="30">
        <f>COUNTIF(D102:D111,"3")</f>
        <v>2</v>
      </c>
      <c r="S104" s="30">
        <f>COUNTIF(G102:G111,"3")</f>
        <v>2</v>
      </c>
      <c r="T104" s="30">
        <f>COUNTIF(J102:J111,"3")</f>
        <v>2</v>
      </c>
      <c r="U104" s="30">
        <f>COUNTIF(M102:M111,"3")</f>
        <v>0</v>
      </c>
    </row>
    <row r="105" spans="1:21" ht="76.5" customHeight="1">
      <c r="A105" s="212"/>
      <c r="B105" s="61"/>
      <c r="C105" s="145" t="s">
        <v>115</v>
      </c>
      <c r="D105" s="127">
        <v>4</v>
      </c>
      <c r="E105" s="129" t="s">
        <v>265</v>
      </c>
      <c r="F105" s="129" t="s">
        <v>266</v>
      </c>
      <c r="G105" s="113">
        <v>4</v>
      </c>
      <c r="H105" s="129" t="s">
        <v>265</v>
      </c>
      <c r="I105" s="129" t="s">
        <v>266</v>
      </c>
      <c r="J105" s="116">
        <v>4</v>
      </c>
      <c r="K105" s="328" t="s">
        <v>265</v>
      </c>
      <c r="L105" s="328" t="s">
        <v>266</v>
      </c>
      <c r="M105" s="119"/>
      <c r="N105" s="111"/>
      <c r="O105" s="111"/>
      <c r="R105" s="30">
        <f>COUNTIF(D102:D111,"4")</f>
        <v>7</v>
      </c>
      <c r="S105" s="30">
        <f>COUNTIF(G102:G111,"4")</f>
        <v>7</v>
      </c>
      <c r="T105" s="30">
        <f>COUNTIF(J102:J111,"4")</f>
        <v>7</v>
      </c>
      <c r="U105" s="30">
        <f>COUNTIF(M102:M111,"4")</f>
        <v>0</v>
      </c>
    </row>
    <row r="106" spans="1:21" ht="69.75" customHeight="1">
      <c r="A106" s="212"/>
      <c r="B106" s="61"/>
      <c r="C106" s="145" t="s">
        <v>116</v>
      </c>
      <c r="D106" s="127">
        <v>4</v>
      </c>
      <c r="E106" s="129" t="s">
        <v>443</v>
      </c>
      <c r="F106" s="129" t="s">
        <v>267</v>
      </c>
      <c r="G106" s="113">
        <v>4</v>
      </c>
      <c r="H106" s="129" t="s">
        <v>443</v>
      </c>
      <c r="I106" s="129" t="s">
        <v>267</v>
      </c>
      <c r="J106" s="116">
        <v>4</v>
      </c>
      <c r="K106" s="328" t="s">
        <v>525</v>
      </c>
      <c r="L106" s="328" t="s">
        <v>267</v>
      </c>
      <c r="M106" s="119"/>
      <c r="N106" s="111"/>
      <c r="O106" s="111"/>
    </row>
    <row r="107" spans="1:21" ht="90.75" customHeight="1">
      <c r="A107" s="212"/>
      <c r="B107" s="61"/>
      <c r="C107" s="145" t="s">
        <v>117</v>
      </c>
      <c r="D107" s="127">
        <v>4</v>
      </c>
      <c r="E107" s="129" t="s">
        <v>268</v>
      </c>
      <c r="F107" s="129" t="s">
        <v>269</v>
      </c>
      <c r="G107" s="113">
        <v>4</v>
      </c>
      <c r="H107" s="129" t="s">
        <v>268</v>
      </c>
      <c r="I107" s="129" t="s">
        <v>269</v>
      </c>
      <c r="J107" s="116">
        <v>4</v>
      </c>
      <c r="K107" s="328" t="s">
        <v>268</v>
      </c>
      <c r="L107" s="328" t="s">
        <v>269</v>
      </c>
      <c r="M107" s="119"/>
      <c r="N107" s="111"/>
      <c r="O107" s="111"/>
    </row>
    <row r="108" spans="1:21" ht="69.75" customHeight="1">
      <c r="A108" s="212"/>
      <c r="B108" s="61"/>
      <c r="C108" s="145" t="s">
        <v>118</v>
      </c>
      <c r="D108" s="127">
        <v>4</v>
      </c>
      <c r="E108" s="129" t="s">
        <v>270</v>
      </c>
      <c r="F108" s="130" t="s">
        <v>271</v>
      </c>
      <c r="G108" s="113">
        <v>4</v>
      </c>
      <c r="H108" s="129" t="s">
        <v>270</v>
      </c>
      <c r="I108" s="130" t="s">
        <v>271</v>
      </c>
      <c r="J108" s="116">
        <v>4</v>
      </c>
      <c r="K108" s="328" t="s">
        <v>270</v>
      </c>
      <c r="L108" s="329" t="s">
        <v>526</v>
      </c>
      <c r="M108" s="119"/>
      <c r="N108" s="111"/>
      <c r="O108" s="111"/>
    </row>
    <row r="109" spans="1:21" ht="61.5" customHeight="1">
      <c r="A109" s="212"/>
      <c r="B109" s="61"/>
      <c r="C109" s="145" t="s">
        <v>119</v>
      </c>
      <c r="D109" s="127">
        <v>1</v>
      </c>
      <c r="E109" s="129" t="s">
        <v>272</v>
      </c>
      <c r="F109" s="130" t="s">
        <v>273</v>
      </c>
      <c r="G109" s="113">
        <v>1</v>
      </c>
      <c r="H109" s="129" t="s">
        <v>272</v>
      </c>
      <c r="I109" s="130" t="s">
        <v>273</v>
      </c>
      <c r="J109" s="116">
        <v>1</v>
      </c>
      <c r="K109" s="328" t="s">
        <v>529</v>
      </c>
      <c r="L109" s="329" t="s">
        <v>528</v>
      </c>
      <c r="M109" s="119"/>
      <c r="N109" s="111"/>
      <c r="O109" s="111"/>
    </row>
    <row r="110" spans="1:21" ht="73.5" customHeight="1">
      <c r="A110" s="212"/>
      <c r="B110" s="61"/>
      <c r="C110" s="145" t="s">
        <v>120</v>
      </c>
      <c r="D110" s="127">
        <v>3</v>
      </c>
      <c r="E110" s="129" t="s">
        <v>274</v>
      </c>
      <c r="F110" s="129" t="s">
        <v>275</v>
      </c>
      <c r="G110" s="113">
        <v>3</v>
      </c>
      <c r="H110" s="129" t="s">
        <v>274</v>
      </c>
      <c r="I110" s="129" t="s">
        <v>275</v>
      </c>
      <c r="J110" s="116">
        <v>3</v>
      </c>
      <c r="K110" s="328" t="s">
        <v>274</v>
      </c>
      <c r="L110" s="328" t="s">
        <v>275</v>
      </c>
      <c r="M110" s="119"/>
      <c r="N110" s="111"/>
      <c r="O110" s="111"/>
    </row>
    <row r="111" spans="1:21" ht="71.25" customHeight="1">
      <c r="A111" s="212"/>
      <c r="B111" s="61"/>
      <c r="C111" s="145" t="s">
        <v>121</v>
      </c>
      <c r="D111" s="127">
        <v>3</v>
      </c>
      <c r="E111" s="129" t="s">
        <v>276</v>
      </c>
      <c r="F111" s="130" t="s">
        <v>277</v>
      </c>
      <c r="G111" s="113">
        <v>3</v>
      </c>
      <c r="H111" s="129" t="s">
        <v>276</v>
      </c>
      <c r="I111" s="130" t="s">
        <v>277</v>
      </c>
      <c r="J111" s="116">
        <v>3</v>
      </c>
      <c r="K111" s="328" t="s">
        <v>530</v>
      </c>
      <c r="L111" s="329" t="s">
        <v>527</v>
      </c>
      <c r="M111" s="119"/>
      <c r="N111" s="111"/>
      <c r="O111" s="111"/>
    </row>
    <row r="112" spans="1:21" ht="16.5" customHeight="1">
      <c r="B112" s="249"/>
      <c r="C112" s="250"/>
      <c r="D112" s="66"/>
      <c r="E112" s="67"/>
      <c r="F112" s="67"/>
      <c r="G112" s="66"/>
      <c r="H112" s="67"/>
      <c r="I112" s="67"/>
      <c r="J112" s="66"/>
      <c r="K112" s="68"/>
      <c r="M112" s="66"/>
      <c r="N112" s="68"/>
    </row>
    <row r="113" spans="1:21" ht="18.75">
      <c r="A113" s="212"/>
      <c r="B113" s="61"/>
      <c r="C113" s="226" t="s">
        <v>0</v>
      </c>
      <c r="D113" s="226"/>
      <c r="E113" s="226"/>
      <c r="F113" s="226"/>
      <c r="G113" s="226"/>
      <c r="H113" s="226"/>
      <c r="I113" s="226"/>
      <c r="J113" s="226"/>
      <c r="K113" s="227"/>
      <c r="L113" s="57"/>
      <c r="M113" s="57"/>
      <c r="N113" s="57"/>
      <c r="O113" s="57"/>
    </row>
    <row r="114" spans="1:21" ht="90.75" customHeight="1">
      <c r="A114" s="212"/>
      <c r="B114" s="64"/>
      <c r="C114" s="146" t="s">
        <v>1</v>
      </c>
      <c r="D114" s="127">
        <v>4</v>
      </c>
      <c r="E114" s="129" t="s">
        <v>278</v>
      </c>
      <c r="F114" s="130" t="s">
        <v>279</v>
      </c>
      <c r="G114" s="113">
        <v>4</v>
      </c>
      <c r="H114" s="129" t="s">
        <v>278</v>
      </c>
      <c r="I114" s="130" t="s">
        <v>279</v>
      </c>
      <c r="J114" s="116">
        <v>4</v>
      </c>
      <c r="K114" s="328" t="s">
        <v>278</v>
      </c>
      <c r="L114" s="329" t="s">
        <v>279</v>
      </c>
      <c r="M114" s="119"/>
      <c r="N114" s="111"/>
      <c r="O114" s="111"/>
      <c r="R114" s="30">
        <f>COUNTIF(D114:D117,"1")</f>
        <v>0</v>
      </c>
      <c r="S114" s="30">
        <f>COUNTIF(G114:G117,"1")</f>
        <v>0</v>
      </c>
      <c r="T114" s="30">
        <f>COUNTIF(J114:J117,"1")</f>
        <v>0</v>
      </c>
      <c r="U114" s="30">
        <f>COUNTIF(M114:M117,"1")</f>
        <v>0</v>
      </c>
    </row>
    <row r="115" spans="1:21" ht="88.5" customHeight="1">
      <c r="A115" s="212"/>
      <c r="B115" s="61"/>
      <c r="C115" s="145" t="s">
        <v>2</v>
      </c>
      <c r="D115" s="127">
        <v>4</v>
      </c>
      <c r="E115" s="129" t="s">
        <v>444</v>
      </c>
      <c r="F115" s="129" t="s">
        <v>280</v>
      </c>
      <c r="G115" s="113">
        <v>4</v>
      </c>
      <c r="H115" s="129" t="s">
        <v>444</v>
      </c>
      <c r="I115" s="129" t="s">
        <v>280</v>
      </c>
      <c r="J115" s="116">
        <v>4</v>
      </c>
      <c r="K115" s="328" t="s">
        <v>444</v>
      </c>
      <c r="L115" s="328" t="s">
        <v>280</v>
      </c>
      <c r="M115" s="119"/>
      <c r="N115" s="111"/>
      <c r="O115" s="111"/>
      <c r="R115" s="30">
        <f>COUNTIF(D114:D117,"2")</f>
        <v>0</v>
      </c>
      <c r="S115" s="30">
        <f>COUNTIF(G114:G117,"2")</f>
        <v>0</v>
      </c>
      <c r="T115" s="30">
        <f>COUNTIF(J114:J117,"2")</f>
        <v>0</v>
      </c>
      <c r="U115" s="30">
        <f>COUNTIF(M114:M117,"2")</f>
        <v>0</v>
      </c>
    </row>
    <row r="116" spans="1:21" ht="78.75" customHeight="1">
      <c r="A116" s="212"/>
      <c r="B116" s="61"/>
      <c r="C116" s="145" t="s">
        <v>3</v>
      </c>
      <c r="D116" s="127">
        <v>4</v>
      </c>
      <c r="E116" s="130" t="s">
        <v>281</v>
      </c>
      <c r="F116" s="130" t="s">
        <v>282</v>
      </c>
      <c r="G116" s="113">
        <v>4</v>
      </c>
      <c r="H116" s="130" t="s">
        <v>281</v>
      </c>
      <c r="I116" s="130" t="s">
        <v>282</v>
      </c>
      <c r="J116" s="116">
        <v>4</v>
      </c>
      <c r="K116" s="329" t="s">
        <v>281</v>
      </c>
      <c r="L116" s="329" t="s">
        <v>282</v>
      </c>
      <c r="M116" s="119"/>
      <c r="N116" s="111"/>
      <c r="O116" s="111"/>
      <c r="R116" s="30">
        <f>COUNTIF(D114:D117,"3")</f>
        <v>0</v>
      </c>
      <c r="S116" s="30">
        <f>COUNTIF(G114:G117,"3")</f>
        <v>0</v>
      </c>
      <c r="T116" s="30">
        <f>COUNTIF(J114:J117,"3")</f>
        <v>0</v>
      </c>
      <c r="U116" s="30">
        <f>COUNTIF(M114:M117,"3")</f>
        <v>0</v>
      </c>
    </row>
    <row r="117" spans="1:21" ht="78.75" customHeight="1">
      <c r="A117" s="212"/>
      <c r="B117" s="61"/>
      <c r="C117" s="145" t="s">
        <v>4</v>
      </c>
      <c r="D117" s="127">
        <v>4</v>
      </c>
      <c r="E117" s="130" t="s">
        <v>283</v>
      </c>
      <c r="F117" s="130" t="s">
        <v>284</v>
      </c>
      <c r="G117" s="113">
        <v>4</v>
      </c>
      <c r="H117" s="130" t="s">
        <v>283</v>
      </c>
      <c r="I117" s="130" t="s">
        <v>284</v>
      </c>
      <c r="J117" s="116">
        <v>4</v>
      </c>
      <c r="K117" s="329" t="s">
        <v>283</v>
      </c>
      <c r="L117" s="329" t="s">
        <v>531</v>
      </c>
      <c r="M117" s="119"/>
      <c r="N117" s="111"/>
      <c r="O117" s="111"/>
      <c r="R117" s="30">
        <f>COUNTIF(D114:D117,"4")</f>
        <v>4</v>
      </c>
      <c r="S117" s="30">
        <f>COUNTIF(G114:G117,"4")</f>
        <v>4</v>
      </c>
      <c r="T117" s="30">
        <f>COUNTIF(J114:J117,"4")</f>
        <v>4</v>
      </c>
      <c r="U117" s="30">
        <f>COUNTIF(M114:M117,"4")</f>
        <v>0</v>
      </c>
    </row>
    <row r="118" spans="1:21" ht="7.5" customHeight="1">
      <c r="B118" s="247"/>
      <c r="C118" s="248"/>
      <c r="D118" s="66"/>
      <c r="E118" s="67"/>
      <c r="F118" s="67"/>
      <c r="G118" s="66"/>
      <c r="H118" s="67"/>
      <c r="I118" s="67"/>
      <c r="J118" s="54"/>
      <c r="K118" s="60"/>
      <c r="M118" s="54"/>
      <c r="N118" s="60"/>
    </row>
    <row r="119" spans="1:21" ht="15.75" customHeight="1">
      <c r="B119" s="256" t="s">
        <v>24</v>
      </c>
      <c r="C119" s="257"/>
      <c r="D119" s="244" t="s">
        <v>182</v>
      </c>
      <c r="E119" s="245"/>
      <c r="F119" s="246"/>
      <c r="G119" s="214" t="s">
        <v>183</v>
      </c>
      <c r="H119" s="215"/>
      <c r="I119" s="216"/>
      <c r="J119" s="217" t="s">
        <v>184</v>
      </c>
      <c r="K119" s="217"/>
      <c r="L119" s="217"/>
      <c r="M119" s="273" t="s">
        <v>301</v>
      </c>
      <c r="N119" s="273"/>
      <c r="O119" s="273"/>
    </row>
    <row r="120" spans="1:21" ht="15.75" customHeight="1">
      <c r="B120" s="258"/>
      <c r="C120" s="259"/>
      <c r="D120" s="47" t="s">
        <v>34</v>
      </c>
      <c r="E120" s="48" t="s">
        <v>122</v>
      </c>
      <c r="F120" s="48"/>
      <c r="G120" s="47" t="s">
        <v>34</v>
      </c>
      <c r="H120" s="48" t="s">
        <v>122</v>
      </c>
      <c r="I120" s="48"/>
      <c r="J120" s="47" t="s">
        <v>34</v>
      </c>
      <c r="K120" s="48" t="s">
        <v>122</v>
      </c>
      <c r="L120" s="69" t="s">
        <v>125</v>
      </c>
      <c r="M120" s="47" t="s">
        <v>34</v>
      </c>
      <c r="N120" s="48" t="s">
        <v>122</v>
      </c>
      <c r="O120" s="69"/>
    </row>
    <row r="121" spans="1:21" ht="18.75">
      <c r="A121" s="212"/>
      <c r="B121" s="63"/>
      <c r="C121" s="226" t="s">
        <v>5</v>
      </c>
      <c r="D121" s="226"/>
      <c r="E121" s="226"/>
      <c r="F121" s="226"/>
      <c r="G121" s="226"/>
      <c r="H121" s="226"/>
      <c r="I121" s="226"/>
      <c r="J121" s="226"/>
      <c r="K121" s="227"/>
      <c r="L121" s="57"/>
      <c r="M121" s="57"/>
      <c r="N121" s="57"/>
      <c r="O121" s="57"/>
    </row>
    <row r="122" spans="1:21" ht="130.5" customHeight="1">
      <c r="A122" s="212"/>
      <c r="B122" s="65"/>
      <c r="C122" s="146" t="s">
        <v>6</v>
      </c>
      <c r="D122" s="127">
        <v>4</v>
      </c>
      <c r="E122" s="131" t="s">
        <v>285</v>
      </c>
      <c r="F122" s="131" t="s">
        <v>286</v>
      </c>
      <c r="G122" s="113">
        <v>4</v>
      </c>
      <c r="H122" s="153" t="s">
        <v>353</v>
      </c>
      <c r="I122" s="154" t="s">
        <v>354</v>
      </c>
      <c r="J122" s="116">
        <v>4</v>
      </c>
      <c r="K122" s="331" t="s">
        <v>535</v>
      </c>
      <c r="L122" s="330" t="s">
        <v>532</v>
      </c>
      <c r="M122" s="119"/>
      <c r="N122" s="111"/>
      <c r="O122" s="111"/>
      <c r="R122" s="30">
        <f>COUNTIF(D122:D125,"1")</f>
        <v>0</v>
      </c>
      <c r="S122" s="30">
        <f>COUNTIF(G122:G125,"1")</f>
        <v>0</v>
      </c>
      <c r="T122" s="30">
        <f>COUNTIF(J122:J125,"1")</f>
        <v>0</v>
      </c>
      <c r="U122" s="30">
        <f>COUNTIF(M122:M125,"1")</f>
        <v>0</v>
      </c>
    </row>
    <row r="123" spans="1:21" ht="75.75" customHeight="1">
      <c r="A123" s="212"/>
      <c r="B123" s="64"/>
      <c r="C123" s="146" t="s">
        <v>7</v>
      </c>
      <c r="D123" s="127">
        <v>3</v>
      </c>
      <c r="E123" s="130" t="s">
        <v>287</v>
      </c>
      <c r="F123" s="130" t="s">
        <v>288</v>
      </c>
      <c r="G123" s="113">
        <v>3</v>
      </c>
      <c r="H123" s="155" t="s">
        <v>355</v>
      </c>
      <c r="I123" s="155" t="s">
        <v>288</v>
      </c>
      <c r="J123" s="116">
        <v>4</v>
      </c>
      <c r="K123" s="331" t="s">
        <v>536</v>
      </c>
      <c r="L123" s="331" t="s">
        <v>288</v>
      </c>
      <c r="M123" s="119"/>
      <c r="N123" s="111"/>
      <c r="O123" s="111"/>
      <c r="R123" s="30">
        <f>COUNTIF(D122:D125,"2")</f>
        <v>0</v>
      </c>
      <c r="S123" s="30">
        <f>COUNTIF(G122:G125,"2")</f>
        <v>0</v>
      </c>
      <c r="T123" s="30">
        <f>COUNTIF(J122:J125,"2")</f>
        <v>0</v>
      </c>
      <c r="U123" s="30">
        <f>COUNTIF(M122:M125,"2")</f>
        <v>0</v>
      </c>
    </row>
    <row r="124" spans="1:21" ht="151.5" customHeight="1">
      <c r="A124" s="212"/>
      <c r="B124" s="61"/>
      <c r="C124" s="146" t="s">
        <v>8</v>
      </c>
      <c r="D124" s="127">
        <v>4</v>
      </c>
      <c r="E124" s="130" t="s">
        <v>289</v>
      </c>
      <c r="F124" s="130" t="s">
        <v>290</v>
      </c>
      <c r="G124" s="113">
        <v>4</v>
      </c>
      <c r="H124" s="155" t="s">
        <v>356</v>
      </c>
      <c r="I124" s="153" t="s">
        <v>357</v>
      </c>
      <c r="J124" s="116">
        <v>4</v>
      </c>
      <c r="K124" s="320" t="s">
        <v>533</v>
      </c>
      <c r="L124" s="319" t="s">
        <v>357</v>
      </c>
      <c r="M124" s="119"/>
      <c r="N124" s="111"/>
      <c r="O124" s="111"/>
      <c r="R124" s="30">
        <f>COUNTIF(D122:D125,"3")</f>
        <v>1</v>
      </c>
      <c r="S124" s="30">
        <f>COUNTIF(G122:G125,"3")</f>
        <v>1</v>
      </c>
      <c r="T124" s="30">
        <f>COUNTIF(J122:J125,"3")</f>
        <v>0</v>
      </c>
      <c r="U124" s="30">
        <f>COUNTIF(M122:M125,"3")</f>
        <v>0</v>
      </c>
    </row>
    <row r="125" spans="1:21" ht="131.25" customHeight="1">
      <c r="A125" s="212"/>
      <c r="B125" s="61"/>
      <c r="C125" s="145" t="s">
        <v>9</v>
      </c>
      <c r="D125" s="127">
        <v>4</v>
      </c>
      <c r="E125" s="129" t="s">
        <v>291</v>
      </c>
      <c r="F125" s="130" t="s">
        <v>292</v>
      </c>
      <c r="G125" s="113">
        <v>4</v>
      </c>
      <c r="H125" s="156" t="s">
        <v>358</v>
      </c>
      <c r="I125" s="155" t="s">
        <v>359</v>
      </c>
      <c r="J125" s="116">
        <v>4</v>
      </c>
      <c r="K125" s="332" t="s">
        <v>537</v>
      </c>
      <c r="L125" s="320" t="s">
        <v>534</v>
      </c>
      <c r="M125" s="119"/>
      <c r="N125" s="111"/>
      <c r="O125" s="111"/>
      <c r="R125" s="30">
        <f>COUNTIF(D122:D125,"4")</f>
        <v>3</v>
      </c>
      <c r="S125" s="30">
        <f>COUNTIF(G122:G125,"4")</f>
        <v>3</v>
      </c>
      <c r="T125" s="30">
        <f>COUNTIF(J122:J125,"4")</f>
        <v>4</v>
      </c>
      <c r="U125" s="30">
        <f>COUNTIF(M122:M125,"4")</f>
        <v>0</v>
      </c>
    </row>
    <row r="126" spans="1:21" ht="20.25" customHeight="1">
      <c r="B126" s="247"/>
      <c r="C126" s="248"/>
      <c r="D126" s="54"/>
      <c r="E126" s="55"/>
      <c r="F126" s="55"/>
      <c r="G126" s="54"/>
      <c r="H126" s="55"/>
      <c r="I126" s="55"/>
      <c r="J126" s="54"/>
      <c r="K126" s="60"/>
      <c r="M126" s="54"/>
      <c r="N126" s="60"/>
    </row>
    <row r="127" spans="1:21" ht="18.75">
      <c r="A127" s="212"/>
      <c r="B127" s="61"/>
      <c r="C127" s="226" t="s">
        <v>10</v>
      </c>
      <c r="D127" s="226"/>
      <c r="E127" s="226"/>
      <c r="F127" s="227"/>
      <c r="G127" s="226"/>
      <c r="H127" s="226"/>
      <c r="I127" s="226"/>
      <c r="J127" s="226"/>
      <c r="K127" s="227"/>
      <c r="L127" s="57"/>
      <c r="M127" s="57"/>
      <c r="N127" s="57"/>
      <c r="O127" s="57"/>
    </row>
    <row r="128" spans="1:21" ht="153.75" customHeight="1">
      <c r="A128" s="212"/>
      <c r="B128" s="53"/>
      <c r="C128" s="144" t="s">
        <v>11</v>
      </c>
      <c r="D128" s="127">
        <v>3</v>
      </c>
      <c r="E128" s="139" t="s">
        <v>293</v>
      </c>
      <c r="F128" s="130" t="s">
        <v>294</v>
      </c>
      <c r="G128" s="120">
        <v>3</v>
      </c>
      <c r="H128" s="157" t="s">
        <v>293</v>
      </c>
      <c r="I128" s="155" t="s">
        <v>445</v>
      </c>
      <c r="J128" s="116">
        <v>4</v>
      </c>
      <c r="K128" s="331" t="s">
        <v>543</v>
      </c>
      <c r="L128" s="320" t="s">
        <v>538</v>
      </c>
      <c r="M128" s="119"/>
      <c r="N128" s="111"/>
      <c r="O128" s="111"/>
      <c r="R128" s="30">
        <f>COUNTIF(D128:D131,"1")</f>
        <v>0</v>
      </c>
      <c r="S128" s="30">
        <f>COUNTIF(G128:G131,"1")</f>
        <v>0</v>
      </c>
      <c r="T128" s="30">
        <f>COUNTIF(J128:J131,"1")</f>
        <v>0</v>
      </c>
      <c r="U128" s="30">
        <f>COUNTIF(M128:M131,"1")</f>
        <v>0</v>
      </c>
    </row>
    <row r="129" spans="1:21" ht="191.25" customHeight="1">
      <c r="A129" s="212"/>
      <c r="B129" s="61"/>
      <c r="C129" s="145" t="s">
        <v>12</v>
      </c>
      <c r="D129" s="127">
        <v>4</v>
      </c>
      <c r="E129" s="140" t="s">
        <v>452</v>
      </c>
      <c r="F129" s="130" t="s">
        <v>446</v>
      </c>
      <c r="G129" s="120">
        <v>4</v>
      </c>
      <c r="H129" s="157" t="s">
        <v>452</v>
      </c>
      <c r="I129" s="155" t="s">
        <v>447</v>
      </c>
      <c r="J129" s="116">
        <v>4</v>
      </c>
      <c r="K129" s="331" t="s">
        <v>539</v>
      </c>
      <c r="L129" s="320" t="s">
        <v>540</v>
      </c>
      <c r="M129" s="119"/>
      <c r="N129" s="111"/>
      <c r="O129" s="111"/>
      <c r="R129" s="30">
        <f>COUNTIF(D128:D131,"2")</f>
        <v>0</v>
      </c>
      <c r="S129" s="30">
        <f>COUNTIF(G128:G131,"2")</f>
        <v>0</v>
      </c>
      <c r="T129" s="30">
        <f>COUNTIF(J128:J131,"2")</f>
        <v>0</v>
      </c>
      <c r="U129" s="30">
        <f>COUNTIF(M128:M131,"2")</f>
        <v>0</v>
      </c>
    </row>
    <row r="130" spans="1:21" ht="122.25" customHeight="1">
      <c r="A130" s="212"/>
      <c r="B130" s="61"/>
      <c r="C130" s="145" t="s">
        <v>13</v>
      </c>
      <c r="D130" s="127">
        <v>4</v>
      </c>
      <c r="E130" s="140" t="s">
        <v>453</v>
      </c>
      <c r="F130" s="130" t="s">
        <v>450</v>
      </c>
      <c r="G130" s="120">
        <v>4</v>
      </c>
      <c r="H130" s="158" t="s">
        <v>453</v>
      </c>
      <c r="I130" s="155" t="s">
        <v>448</v>
      </c>
      <c r="J130" s="116">
        <v>4</v>
      </c>
      <c r="K130" s="331" t="s">
        <v>541</v>
      </c>
      <c r="L130" s="320" t="s">
        <v>448</v>
      </c>
      <c r="M130" s="119"/>
      <c r="N130" s="111"/>
      <c r="O130" s="111"/>
      <c r="R130" s="30">
        <f>COUNTIF(D128:D131,"3")</f>
        <v>2</v>
      </c>
      <c r="S130" s="30">
        <f>COUNTIF(G128:G131,"3")</f>
        <v>2</v>
      </c>
      <c r="T130" s="30">
        <f>COUNTIF(J128:J131,"3")</f>
        <v>1</v>
      </c>
      <c r="U130" s="30">
        <f>COUNTIF(M128:M131,"3")</f>
        <v>0</v>
      </c>
    </row>
    <row r="131" spans="1:21" ht="178.5" customHeight="1">
      <c r="A131" s="212"/>
      <c r="B131" s="61"/>
      <c r="C131" s="145" t="s">
        <v>14</v>
      </c>
      <c r="D131" s="127">
        <v>3</v>
      </c>
      <c r="E131" s="129" t="s">
        <v>295</v>
      </c>
      <c r="F131" s="130" t="s">
        <v>451</v>
      </c>
      <c r="G131" s="120">
        <v>3</v>
      </c>
      <c r="H131" s="156" t="s">
        <v>295</v>
      </c>
      <c r="I131" s="155" t="s">
        <v>449</v>
      </c>
      <c r="J131" s="116">
        <v>3</v>
      </c>
      <c r="K131" s="332" t="s">
        <v>295</v>
      </c>
      <c r="L131" s="320" t="s">
        <v>542</v>
      </c>
      <c r="M131" s="119"/>
      <c r="N131" s="111"/>
      <c r="O131" s="111"/>
      <c r="R131" s="30">
        <f>COUNTIF(D128:D131,"4")</f>
        <v>2</v>
      </c>
      <c r="S131" s="30">
        <f>COUNTIF(G128:G131,"4")</f>
        <v>2</v>
      </c>
      <c r="T131" s="30">
        <f>COUNTIF(J128:J131,"4")</f>
        <v>3</v>
      </c>
      <c r="U131" s="30">
        <f>COUNTIF(M128:M131,"4")</f>
        <v>0</v>
      </c>
    </row>
    <row r="132" spans="1:21" ht="17.25" customHeight="1">
      <c r="B132" s="247"/>
      <c r="C132" s="248"/>
      <c r="D132" s="54"/>
      <c r="E132" s="55"/>
      <c r="F132" s="60"/>
      <c r="G132" s="54"/>
      <c r="H132" s="55"/>
      <c r="I132" s="55"/>
      <c r="J132" s="54"/>
      <c r="K132" s="60"/>
      <c r="M132" s="54"/>
      <c r="N132" s="60"/>
    </row>
    <row r="133" spans="1:21" ht="18.75">
      <c r="A133" s="212"/>
      <c r="B133" s="61"/>
      <c r="C133" s="226" t="s">
        <v>15</v>
      </c>
      <c r="D133" s="226"/>
      <c r="E133" s="226"/>
      <c r="F133" s="227"/>
      <c r="G133" s="226"/>
      <c r="H133" s="226"/>
      <c r="I133" s="226"/>
      <c r="J133" s="226"/>
      <c r="K133" s="227"/>
      <c r="L133" s="57"/>
      <c r="M133" s="57"/>
      <c r="N133" s="57"/>
      <c r="O133" s="57"/>
    </row>
    <row r="134" spans="1:21" ht="119.25" customHeight="1">
      <c r="A134" s="212"/>
      <c r="B134" s="53"/>
      <c r="C134" s="144" t="s">
        <v>16</v>
      </c>
      <c r="D134" s="127">
        <v>4</v>
      </c>
      <c r="E134" s="129" t="s">
        <v>296</v>
      </c>
      <c r="F134" s="130" t="s">
        <v>297</v>
      </c>
      <c r="G134" s="120">
        <v>4</v>
      </c>
      <c r="H134" s="155" t="s">
        <v>360</v>
      </c>
      <c r="I134" s="153" t="s">
        <v>297</v>
      </c>
      <c r="J134" s="116">
        <v>4</v>
      </c>
      <c r="K134" s="320" t="s">
        <v>360</v>
      </c>
      <c r="L134" s="319" t="s">
        <v>297</v>
      </c>
      <c r="M134" s="119"/>
      <c r="N134" s="111"/>
      <c r="O134" s="111"/>
      <c r="R134" s="30">
        <f>COUNTIF(D134:D136,"1")</f>
        <v>0</v>
      </c>
      <c r="S134" s="30">
        <f>COUNTIF(G134:G136,"1")</f>
        <v>0</v>
      </c>
      <c r="T134" s="30">
        <f>COUNTIF(J134:J136,"1")</f>
        <v>0</v>
      </c>
      <c r="U134" s="30">
        <f>COUNTIF(M134:M136,"1")</f>
        <v>0</v>
      </c>
    </row>
    <row r="135" spans="1:21" ht="102" customHeight="1" thickBot="1">
      <c r="A135" s="212"/>
      <c r="B135" s="61"/>
      <c r="C135" s="145" t="s">
        <v>17</v>
      </c>
      <c r="D135" s="127">
        <v>3</v>
      </c>
      <c r="E135" s="129" t="s">
        <v>363</v>
      </c>
      <c r="F135" s="130" t="s">
        <v>298</v>
      </c>
      <c r="G135" s="120">
        <v>3</v>
      </c>
      <c r="H135" s="155" t="s">
        <v>363</v>
      </c>
      <c r="I135" s="153" t="s">
        <v>361</v>
      </c>
      <c r="J135" s="116">
        <v>3</v>
      </c>
      <c r="K135" s="320" t="s">
        <v>544</v>
      </c>
      <c r="L135" s="319" t="s">
        <v>361</v>
      </c>
      <c r="M135" s="119"/>
      <c r="N135" s="111"/>
      <c r="O135" s="111"/>
      <c r="R135" s="30">
        <f>COUNTIF(D134:D136,"2")</f>
        <v>0</v>
      </c>
      <c r="S135" s="30">
        <f>COUNTIF(G134:G136,"2")</f>
        <v>0</v>
      </c>
      <c r="T135" s="30">
        <f>COUNTIF(J134:J136,"2")</f>
        <v>0</v>
      </c>
      <c r="U135" s="30">
        <f>COUNTIF(M134:M136,"2")</f>
        <v>0</v>
      </c>
    </row>
    <row r="136" spans="1:21" ht="123.75" customHeight="1" thickBot="1">
      <c r="A136" s="212"/>
      <c r="B136" s="61"/>
      <c r="C136" s="145" t="s">
        <v>18</v>
      </c>
      <c r="D136" s="127">
        <v>4</v>
      </c>
      <c r="E136" s="129" t="s">
        <v>299</v>
      </c>
      <c r="F136" s="141" t="s">
        <v>297</v>
      </c>
      <c r="G136" s="120">
        <v>4</v>
      </c>
      <c r="H136" s="155" t="s">
        <v>299</v>
      </c>
      <c r="I136" s="153" t="s">
        <v>362</v>
      </c>
      <c r="J136" s="116">
        <v>3</v>
      </c>
      <c r="K136" s="333" t="s">
        <v>545</v>
      </c>
      <c r="L136" s="334" t="s">
        <v>546</v>
      </c>
      <c r="M136" s="119"/>
      <c r="N136" s="111"/>
      <c r="O136" s="111"/>
      <c r="R136" s="30">
        <f>COUNTIF(D134:D136,"3")</f>
        <v>1</v>
      </c>
      <c r="S136" s="30">
        <f>COUNTIF(G134:G136,"3")</f>
        <v>1</v>
      </c>
      <c r="T136" s="30">
        <f>COUNTIF(J134:J136,"3")</f>
        <v>2</v>
      </c>
      <c r="U136" s="30">
        <f>COUNTIF(M134:M136,"3")</f>
        <v>0</v>
      </c>
    </row>
    <row r="137" spans="1:21" ht="20.25" customHeight="1">
      <c r="B137" s="247"/>
      <c r="C137" s="248"/>
      <c r="D137" s="54"/>
      <c r="E137" s="55"/>
      <c r="F137" s="60"/>
      <c r="G137" s="54"/>
      <c r="H137" s="55"/>
      <c r="I137" s="55"/>
      <c r="J137" s="54"/>
      <c r="K137" s="60"/>
      <c r="M137" s="54"/>
      <c r="N137" s="60"/>
      <c r="R137" s="30">
        <f>COUNTIF(D134:D136,"4")</f>
        <v>2</v>
      </c>
      <c r="S137" s="30">
        <f>COUNTIF(G134:G136,"4")</f>
        <v>2</v>
      </c>
      <c r="T137" s="30">
        <f>COUNTIF(J134:J136,"4")</f>
        <v>1</v>
      </c>
    </row>
    <row r="138" spans="1:21" ht="18.75">
      <c r="A138" s="212"/>
      <c r="B138" s="61"/>
      <c r="C138" s="226" t="s">
        <v>19</v>
      </c>
      <c r="D138" s="226"/>
      <c r="E138" s="226"/>
      <c r="F138" s="227"/>
      <c r="G138" s="226"/>
      <c r="H138" s="226"/>
      <c r="I138" s="226"/>
      <c r="J138" s="226"/>
      <c r="K138" s="227"/>
      <c r="L138" s="57"/>
      <c r="M138" s="57"/>
      <c r="N138" s="57"/>
      <c r="O138" s="57"/>
    </row>
    <row r="139" spans="1:21" ht="198.75" customHeight="1">
      <c r="A139" s="212"/>
      <c r="B139" s="53"/>
      <c r="C139" s="144" t="s">
        <v>20</v>
      </c>
      <c r="D139" s="142">
        <v>3</v>
      </c>
      <c r="E139" s="132" t="s">
        <v>454</v>
      </c>
      <c r="F139" s="143" t="s">
        <v>300</v>
      </c>
      <c r="G139" s="120">
        <v>4</v>
      </c>
      <c r="H139" s="153" t="s">
        <v>460</v>
      </c>
      <c r="I139" s="153" t="s">
        <v>457</v>
      </c>
      <c r="J139" s="116">
        <v>4</v>
      </c>
      <c r="K139" s="319" t="s">
        <v>547</v>
      </c>
      <c r="L139" s="319" t="s">
        <v>548</v>
      </c>
      <c r="M139" s="119"/>
      <c r="N139" s="111"/>
      <c r="O139" s="111"/>
      <c r="P139" s="114"/>
      <c r="Q139" s="114"/>
      <c r="R139" s="30">
        <f>COUNTIF(D139:D141,"1")</f>
        <v>0</v>
      </c>
      <c r="S139" s="30">
        <f>COUNTIF(G139:G141,"1")</f>
        <v>0</v>
      </c>
      <c r="T139" s="30">
        <f>COUNTIF(J139:J141,"1")</f>
        <v>0</v>
      </c>
      <c r="U139" s="30">
        <f>COUNTIF(M139:M141,"1")</f>
        <v>0</v>
      </c>
    </row>
    <row r="140" spans="1:21" ht="248.25" customHeight="1">
      <c r="A140" s="212"/>
      <c r="B140" s="61"/>
      <c r="C140" s="145" t="s">
        <v>21</v>
      </c>
      <c r="D140" s="123">
        <v>4</v>
      </c>
      <c r="E140" s="124" t="s">
        <v>461</v>
      </c>
      <c r="F140" s="126" t="s">
        <v>455</v>
      </c>
      <c r="G140" s="120">
        <v>4</v>
      </c>
      <c r="H140" s="155" t="s">
        <v>461</v>
      </c>
      <c r="I140" s="159" t="s">
        <v>458</v>
      </c>
      <c r="J140" s="116">
        <v>4</v>
      </c>
      <c r="K140" s="320" t="s">
        <v>549</v>
      </c>
      <c r="L140" s="335" t="s">
        <v>550</v>
      </c>
      <c r="M140" s="119"/>
      <c r="N140" s="111"/>
      <c r="O140" s="111"/>
      <c r="P140" s="114"/>
      <c r="Q140" s="114"/>
      <c r="R140" s="30">
        <f>COUNTIF(D139:D141,"2")</f>
        <v>0</v>
      </c>
      <c r="S140" s="30">
        <f>COUNTIF(G139:G141,"2")</f>
        <v>0</v>
      </c>
      <c r="T140" s="30">
        <f>COUNTIF(J139:J141,"2")</f>
        <v>0</v>
      </c>
      <c r="U140" s="30">
        <f>COUNTIF(M139:M141,"2")</f>
        <v>0</v>
      </c>
    </row>
    <row r="141" spans="1:21" ht="131.25" customHeight="1">
      <c r="A141" s="212"/>
      <c r="B141" s="61"/>
      <c r="C141" s="145" t="s">
        <v>22</v>
      </c>
      <c r="D141" s="123">
        <v>3</v>
      </c>
      <c r="E141" s="124" t="s">
        <v>462</v>
      </c>
      <c r="F141" s="126" t="s">
        <v>456</v>
      </c>
      <c r="G141" s="120">
        <v>3</v>
      </c>
      <c r="H141" s="155" t="s">
        <v>462</v>
      </c>
      <c r="I141" s="159" t="s">
        <v>459</v>
      </c>
      <c r="J141" s="116">
        <v>4</v>
      </c>
      <c r="K141" s="322" t="s">
        <v>462</v>
      </c>
      <c r="L141" s="335" t="s">
        <v>551</v>
      </c>
      <c r="M141" s="119"/>
      <c r="N141" s="111"/>
      <c r="O141" s="111"/>
      <c r="P141" s="114"/>
      <c r="Q141" s="114"/>
      <c r="R141" s="30">
        <f>COUNTIF(D139:D141,"3")</f>
        <v>2</v>
      </c>
      <c r="S141" s="30">
        <f>COUNTIF(G139:G141,"3")</f>
        <v>1</v>
      </c>
      <c r="T141" s="30">
        <f>COUNTIF(J139:J141,"3")</f>
        <v>0</v>
      </c>
      <c r="U141" s="30">
        <f>COUNTIF(M139:M141,"3")</f>
        <v>0</v>
      </c>
    </row>
    <row r="142" spans="1:21">
      <c r="R142" s="30">
        <f>COUNTIF(D139:D141,"4")</f>
        <v>1</v>
      </c>
      <c r="S142" s="30">
        <f>COUNTIF(G139:G141,"4")</f>
        <v>2</v>
      </c>
      <c r="T142" s="30">
        <f>COUNTIF(J139:J141,"4")</f>
        <v>3</v>
      </c>
    </row>
    <row r="147" spans="6:6">
      <c r="F147" s="56" t="s">
        <v>463</v>
      </c>
    </row>
    <row r="65530" spans="2:6" ht="15">
      <c r="B65530" s="241" t="s">
        <v>29</v>
      </c>
      <c r="C65530" s="241"/>
      <c r="D65530" s="241"/>
      <c r="E65530" s="241"/>
      <c r="F65530" s="40"/>
    </row>
    <row r="65531" spans="2:6">
      <c r="B65531" s="255" t="s">
        <v>30</v>
      </c>
      <c r="C65531" s="255"/>
      <c r="D65531" s="255"/>
      <c r="E65531" s="255"/>
      <c r="F65531" s="71"/>
    </row>
    <row r="65532" spans="2:6">
      <c r="B65532" s="255" t="s">
        <v>31</v>
      </c>
      <c r="C65532" s="255"/>
      <c r="D65532" s="255"/>
      <c r="E65532" s="255"/>
      <c r="F65532" s="71"/>
    </row>
  </sheetData>
  <mergeCells count="93">
    <mergeCell ref="M119:O119"/>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D2:F2"/>
    <mergeCell ref="G2:I2"/>
    <mergeCell ref="J2:L2"/>
    <mergeCell ref="G3:G4"/>
    <mergeCell ref="J3:J4"/>
    <mergeCell ref="F3:F4"/>
    <mergeCell ref="I3:I4"/>
    <mergeCell ref="A6:A10"/>
    <mergeCell ref="A12:A17"/>
    <mergeCell ref="A19:A27"/>
    <mergeCell ref="A29:A33"/>
    <mergeCell ref="A35:A44"/>
    <mergeCell ref="A46:A50"/>
    <mergeCell ref="A54:A59"/>
    <mergeCell ref="A61:A65"/>
    <mergeCell ref="A67:A71"/>
    <mergeCell ref="A73:A79"/>
    <mergeCell ref="A83:A86"/>
    <mergeCell ref="A88:A95"/>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Q7">
    <cfRule type="cellIs" dxfId="1" priority="131" stopIfTrue="1" operator="lessThan">
      <formula>$Q$7</formula>
    </cfRule>
  </conditionalFormatting>
  <conditionalFormatting sqref="P7:P9">
    <cfRule type="iconSet" priority="130">
      <iconSet iconSet="3Flags">
        <cfvo type="percent" val="0"/>
        <cfvo type="num" val="0"/>
        <cfvo type="num" val="1" gte="0"/>
      </iconSet>
    </cfRule>
  </conditionalFormatting>
  <conditionalFormatting sqref="D20:D27">
    <cfRule type="iconSet" priority="129">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dataValidations count="3">
    <dataValidation type="list" allowBlank="1" showInputMessage="1" showErrorMessage="1" sqref="J134:J136 M134:M136 J102:J111 J98:J99 J89:J95 J84:J86 M36:M44 M62:M65 M102:M111 M128:M131 M20:M27 G89:G95 M30:M33 G98:G99 M84:M86 G102:G111 G74:G79 G47:G50 G36:G44 G30:G33 G20:G27 G13:G17 G7:G10 J7:J10 M122:M125 G84:G86 J20:J27 J30:J33 M139:M141 J36:J44 M114:M117 J47:J50 M74:M79 M68:M71 G68:G71 J13:J17 M47:M50 J62:J65 M13:M17 M55:M59 G62:G65 G55:G59 J55:J59 J68:J71 J74:J79 G114:G117 G134:G136 G128:G131 M7:M10 G122:G125 M98:M99 J114:J117 M89:M95 J139:J141 G139:G141 J122:J125 J128:J131">
      <formula1>$Q$2:$Q$5</formula1>
    </dataValidation>
    <dataValidation type="list" allowBlank="1" showErrorMessage="1" sqref="D7:D10 D13:D17 D20:D27 D30:D33 D36:D44 D47:D50 D55:D59 D62:D65 D68:D71 D74:D79 D84:D86 D89:D95 D98:D99 D102:D111 D114:D117 D124:D125 D122 D128:D131 D134:D136 D139:D141">
      <formula1>#REF!</formula1>
    </dataValidation>
    <dataValidation type="list" allowBlank="1" showErrorMessage="1" sqref="D123">
      <formula1>#REF!</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legacy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505"/>
  <sheetViews>
    <sheetView showGridLines="0" zoomScale="55" zoomScaleNormal="55" workbookViewId="0">
      <selection activeCell="Z45" sqref="Z45"/>
    </sheetView>
  </sheetViews>
  <sheetFormatPr baseColWidth="10" defaultRowHeight="15"/>
  <cols>
    <col min="1" max="1" width="1.42578125" style="1" customWidth="1"/>
    <col min="2" max="2" width="34.7109375" style="1" customWidth="1"/>
    <col min="3" max="3" width="10.140625" style="1" customWidth="1"/>
    <col min="4" max="5" width="7.7109375" style="1" customWidth="1"/>
    <col min="6" max="6" width="10.28515625" style="1" customWidth="1"/>
    <col min="7" max="7" width="1.7109375" style="1" customWidth="1"/>
    <col min="8" max="10" width="7.7109375" style="1" customWidth="1"/>
    <col min="11" max="11" width="9.28515625" style="1" customWidth="1"/>
    <col min="12" max="12" width="1.7109375" style="1" customWidth="1"/>
    <col min="13" max="15" width="7.7109375" style="1" customWidth="1"/>
    <col min="16" max="16" width="9.570312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row r="2" spans="2:45" ht="22.5" customHeight="1">
      <c r="B2" s="281" t="s">
        <v>27</v>
      </c>
      <c r="C2" s="280" t="s">
        <v>182</v>
      </c>
      <c r="D2" s="280"/>
      <c r="E2" s="280"/>
      <c r="F2" s="280"/>
      <c r="G2" s="2"/>
      <c r="H2" s="278" t="s">
        <v>183</v>
      </c>
      <c r="I2" s="278"/>
      <c r="J2" s="278"/>
      <c r="K2" s="278"/>
      <c r="L2" s="3"/>
      <c r="M2" s="279" t="s">
        <v>184</v>
      </c>
      <c r="N2" s="279"/>
      <c r="O2" s="279"/>
      <c r="P2" s="279"/>
      <c r="Q2" s="98"/>
      <c r="R2" s="287" t="s">
        <v>301</v>
      </c>
      <c r="S2" s="287"/>
      <c r="T2" s="287"/>
      <c r="U2" s="287"/>
      <c r="V2" s="277"/>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c r="B3" s="282"/>
      <c r="C3" s="4">
        <v>1</v>
      </c>
      <c r="D3" s="4">
        <v>2</v>
      </c>
      <c r="E3" s="5">
        <v>3</v>
      </c>
      <c r="F3" s="6">
        <v>4</v>
      </c>
      <c r="G3" s="285"/>
      <c r="H3" s="4">
        <v>1</v>
      </c>
      <c r="I3" s="4">
        <v>2</v>
      </c>
      <c r="J3" s="5">
        <v>3</v>
      </c>
      <c r="K3" s="6">
        <v>4</v>
      </c>
      <c r="L3" s="283"/>
      <c r="M3" s="4">
        <v>1</v>
      </c>
      <c r="N3" s="4">
        <v>2</v>
      </c>
      <c r="O3" s="5">
        <v>3</v>
      </c>
      <c r="P3" s="6">
        <v>4</v>
      </c>
      <c r="Q3" s="98"/>
      <c r="R3" s="4">
        <v>1</v>
      </c>
      <c r="S3" s="4">
        <v>2</v>
      </c>
      <c r="T3" s="5">
        <v>3</v>
      </c>
      <c r="U3" s="6">
        <v>4</v>
      </c>
      <c r="V3" s="277"/>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c r="B4" s="76" t="s">
        <v>73</v>
      </c>
      <c r="C4" s="74">
        <f>Autoevaluación!R7/SUM(Autoevaluación!R7:R10)</f>
        <v>0</v>
      </c>
      <c r="D4" s="74">
        <f>Autoevaluación!R8/SUM(Autoevaluación!R7:R10)</f>
        <v>0</v>
      </c>
      <c r="E4" s="74">
        <f>Autoevaluación!R9/SUM(Autoevaluación!R7:R10)</f>
        <v>0</v>
      </c>
      <c r="F4" s="74">
        <f>Autoevaluación!R10/SUM(Autoevaluación!R7:R10)</f>
        <v>1</v>
      </c>
      <c r="G4" s="286"/>
      <c r="H4" s="8">
        <f>Autoevaluación!S7/SUM(Autoevaluación!S7:S10)</f>
        <v>0</v>
      </c>
      <c r="I4" s="8">
        <f>Autoevaluación!S8/SUM(Autoevaluación!S7:S10)</f>
        <v>0</v>
      </c>
      <c r="J4" s="8">
        <f>Autoevaluación!S9/SUM(Autoevaluación!S7:S10)</f>
        <v>0</v>
      </c>
      <c r="K4" s="8">
        <f>Autoevaluación!S10/SUM(Autoevaluación!S7:S10)</f>
        <v>1</v>
      </c>
      <c r="L4" s="284"/>
      <c r="M4" s="8">
        <f>Autoevaluación!T7/SUM(Autoevaluación!T7:T10)</f>
        <v>0</v>
      </c>
      <c r="N4" s="8">
        <f>Autoevaluación!T8/SUM(Autoevaluación!T7:T10)</f>
        <v>0</v>
      </c>
      <c r="O4" s="8">
        <f>Autoevaluación!T9/SUM(Autoevaluación!T7:T10)</f>
        <v>0</v>
      </c>
      <c r="P4" s="8">
        <f>Autoevaluación!T10/SUM(Autoevaluación!T7:T10)</f>
        <v>1</v>
      </c>
      <c r="Q4" s="96"/>
      <c r="R4" s="8" t="e">
        <f>Autoevaluación!U7/SUM(Autoevaluación!U7:U10)</f>
        <v>#DIV/0!</v>
      </c>
      <c r="S4" s="8" t="e">
        <f>Autoevaluación!U8/SUM(Autoevaluación!U7:U10)</f>
        <v>#DIV/0!</v>
      </c>
      <c r="T4" s="8" t="e">
        <f>Autoevaluación!U9/SUM(Autoevaluación!U7:U10)</f>
        <v>#DIV/0!</v>
      </c>
      <c r="U4" s="8"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c r="B5" s="76" t="s">
        <v>72</v>
      </c>
      <c r="C5" s="74">
        <f>Autoevaluación!R13/SUM(Autoevaluación!R13:R16)</f>
        <v>0</v>
      </c>
      <c r="D5" s="8">
        <f>Autoevaluación!R14/SUM(Autoevaluación!R13:R16)</f>
        <v>0</v>
      </c>
      <c r="E5" s="8">
        <f>Autoevaluación!R15/SUM(Autoevaluación!R13:R16)</f>
        <v>0</v>
      </c>
      <c r="F5" s="8">
        <f>Autoevaluación!R16/SUM(Autoevaluación!R13:R16)</f>
        <v>1</v>
      </c>
      <c r="G5" s="286"/>
      <c r="H5" s="8">
        <f>Autoevaluación!S13/SUM(Autoevaluación!S13:S16)</f>
        <v>0</v>
      </c>
      <c r="I5" s="8">
        <f>Autoevaluación!S14/SUM(Autoevaluación!S13:S16)</f>
        <v>0</v>
      </c>
      <c r="J5" s="8">
        <f>Autoevaluación!S15/SUM(Autoevaluación!S13:S16)</f>
        <v>0.2</v>
      </c>
      <c r="K5" s="8">
        <f>Autoevaluación!S16/SUM(Autoevaluación!S13:S16)</f>
        <v>0.8</v>
      </c>
      <c r="L5" s="284"/>
      <c r="M5" s="8">
        <f>Autoevaluación!T13/SUM(Autoevaluación!T13:T16)</f>
        <v>0</v>
      </c>
      <c r="N5" s="8">
        <f>Autoevaluación!T14/SUM(Autoevaluación!T13:T16)</f>
        <v>0</v>
      </c>
      <c r="O5" s="8">
        <f>Autoevaluación!T15/SUM(Autoevaluación!T13:T16)</f>
        <v>0</v>
      </c>
      <c r="P5" s="8">
        <f>Autoevaluación!T16/SUM(Autoevaluación!T13:T16)</f>
        <v>1</v>
      </c>
      <c r="Q5" s="96"/>
      <c r="R5" s="8" t="e">
        <f>Autoevaluación!U13/SUM(Autoevaluación!U13:U16)</f>
        <v>#DIV/0!</v>
      </c>
      <c r="S5" s="8" t="e">
        <f>Autoevaluación!U14/SUM(Autoevaluación!U13:U16)</f>
        <v>#DIV/0!</v>
      </c>
      <c r="T5" s="8" t="e">
        <f>Autoevaluación!U15/SUM(Autoevaluación!U13:U16)</f>
        <v>#DIV/0!</v>
      </c>
      <c r="U5" s="8"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c r="B6" s="76" t="s">
        <v>43</v>
      </c>
      <c r="C6" s="74">
        <f>Autoevaluación!R20/SUM(Autoevaluación!R20:R23)</f>
        <v>0</v>
      </c>
      <c r="D6" s="8">
        <f>Autoevaluación!R21/SUM(Autoevaluación!R20:R23)</f>
        <v>0</v>
      </c>
      <c r="E6" s="8">
        <f>Autoevaluación!R22/SUM(Autoevaluación!R20:R23)</f>
        <v>0.25</v>
      </c>
      <c r="F6" s="8">
        <f>Autoevaluación!R23/SUM(Autoevaluación!R20:R23)</f>
        <v>0.75</v>
      </c>
      <c r="G6" s="286"/>
      <c r="H6" s="8">
        <f>Autoevaluación!S20/SUM(Autoevaluación!S20:S23)</f>
        <v>0</v>
      </c>
      <c r="I6" s="8">
        <f>Autoevaluación!S21/SUM(Autoevaluación!S20:S23)</f>
        <v>0</v>
      </c>
      <c r="J6" s="8">
        <f>Autoevaluación!S20/SUM(Autoevaluación!S20:S23)</f>
        <v>0</v>
      </c>
      <c r="K6" s="8">
        <f>Autoevaluación!S23/SUM(Autoevaluación!S20:S23)</f>
        <v>0.5</v>
      </c>
      <c r="L6" s="284"/>
      <c r="M6" s="8">
        <f>Autoevaluación!T20/SUM(Autoevaluación!T20:T23)</f>
        <v>0</v>
      </c>
      <c r="N6" s="8">
        <f>Autoevaluación!T21/SUM(Autoevaluación!T20:T23)</f>
        <v>0</v>
      </c>
      <c r="O6" s="8">
        <f>Autoevaluación!T22/SUM(Autoevaluación!T20:T23)</f>
        <v>0.5</v>
      </c>
      <c r="P6" s="8">
        <f>Autoevaluación!T23/SUM(Autoevaluación!T20:T23)</f>
        <v>0.5</v>
      </c>
      <c r="Q6" s="96"/>
      <c r="R6" s="8" t="e">
        <f>Autoevaluación!U20/SUM(Autoevaluación!U20:U23)</f>
        <v>#DIV/0!</v>
      </c>
      <c r="S6" s="8" t="e">
        <f>Autoevaluación!U21/SUM(Autoevaluación!U20:U23)</f>
        <v>#DIV/0!</v>
      </c>
      <c r="T6" s="8" t="e">
        <f>Autoevaluación!U22/SUM(Autoevaluación!U20:U23)</f>
        <v>#DIV/0!</v>
      </c>
      <c r="U6" s="8"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c r="B7" s="76" t="s">
        <v>52</v>
      </c>
      <c r="C7" s="74">
        <f>Autoevaluación!R30/SUM(Autoevaluación!R30:R33)</f>
        <v>0</v>
      </c>
      <c r="D7" s="8">
        <f>Autoevaluación!R31/SUM(Autoevaluación!R30:R33)</f>
        <v>0</v>
      </c>
      <c r="E7" s="8">
        <f>Autoevaluación!R32/SUM(Autoevaluación!R30:R33)</f>
        <v>0.25</v>
      </c>
      <c r="F7" s="8">
        <f>Autoevaluación!R33/SUM(Autoevaluación!R30:R33)</f>
        <v>0.75</v>
      </c>
      <c r="G7" s="286"/>
      <c r="H7" s="8">
        <f>Autoevaluación!S30/SUM(Autoevaluación!S30:S33)</f>
        <v>0</v>
      </c>
      <c r="I7" s="8">
        <f>Autoevaluación!S31/SUM(Autoevaluación!S30:S33)</f>
        <v>0</v>
      </c>
      <c r="J7" s="8">
        <f>Autoevaluación!S32/SUM(Autoevaluación!S30:S33)</f>
        <v>0.5</v>
      </c>
      <c r="K7" s="8">
        <f>Autoevaluación!S33/SUM(Autoevaluación!S30:S33)</f>
        <v>0.5</v>
      </c>
      <c r="L7" s="284"/>
      <c r="M7" s="8">
        <f>Autoevaluación!T30/SUM(Autoevaluación!T30:T33)</f>
        <v>0</v>
      </c>
      <c r="N7" s="8">
        <f>Autoevaluación!T31/SUM(Autoevaluación!T30:T33)</f>
        <v>0</v>
      </c>
      <c r="O7" s="8">
        <f>Autoevaluación!T32/SUM(Autoevaluación!T30:T33)</f>
        <v>0</v>
      </c>
      <c r="P7" s="8">
        <f>Autoevaluación!T33/SUM(Autoevaluación!T30:T33)</f>
        <v>1</v>
      </c>
      <c r="Q7" s="96"/>
      <c r="R7" s="8" t="e">
        <f>Autoevaluación!U30/SUM(Autoevaluación!U30:U33)</f>
        <v>#DIV/0!</v>
      </c>
      <c r="S7" s="8" t="e">
        <f>Autoevaluación!U31/SUM(Autoevaluación!U30:U33)</f>
        <v>#DIV/0!</v>
      </c>
      <c r="T7" s="8" t="e">
        <f>Autoevaluación!U32/SUM(Autoevaluación!U30:U33)</f>
        <v>#DIV/0!</v>
      </c>
      <c r="U7" s="8"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c r="B8" s="76" t="s">
        <v>57</v>
      </c>
      <c r="C8" s="74">
        <f>Autoevaluación!R36/SUM(Autoevaluación!R36:R39)</f>
        <v>0</v>
      </c>
      <c r="D8" s="8">
        <f>Autoevaluación!R37/SUM(Autoevaluación!R36:R39)</f>
        <v>0</v>
      </c>
      <c r="E8" s="8">
        <f>Autoevaluación!R38/SUM(Autoevaluación!R36:R39)</f>
        <v>0.1111111111111111</v>
      </c>
      <c r="F8" s="8">
        <f>Autoevaluación!R39/SUM(Autoevaluación!R36:R39)</f>
        <v>0.88888888888888884</v>
      </c>
      <c r="G8" s="286"/>
      <c r="H8" s="8">
        <f>Autoevaluación!S36/SUM(Autoevaluación!S36:S39)</f>
        <v>0</v>
      </c>
      <c r="I8" s="8">
        <f>Autoevaluación!S37/SUM(Autoevaluación!S36:S39)</f>
        <v>0</v>
      </c>
      <c r="J8" s="8">
        <f>Autoevaluación!S38/SUM(Autoevaluación!S36:S39)</f>
        <v>0.22222222222222221</v>
      </c>
      <c r="K8" s="8">
        <f>Autoevaluación!S39/SUM(Autoevaluación!S36:S39)</f>
        <v>0.77777777777777779</v>
      </c>
      <c r="L8" s="284"/>
      <c r="M8" s="8">
        <f>Autoevaluación!T36/SUM(Autoevaluación!T36:T39)</f>
        <v>0</v>
      </c>
      <c r="N8" s="8">
        <f>Autoevaluación!T37/SUM(Autoevaluación!T36:T39)</f>
        <v>0</v>
      </c>
      <c r="O8" s="8">
        <f>Autoevaluación!T38/SUM(Autoevaluación!T36:T39)</f>
        <v>0.22222222222222221</v>
      </c>
      <c r="P8" s="8">
        <f>Autoevaluación!T39/SUM(Autoevaluación!T36:T39)</f>
        <v>0.77777777777777779</v>
      </c>
      <c r="Q8" s="96"/>
      <c r="R8" s="8" t="e">
        <f>Autoevaluación!U36/SUM(Autoevaluación!U36:U39)</f>
        <v>#DIV/0!</v>
      </c>
      <c r="S8" s="8" t="e">
        <f>Autoevaluación!U37/SUM(Autoevaluación!U36:U39)</f>
        <v>#DIV/0!</v>
      </c>
      <c r="T8" s="8" t="e">
        <f>Autoevaluación!U38/SUM(Autoevaluación!U36:U39)</f>
        <v>#DIV/0!</v>
      </c>
      <c r="U8" s="8"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c r="B9" s="76" t="s">
        <v>67</v>
      </c>
      <c r="C9" s="74">
        <f>Autoevaluación!R47/SUM(Autoevaluación!R47:R50)</f>
        <v>0</v>
      </c>
      <c r="D9" s="8">
        <f>Autoevaluación!R48/SUM(Autoevaluación!R47:R50)</f>
        <v>0</v>
      </c>
      <c r="E9" s="8">
        <f>Autoevaluación!R49/SUM(Autoevaluación!R47:R50)</f>
        <v>0.25</v>
      </c>
      <c r="F9" s="8">
        <f>Autoevaluación!R50/SUM(Autoevaluación!R47:R50)</f>
        <v>0.75</v>
      </c>
      <c r="G9" s="286"/>
      <c r="H9" s="8">
        <f>Autoevaluación!S47/SUM(Autoevaluación!S47:S50)</f>
        <v>0</v>
      </c>
      <c r="I9" s="8">
        <f>Autoevaluación!S48/SUM(Autoevaluación!S47:S50)</f>
        <v>0</v>
      </c>
      <c r="J9" s="8">
        <f>Autoevaluación!S49/SUM(Autoevaluación!S47:S50)</f>
        <v>0</v>
      </c>
      <c r="K9" s="8">
        <f>Autoevaluación!S50/SUM(Autoevaluación!S47:S50)</f>
        <v>1</v>
      </c>
      <c r="L9" s="284"/>
      <c r="M9" s="8">
        <f>Autoevaluación!T47/SUM(Autoevaluación!T47:T50)</f>
        <v>0</v>
      </c>
      <c r="N9" s="8">
        <f>Autoevaluación!T48/SUM(Autoevaluación!T47:T50)</f>
        <v>0</v>
      </c>
      <c r="O9" s="8">
        <f>Autoevaluación!T49/SUM(Autoevaluación!T47:T50)</f>
        <v>0</v>
      </c>
      <c r="P9" s="8">
        <f>Autoevaluación!T50/SUM(Autoevaluación!T47:T50)</f>
        <v>1</v>
      </c>
      <c r="Q9" s="96"/>
      <c r="R9" s="8" t="e">
        <f>Autoevaluación!U47/SUM(Autoevaluación!U47:U50)</f>
        <v>#DIV/0!</v>
      </c>
      <c r="S9" s="8" t="e">
        <f>Autoevaluación!U48/SUM(Autoevaluación!U47:U50)</f>
        <v>#DIV/0!</v>
      </c>
      <c r="T9" s="8" t="e">
        <f>Autoevaluación!U49/SUM(Autoevaluación!U47:U50)</f>
        <v>#DIV/0!</v>
      </c>
      <c r="U9" s="8"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c r="B10" s="75" t="s">
        <v>126</v>
      </c>
      <c r="C10" s="13">
        <f>AVERAGE(C4:C9)</f>
        <v>0</v>
      </c>
      <c r="D10" s="13">
        <f>AVERAGE(D4:D9)</f>
        <v>0</v>
      </c>
      <c r="E10" s="13">
        <f>AVERAGE(E4:E9)</f>
        <v>0.14351851851851852</v>
      </c>
      <c r="F10" s="13">
        <f>AVERAGE(F4:F9)</f>
        <v>0.85648148148148151</v>
      </c>
      <c r="G10" s="10"/>
      <c r="H10" s="13">
        <f>AVERAGE(H4:H9)</f>
        <v>0</v>
      </c>
      <c r="I10" s="13">
        <f>AVERAGE(I4:I9)</f>
        <v>0</v>
      </c>
      <c r="J10" s="13">
        <f>AVERAGE(J4:J9)</f>
        <v>0.1537037037037037</v>
      </c>
      <c r="K10" s="13">
        <f>AVERAGE(K4:K9)</f>
        <v>0.76296296296296295</v>
      </c>
      <c r="L10" s="10"/>
      <c r="M10" s="13">
        <f>AVERAGE(M4:M9)</f>
        <v>0</v>
      </c>
      <c r="N10" s="13">
        <f>AVERAGE(N4:N9)</f>
        <v>0</v>
      </c>
      <c r="O10" s="13">
        <f>AVERAGE(O4:O9)</f>
        <v>0.12037037037037036</v>
      </c>
      <c r="P10" s="13">
        <f>AVERAGE(P4:P9)</f>
        <v>0.87962962962962965</v>
      </c>
      <c r="Q10" s="9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c r="B12" s="288">
        <v>2023</v>
      </c>
      <c r="C12" s="289"/>
      <c r="D12" s="289"/>
      <c r="E12" s="289"/>
      <c r="F12" s="289"/>
      <c r="G12" s="289"/>
      <c r="H12" s="289"/>
      <c r="I12" s="289"/>
      <c r="J12" s="289"/>
      <c r="K12" s="289"/>
      <c r="L12" s="289"/>
      <c r="M12" s="289"/>
      <c r="N12" s="289"/>
      <c r="O12" s="289"/>
      <c r="P12" s="289"/>
      <c r="Q12" s="289"/>
      <c r="R12" s="289"/>
      <c r="S12" s="289"/>
      <c r="T12" s="289"/>
      <c r="U12" s="290"/>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c r="B13" s="336" t="s">
        <v>28</v>
      </c>
      <c r="C13" s="337"/>
      <c r="D13" s="337"/>
      <c r="E13" s="337"/>
      <c r="F13" s="337"/>
      <c r="G13" s="337"/>
      <c r="H13" s="337"/>
      <c r="I13" s="337"/>
      <c r="J13" s="337"/>
      <c r="K13" s="337"/>
      <c r="L13" s="337"/>
      <c r="M13" s="337"/>
      <c r="N13" s="337"/>
      <c r="O13" s="337"/>
      <c r="P13" s="337"/>
      <c r="Q13" s="337"/>
      <c r="R13" s="337"/>
      <c r="S13" s="337"/>
      <c r="T13" s="337"/>
      <c r="U13" s="33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100.5" customHeight="1">
      <c r="B14" s="292" t="s">
        <v>305</v>
      </c>
      <c r="C14" s="293"/>
      <c r="D14" s="293"/>
      <c r="E14" s="293"/>
      <c r="F14" s="293"/>
      <c r="G14" s="293"/>
      <c r="H14" s="293"/>
      <c r="I14" s="293"/>
      <c r="J14" s="293"/>
      <c r="K14" s="293"/>
      <c r="L14" s="293"/>
      <c r="M14" s="293"/>
      <c r="N14" s="293"/>
      <c r="O14" s="293"/>
      <c r="P14" s="293"/>
      <c r="Q14" s="293"/>
      <c r="R14" s="293"/>
      <c r="S14" s="293"/>
      <c r="T14" s="293"/>
      <c r="U14" s="294"/>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c r="B15" s="295"/>
      <c r="C15" s="296"/>
      <c r="D15" s="296"/>
      <c r="E15" s="296"/>
      <c r="F15" s="296"/>
      <c r="G15" s="296"/>
      <c r="H15" s="296"/>
      <c r="I15" s="296"/>
      <c r="J15" s="296"/>
      <c r="K15" s="296"/>
      <c r="L15" s="296"/>
      <c r="M15" s="296"/>
      <c r="N15" s="296"/>
      <c r="O15" s="296"/>
      <c r="P15" s="296"/>
      <c r="Q15" s="296"/>
      <c r="R15" s="296"/>
      <c r="S15" s="296"/>
      <c r="T15" s="296"/>
      <c r="U15" s="29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c r="B16" s="336" t="s">
        <v>123</v>
      </c>
      <c r="C16" s="337"/>
      <c r="D16" s="337"/>
      <c r="E16" s="337"/>
      <c r="F16" s="337"/>
      <c r="G16" s="337"/>
      <c r="H16" s="337"/>
      <c r="I16" s="337"/>
      <c r="J16" s="337"/>
      <c r="K16" s="337"/>
      <c r="L16" s="337"/>
      <c r="M16" s="337"/>
      <c r="N16" s="337"/>
      <c r="O16" s="337"/>
      <c r="P16" s="337"/>
      <c r="Q16" s="337"/>
      <c r="R16" s="337"/>
      <c r="S16" s="337"/>
      <c r="T16" s="337"/>
      <c r="U16" s="337"/>
    </row>
    <row r="17" spans="2:21" ht="60" customHeight="1">
      <c r="B17" s="292" t="s">
        <v>304</v>
      </c>
      <c r="C17" s="293"/>
      <c r="D17" s="293"/>
      <c r="E17" s="293"/>
      <c r="F17" s="293"/>
      <c r="G17" s="293"/>
      <c r="H17" s="293"/>
      <c r="I17" s="293"/>
      <c r="J17" s="293"/>
      <c r="K17" s="293"/>
      <c r="L17" s="293"/>
      <c r="M17" s="293"/>
      <c r="N17" s="293"/>
      <c r="O17" s="293"/>
      <c r="P17" s="293"/>
      <c r="Q17" s="293"/>
      <c r="R17" s="293"/>
      <c r="S17" s="293"/>
      <c r="T17" s="293"/>
      <c r="U17" s="294"/>
    </row>
    <row r="18" spans="2:21" ht="60" customHeight="1">
      <c r="B18" s="301"/>
      <c r="C18" s="302"/>
      <c r="D18" s="302"/>
      <c r="E18" s="302"/>
      <c r="F18" s="302"/>
      <c r="G18" s="302"/>
      <c r="H18" s="302"/>
      <c r="I18" s="302"/>
      <c r="J18" s="302"/>
      <c r="K18" s="302"/>
      <c r="L18" s="302"/>
      <c r="M18" s="302"/>
      <c r="N18" s="302"/>
      <c r="O18" s="302"/>
      <c r="P18" s="302"/>
      <c r="Q18" s="302"/>
      <c r="R18" s="302"/>
      <c r="S18" s="302"/>
      <c r="T18" s="302"/>
      <c r="U18" s="303"/>
    </row>
    <row r="19" spans="2:21" ht="60" customHeight="1">
      <c r="B19" s="295"/>
      <c r="C19" s="296"/>
      <c r="D19" s="296"/>
      <c r="E19" s="296"/>
      <c r="F19" s="296"/>
      <c r="G19" s="296"/>
      <c r="H19" s="296"/>
      <c r="I19" s="296"/>
      <c r="J19" s="296"/>
      <c r="K19" s="296"/>
      <c r="L19" s="296"/>
      <c r="M19" s="296"/>
      <c r="N19" s="296"/>
      <c r="O19" s="296"/>
      <c r="P19" s="296"/>
      <c r="Q19" s="296"/>
      <c r="R19" s="296"/>
      <c r="S19" s="296"/>
      <c r="T19" s="296"/>
      <c r="U19" s="297"/>
    </row>
    <row r="20" spans="2:21" ht="16.5" customHeight="1">
      <c r="B20" s="14"/>
      <c r="C20" s="14"/>
      <c r="D20" s="14"/>
      <c r="E20" s="14"/>
      <c r="F20" s="14"/>
      <c r="G20" s="14"/>
      <c r="H20" s="14"/>
      <c r="I20" s="14"/>
      <c r="J20" s="14"/>
      <c r="K20" s="14"/>
      <c r="L20" s="14"/>
      <c r="M20" s="14"/>
      <c r="N20" s="14"/>
      <c r="O20" s="14"/>
      <c r="P20" s="14"/>
      <c r="Q20" s="14"/>
      <c r="R20" s="14"/>
      <c r="S20" s="14"/>
      <c r="T20" s="14"/>
      <c r="U20" s="14"/>
    </row>
    <row r="21" spans="2:21" ht="21.95" customHeight="1">
      <c r="B21" s="291">
        <v>2024</v>
      </c>
      <c r="C21" s="291"/>
      <c r="D21" s="291"/>
      <c r="E21" s="291"/>
      <c r="F21" s="291"/>
      <c r="G21" s="291"/>
      <c r="H21" s="291"/>
      <c r="I21" s="291"/>
      <c r="J21" s="291"/>
      <c r="K21" s="291"/>
      <c r="L21" s="291"/>
      <c r="M21" s="291"/>
      <c r="N21" s="291"/>
      <c r="O21" s="291"/>
      <c r="P21" s="291"/>
      <c r="Q21" s="291"/>
      <c r="R21" s="291"/>
      <c r="S21" s="291"/>
      <c r="T21" s="291"/>
      <c r="U21" s="291"/>
    </row>
    <row r="22" spans="2:21" ht="24.95" customHeight="1">
      <c r="B22" s="338" t="s">
        <v>28</v>
      </c>
      <c r="C22" s="338"/>
      <c r="D22" s="338"/>
      <c r="E22" s="338"/>
      <c r="F22" s="338"/>
      <c r="G22" s="338"/>
      <c r="H22" s="338"/>
      <c r="I22" s="338"/>
      <c r="J22" s="338"/>
      <c r="K22" s="338"/>
      <c r="L22" s="338"/>
      <c r="M22" s="338"/>
      <c r="N22" s="338"/>
      <c r="O22" s="338"/>
      <c r="P22" s="338"/>
      <c r="Q22" s="338"/>
      <c r="R22" s="338"/>
      <c r="S22" s="338"/>
      <c r="T22" s="338"/>
      <c r="U22" s="338"/>
    </row>
    <row r="23" spans="2:21" ht="31.5" customHeight="1">
      <c r="B23" s="292" t="s">
        <v>367</v>
      </c>
      <c r="C23" s="293"/>
      <c r="D23" s="293"/>
      <c r="E23" s="293"/>
      <c r="F23" s="293"/>
      <c r="G23" s="293"/>
      <c r="H23" s="293"/>
      <c r="I23" s="293"/>
      <c r="J23" s="293"/>
      <c r="K23" s="293"/>
      <c r="L23" s="293"/>
      <c r="M23" s="293"/>
      <c r="N23" s="293"/>
      <c r="O23" s="293"/>
      <c r="P23" s="293"/>
      <c r="Q23" s="293"/>
      <c r="R23" s="293"/>
      <c r="S23" s="293"/>
      <c r="T23" s="293"/>
      <c r="U23" s="294"/>
    </row>
    <row r="24" spans="2:21" ht="19.5" customHeight="1">
      <c r="B24" s="301"/>
      <c r="C24" s="302"/>
      <c r="D24" s="302"/>
      <c r="E24" s="302"/>
      <c r="F24" s="302"/>
      <c r="G24" s="302"/>
      <c r="H24" s="302"/>
      <c r="I24" s="302"/>
      <c r="J24" s="302"/>
      <c r="K24" s="302"/>
      <c r="L24" s="302"/>
      <c r="M24" s="302"/>
      <c r="N24" s="302"/>
      <c r="O24" s="302"/>
      <c r="P24" s="302"/>
      <c r="Q24" s="302"/>
      <c r="R24" s="302"/>
      <c r="S24" s="302"/>
      <c r="T24" s="302"/>
      <c r="U24" s="303"/>
    </row>
    <row r="25" spans="2:21" ht="15.75" hidden="1" customHeight="1">
      <c r="B25" s="301"/>
      <c r="C25" s="302"/>
      <c r="D25" s="302"/>
      <c r="E25" s="302"/>
      <c r="F25" s="302"/>
      <c r="G25" s="302"/>
      <c r="H25" s="302"/>
      <c r="I25" s="302"/>
      <c r="J25" s="302"/>
      <c r="K25" s="302"/>
      <c r="L25" s="302"/>
      <c r="M25" s="302"/>
      <c r="N25" s="302"/>
      <c r="O25" s="302"/>
      <c r="P25" s="302"/>
      <c r="Q25" s="302"/>
      <c r="R25" s="302"/>
      <c r="S25" s="302"/>
      <c r="T25" s="302"/>
      <c r="U25" s="303"/>
    </row>
    <row r="26" spans="2:21" ht="60" customHeight="1">
      <c r="B26" s="295"/>
      <c r="C26" s="296"/>
      <c r="D26" s="296"/>
      <c r="E26" s="296"/>
      <c r="F26" s="296"/>
      <c r="G26" s="296"/>
      <c r="H26" s="296"/>
      <c r="I26" s="296"/>
      <c r="J26" s="296"/>
      <c r="K26" s="296"/>
      <c r="L26" s="296"/>
      <c r="M26" s="296"/>
      <c r="N26" s="296"/>
      <c r="O26" s="296"/>
      <c r="P26" s="296"/>
      <c r="Q26" s="296"/>
      <c r="R26" s="296"/>
      <c r="S26" s="296"/>
      <c r="T26" s="296"/>
      <c r="U26" s="297"/>
    </row>
    <row r="27" spans="2:21" s="15" customFormat="1" ht="24.95" customHeight="1">
      <c r="B27" s="336" t="s">
        <v>123</v>
      </c>
      <c r="C27" s="337"/>
      <c r="D27" s="337"/>
      <c r="E27" s="337"/>
      <c r="F27" s="337"/>
      <c r="G27" s="337"/>
      <c r="H27" s="337"/>
      <c r="I27" s="337"/>
      <c r="J27" s="337"/>
      <c r="K27" s="337"/>
      <c r="L27" s="337"/>
      <c r="M27" s="337"/>
      <c r="N27" s="337"/>
      <c r="O27" s="337"/>
      <c r="P27" s="337"/>
      <c r="Q27" s="337"/>
      <c r="R27" s="337"/>
      <c r="S27" s="337"/>
      <c r="T27" s="337"/>
      <c r="U27" s="337"/>
    </row>
    <row r="28" spans="2:21" ht="60" customHeight="1">
      <c r="B28" s="292" t="s">
        <v>368</v>
      </c>
      <c r="C28" s="293"/>
      <c r="D28" s="293"/>
      <c r="E28" s="293"/>
      <c r="F28" s="293"/>
      <c r="G28" s="293"/>
      <c r="H28" s="293"/>
      <c r="I28" s="293"/>
      <c r="J28" s="293"/>
      <c r="K28" s="293"/>
      <c r="L28" s="293"/>
      <c r="M28" s="293"/>
      <c r="N28" s="293"/>
      <c r="O28" s="293"/>
      <c r="P28" s="293"/>
      <c r="Q28" s="293"/>
      <c r="R28" s="293"/>
      <c r="S28" s="293"/>
      <c r="T28" s="293"/>
      <c r="U28" s="294"/>
    </row>
    <row r="29" spans="2:21" ht="27" customHeight="1">
      <c r="B29" s="301"/>
      <c r="C29" s="302"/>
      <c r="D29" s="302"/>
      <c r="E29" s="302"/>
      <c r="F29" s="302"/>
      <c r="G29" s="302"/>
      <c r="H29" s="302"/>
      <c r="I29" s="302"/>
      <c r="J29" s="302"/>
      <c r="K29" s="302"/>
      <c r="L29" s="302"/>
      <c r="M29" s="302"/>
      <c r="N29" s="302"/>
      <c r="O29" s="302"/>
      <c r="P29" s="302"/>
      <c r="Q29" s="302"/>
      <c r="R29" s="302"/>
      <c r="S29" s="302"/>
      <c r="T29" s="302"/>
      <c r="U29" s="303"/>
    </row>
    <row r="30" spans="2:21" ht="60" customHeight="1">
      <c r="B30" s="301"/>
      <c r="C30" s="302"/>
      <c r="D30" s="302"/>
      <c r="E30" s="302"/>
      <c r="F30" s="302"/>
      <c r="G30" s="302"/>
      <c r="H30" s="302"/>
      <c r="I30" s="302"/>
      <c r="J30" s="302"/>
      <c r="K30" s="302"/>
      <c r="L30" s="302"/>
      <c r="M30" s="302"/>
      <c r="N30" s="302"/>
      <c r="O30" s="302"/>
      <c r="P30" s="302"/>
      <c r="Q30" s="302"/>
      <c r="R30" s="302"/>
      <c r="S30" s="302"/>
      <c r="T30" s="302"/>
      <c r="U30" s="303"/>
    </row>
    <row r="31" spans="2:21" ht="24.75" customHeight="1">
      <c r="B31" s="301"/>
      <c r="C31" s="302"/>
      <c r="D31" s="302"/>
      <c r="E31" s="302"/>
      <c r="F31" s="302"/>
      <c r="G31" s="302"/>
      <c r="H31" s="302"/>
      <c r="I31" s="302"/>
      <c r="J31" s="302"/>
      <c r="K31" s="302"/>
      <c r="L31" s="302"/>
      <c r="M31" s="302"/>
      <c r="N31" s="302"/>
      <c r="O31" s="302"/>
      <c r="P31" s="302"/>
      <c r="Q31" s="302"/>
      <c r="R31" s="302"/>
      <c r="S31" s="302"/>
      <c r="T31" s="302"/>
      <c r="U31" s="303"/>
    </row>
    <row r="32" spans="2:21" ht="22.5" customHeight="1">
      <c r="B32" s="295"/>
      <c r="C32" s="296"/>
      <c r="D32" s="296"/>
      <c r="E32" s="296"/>
      <c r="F32" s="296"/>
      <c r="G32" s="296"/>
      <c r="H32" s="296"/>
      <c r="I32" s="296"/>
      <c r="J32" s="296"/>
      <c r="K32" s="296"/>
      <c r="L32" s="296"/>
      <c r="M32" s="296"/>
      <c r="N32" s="296"/>
      <c r="O32" s="296"/>
      <c r="P32" s="296"/>
      <c r="Q32" s="296"/>
      <c r="R32" s="296"/>
      <c r="S32" s="296"/>
      <c r="T32" s="296"/>
      <c r="U32" s="297"/>
    </row>
    <row r="33" spans="2:21" ht="16.5" customHeight="1">
      <c r="B33" s="14"/>
      <c r="C33" s="14"/>
      <c r="D33" s="14"/>
      <c r="E33" s="14"/>
      <c r="F33" s="14"/>
      <c r="G33" s="14"/>
      <c r="H33" s="14"/>
      <c r="I33" s="14"/>
      <c r="J33" s="14"/>
      <c r="K33" s="14"/>
      <c r="L33" s="14"/>
      <c r="M33" s="14"/>
      <c r="N33" s="14"/>
      <c r="O33" s="14"/>
      <c r="P33" s="14"/>
      <c r="Q33" s="14"/>
      <c r="R33" s="14"/>
      <c r="S33" s="14"/>
      <c r="T33" s="14"/>
      <c r="U33" s="14"/>
    </row>
    <row r="34" spans="2:21" ht="21.95" customHeight="1">
      <c r="B34" s="304">
        <v>2025</v>
      </c>
      <c r="C34" s="305"/>
      <c r="D34" s="305"/>
      <c r="E34" s="305"/>
      <c r="F34" s="305"/>
      <c r="G34" s="305"/>
      <c r="H34" s="305"/>
      <c r="I34" s="305"/>
      <c r="J34" s="305"/>
      <c r="K34" s="305"/>
      <c r="L34" s="305"/>
      <c r="M34" s="305"/>
      <c r="N34" s="305"/>
      <c r="O34" s="305"/>
      <c r="P34" s="305"/>
      <c r="Q34" s="305"/>
      <c r="R34" s="305"/>
      <c r="S34" s="305"/>
      <c r="T34" s="305"/>
      <c r="U34" s="305"/>
    </row>
    <row r="35" spans="2:21" ht="24.95" customHeight="1">
      <c r="B35" s="339" t="s">
        <v>28</v>
      </c>
      <c r="C35" s="340"/>
      <c r="D35" s="340"/>
      <c r="E35" s="340"/>
      <c r="F35" s="340"/>
      <c r="G35" s="340"/>
      <c r="H35" s="340"/>
      <c r="I35" s="340"/>
      <c r="J35" s="340"/>
      <c r="K35" s="340"/>
      <c r="L35" s="340"/>
      <c r="M35" s="340"/>
      <c r="N35" s="340"/>
      <c r="O35" s="340"/>
      <c r="P35" s="340"/>
      <c r="Q35" s="340"/>
      <c r="R35" s="340"/>
      <c r="S35" s="340"/>
      <c r="T35" s="340"/>
      <c r="U35" s="340"/>
    </row>
    <row r="36" spans="2:21" ht="60" customHeight="1">
      <c r="B36" s="347" t="s">
        <v>552</v>
      </c>
      <c r="C36" s="348"/>
      <c r="D36" s="348"/>
      <c r="E36" s="348"/>
      <c r="F36" s="348"/>
      <c r="G36" s="348"/>
      <c r="H36" s="348"/>
      <c r="I36" s="348"/>
      <c r="J36" s="348"/>
      <c r="K36" s="348"/>
      <c r="L36" s="348"/>
      <c r="M36" s="348"/>
      <c r="N36" s="348"/>
      <c r="O36" s="348"/>
      <c r="P36" s="348"/>
      <c r="Q36" s="348"/>
      <c r="R36" s="348"/>
      <c r="S36" s="348"/>
      <c r="T36" s="348"/>
      <c r="U36" s="349"/>
    </row>
    <row r="37" spans="2:21" ht="60" customHeight="1">
      <c r="B37" s="350"/>
      <c r="C37" s="351"/>
      <c r="D37" s="351"/>
      <c r="E37" s="351"/>
      <c r="F37" s="351"/>
      <c r="G37" s="351"/>
      <c r="H37" s="351"/>
      <c r="I37" s="351"/>
      <c r="J37" s="351"/>
      <c r="K37" s="351"/>
      <c r="L37" s="351"/>
      <c r="M37" s="351"/>
      <c r="N37" s="351"/>
      <c r="O37" s="351"/>
      <c r="P37" s="351"/>
      <c r="Q37" s="351"/>
      <c r="R37" s="351"/>
      <c r="S37" s="351"/>
      <c r="T37" s="351"/>
      <c r="U37" s="352"/>
    </row>
    <row r="38" spans="2:21" ht="60" customHeight="1">
      <c r="B38" s="350"/>
      <c r="C38" s="351"/>
      <c r="D38" s="351"/>
      <c r="E38" s="351"/>
      <c r="F38" s="351"/>
      <c r="G38" s="351"/>
      <c r="H38" s="351"/>
      <c r="I38" s="351"/>
      <c r="J38" s="351"/>
      <c r="K38" s="351"/>
      <c r="L38" s="351"/>
      <c r="M38" s="351"/>
      <c r="N38" s="351"/>
      <c r="O38" s="351"/>
      <c r="P38" s="351"/>
      <c r="Q38" s="351"/>
      <c r="R38" s="351"/>
      <c r="S38" s="351"/>
      <c r="T38" s="351"/>
      <c r="U38" s="352"/>
    </row>
    <row r="39" spans="2:21" ht="60" customHeight="1">
      <c r="B39" s="350"/>
      <c r="C39" s="351"/>
      <c r="D39" s="351"/>
      <c r="E39" s="351"/>
      <c r="F39" s="351"/>
      <c r="G39" s="351"/>
      <c r="H39" s="351"/>
      <c r="I39" s="351"/>
      <c r="J39" s="351"/>
      <c r="K39" s="351"/>
      <c r="L39" s="351"/>
      <c r="M39" s="351"/>
      <c r="N39" s="351"/>
      <c r="O39" s="351"/>
      <c r="P39" s="351"/>
      <c r="Q39" s="351"/>
      <c r="R39" s="351"/>
      <c r="S39" s="351"/>
      <c r="T39" s="351"/>
      <c r="U39" s="352"/>
    </row>
    <row r="40" spans="2:21" ht="60" customHeight="1">
      <c r="B40" s="353"/>
      <c r="C40" s="354"/>
      <c r="D40" s="354"/>
      <c r="E40" s="354"/>
      <c r="F40" s="354"/>
      <c r="G40" s="354"/>
      <c r="H40" s="354"/>
      <c r="I40" s="354"/>
      <c r="J40" s="354"/>
      <c r="K40" s="354"/>
      <c r="L40" s="354"/>
      <c r="M40" s="354"/>
      <c r="N40" s="354"/>
      <c r="O40" s="354"/>
      <c r="P40" s="354"/>
      <c r="Q40" s="354"/>
      <c r="R40" s="354"/>
      <c r="S40" s="354"/>
      <c r="T40" s="354"/>
      <c r="U40" s="355"/>
    </row>
    <row r="41" spans="2:21" s="15" customFormat="1" ht="24.95" customHeight="1">
      <c r="B41" s="336" t="s">
        <v>123</v>
      </c>
      <c r="C41" s="337"/>
      <c r="D41" s="337"/>
      <c r="E41" s="337"/>
      <c r="F41" s="337"/>
      <c r="G41" s="337"/>
      <c r="H41" s="337"/>
      <c r="I41" s="337"/>
      <c r="J41" s="337"/>
      <c r="K41" s="337"/>
      <c r="L41" s="337"/>
      <c r="M41" s="337"/>
      <c r="N41" s="337"/>
      <c r="O41" s="337"/>
      <c r="P41" s="337"/>
      <c r="Q41" s="337"/>
      <c r="R41" s="337"/>
      <c r="S41" s="337"/>
      <c r="T41" s="337"/>
      <c r="U41" s="337"/>
    </row>
    <row r="42" spans="2:21" ht="60" customHeight="1">
      <c r="B42" s="347" t="s">
        <v>553</v>
      </c>
      <c r="C42" s="348"/>
      <c r="D42" s="348"/>
      <c r="E42" s="348"/>
      <c r="F42" s="348"/>
      <c r="G42" s="348"/>
      <c r="H42" s="348"/>
      <c r="I42" s="348"/>
      <c r="J42" s="348"/>
      <c r="K42" s="348"/>
      <c r="L42" s="348"/>
      <c r="M42" s="348"/>
      <c r="N42" s="348"/>
      <c r="O42" s="348"/>
      <c r="P42" s="348"/>
      <c r="Q42" s="348"/>
      <c r="R42" s="348"/>
      <c r="S42" s="348"/>
      <c r="T42" s="348"/>
      <c r="U42" s="349"/>
    </row>
    <row r="43" spans="2:21" ht="60" customHeight="1">
      <c r="B43" s="350"/>
      <c r="C43" s="351"/>
      <c r="D43" s="351"/>
      <c r="E43" s="351"/>
      <c r="F43" s="351"/>
      <c r="G43" s="351"/>
      <c r="H43" s="351"/>
      <c r="I43" s="351"/>
      <c r="J43" s="351"/>
      <c r="K43" s="351"/>
      <c r="L43" s="351"/>
      <c r="M43" s="351"/>
      <c r="N43" s="351"/>
      <c r="O43" s="351"/>
      <c r="P43" s="351"/>
      <c r="Q43" s="351"/>
      <c r="R43" s="351"/>
      <c r="S43" s="351"/>
      <c r="T43" s="351"/>
      <c r="U43" s="352"/>
    </row>
    <row r="44" spans="2:21" ht="60" customHeight="1">
      <c r="B44" s="350"/>
      <c r="C44" s="351"/>
      <c r="D44" s="351"/>
      <c r="E44" s="351"/>
      <c r="F44" s="351"/>
      <c r="G44" s="351"/>
      <c r="H44" s="351"/>
      <c r="I44" s="351"/>
      <c r="J44" s="351"/>
      <c r="K44" s="351"/>
      <c r="L44" s="351"/>
      <c r="M44" s="351"/>
      <c r="N44" s="351"/>
      <c r="O44" s="351"/>
      <c r="P44" s="351"/>
      <c r="Q44" s="351"/>
      <c r="R44" s="351"/>
      <c r="S44" s="351"/>
      <c r="T44" s="351"/>
      <c r="U44" s="352"/>
    </row>
    <row r="45" spans="2:21" ht="60" customHeight="1">
      <c r="B45" s="353"/>
      <c r="C45" s="354"/>
      <c r="D45" s="354"/>
      <c r="E45" s="354"/>
      <c r="F45" s="354"/>
      <c r="G45" s="354"/>
      <c r="H45" s="354"/>
      <c r="I45" s="354"/>
      <c r="J45" s="354"/>
      <c r="K45" s="354"/>
      <c r="L45" s="354"/>
      <c r="M45" s="354"/>
      <c r="N45" s="354"/>
      <c r="O45" s="354"/>
      <c r="P45" s="354"/>
      <c r="Q45" s="354"/>
      <c r="R45" s="354"/>
      <c r="S45" s="354"/>
      <c r="T45" s="354"/>
      <c r="U45" s="355"/>
    </row>
    <row r="47" spans="2:21">
      <c r="B47" s="299">
        <v>2026</v>
      </c>
      <c r="C47" s="300"/>
      <c r="D47" s="300"/>
      <c r="E47" s="300"/>
      <c r="F47" s="300"/>
      <c r="G47" s="300"/>
      <c r="H47" s="300"/>
      <c r="I47" s="300"/>
      <c r="J47" s="300"/>
      <c r="K47" s="300"/>
      <c r="L47" s="300"/>
      <c r="M47" s="300"/>
      <c r="N47" s="300"/>
      <c r="O47" s="300"/>
      <c r="P47" s="300"/>
      <c r="Q47" s="300"/>
      <c r="R47" s="300"/>
      <c r="S47" s="300"/>
      <c r="T47" s="300"/>
      <c r="U47" s="300"/>
    </row>
    <row r="48" spans="2:21" ht="19.5">
      <c r="B48" s="339" t="s">
        <v>28</v>
      </c>
      <c r="C48" s="340"/>
      <c r="D48" s="340"/>
      <c r="E48" s="340"/>
      <c r="F48" s="340"/>
      <c r="G48" s="340"/>
      <c r="H48" s="340"/>
      <c r="I48" s="340"/>
      <c r="J48" s="340"/>
      <c r="K48" s="340"/>
      <c r="L48" s="340"/>
      <c r="M48" s="340"/>
      <c r="N48" s="340"/>
      <c r="O48" s="340"/>
      <c r="P48" s="340"/>
      <c r="Q48" s="340"/>
      <c r="R48" s="340"/>
      <c r="S48" s="340"/>
      <c r="T48" s="340"/>
      <c r="U48" s="340"/>
    </row>
    <row r="49" spans="2:21" ht="60.75" customHeight="1">
      <c r="B49" s="298"/>
      <c r="C49" s="298"/>
      <c r="D49" s="298"/>
      <c r="E49" s="298"/>
      <c r="F49" s="298"/>
      <c r="G49" s="298"/>
      <c r="H49" s="298"/>
      <c r="I49" s="298"/>
      <c r="J49" s="298"/>
      <c r="K49" s="298"/>
      <c r="L49" s="298"/>
      <c r="M49" s="298"/>
      <c r="N49" s="298"/>
      <c r="O49" s="298"/>
      <c r="P49" s="298"/>
      <c r="Q49" s="298"/>
      <c r="R49" s="298"/>
      <c r="S49" s="298"/>
      <c r="T49" s="298"/>
      <c r="U49" s="298"/>
    </row>
    <row r="50" spans="2:21" ht="60" customHeight="1">
      <c r="B50" s="298"/>
      <c r="C50" s="298"/>
      <c r="D50" s="298"/>
      <c r="E50" s="298"/>
      <c r="F50" s="298"/>
      <c r="G50" s="298"/>
      <c r="H50" s="298"/>
      <c r="I50" s="298"/>
      <c r="J50" s="298"/>
      <c r="K50" s="298"/>
      <c r="L50" s="298"/>
      <c r="M50" s="298"/>
      <c r="N50" s="298"/>
      <c r="O50" s="298"/>
      <c r="P50" s="298"/>
      <c r="Q50" s="298"/>
      <c r="R50" s="298"/>
      <c r="S50" s="298"/>
      <c r="T50" s="298"/>
      <c r="U50" s="298"/>
    </row>
    <row r="51" spans="2:21" ht="19.5">
      <c r="B51" s="336" t="s">
        <v>123</v>
      </c>
      <c r="C51" s="337"/>
      <c r="D51" s="337"/>
      <c r="E51" s="337"/>
      <c r="F51" s="337"/>
      <c r="G51" s="337"/>
      <c r="H51" s="337"/>
      <c r="I51" s="337"/>
      <c r="J51" s="337"/>
      <c r="K51" s="337"/>
      <c r="L51" s="337"/>
      <c r="M51" s="337"/>
      <c r="N51" s="337"/>
      <c r="O51" s="337"/>
      <c r="P51" s="337"/>
      <c r="Q51" s="337"/>
      <c r="R51" s="337"/>
      <c r="S51" s="337"/>
      <c r="T51" s="337"/>
      <c r="U51" s="337"/>
    </row>
    <row r="52" spans="2:21" ht="45.75" customHeight="1">
      <c r="B52" s="298"/>
      <c r="C52" s="298"/>
      <c r="D52" s="298"/>
      <c r="E52" s="298"/>
      <c r="F52" s="298"/>
      <c r="G52" s="298"/>
      <c r="H52" s="298"/>
      <c r="I52" s="298"/>
      <c r="J52" s="298"/>
      <c r="K52" s="298"/>
      <c r="L52" s="298"/>
      <c r="M52" s="298"/>
      <c r="N52" s="298"/>
      <c r="O52" s="298"/>
      <c r="P52" s="298"/>
      <c r="Q52" s="298"/>
      <c r="R52" s="298"/>
      <c r="S52" s="298"/>
      <c r="T52" s="298"/>
      <c r="U52" s="298"/>
    </row>
    <row r="53" spans="2:21" ht="48" customHeight="1">
      <c r="B53" s="298"/>
      <c r="C53" s="298"/>
      <c r="D53" s="298"/>
      <c r="E53" s="298"/>
      <c r="F53" s="298"/>
      <c r="G53" s="298"/>
      <c r="H53" s="298"/>
      <c r="I53" s="298"/>
      <c r="J53" s="298"/>
      <c r="K53" s="298"/>
      <c r="L53" s="298"/>
      <c r="M53" s="298"/>
      <c r="N53" s="298"/>
      <c r="O53" s="298"/>
      <c r="P53" s="298"/>
      <c r="Q53" s="298"/>
      <c r="R53" s="298"/>
      <c r="S53" s="298"/>
      <c r="T53" s="298"/>
      <c r="U53" s="298"/>
    </row>
    <row r="54" spans="2:21" ht="56.25" customHeight="1">
      <c r="B54" s="298"/>
      <c r="C54" s="298"/>
      <c r="D54" s="298"/>
      <c r="E54" s="298"/>
      <c r="F54" s="298"/>
      <c r="G54" s="298"/>
      <c r="H54" s="298"/>
      <c r="I54" s="298"/>
      <c r="J54" s="298"/>
      <c r="K54" s="298"/>
      <c r="L54" s="298"/>
      <c r="M54" s="298"/>
      <c r="N54" s="298"/>
      <c r="O54" s="298"/>
      <c r="P54" s="298"/>
      <c r="Q54" s="298"/>
      <c r="R54" s="298"/>
      <c r="S54" s="298"/>
      <c r="T54" s="298"/>
      <c r="U54" s="298"/>
    </row>
    <row r="65503" spans="2:22">
      <c r="B65503" s="11" t="s">
        <v>29</v>
      </c>
      <c r="C65503" s="11"/>
      <c r="D65503" s="11"/>
      <c r="E65503" s="11"/>
      <c r="F65503" s="11"/>
      <c r="G65503" s="11"/>
      <c r="H65503" s="11"/>
      <c r="I65503" s="11"/>
      <c r="J65503" s="11"/>
      <c r="K65503" s="11"/>
      <c r="L65503" s="11"/>
      <c r="M65503" s="11"/>
      <c r="N65503" s="11"/>
      <c r="O65503" s="11"/>
      <c r="P65503" s="11"/>
      <c r="Q65503" s="11"/>
      <c r="R65503" s="11"/>
      <c r="S65503" s="11"/>
      <c r="T65503" s="11"/>
      <c r="U65503" s="11"/>
      <c r="V65503" s="11"/>
    </row>
    <row r="65504" spans="2:22">
      <c r="B65504" s="12" t="s">
        <v>30</v>
      </c>
      <c r="C65504" s="12"/>
      <c r="D65504" s="12"/>
      <c r="E65504" s="12"/>
      <c r="F65504" s="12"/>
      <c r="G65504" s="12"/>
      <c r="H65504" s="12"/>
      <c r="I65504" s="12"/>
      <c r="J65504" s="12"/>
      <c r="K65504" s="12"/>
      <c r="L65504" s="12"/>
      <c r="M65504" s="12"/>
      <c r="N65504" s="12"/>
      <c r="O65504" s="12"/>
      <c r="P65504" s="12"/>
      <c r="Q65504" s="12"/>
      <c r="R65504" s="12"/>
      <c r="S65504" s="12"/>
      <c r="T65504" s="12"/>
      <c r="U65504" s="12"/>
      <c r="V65504" s="12"/>
    </row>
    <row r="65505" spans="2:22">
      <c r="B65505" s="12" t="s">
        <v>31</v>
      </c>
      <c r="C65505" s="12"/>
      <c r="D65505" s="12"/>
      <c r="E65505" s="12"/>
      <c r="F65505" s="12"/>
      <c r="G65505" s="12"/>
      <c r="H65505" s="12"/>
      <c r="I65505" s="12"/>
      <c r="J65505" s="12"/>
      <c r="K65505" s="12"/>
      <c r="L65505" s="12"/>
      <c r="M65505" s="12"/>
      <c r="N65505" s="12"/>
      <c r="O65505" s="12"/>
      <c r="P65505" s="12"/>
      <c r="Q65505" s="12"/>
      <c r="R65505" s="12"/>
      <c r="S65505" s="12"/>
      <c r="T65505" s="12"/>
      <c r="U65505" s="12"/>
      <c r="V65505" s="12"/>
    </row>
  </sheetData>
  <mergeCells count="31">
    <mergeCell ref="B36:U40"/>
    <mergeCell ref="B42:U45"/>
    <mergeCell ref="B23:U26"/>
    <mergeCell ref="B28:U32"/>
    <mergeCell ref="B17:U19"/>
    <mergeCell ref="B41:U41"/>
    <mergeCell ref="B34:U34"/>
    <mergeCell ref="B35:U35"/>
    <mergeCell ref="B27:U27"/>
    <mergeCell ref="B53:U53"/>
    <mergeCell ref="B54:U54"/>
    <mergeCell ref="B47:U47"/>
    <mergeCell ref="B48:U48"/>
    <mergeCell ref="B49:U49"/>
    <mergeCell ref="B50:U50"/>
    <mergeCell ref="B51:U51"/>
    <mergeCell ref="B52:U52"/>
    <mergeCell ref="B12:U12"/>
    <mergeCell ref="B13:U13"/>
    <mergeCell ref="B16:U16"/>
    <mergeCell ref="B21:U21"/>
    <mergeCell ref="B22:U22"/>
    <mergeCell ref="B14:U15"/>
    <mergeCell ref="V2:V3"/>
    <mergeCell ref="H2:K2"/>
    <mergeCell ref="M2:P2"/>
    <mergeCell ref="C2:F2"/>
    <mergeCell ref="B2:B3"/>
    <mergeCell ref="L3:L9"/>
    <mergeCell ref="G3:G9"/>
    <mergeCell ref="R2:U2"/>
  </mergeCells>
  <phoneticPr fontId="2" type="noConversion"/>
  <hyperlinks>
    <hyperlink ref="B65505" r:id="rId1"/>
    <hyperlink ref="B65504"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zoomScale="40" zoomScaleNormal="40" workbookViewId="0">
      <selection activeCell="AF35" sqref="AF35"/>
    </sheetView>
  </sheetViews>
  <sheetFormatPr baseColWidth="10" defaultRowHeight="15"/>
  <cols>
    <col min="1" max="1" width="1.42578125" style="1" customWidth="1"/>
    <col min="2" max="2" width="34.7109375" style="1" customWidth="1"/>
    <col min="3" max="5" width="7.7109375" style="1" customWidth="1"/>
    <col min="6" max="6" width="9.85546875" style="1" customWidth="1"/>
    <col min="7" max="7" width="1.7109375" style="1" customWidth="1"/>
    <col min="8" max="10" width="7.7109375" style="1" customWidth="1"/>
    <col min="11" max="11" width="10.140625" style="1" customWidth="1"/>
    <col min="12" max="12" width="1.7109375" style="1" customWidth="1"/>
    <col min="13" max="15" width="7.7109375" style="1" customWidth="1"/>
    <col min="16" max="16" width="9.855468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row r="2" spans="2:45" ht="22.5" customHeight="1">
      <c r="B2" s="281" t="s">
        <v>127</v>
      </c>
      <c r="C2" s="280" t="s">
        <v>182</v>
      </c>
      <c r="D2" s="280"/>
      <c r="E2" s="280"/>
      <c r="F2" s="280"/>
      <c r="G2" s="2"/>
      <c r="H2" s="278" t="s">
        <v>183</v>
      </c>
      <c r="I2" s="278"/>
      <c r="J2" s="278"/>
      <c r="K2" s="278"/>
      <c r="L2" s="3"/>
      <c r="M2" s="279" t="s">
        <v>184</v>
      </c>
      <c r="N2" s="279"/>
      <c r="O2" s="279"/>
      <c r="P2" s="279"/>
      <c r="Q2" s="100"/>
      <c r="R2" s="287" t="s">
        <v>301</v>
      </c>
      <c r="S2" s="287"/>
      <c r="T2" s="287"/>
      <c r="U2" s="287"/>
      <c r="V2" s="277"/>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c r="B3" s="282"/>
      <c r="C3" s="4">
        <v>1</v>
      </c>
      <c r="D3" s="4">
        <v>2</v>
      </c>
      <c r="E3" s="5">
        <v>3</v>
      </c>
      <c r="F3" s="6">
        <v>4</v>
      </c>
      <c r="G3" s="285"/>
      <c r="H3" s="4">
        <v>1</v>
      </c>
      <c r="I3" s="4">
        <v>2</v>
      </c>
      <c r="J3" s="5">
        <v>3</v>
      </c>
      <c r="K3" s="6">
        <v>4</v>
      </c>
      <c r="L3" s="283"/>
      <c r="M3" s="4">
        <v>1</v>
      </c>
      <c r="N3" s="4">
        <v>2</v>
      </c>
      <c r="O3" s="5">
        <v>3</v>
      </c>
      <c r="P3" s="6">
        <v>4</v>
      </c>
      <c r="Q3" s="101"/>
      <c r="R3" s="4">
        <v>1</v>
      </c>
      <c r="S3" s="4">
        <v>2</v>
      </c>
      <c r="T3" s="5">
        <v>3</v>
      </c>
      <c r="U3" s="6">
        <v>4</v>
      </c>
      <c r="V3" s="277"/>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c r="B4" s="76" t="s">
        <v>323</v>
      </c>
      <c r="C4" s="74">
        <f>Autoevaluación!R55/SUM(Autoevaluación!R55:R58)</f>
        <v>0</v>
      </c>
      <c r="D4" s="8">
        <f>Autoevaluación!R56/SUM(Autoevaluación!R55:R58)</f>
        <v>0</v>
      </c>
      <c r="E4" s="8">
        <f>Autoevaluación!R57/SUM(Autoevaluación!R55:R58)</f>
        <v>0</v>
      </c>
      <c r="F4" s="8">
        <f>Autoevaluación!R58/SUM(Autoevaluación!R55:R58)</f>
        <v>1</v>
      </c>
      <c r="G4" s="286"/>
      <c r="H4" s="8">
        <f>Autoevaluación!S55/SUM(Autoevaluación!S55:S59)</f>
        <v>0</v>
      </c>
      <c r="I4" s="8">
        <f>Autoevaluación!S56/SUM(Autoevaluación!S55:S58)</f>
        <v>0</v>
      </c>
      <c r="J4" s="8">
        <f>Autoevaluación!S57/SUM(Autoevaluación!S55:S58)</f>
        <v>0</v>
      </c>
      <c r="K4" s="8">
        <f>Autoevaluación!S58/SUM(Autoevaluación!S55:S58)</f>
        <v>1</v>
      </c>
      <c r="L4" s="284"/>
      <c r="M4" s="8">
        <f>Autoevaluación!T55/SUM(Autoevaluación!T55:T58)</f>
        <v>0</v>
      </c>
      <c r="N4" s="8">
        <f>Autoevaluación!T56/SUM(Autoevaluación!T55:T58)</f>
        <v>0</v>
      </c>
      <c r="O4" s="8">
        <f>Autoevaluación!T57/SUM(Autoevaluación!T55:T58)</f>
        <v>0</v>
      </c>
      <c r="P4" s="8">
        <f>Autoevaluación!T58/SUM(Autoevaluación!T55:T58)</f>
        <v>1</v>
      </c>
      <c r="Q4" s="96"/>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c r="B5" s="76" t="s">
        <v>324</v>
      </c>
      <c r="C5" s="74">
        <f>Autoevaluación!R62/SUM(Autoevaluación!R62:R65)</f>
        <v>0</v>
      </c>
      <c r="D5" s="8">
        <f>Autoevaluación!R63/SUM(Autoevaluación!R62:R65)</f>
        <v>0</v>
      </c>
      <c r="E5" s="8">
        <f>Autoevaluación!R64/SUM(Autoevaluación!R62:R65)</f>
        <v>0.25</v>
      </c>
      <c r="F5" s="8">
        <f>Autoevaluación!R65/SUM(Autoevaluación!R62:R65)</f>
        <v>0.75</v>
      </c>
      <c r="G5" s="286"/>
      <c r="H5" s="8">
        <f>Autoevaluación!S62/SUM(Autoevaluación!S62:S65)</f>
        <v>0</v>
      </c>
      <c r="I5" s="8">
        <f>Autoevaluación!S63/SUM(Autoevaluación!S62:S65)</f>
        <v>0</v>
      </c>
      <c r="J5" s="8">
        <f>Autoevaluación!S64/SUM(Autoevaluación!S62:S65)</f>
        <v>0</v>
      </c>
      <c r="K5" s="8">
        <f>Autoevaluación!S65/SUM(Autoevaluación!S62:S65)</f>
        <v>1</v>
      </c>
      <c r="L5" s="284"/>
      <c r="M5" s="8">
        <f>Autoevaluación!T62/SUM(Autoevaluación!T62:T65)</f>
        <v>0</v>
      </c>
      <c r="N5" s="8">
        <f>Autoevaluación!T63/SUM(Autoevaluación!T62:T65)</f>
        <v>0</v>
      </c>
      <c r="O5" s="8">
        <f>Autoevaluación!T64/SUM(Autoevaluación!T62:T65)</f>
        <v>0</v>
      </c>
      <c r="P5" s="8">
        <f>Autoevaluación!T65/SUM(Autoevaluación!T62:T65)</f>
        <v>1</v>
      </c>
      <c r="Q5" s="96"/>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c r="B6" s="76" t="s">
        <v>325</v>
      </c>
      <c r="C6" s="74">
        <f>Autoevaluación!R68/SUM(Autoevaluación!R68:R71)</f>
        <v>0</v>
      </c>
      <c r="D6" s="8">
        <f>Autoevaluación!R69/SUM(Autoevaluación!R68:R71)</f>
        <v>0</v>
      </c>
      <c r="E6" s="8">
        <f>Autoevaluación!R70/SUM(Autoevaluación!R68:R71)</f>
        <v>0</v>
      </c>
      <c r="F6" s="8">
        <f>Autoevaluación!R71/SUM(Autoevaluación!R68:R71)</f>
        <v>1</v>
      </c>
      <c r="G6" s="286"/>
      <c r="H6" s="8">
        <f>Autoevaluación!S68/SUM(Autoevaluación!S68:S71)</f>
        <v>0</v>
      </c>
      <c r="I6" s="8">
        <f>Autoevaluación!S69/SUM(Autoevaluación!S68:S71)</f>
        <v>0</v>
      </c>
      <c r="J6" s="8">
        <f>Autoevaluación!S70/SUM(Autoevaluación!S68:S71)</f>
        <v>0</v>
      </c>
      <c r="K6" s="8">
        <f>Autoevaluación!S71/SUM(Autoevaluación!S68:S71)</f>
        <v>1</v>
      </c>
      <c r="L6" s="284"/>
      <c r="M6" s="8">
        <f>Autoevaluación!T68/SUM(Autoevaluación!T68:T71)</f>
        <v>0</v>
      </c>
      <c r="N6" s="8">
        <f>Autoevaluación!T69/SUM(Autoevaluación!T68:T71)</f>
        <v>0</v>
      </c>
      <c r="O6" s="8">
        <f>Autoevaluación!T70/SUM(Autoevaluación!T68:T71)</f>
        <v>0</v>
      </c>
      <c r="P6" s="8">
        <f>Autoevaluación!T71/SUM(Autoevaluación!T68:T71)</f>
        <v>1</v>
      </c>
      <c r="Q6" s="96"/>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c r="B7" s="76" t="s">
        <v>326</v>
      </c>
      <c r="C7" s="74">
        <f>Autoevaluación!R74/SUM(Autoevaluación!R74:R77)</f>
        <v>0</v>
      </c>
      <c r="D7" s="8">
        <f>Autoevaluación!R75/SUM(Autoevaluación!R74:R77)</f>
        <v>0</v>
      </c>
      <c r="E7" s="8">
        <f>Autoevaluación!R76/SUM(Autoevaluación!R74:R77)</f>
        <v>0.16666666666666666</v>
      </c>
      <c r="F7" s="8">
        <f>Autoevaluación!R77/SUM(Autoevaluación!R74:R77)</f>
        <v>0.83333333333333337</v>
      </c>
      <c r="G7" s="286"/>
      <c r="H7" s="8">
        <f>Autoevaluación!S74/SUM(Autoevaluación!S74:S77)</f>
        <v>0</v>
      </c>
      <c r="I7" s="8">
        <f>Autoevaluación!S75/SUM(Autoevaluación!S74:S77)</f>
        <v>0</v>
      </c>
      <c r="J7" s="8">
        <f>Autoevaluación!S76/SUM(Autoevaluación!S74:S77)</f>
        <v>0.16666666666666666</v>
      </c>
      <c r="K7" s="8">
        <f>Autoevaluación!S77/SUM(Autoevaluación!S74:S77)</f>
        <v>0.83333333333333337</v>
      </c>
      <c r="L7" s="284"/>
      <c r="M7" s="8">
        <f>Autoevaluación!T74/SUM(Autoevaluación!T74:T77)</f>
        <v>0</v>
      </c>
      <c r="N7" s="8">
        <f>Autoevaluación!T75/SUM(Autoevaluación!T74:T77)</f>
        <v>0</v>
      </c>
      <c r="O7" s="8">
        <f>Autoevaluación!T76/SUM(Autoevaluación!T74:T77)</f>
        <v>0.16666666666666666</v>
      </c>
      <c r="P7" s="8">
        <f>Autoevaluación!T77/SUM(Autoevaluación!T74:T77)</f>
        <v>0.83333333333333337</v>
      </c>
      <c r="Q7" s="96"/>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c r="B8" s="77"/>
      <c r="C8" s="8"/>
      <c r="D8" s="8"/>
      <c r="E8" s="8"/>
      <c r="F8" s="8"/>
      <c r="G8" s="286"/>
      <c r="H8" s="8"/>
      <c r="I8" s="8"/>
      <c r="J8" s="8"/>
      <c r="K8" s="8"/>
      <c r="L8" s="284"/>
      <c r="M8" s="8"/>
      <c r="N8" s="8"/>
      <c r="O8" s="8"/>
      <c r="P8" s="8"/>
      <c r="Q8" s="96"/>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c r="B9" s="7"/>
      <c r="C9" s="8"/>
      <c r="D9" s="8"/>
      <c r="E9" s="8"/>
      <c r="F9" s="8"/>
      <c r="G9" s="286"/>
      <c r="H9" s="8"/>
      <c r="I9" s="8"/>
      <c r="J9" s="8"/>
      <c r="K9" s="8"/>
      <c r="L9" s="284"/>
      <c r="M9" s="8"/>
      <c r="N9" s="8"/>
      <c r="O9" s="8"/>
      <c r="P9" s="8"/>
      <c r="Q9" s="96"/>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c r="B10" s="16" t="s">
        <v>327</v>
      </c>
      <c r="C10" s="13">
        <f>AVERAGE(C4:C9)</f>
        <v>0</v>
      </c>
      <c r="D10" s="13">
        <f>AVERAGE(D4:D9)</f>
        <v>0</v>
      </c>
      <c r="E10" s="13">
        <f>AVERAGE(E4:E9)</f>
        <v>0.10416666666666666</v>
      </c>
      <c r="F10" s="13">
        <f>AVERAGE(F4:F9)</f>
        <v>0.89583333333333337</v>
      </c>
      <c r="G10" s="10"/>
      <c r="H10" s="13">
        <f>AVERAGE(H4:H9)</f>
        <v>0</v>
      </c>
      <c r="I10" s="13">
        <f>AVERAGE(I4:I9)</f>
        <v>0</v>
      </c>
      <c r="J10" s="13">
        <f>AVERAGE(J4:J9)</f>
        <v>4.1666666666666664E-2</v>
      </c>
      <c r="K10" s="13">
        <f>AVERAGE(K4:K9)</f>
        <v>0.95833333333333337</v>
      </c>
      <c r="L10" s="10"/>
      <c r="M10" s="13">
        <f>AVERAGE(M4:M9)</f>
        <v>0</v>
      </c>
      <c r="N10" s="13">
        <f>AVERAGE(N4:N9)</f>
        <v>0</v>
      </c>
      <c r="O10" s="13">
        <f>AVERAGE(O4:O9)</f>
        <v>4.1666666666666664E-2</v>
      </c>
      <c r="P10" s="13">
        <f>AVERAGE(P4:P9)</f>
        <v>0.95833333333333337</v>
      </c>
      <c r="Q10" s="9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c r="B12" s="280" t="s">
        <v>182</v>
      </c>
      <c r="C12" s="280"/>
      <c r="D12" s="280"/>
      <c r="E12" s="280"/>
      <c r="F12" s="280"/>
      <c r="G12" s="280"/>
      <c r="H12" s="280"/>
      <c r="I12" s="280"/>
      <c r="J12" s="280"/>
      <c r="K12" s="280"/>
      <c r="L12" s="280"/>
      <c r="M12" s="280"/>
      <c r="N12" s="280"/>
      <c r="O12" s="280"/>
      <c r="P12" s="280"/>
      <c r="Q12" s="280"/>
      <c r="R12" s="280"/>
      <c r="S12" s="280"/>
      <c r="T12" s="280"/>
      <c r="U12" s="280"/>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c r="B13" s="338" t="s">
        <v>28</v>
      </c>
      <c r="C13" s="338"/>
      <c r="D13" s="338"/>
      <c r="E13" s="338"/>
      <c r="F13" s="338"/>
      <c r="G13" s="338"/>
      <c r="H13" s="338"/>
      <c r="I13" s="338"/>
      <c r="J13" s="338"/>
      <c r="K13" s="338"/>
      <c r="L13" s="338"/>
      <c r="M13" s="338"/>
      <c r="N13" s="338"/>
      <c r="O13" s="338"/>
      <c r="P13" s="338"/>
      <c r="Q13" s="338"/>
      <c r="R13" s="338"/>
      <c r="S13" s="338"/>
      <c r="T13" s="338"/>
      <c r="U13" s="338"/>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78" customHeight="1">
      <c r="B14" s="306" t="s">
        <v>319</v>
      </c>
      <c r="C14" s="307"/>
      <c r="D14" s="307"/>
      <c r="E14" s="307"/>
      <c r="F14" s="307"/>
      <c r="G14" s="307"/>
      <c r="H14" s="307"/>
      <c r="I14" s="307"/>
      <c r="J14" s="307"/>
      <c r="K14" s="307"/>
      <c r="L14" s="307"/>
      <c r="M14" s="307"/>
      <c r="N14" s="307"/>
      <c r="O14" s="307"/>
      <c r="P14" s="307"/>
      <c r="Q14" s="307"/>
      <c r="R14" s="307"/>
      <c r="S14" s="307"/>
      <c r="T14" s="307"/>
      <c r="U14" s="308"/>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112.5" customHeight="1">
      <c r="B15" s="309"/>
      <c r="C15" s="310"/>
      <c r="D15" s="310"/>
      <c r="E15" s="310"/>
      <c r="F15" s="310"/>
      <c r="G15" s="310"/>
      <c r="H15" s="310"/>
      <c r="I15" s="310"/>
      <c r="J15" s="310"/>
      <c r="K15" s="310"/>
      <c r="L15" s="310"/>
      <c r="M15" s="310"/>
      <c r="N15" s="310"/>
      <c r="O15" s="310"/>
      <c r="P15" s="310"/>
      <c r="Q15" s="310"/>
      <c r="R15" s="310"/>
      <c r="S15" s="310"/>
      <c r="T15" s="310"/>
      <c r="U15" s="311"/>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c r="B16" s="338" t="s">
        <v>123</v>
      </c>
      <c r="C16" s="338"/>
      <c r="D16" s="338"/>
      <c r="E16" s="338"/>
      <c r="F16" s="338"/>
      <c r="G16" s="338"/>
      <c r="H16" s="338"/>
      <c r="I16" s="338"/>
      <c r="J16" s="338"/>
      <c r="K16" s="338"/>
      <c r="L16" s="338"/>
      <c r="M16" s="338"/>
      <c r="N16" s="338"/>
      <c r="O16" s="338"/>
      <c r="P16" s="338"/>
      <c r="Q16" s="338"/>
      <c r="R16" s="338"/>
      <c r="S16" s="338"/>
      <c r="T16" s="338"/>
      <c r="U16" s="338"/>
    </row>
    <row r="17" spans="2:21" ht="60" customHeight="1">
      <c r="B17" s="292" t="s">
        <v>366</v>
      </c>
      <c r="C17" s="293"/>
      <c r="D17" s="293"/>
      <c r="E17" s="293"/>
      <c r="F17" s="293"/>
      <c r="G17" s="293"/>
      <c r="H17" s="293"/>
      <c r="I17" s="293"/>
      <c r="J17" s="293"/>
      <c r="K17" s="293"/>
      <c r="L17" s="293"/>
      <c r="M17" s="293"/>
      <c r="N17" s="293"/>
      <c r="O17" s="293"/>
      <c r="P17" s="293"/>
      <c r="Q17" s="293"/>
      <c r="R17" s="293"/>
      <c r="S17" s="293"/>
      <c r="T17" s="293"/>
      <c r="U17" s="294"/>
    </row>
    <row r="18" spans="2:21" ht="60" customHeight="1">
      <c r="B18" s="301"/>
      <c r="C18" s="302"/>
      <c r="D18" s="302"/>
      <c r="E18" s="302"/>
      <c r="F18" s="302"/>
      <c r="G18" s="302"/>
      <c r="H18" s="302"/>
      <c r="I18" s="302"/>
      <c r="J18" s="302"/>
      <c r="K18" s="302"/>
      <c r="L18" s="302"/>
      <c r="M18" s="302"/>
      <c r="N18" s="302"/>
      <c r="O18" s="302"/>
      <c r="P18" s="302"/>
      <c r="Q18" s="302"/>
      <c r="R18" s="302"/>
      <c r="S18" s="302"/>
      <c r="T18" s="302"/>
      <c r="U18" s="303"/>
    </row>
    <row r="19" spans="2:21" ht="101.25" customHeight="1">
      <c r="B19" s="295"/>
      <c r="C19" s="296"/>
      <c r="D19" s="296"/>
      <c r="E19" s="296"/>
      <c r="F19" s="296"/>
      <c r="G19" s="296"/>
      <c r="H19" s="296"/>
      <c r="I19" s="296"/>
      <c r="J19" s="296"/>
      <c r="K19" s="296"/>
      <c r="L19" s="296"/>
      <c r="M19" s="296"/>
      <c r="N19" s="296"/>
      <c r="O19" s="296"/>
      <c r="P19" s="296"/>
      <c r="Q19" s="296"/>
      <c r="R19" s="296"/>
      <c r="S19" s="296"/>
      <c r="T19" s="296"/>
      <c r="U19" s="297"/>
    </row>
    <row r="20" spans="2:21" ht="16.5" customHeight="1">
      <c r="B20" s="14"/>
      <c r="C20" s="14"/>
      <c r="D20" s="14"/>
      <c r="E20" s="14"/>
      <c r="F20" s="14"/>
      <c r="G20" s="14"/>
      <c r="H20" s="14"/>
      <c r="I20" s="14"/>
      <c r="J20" s="14"/>
      <c r="K20" s="14"/>
      <c r="L20" s="14"/>
      <c r="M20" s="14"/>
      <c r="N20" s="14"/>
      <c r="O20" s="14"/>
      <c r="P20" s="14"/>
      <c r="Q20" s="14"/>
      <c r="R20" s="14"/>
      <c r="S20" s="14"/>
      <c r="T20" s="14"/>
      <c r="U20" s="14"/>
    </row>
    <row r="21" spans="2:21" ht="21.95" customHeight="1">
      <c r="B21" s="291" t="s">
        <v>183</v>
      </c>
      <c r="C21" s="291"/>
      <c r="D21" s="291"/>
      <c r="E21" s="291"/>
      <c r="F21" s="291"/>
      <c r="G21" s="291"/>
      <c r="H21" s="291"/>
      <c r="I21" s="291"/>
      <c r="J21" s="291"/>
      <c r="K21" s="291"/>
      <c r="L21" s="291"/>
      <c r="M21" s="291"/>
      <c r="N21" s="291"/>
      <c r="O21" s="291"/>
      <c r="P21" s="291"/>
      <c r="Q21" s="291"/>
      <c r="R21" s="291"/>
      <c r="S21" s="291"/>
      <c r="T21" s="291"/>
      <c r="U21" s="291"/>
    </row>
    <row r="22" spans="2:21" ht="24.95" customHeight="1">
      <c r="B22" s="338" t="s">
        <v>28</v>
      </c>
      <c r="C22" s="338"/>
      <c r="D22" s="338"/>
      <c r="E22" s="338"/>
      <c r="F22" s="338"/>
      <c r="G22" s="338"/>
      <c r="H22" s="338"/>
      <c r="I22" s="338"/>
      <c r="J22" s="338"/>
      <c r="K22" s="338"/>
      <c r="L22" s="338"/>
      <c r="M22" s="338"/>
      <c r="N22" s="338"/>
      <c r="O22" s="338"/>
      <c r="P22" s="338"/>
      <c r="Q22" s="338"/>
      <c r="R22" s="338"/>
      <c r="S22" s="338"/>
      <c r="T22" s="338"/>
      <c r="U22" s="338"/>
    </row>
    <row r="23" spans="2:21" ht="139.5" customHeight="1">
      <c r="B23" s="292" t="s">
        <v>364</v>
      </c>
      <c r="C23" s="293"/>
      <c r="D23" s="293"/>
      <c r="E23" s="293"/>
      <c r="F23" s="293"/>
      <c r="G23" s="293"/>
      <c r="H23" s="293"/>
      <c r="I23" s="293"/>
      <c r="J23" s="293"/>
      <c r="K23" s="293"/>
      <c r="L23" s="293"/>
      <c r="M23" s="293"/>
      <c r="N23" s="293"/>
      <c r="O23" s="293"/>
      <c r="P23" s="293"/>
      <c r="Q23" s="293"/>
      <c r="R23" s="293"/>
      <c r="S23" s="293"/>
      <c r="T23" s="293"/>
      <c r="U23" s="294"/>
    </row>
    <row r="24" spans="2:21" ht="107.25" customHeight="1">
      <c r="B24" s="295"/>
      <c r="C24" s="296"/>
      <c r="D24" s="296"/>
      <c r="E24" s="296"/>
      <c r="F24" s="296"/>
      <c r="G24" s="296"/>
      <c r="H24" s="296"/>
      <c r="I24" s="296"/>
      <c r="J24" s="296"/>
      <c r="K24" s="296"/>
      <c r="L24" s="296"/>
      <c r="M24" s="296"/>
      <c r="N24" s="296"/>
      <c r="O24" s="296"/>
      <c r="P24" s="296"/>
      <c r="Q24" s="296"/>
      <c r="R24" s="296"/>
      <c r="S24" s="296"/>
      <c r="T24" s="296"/>
      <c r="U24" s="297"/>
    </row>
    <row r="25" spans="2:21" s="15" customFormat="1" ht="24.95" customHeight="1">
      <c r="B25" s="338" t="s">
        <v>123</v>
      </c>
      <c r="C25" s="338"/>
      <c r="D25" s="338"/>
      <c r="E25" s="338"/>
      <c r="F25" s="338"/>
      <c r="G25" s="338"/>
      <c r="H25" s="338"/>
      <c r="I25" s="338"/>
      <c r="J25" s="338"/>
      <c r="K25" s="338"/>
      <c r="L25" s="338"/>
      <c r="M25" s="338"/>
      <c r="N25" s="338"/>
      <c r="O25" s="338"/>
      <c r="P25" s="338"/>
      <c r="Q25" s="338"/>
      <c r="R25" s="338"/>
      <c r="S25" s="338"/>
      <c r="T25" s="338"/>
      <c r="U25" s="338"/>
    </row>
    <row r="26" spans="2:21" ht="39" customHeight="1">
      <c r="B26" s="292" t="s">
        <v>365</v>
      </c>
      <c r="C26" s="293"/>
      <c r="D26" s="293"/>
      <c r="E26" s="293"/>
      <c r="F26" s="293"/>
      <c r="G26" s="293"/>
      <c r="H26" s="293"/>
      <c r="I26" s="293"/>
      <c r="J26" s="293"/>
      <c r="K26" s="293"/>
      <c r="L26" s="293"/>
      <c r="M26" s="293"/>
      <c r="N26" s="293"/>
      <c r="O26" s="293"/>
      <c r="P26" s="293"/>
      <c r="Q26" s="293"/>
      <c r="R26" s="293"/>
      <c r="S26" s="293"/>
      <c r="T26" s="293"/>
      <c r="U26" s="294"/>
    </row>
    <row r="27" spans="2:21" ht="29.25" customHeight="1">
      <c r="B27" s="301"/>
      <c r="C27" s="302"/>
      <c r="D27" s="302"/>
      <c r="E27" s="302"/>
      <c r="F27" s="302"/>
      <c r="G27" s="302"/>
      <c r="H27" s="302"/>
      <c r="I27" s="302"/>
      <c r="J27" s="302"/>
      <c r="K27" s="302"/>
      <c r="L27" s="302"/>
      <c r="M27" s="302"/>
      <c r="N27" s="302"/>
      <c r="O27" s="302"/>
      <c r="P27" s="302"/>
      <c r="Q27" s="302"/>
      <c r="R27" s="302"/>
      <c r="S27" s="302"/>
      <c r="T27" s="302"/>
      <c r="U27" s="303"/>
    </row>
    <row r="28" spans="2:21" ht="44.25" customHeight="1">
      <c r="B28" s="295"/>
      <c r="C28" s="296"/>
      <c r="D28" s="296"/>
      <c r="E28" s="296"/>
      <c r="F28" s="296"/>
      <c r="G28" s="296"/>
      <c r="H28" s="296"/>
      <c r="I28" s="296"/>
      <c r="J28" s="296"/>
      <c r="K28" s="296"/>
      <c r="L28" s="296"/>
      <c r="M28" s="296"/>
      <c r="N28" s="296"/>
      <c r="O28" s="296"/>
      <c r="P28" s="296"/>
      <c r="Q28" s="296"/>
      <c r="R28" s="296"/>
      <c r="S28" s="296"/>
      <c r="T28" s="296"/>
      <c r="U28" s="297"/>
    </row>
    <row r="29" spans="2:21" ht="16.5" customHeight="1">
      <c r="B29" s="14"/>
      <c r="C29" s="14"/>
      <c r="D29" s="14"/>
      <c r="E29" s="14"/>
      <c r="F29" s="14"/>
      <c r="G29" s="14"/>
      <c r="H29" s="14"/>
      <c r="I29" s="14"/>
      <c r="J29" s="14"/>
      <c r="K29" s="14"/>
      <c r="L29" s="14"/>
      <c r="M29" s="14"/>
      <c r="N29" s="14"/>
      <c r="O29" s="14"/>
      <c r="P29" s="14"/>
      <c r="Q29" s="14"/>
      <c r="R29" s="14"/>
      <c r="S29" s="14"/>
      <c r="T29" s="14"/>
      <c r="U29" s="14"/>
    </row>
    <row r="30" spans="2:21" ht="21.95" customHeight="1">
      <c r="B30" s="313" t="s">
        <v>184</v>
      </c>
      <c r="C30" s="313"/>
      <c r="D30" s="313"/>
      <c r="E30" s="313"/>
      <c r="F30" s="313"/>
      <c r="G30" s="313"/>
      <c r="H30" s="313"/>
      <c r="I30" s="313"/>
      <c r="J30" s="313"/>
      <c r="K30" s="313"/>
      <c r="L30" s="313"/>
      <c r="M30" s="313"/>
      <c r="N30" s="313"/>
      <c r="O30" s="313"/>
      <c r="P30" s="313"/>
      <c r="Q30" s="313"/>
      <c r="R30" s="313"/>
      <c r="S30" s="313"/>
      <c r="T30" s="313"/>
      <c r="U30" s="313"/>
    </row>
    <row r="31" spans="2:21" ht="24.95" customHeight="1">
      <c r="B31" s="336" t="s">
        <v>28</v>
      </c>
      <c r="C31" s="337"/>
      <c r="D31" s="337"/>
      <c r="E31" s="337"/>
      <c r="F31" s="337"/>
      <c r="G31" s="337"/>
      <c r="H31" s="337"/>
      <c r="I31" s="337"/>
      <c r="J31" s="337"/>
      <c r="K31" s="337"/>
      <c r="L31" s="337"/>
      <c r="M31" s="337"/>
      <c r="N31" s="337"/>
      <c r="O31" s="337"/>
      <c r="P31" s="337"/>
      <c r="Q31" s="337"/>
      <c r="R31" s="337"/>
      <c r="S31" s="337"/>
      <c r="T31" s="337"/>
      <c r="U31" s="337"/>
    </row>
    <row r="32" spans="2:21" ht="216.75" customHeight="1">
      <c r="B32" s="341" t="s">
        <v>554</v>
      </c>
      <c r="C32" s="342"/>
      <c r="D32" s="342"/>
      <c r="E32" s="342"/>
      <c r="F32" s="342"/>
      <c r="G32" s="342"/>
      <c r="H32" s="342"/>
      <c r="I32" s="342"/>
      <c r="J32" s="342"/>
      <c r="K32" s="342"/>
      <c r="L32" s="342"/>
      <c r="M32" s="342"/>
      <c r="N32" s="342"/>
      <c r="O32" s="342"/>
      <c r="P32" s="342"/>
      <c r="Q32" s="342"/>
      <c r="R32" s="342"/>
      <c r="S32" s="342"/>
      <c r="T32" s="342"/>
      <c r="U32" s="343"/>
    </row>
    <row r="33" spans="2:21" ht="100.5" customHeight="1">
      <c r="B33" s="344"/>
      <c r="C33" s="345"/>
      <c r="D33" s="345"/>
      <c r="E33" s="345"/>
      <c r="F33" s="345"/>
      <c r="G33" s="345"/>
      <c r="H33" s="345"/>
      <c r="I33" s="345"/>
      <c r="J33" s="345"/>
      <c r="K33" s="345"/>
      <c r="L33" s="345"/>
      <c r="M33" s="345"/>
      <c r="N33" s="345"/>
      <c r="O33" s="345"/>
      <c r="P33" s="345"/>
      <c r="Q33" s="345"/>
      <c r="R33" s="345"/>
      <c r="S33" s="345"/>
      <c r="T33" s="345"/>
      <c r="U33" s="346"/>
    </row>
    <row r="34" spans="2:21" s="15" customFormat="1" ht="24.95" customHeight="1">
      <c r="B34" s="338" t="s">
        <v>123</v>
      </c>
      <c r="C34" s="338"/>
      <c r="D34" s="338"/>
      <c r="E34" s="338"/>
      <c r="F34" s="338"/>
      <c r="G34" s="338"/>
      <c r="H34" s="338"/>
      <c r="I34" s="338"/>
      <c r="J34" s="338"/>
      <c r="K34" s="338"/>
      <c r="L34" s="338"/>
      <c r="M34" s="338"/>
      <c r="N34" s="338"/>
      <c r="O34" s="338"/>
      <c r="P34" s="338"/>
      <c r="Q34" s="338"/>
      <c r="R34" s="338"/>
      <c r="S34" s="338"/>
      <c r="T34" s="338"/>
      <c r="U34" s="338"/>
    </row>
    <row r="35" spans="2:21" ht="106.5" customHeight="1">
      <c r="B35" s="347" t="s">
        <v>555</v>
      </c>
      <c r="C35" s="348"/>
      <c r="D35" s="348"/>
      <c r="E35" s="348"/>
      <c r="F35" s="348"/>
      <c r="G35" s="348"/>
      <c r="H35" s="348"/>
      <c r="I35" s="348"/>
      <c r="J35" s="348"/>
      <c r="K35" s="348"/>
      <c r="L35" s="348"/>
      <c r="M35" s="348"/>
      <c r="N35" s="348"/>
      <c r="O35" s="348"/>
      <c r="P35" s="348"/>
      <c r="Q35" s="348"/>
      <c r="R35" s="348"/>
      <c r="S35" s="348"/>
      <c r="T35" s="348"/>
      <c r="U35" s="349"/>
    </row>
    <row r="36" spans="2:21" ht="30" customHeight="1">
      <c r="B36" s="350"/>
      <c r="C36" s="351"/>
      <c r="D36" s="351"/>
      <c r="E36" s="351"/>
      <c r="F36" s="351"/>
      <c r="G36" s="351"/>
      <c r="H36" s="351"/>
      <c r="I36" s="351"/>
      <c r="J36" s="351"/>
      <c r="K36" s="351"/>
      <c r="L36" s="351"/>
      <c r="M36" s="351"/>
      <c r="N36" s="351"/>
      <c r="O36" s="351"/>
      <c r="P36" s="351"/>
      <c r="Q36" s="351"/>
      <c r="R36" s="351"/>
      <c r="S36" s="351"/>
      <c r="T36" s="351"/>
      <c r="U36" s="352"/>
    </row>
    <row r="37" spans="2:21" ht="75" customHeight="1">
      <c r="B37" s="353"/>
      <c r="C37" s="354"/>
      <c r="D37" s="354"/>
      <c r="E37" s="354"/>
      <c r="F37" s="354"/>
      <c r="G37" s="354"/>
      <c r="H37" s="354"/>
      <c r="I37" s="354"/>
      <c r="J37" s="354"/>
      <c r="K37" s="354"/>
      <c r="L37" s="354"/>
      <c r="M37" s="354"/>
      <c r="N37" s="354"/>
      <c r="O37" s="354"/>
      <c r="P37" s="354"/>
      <c r="Q37" s="354"/>
      <c r="R37" s="354"/>
      <c r="S37" s="354"/>
      <c r="T37" s="354"/>
      <c r="U37" s="355"/>
    </row>
    <row r="39" spans="2:21">
      <c r="B39" s="287" t="s">
        <v>301</v>
      </c>
      <c r="C39" s="287"/>
      <c r="D39" s="287"/>
      <c r="E39" s="287"/>
      <c r="F39" s="287"/>
      <c r="G39" s="287"/>
      <c r="H39" s="287"/>
      <c r="I39" s="287"/>
      <c r="J39" s="287"/>
      <c r="K39" s="287"/>
      <c r="L39" s="287"/>
      <c r="M39" s="287"/>
      <c r="N39" s="287"/>
      <c r="O39" s="287"/>
      <c r="P39" s="287"/>
      <c r="Q39" s="287"/>
      <c r="R39" s="287"/>
      <c r="S39" s="287"/>
      <c r="T39" s="287"/>
      <c r="U39" s="287"/>
    </row>
    <row r="40" spans="2:21" ht="19.5">
      <c r="B40" s="336" t="s">
        <v>28</v>
      </c>
      <c r="C40" s="337"/>
      <c r="D40" s="337"/>
      <c r="E40" s="337"/>
      <c r="F40" s="337"/>
      <c r="G40" s="337"/>
      <c r="H40" s="337"/>
      <c r="I40" s="337"/>
      <c r="J40" s="337"/>
      <c r="K40" s="337"/>
      <c r="L40" s="337"/>
      <c r="M40" s="337"/>
      <c r="N40" s="337"/>
      <c r="O40" s="337"/>
      <c r="P40" s="337"/>
      <c r="Q40" s="337"/>
      <c r="R40" s="337"/>
      <c r="S40" s="337"/>
      <c r="T40" s="337"/>
      <c r="U40" s="337"/>
    </row>
    <row r="41" spans="2:21" ht="51.75" customHeight="1">
      <c r="B41" s="312"/>
      <c r="C41" s="312"/>
      <c r="D41" s="312"/>
      <c r="E41" s="312"/>
      <c r="F41" s="312"/>
      <c r="G41" s="312"/>
      <c r="H41" s="312"/>
      <c r="I41" s="312"/>
      <c r="J41" s="312"/>
      <c r="K41" s="312"/>
      <c r="L41" s="312"/>
      <c r="M41" s="312"/>
      <c r="N41" s="312"/>
      <c r="O41" s="312"/>
      <c r="P41" s="312"/>
      <c r="Q41" s="312"/>
      <c r="R41" s="312"/>
      <c r="S41" s="312"/>
      <c r="T41" s="312"/>
      <c r="U41" s="312"/>
    </row>
    <row r="42" spans="2:21" ht="50.25" customHeight="1">
      <c r="B42" s="312"/>
      <c r="C42" s="312"/>
      <c r="D42" s="312"/>
      <c r="E42" s="312"/>
      <c r="F42" s="312"/>
      <c r="G42" s="312"/>
      <c r="H42" s="312"/>
      <c r="I42" s="312"/>
      <c r="J42" s="312"/>
      <c r="K42" s="312"/>
      <c r="L42" s="312"/>
      <c r="M42" s="312"/>
      <c r="N42" s="312"/>
      <c r="O42" s="312"/>
      <c r="P42" s="312"/>
      <c r="Q42" s="312"/>
      <c r="R42" s="312"/>
      <c r="S42" s="312"/>
      <c r="T42" s="312"/>
      <c r="U42" s="312"/>
    </row>
    <row r="43" spans="2:21" ht="19.5">
      <c r="B43" s="338" t="s">
        <v>123</v>
      </c>
      <c r="C43" s="338"/>
      <c r="D43" s="338"/>
      <c r="E43" s="338"/>
      <c r="F43" s="338"/>
      <c r="G43" s="338"/>
      <c r="H43" s="338"/>
      <c r="I43" s="338"/>
      <c r="J43" s="338"/>
      <c r="K43" s="338"/>
      <c r="L43" s="338"/>
      <c r="M43" s="338"/>
      <c r="N43" s="338"/>
      <c r="O43" s="338"/>
      <c r="P43" s="338"/>
      <c r="Q43" s="338"/>
      <c r="R43" s="338"/>
      <c r="S43" s="338"/>
      <c r="T43" s="338"/>
      <c r="U43" s="338"/>
    </row>
    <row r="44" spans="2:21" ht="69.75" customHeight="1">
      <c r="B44" s="312"/>
      <c r="C44" s="312"/>
      <c r="D44" s="312"/>
      <c r="E44" s="312"/>
      <c r="F44" s="312"/>
      <c r="G44" s="312"/>
      <c r="H44" s="312"/>
      <c r="I44" s="312"/>
      <c r="J44" s="312"/>
      <c r="K44" s="312"/>
      <c r="L44" s="312"/>
      <c r="M44" s="312"/>
      <c r="N44" s="312"/>
      <c r="O44" s="312"/>
      <c r="P44" s="312"/>
      <c r="Q44" s="312"/>
      <c r="R44" s="312"/>
      <c r="S44" s="312"/>
      <c r="T44" s="312"/>
      <c r="U44" s="312"/>
    </row>
    <row r="45" spans="2:21" ht="60" customHeight="1">
      <c r="B45" s="312"/>
      <c r="C45" s="312"/>
      <c r="D45" s="312"/>
      <c r="E45" s="312"/>
      <c r="F45" s="312"/>
      <c r="G45" s="312"/>
      <c r="H45" s="312"/>
      <c r="I45" s="312"/>
      <c r="J45" s="312"/>
      <c r="K45" s="312"/>
      <c r="L45" s="312"/>
      <c r="M45" s="312"/>
      <c r="N45" s="312"/>
      <c r="O45" s="312"/>
      <c r="P45" s="312"/>
      <c r="Q45" s="312"/>
      <c r="R45" s="312"/>
      <c r="S45" s="312"/>
      <c r="T45" s="312"/>
      <c r="U45" s="312"/>
    </row>
    <row r="46" spans="2:21" ht="59.25" customHeight="1">
      <c r="B46" s="312"/>
      <c r="C46" s="312"/>
      <c r="D46" s="312"/>
      <c r="E46" s="312"/>
      <c r="F46" s="312"/>
      <c r="G46" s="312"/>
      <c r="H46" s="312"/>
      <c r="I46" s="312"/>
      <c r="J46" s="312"/>
      <c r="K46" s="312"/>
      <c r="L46" s="312"/>
      <c r="M46" s="312"/>
      <c r="N46" s="312"/>
      <c r="O46" s="312"/>
      <c r="P46" s="312"/>
      <c r="Q46" s="312"/>
      <c r="R46" s="312"/>
      <c r="S46" s="312"/>
      <c r="T46" s="312"/>
      <c r="U46" s="312"/>
    </row>
    <row r="65495" spans="2:2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31">
    <mergeCell ref="B46:U46"/>
    <mergeCell ref="B34:U34"/>
    <mergeCell ref="B39:U39"/>
    <mergeCell ref="B40:U40"/>
    <mergeCell ref="B41:U41"/>
    <mergeCell ref="B42:U42"/>
    <mergeCell ref="B43:U43"/>
    <mergeCell ref="B44:U44"/>
    <mergeCell ref="B45:U45"/>
    <mergeCell ref="B35:U37"/>
    <mergeCell ref="B21:U21"/>
    <mergeCell ref="B22:U22"/>
    <mergeCell ref="B30:U30"/>
    <mergeCell ref="B31:U31"/>
    <mergeCell ref="B23:U24"/>
    <mergeCell ref="B26:U28"/>
    <mergeCell ref="B32:U33"/>
    <mergeCell ref="B17:U19"/>
    <mergeCell ref="V2:V3"/>
    <mergeCell ref="L3:L9"/>
    <mergeCell ref="C2:F2"/>
    <mergeCell ref="B25:U25"/>
    <mergeCell ref="G3:G9"/>
    <mergeCell ref="B2:B3"/>
    <mergeCell ref="M2:P2"/>
    <mergeCell ref="B16:U16"/>
    <mergeCell ref="H2:K2"/>
    <mergeCell ref="R2:U2"/>
    <mergeCell ref="B12:U12"/>
    <mergeCell ref="B13:U13"/>
    <mergeCell ref="B14:U15"/>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pageSetup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zoomScale="50" zoomScaleNormal="50" workbookViewId="0">
      <selection activeCell="AG42" sqref="AG42"/>
    </sheetView>
  </sheetViews>
  <sheetFormatPr baseColWidth="10" defaultRowHeight="15"/>
  <cols>
    <col min="1" max="1" width="1.42578125" style="1" customWidth="1"/>
    <col min="2" max="2" width="38.28515625" style="1" customWidth="1"/>
    <col min="3" max="5" width="7.7109375" style="1" customWidth="1"/>
    <col min="6" max="6" width="10.42578125" style="1" customWidth="1"/>
    <col min="7" max="7" width="1.7109375" style="1" customWidth="1"/>
    <col min="8" max="10" width="7.7109375" style="1" customWidth="1"/>
    <col min="11" max="11" width="9.7109375" style="1" customWidth="1"/>
    <col min="12" max="12" width="1.7109375" style="1" customWidth="1"/>
    <col min="13" max="15" width="7.7109375" style="1" customWidth="1"/>
    <col min="16" max="16" width="10"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row r="2" spans="2:40" ht="22.5" customHeight="1">
      <c r="B2" s="281" t="s">
        <v>131</v>
      </c>
      <c r="C2" s="280" t="s">
        <v>182</v>
      </c>
      <c r="D2" s="280"/>
      <c r="E2" s="280"/>
      <c r="F2" s="280"/>
      <c r="G2" s="2"/>
      <c r="H2" s="278" t="s">
        <v>183</v>
      </c>
      <c r="I2" s="278"/>
      <c r="J2" s="278"/>
      <c r="K2" s="278"/>
      <c r="L2" s="3"/>
      <c r="M2" s="279" t="s">
        <v>184</v>
      </c>
      <c r="N2" s="279"/>
      <c r="O2" s="279"/>
      <c r="P2" s="279"/>
      <c r="Q2" s="100"/>
      <c r="R2" s="287" t="s">
        <v>301</v>
      </c>
      <c r="S2" s="287"/>
      <c r="T2" s="287"/>
      <c r="U2" s="287"/>
      <c r="V2" s="277"/>
      <c r="W2" s="17"/>
      <c r="X2" s="17"/>
      <c r="Y2" s="17"/>
      <c r="Z2" s="17"/>
      <c r="AA2" s="17"/>
      <c r="AB2" s="17"/>
      <c r="AC2" s="17"/>
      <c r="AD2" s="17"/>
      <c r="AE2" s="17"/>
      <c r="AF2" s="17"/>
      <c r="AG2" s="17"/>
      <c r="AH2" s="17"/>
      <c r="AI2" s="17"/>
      <c r="AJ2" s="17"/>
      <c r="AK2" s="17"/>
      <c r="AL2" s="17"/>
      <c r="AM2" s="17"/>
      <c r="AN2" s="17"/>
    </row>
    <row r="3" spans="2:40" ht="24.75" customHeight="1" thickBot="1">
      <c r="B3" s="282"/>
      <c r="C3" s="4">
        <v>1</v>
      </c>
      <c r="D3" s="4">
        <v>2</v>
      </c>
      <c r="E3" s="5">
        <v>3</v>
      </c>
      <c r="F3" s="6">
        <v>4</v>
      </c>
      <c r="G3" s="285"/>
      <c r="H3" s="4">
        <v>1</v>
      </c>
      <c r="I3" s="4">
        <v>2</v>
      </c>
      <c r="J3" s="5">
        <v>3</v>
      </c>
      <c r="K3" s="6">
        <v>4</v>
      </c>
      <c r="L3" s="283"/>
      <c r="M3" s="4">
        <v>1</v>
      </c>
      <c r="N3" s="4">
        <v>2</v>
      </c>
      <c r="O3" s="5">
        <v>3</v>
      </c>
      <c r="P3" s="6">
        <v>4</v>
      </c>
      <c r="Q3" s="101"/>
      <c r="R3" s="4">
        <v>1</v>
      </c>
      <c r="S3" s="4">
        <v>2</v>
      </c>
      <c r="T3" s="5">
        <v>3</v>
      </c>
      <c r="U3" s="6">
        <v>4</v>
      </c>
      <c r="V3" s="277"/>
      <c r="W3" s="17"/>
      <c r="X3" s="17"/>
      <c r="Y3" s="17"/>
      <c r="Z3" s="17"/>
      <c r="AA3" s="17"/>
      <c r="AB3" s="17"/>
      <c r="AC3" s="17"/>
      <c r="AD3" s="17"/>
      <c r="AE3" s="17"/>
      <c r="AF3" s="17"/>
      <c r="AG3" s="17"/>
      <c r="AH3" s="17"/>
      <c r="AI3" s="17"/>
      <c r="AJ3" s="17"/>
      <c r="AK3" s="17"/>
      <c r="AL3" s="17"/>
      <c r="AM3" s="17"/>
      <c r="AN3" s="17"/>
    </row>
    <row r="4" spans="2:40" ht="38.1" customHeight="1" thickTop="1" thickBot="1">
      <c r="B4" s="76" t="s">
        <v>97</v>
      </c>
      <c r="C4" s="74">
        <f>Autoevaluación!R84/SUM(Autoevaluación!R84:R87)</f>
        <v>0</v>
      </c>
      <c r="D4" s="8">
        <f>Autoevaluación!R85/SUM(Autoevaluación!R84:R87)</f>
        <v>0</v>
      </c>
      <c r="E4" s="8">
        <f>Autoevaluación!R86/SUM(Autoevaluación!R84:R87)</f>
        <v>0.33333333333333331</v>
      </c>
      <c r="F4" s="8">
        <f>Autoevaluación!R87/SUM(Autoevaluación!R84:R87)</f>
        <v>0.66666666666666663</v>
      </c>
      <c r="G4" s="286"/>
      <c r="H4" s="19">
        <f>Autoevaluación!S84/SUM(Autoevaluación!S84:S87)</f>
        <v>0</v>
      </c>
      <c r="I4" s="8">
        <f>Autoevaluación!S85/SUM(Autoevaluación!S84:S87)</f>
        <v>0</v>
      </c>
      <c r="J4" s="8">
        <f>Autoevaluación!S86/SUM(Autoevaluación!S84:S87)</f>
        <v>0</v>
      </c>
      <c r="K4" s="8">
        <f>Autoevaluación!S87/SUM(Autoevaluación!S84:S87)</f>
        <v>1</v>
      </c>
      <c r="L4" s="284"/>
      <c r="M4" s="8">
        <f>Autoevaluación!T84/SUM(Autoevaluación!T84:T87)</f>
        <v>0</v>
      </c>
      <c r="N4" s="8">
        <f>Autoevaluación!T85/SUM(Autoevaluación!T84:T87)</f>
        <v>0</v>
      </c>
      <c r="O4" s="8">
        <f>Autoevaluación!T86/SUM(Autoevaluación!T84:T87)</f>
        <v>0</v>
      </c>
      <c r="P4" s="8">
        <f>Autoevaluación!T87/SUM(Autoevaluación!T84:T87)</f>
        <v>1</v>
      </c>
      <c r="Q4" s="96"/>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c r="B5" s="78" t="s">
        <v>128</v>
      </c>
      <c r="C5" s="74">
        <f>Autoevaluación!R89/SUM(Autoevaluación!R89:R92)</f>
        <v>0</v>
      </c>
      <c r="D5" s="8">
        <f>Autoevaluación!R90/SUM(Autoevaluación!R89:R92)</f>
        <v>0</v>
      </c>
      <c r="E5" s="8">
        <f>Autoevaluación!R91/SUM(Autoevaluación!R89:R92)</f>
        <v>0</v>
      </c>
      <c r="F5" s="8">
        <f>Autoevaluación!R92/SUM(Autoevaluación!R89:R92)</f>
        <v>1</v>
      </c>
      <c r="G5" s="286"/>
      <c r="H5" s="19">
        <f>Autoevaluación!S89/SUM(Autoevaluación!S89:S92)</f>
        <v>0</v>
      </c>
      <c r="I5" s="8">
        <f>Autoevaluación!S90/SUM(Autoevaluación!S89:S92)</f>
        <v>0</v>
      </c>
      <c r="J5" s="8">
        <f>Autoevaluación!S89/SUM(Autoevaluación!S89:S92)</f>
        <v>0</v>
      </c>
      <c r="K5" s="8">
        <f>Autoevaluación!S92/SUM(Autoevaluación!S89:S92)</f>
        <v>1</v>
      </c>
      <c r="L5" s="284"/>
      <c r="M5" s="8">
        <f>Autoevaluación!T89/SUM(Autoevaluación!T89:T92)</f>
        <v>0</v>
      </c>
      <c r="N5" s="8">
        <f>Autoevaluación!T90/SUM(Autoevaluación!T89:T92)</f>
        <v>0</v>
      </c>
      <c r="O5" s="8">
        <f>Autoevaluación!T91/SUM(Autoevaluación!T89:T92)</f>
        <v>0</v>
      </c>
      <c r="P5" s="8">
        <f>Autoevaluación!T92/SUM(Autoevaluación!T89:T92)</f>
        <v>1</v>
      </c>
      <c r="Q5" s="96"/>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c r="B6" s="78" t="s">
        <v>32</v>
      </c>
      <c r="C6" s="74">
        <f>Autoevaluación!R98/SUM(Autoevaluación!R98:R101)</f>
        <v>0</v>
      </c>
      <c r="D6" s="8">
        <f>Autoevaluación!R99/SUM(Autoevaluación!R98:R101)</f>
        <v>0</v>
      </c>
      <c r="E6" s="8">
        <f>Autoevaluación!R100/SUM(Autoevaluación!R98:R101)</f>
        <v>0</v>
      </c>
      <c r="F6" s="8">
        <f>Autoevaluación!R101/SUM(Autoevaluación!R98:R101)</f>
        <v>1</v>
      </c>
      <c r="G6" s="286"/>
      <c r="H6" s="19">
        <f>Autoevaluación!S98/SUM(Autoevaluación!S98:S101)</f>
        <v>0</v>
      </c>
      <c r="I6" s="8">
        <f>Autoevaluación!S99/SUM(Autoevaluación!S98:S101)</f>
        <v>0</v>
      </c>
      <c r="J6" s="8">
        <f>Autoevaluación!S100/SUM(Autoevaluación!S98:S101)</f>
        <v>0</v>
      </c>
      <c r="K6" s="8">
        <f>Autoevaluación!S101/SUM(Autoevaluación!S98:S101)</f>
        <v>1</v>
      </c>
      <c r="L6" s="284"/>
      <c r="M6" s="8">
        <f>Autoevaluación!T98/SUM(Autoevaluación!T98:T101)</f>
        <v>0</v>
      </c>
      <c r="N6" s="8">
        <f>Autoevaluación!T99/SUM(Autoevaluación!T98:T101)</f>
        <v>0</v>
      </c>
      <c r="O6" s="8">
        <f>Autoevaluación!T100/SUM(Autoevaluación!T98:T101)</f>
        <v>0</v>
      </c>
      <c r="P6" s="8">
        <f>Autoevaluación!T101/SUM(Autoevaluación!T98:T101)</f>
        <v>1</v>
      </c>
      <c r="Q6" s="96"/>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c r="B7" s="76" t="s">
        <v>129</v>
      </c>
      <c r="C7" s="74">
        <f>Autoevaluación!R102/SUM(Autoevaluación!R102:R105)</f>
        <v>0.1</v>
      </c>
      <c r="D7" s="8">
        <f>Autoevaluación!R103/SUM(Autoevaluación!R102:R105)</f>
        <v>0</v>
      </c>
      <c r="E7" s="8">
        <f>Autoevaluación!R104/SUM(Autoevaluación!R102:R105)</f>
        <v>0.2</v>
      </c>
      <c r="F7" s="8">
        <f>Autoevaluación!R105/SUM(Autoevaluación!R102:R105)</f>
        <v>0.7</v>
      </c>
      <c r="G7" s="286"/>
      <c r="H7" s="19">
        <f>Autoevaluación!S102/SUM(Autoevaluación!S102:S105)</f>
        <v>0.1</v>
      </c>
      <c r="I7" s="8">
        <f>Autoevaluación!S103/SUM(Autoevaluación!S102:S105)</f>
        <v>0</v>
      </c>
      <c r="J7" s="8">
        <f>Autoevaluación!S104/SUM(Autoevaluación!S102:S105)</f>
        <v>0.2</v>
      </c>
      <c r="K7" s="8">
        <f>Autoevaluación!S105/SUM(Autoevaluación!S102:S105)</f>
        <v>0.7</v>
      </c>
      <c r="L7" s="284"/>
      <c r="M7" s="8">
        <f>Autoevaluación!T102/SUM(Autoevaluación!T102:T105)</f>
        <v>0.1</v>
      </c>
      <c r="N7" s="8">
        <f>Autoevaluación!T103/SUM(Autoevaluación!T102:T105)</f>
        <v>0</v>
      </c>
      <c r="O7" s="8">
        <f>Autoevaluación!T104/SUM(Autoevaluación!T102:T105)</f>
        <v>0.2</v>
      </c>
      <c r="P7" s="8">
        <f>Autoevaluación!T105/SUM(Autoevaluación!T102:T105)</f>
        <v>0.7</v>
      </c>
      <c r="Q7" s="96"/>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c r="B8" s="76" t="s">
        <v>130</v>
      </c>
      <c r="C8" s="74">
        <f>Autoevaluación!R114/SUM(Autoevaluación!R114:R117)</f>
        <v>0</v>
      </c>
      <c r="D8" s="8">
        <f>Autoevaluación!R115/SUM(Autoevaluación!R114:R117)</f>
        <v>0</v>
      </c>
      <c r="E8" s="8">
        <f>Autoevaluación!R116/SUM(Autoevaluación!R114:R117)</f>
        <v>0</v>
      </c>
      <c r="F8" s="8">
        <f>Autoevaluación!R117/SUM(Autoevaluación!R114:R117)</f>
        <v>1</v>
      </c>
      <c r="G8" s="286"/>
      <c r="H8" s="19">
        <f>Autoevaluación!S114/SUM(Autoevaluación!S114:S117)</f>
        <v>0</v>
      </c>
      <c r="I8" s="8">
        <f>Autoevaluación!S115/SUM(Autoevaluación!S114:S117)</f>
        <v>0</v>
      </c>
      <c r="J8" s="8">
        <f>Autoevaluación!S116/SUM(Autoevaluación!S114:S117)</f>
        <v>0</v>
      </c>
      <c r="K8" s="8">
        <f>Autoevaluación!S117/SUM(Autoevaluación!S114:S117)</f>
        <v>1</v>
      </c>
      <c r="L8" s="284"/>
      <c r="M8" s="8">
        <f>Autoevaluación!T114/SUM(Autoevaluación!T114:T117)</f>
        <v>0</v>
      </c>
      <c r="N8" s="8">
        <f>Autoevaluación!T115/SUM(Autoevaluación!T114:T117)</f>
        <v>0</v>
      </c>
      <c r="O8" s="8">
        <f>Autoevaluación!T116/SUM(Autoevaluación!T114:T117)</f>
        <v>0</v>
      </c>
      <c r="P8" s="8">
        <f>Autoevaluación!T117/SUM(Autoevaluación!T114:T117)</f>
        <v>1</v>
      </c>
      <c r="Q8" s="96"/>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c r="B9" s="77"/>
      <c r="C9" s="8"/>
      <c r="D9" s="8"/>
      <c r="E9" s="8"/>
      <c r="F9" s="8"/>
      <c r="G9" s="286"/>
      <c r="H9" s="8"/>
      <c r="I9" s="8"/>
      <c r="J9" s="8"/>
      <c r="K9" s="8"/>
      <c r="L9" s="284"/>
      <c r="M9" s="8"/>
      <c r="N9" s="8"/>
      <c r="O9" s="8"/>
      <c r="P9" s="8"/>
      <c r="Q9" s="9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c r="B10" s="16" t="s">
        <v>132</v>
      </c>
      <c r="C10" s="13">
        <f>AVERAGE(C4:C9)</f>
        <v>0.02</v>
      </c>
      <c r="D10" s="13">
        <f>AVERAGE(D4:D9)</f>
        <v>0</v>
      </c>
      <c r="E10" s="13">
        <f>AVERAGE(E4:E9)</f>
        <v>0.10666666666666666</v>
      </c>
      <c r="F10" s="13">
        <f>AVERAGE(F4:F9)</f>
        <v>0.87333333333333329</v>
      </c>
      <c r="G10" s="10"/>
      <c r="H10" s="13">
        <f>AVERAGE(H4:H9)</f>
        <v>0.02</v>
      </c>
      <c r="I10" s="13">
        <f>AVERAGE(I4:I9)</f>
        <v>0</v>
      </c>
      <c r="J10" s="13">
        <f>AVERAGE(J4:J9)</f>
        <v>0.04</v>
      </c>
      <c r="K10" s="13">
        <f>AVERAGE(K4:K8)</f>
        <v>0.94000000000000006</v>
      </c>
      <c r="L10" s="10"/>
      <c r="M10" s="13">
        <f>AVERAGE(M4:M9)</f>
        <v>0.02</v>
      </c>
      <c r="N10" s="13">
        <f>AVERAGE(N4:N9)</f>
        <v>0</v>
      </c>
      <c r="O10" s="13">
        <f>AVERAGE(O4:O9)</f>
        <v>0.04</v>
      </c>
      <c r="P10" s="13">
        <f>AVERAGE(P4:P9)</f>
        <v>0.94000000000000006</v>
      </c>
      <c r="Q10" s="9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c r="B12" s="280" t="s">
        <v>182</v>
      </c>
      <c r="C12" s="280"/>
      <c r="D12" s="280"/>
      <c r="E12" s="280"/>
      <c r="F12" s="280"/>
      <c r="G12" s="280"/>
      <c r="H12" s="280"/>
      <c r="I12" s="280"/>
      <c r="J12" s="280"/>
      <c r="K12" s="280"/>
      <c r="L12" s="280"/>
      <c r="M12" s="280"/>
      <c r="N12" s="280"/>
      <c r="O12" s="280"/>
      <c r="P12" s="280"/>
      <c r="Q12" s="280"/>
      <c r="R12" s="280"/>
      <c r="S12" s="280"/>
      <c r="T12" s="280"/>
      <c r="U12" s="280"/>
      <c r="V12" s="17"/>
      <c r="W12" s="17"/>
      <c r="X12" s="17"/>
      <c r="Y12" s="17"/>
      <c r="Z12" s="17"/>
      <c r="AA12" s="17"/>
      <c r="AB12" s="17"/>
      <c r="AC12" s="17"/>
      <c r="AD12" s="17"/>
      <c r="AE12" s="17"/>
      <c r="AF12" s="17"/>
      <c r="AG12" s="17"/>
      <c r="AH12" s="17"/>
      <c r="AI12" s="17"/>
      <c r="AJ12" s="17"/>
      <c r="AK12" s="17"/>
      <c r="AL12" s="17"/>
      <c r="AM12" s="17"/>
      <c r="AN12" s="17"/>
    </row>
    <row r="13" spans="2:40" ht="24.95" customHeight="1">
      <c r="B13" s="338" t="s">
        <v>28</v>
      </c>
      <c r="C13" s="338"/>
      <c r="D13" s="338"/>
      <c r="E13" s="338"/>
      <c r="F13" s="338"/>
      <c r="G13" s="338"/>
      <c r="H13" s="338"/>
      <c r="I13" s="338"/>
      <c r="J13" s="338"/>
      <c r="K13" s="338"/>
      <c r="L13" s="338"/>
      <c r="M13" s="338"/>
      <c r="N13" s="338"/>
      <c r="O13" s="338"/>
      <c r="P13" s="338"/>
      <c r="Q13" s="338"/>
      <c r="R13" s="338"/>
      <c r="S13" s="338"/>
      <c r="T13" s="338"/>
      <c r="U13" s="338"/>
      <c r="V13" s="17"/>
      <c r="W13" s="17"/>
      <c r="X13" s="17"/>
      <c r="Y13" s="17"/>
      <c r="Z13" s="17"/>
      <c r="AA13" s="17"/>
      <c r="AB13" s="17"/>
      <c r="AC13" s="17"/>
      <c r="AD13" s="17"/>
      <c r="AE13" s="17"/>
      <c r="AF13" s="17"/>
      <c r="AG13" s="17"/>
      <c r="AH13" s="17"/>
      <c r="AI13" s="17"/>
      <c r="AJ13" s="17"/>
      <c r="AK13" s="17"/>
      <c r="AL13" s="17"/>
      <c r="AM13" s="17"/>
      <c r="AN13" s="17"/>
    </row>
    <row r="14" spans="2:40" ht="60" customHeight="1">
      <c r="B14" s="292" t="s">
        <v>320</v>
      </c>
      <c r="C14" s="293"/>
      <c r="D14" s="293"/>
      <c r="E14" s="293"/>
      <c r="F14" s="293"/>
      <c r="G14" s="293"/>
      <c r="H14" s="293"/>
      <c r="I14" s="293"/>
      <c r="J14" s="293"/>
      <c r="K14" s="293"/>
      <c r="L14" s="293"/>
      <c r="M14" s="293"/>
      <c r="N14" s="293"/>
      <c r="O14" s="293"/>
      <c r="P14" s="293"/>
      <c r="Q14" s="293"/>
      <c r="R14" s="293"/>
      <c r="S14" s="293"/>
      <c r="T14" s="293"/>
      <c r="U14" s="294"/>
      <c r="V14" s="17"/>
      <c r="W14" s="17"/>
      <c r="X14" s="17"/>
      <c r="Y14" s="17"/>
      <c r="Z14" s="17"/>
      <c r="AA14" s="17"/>
      <c r="AB14" s="17"/>
      <c r="AC14" s="17"/>
      <c r="AD14" s="17"/>
      <c r="AE14" s="17"/>
      <c r="AF14" s="17"/>
      <c r="AG14" s="17"/>
      <c r="AH14" s="17"/>
      <c r="AI14" s="17"/>
      <c r="AJ14" s="17"/>
      <c r="AK14" s="17"/>
      <c r="AL14" s="17"/>
      <c r="AM14" s="17"/>
      <c r="AN14" s="17"/>
    </row>
    <row r="15" spans="2:40" ht="60" customHeight="1">
      <c r="B15" s="298"/>
      <c r="C15" s="298"/>
      <c r="D15" s="298"/>
      <c r="E15" s="298"/>
      <c r="F15" s="298"/>
      <c r="G15" s="298"/>
      <c r="H15" s="298"/>
      <c r="I15" s="298"/>
      <c r="J15" s="298"/>
      <c r="K15" s="298"/>
      <c r="L15" s="298"/>
      <c r="M15" s="298"/>
      <c r="N15" s="298"/>
      <c r="O15" s="298"/>
      <c r="P15" s="298"/>
      <c r="Q15" s="298"/>
      <c r="R15" s="298"/>
      <c r="S15" s="298"/>
      <c r="T15" s="298"/>
      <c r="U15" s="298"/>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c r="B16" s="338" t="s">
        <v>123</v>
      </c>
      <c r="C16" s="338"/>
      <c r="D16" s="338"/>
      <c r="E16" s="338"/>
      <c r="F16" s="338"/>
      <c r="G16" s="338"/>
      <c r="H16" s="338"/>
      <c r="I16" s="338"/>
      <c r="J16" s="338"/>
      <c r="K16" s="338"/>
      <c r="L16" s="338"/>
      <c r="M16" s="338"/>
      <c r="N16" s="338"/>
      <c r="O16" s="338"/>
      <c r="P16" s="338"/>
      <c r="Q16" s="338"/>
      <c r="R16" s="338"/>
      <c r="S16" s="338"/>
      <c r="T16" s="338"/>
      <c r="U16" s="338"/>
    </row>
    <row r="17" spans="2:21" ht="60" customHeight="1">
      <c r="B17" s="292" t="s">
        <v>321</v>
      </c>
      <c r="C17" s="293"/>
      <c r="D17" s="293"/>
      <c r="E17" s="293"/>
      <c r="F17" s="293"/>
      <c r="G17" s="293"/>
      <c r="H17" s="293"/>
      <c r="I17" s="293"/>
      <c r="J17" s="293"/>
      <c r="K17" s="293"/>
      <c r="L17" s="293"/>
      <c r="M17" s="293"/>
      <c r="N17" s="293"/>
      <c r="O17" s="293"/>
      <c r="P17" s="293"/>
      <c r="Q17" s="293"/>
      <c r="R17" s="293"/>
      <c r="S17" s="293"/>
      <c r="T17" s="293"/>
      <c r="U17" s="294"/>
    </row>
    <row r="18" spans="2:21" ht="60" customHeight="1">
      <c r="B18" s="301"/>
      <c r="C18" s="302"/>
      <c r="D18" s="302"/>
      <c r="E18" s="302"/>
      <c r="F18" s="302"/>
      <c r="G18" s="302"/>
      <c r="H18" s="302"/>
      <c r="I18" s="302"/>
      <c r="J18" s="302"/>
      <c r="K18" s="302"/>
      <c r="L18" s="302"/>
      <c r="M18" s="302"/>
      <c r="N18" s="302"/>
      <c r="O18" s="302"/>
      <c r="P18" s="302"/>
      <c r="Q18" s="302"/>
      <c r="R18" s="302"/>
      <c r="S18" s="302"/>
      <c r="T18" s="302"/>
      <c r="U18" s="303"/>
    </row>
    <row r="19" spans="2:21" ht="60" customHeight="1">
      <c r="B19" s="295"/>
      <c r="C19" s="296"/>
      <c r="D19" s="296"/>
      <c r="E19" s="296"/>
      <c r="F19" s="296"/>
      <c r="G19" s="296"/>
      <c r="H19" s="296"/>
      <c r="I19" s="296"/>
      <c r="J19" s="296"/>
      <c r="K19" s="296"/>
      <c r="L19" s="296"/>
      <c r="M19" s="296"/>
      <c r="N19" s="296"/>
      <c r="O19" s="296"/>
      <c r="P19" s="296"/>
      <c r="Q19" s="296"/>
      <c r="R19" s="296"/>
      <c r="S19" s="296"/>
      <c r="T19" s="296"/>
      <c r="U19" s="297"/>
    </row>
    <row r="20" spans="2:21" ht="16.5" customHeight="1">
      <c r="B20" s="14"/>
      <c r="C20" s="14"/>
      <c r="D20" s="14"/>
      <c r="E20" s="14"/>
      <c r="F20" s="14"/>
      <c r="G20" s="14"/>
      <c r="H20" s="14"/>
      <c r="I20" s="14"/>
      <c r="J20" s="14"/>
      <c r="K20" s="14"/>
      <c r="L20" s="14"/>
      <c r="M20" s="14"/>
      <c r="N20" s="14"/>
      <c r="O20" s="14"/>
      <c r="P20" s="14"/>
      <c r="Q20" s="14"/>
      <c r="R20" s="14"/>
      <c r="S20" s="14"/>
      <c r="T20" s="14"/>
      <c r="U20" s="14"/>
    </row>
    <row r="21" spans="2:21" ht="21.95" customHeight="1">
      <c r="B21" s="291" t="s">
        <v>183</v>
      </c>
      <c r="C21" s="291"/>
      <c r="D21" s="291"/>
      <c r="E21" s="291"/>
      <c r="F21" s="291"/>
      <c r="G21" s="291"/>
      <c r="H21" s="291"/>
      <c r="I21" s="291"/>
      <c r="J21" s="291"/>
      <c r="K21" s="291"/>
      <c r="L21" s="291"/>
      <c r="M21" s="291"/>
      <c r="N21" s="291"/>
      <c r="O21" s="291"/>
      <c r="P21" s="291"/>
      <c r="Q21" s="291"/>
      <c r="R21" s="291"/>
      <c r="S21" s="291"/>
      <c r="T21" s="291"/>
      <c r="U21" s="291"/>
    </row>
    <row r="22" spans="2:21" ht="24.95" customHeight="1">
      <c r="B22" s="336" t="s">
        <v>28</v>
      </c>
      <c r="C22" s="337"/>
      <c r="D22" s="337"/>
      <c r="E22" s="337"/>
      <c r="F22" s="337"/>
      <c r="G22" s="337"/>
      <c r="H22" s="337"/>
      <c r="I22" s="337"/>
      <c r="J22" s="337"/>
      <c r="K22" s="337"/>
      <c r="L22" s="337"/>
      <c r="M22" s="337"/>
      <c r="N22" s="337"/>
      <c r="O22" s="337"/>
      <c r="P22" s="337"/>
      <c r="Q22" s="337"/>
      <c r="R22" s="337"/>
      <c r="S22" s="337"/>
      <c r="T22" s="337"/>
      <c r="U22" s="337"/>
    </row>
    <row r="23" spans="2:21" ht="60" customHeight="1">
      <c r="B23" s="292" t="s">
        <v>369</v>
      </c>
      <c r="C23" s="293"/>
      <c r="D23" s="293"/>
      <c r="E23" s="293"/>
      <c r="F23" s="293"/>
      <c r="G23" s="293"/>
      <c r="H23" s="293"/>
      <c r="I23" s="293"/>
      <c r="J23" s="293"/>
      <c r="K23" s="293"/>
      <c r="L23" s="293"/>
      <c r="M23" s="293"/>
      <c r="N23" s="293"/>
      <c r="O23" s="293"/>
      <c r="P23" s="293"/>
      <c r="Q23" s="293"/>
      <c r="R23" s="293"/>
      <c r="S23" s="293"/>
      <c r="T23" s="293"/>
      <c r="U23" s="294"/>
    </row>
    <row r="24" spans="2:21" ht="60" customHeight="1">
      <c r="B24" s="295"/>
      <c r="C24" s="296"/>
      <c r="D24" s="296"/>
      <c r="E24" s="296"/>
      <c r="F24" s="296"/>
      <c r="G24" s="296"/>
      <c r="H24" s="296"/>
      <c r="I24" s="296"/>
      <c r="J24" s="296"/>
      <c r="K24" s="296"/>
      <c r="L24" s="296"/>
      <c r="M24" s="296"/>
      <c r="N24" s="296"/>
      <c r="O24" s="296"/>
      <c r="P24" s="296"/>
      <c r="Q24" s="296"/>
      <c r="R24" s="296"/>
      <c r="S24" s="296"/>
      <c r="T24" s="296"/>
      <c r="U24" s="297"/>
    </row>
    <row r="25" spans="2:21" s="15" customFormat="1" ht="24.95" customHeight="1">
      <c r="B25" s="338" t="s">
        <v>123</v>
      </c>
      <c r="C25" s="338"/>
      <c r="D25" s="338"/>
      <c r="E25" s="338"/>
      <c r="F25" s="338"/>
      <c r="G25" s="338"/>
      <c r="H25" s="338"/>
      <c r="I25" s="338"/>
      <c r="J25" s="338"/>
      <c r="K25" s="338"/>
      <c r="L25" s="338"/>
      <c r="M25" s="338"/>
      <c r="N25" s="338"/>
      <c r="O25" s="338"/>
      <c r="P25" s="338"/>
      <c r="Q25" s="338"/>
      <c r="R25" s="338"/>
      <c r="S25" s="338"/>
      <c r="T25" s="338"/>
      <c r="U25" s="338"/>
    </row>
    <row r="26" spans="2:21" ht="60" customHeight="1">
      <c r="B26" s="292" t="s">
        <v>370</v>
      </c>
      <c r="C26" s="293"/>
      <c r="D26" s="293"/>
      <c r="E26" s="293"/>
      <c r="F26" s="293"/>
      <c r="G26" s="293"/>
      <c r="H26" s="293"/>
      <c r="I26" s="293"/>
      <c r="J26" s="293"/>
      <c r="K26" s="293"/>
      <c r="L26" s="293"/>
      <c r="M26" s="293"/>
      <c r="N26" s="293"/>
      <c r="O26" s="293"/>
      <c r="P26" s="293"/>
      <c r="Q26" s="293"/>
      <c r="R26" s="293"/>
      <c r="S26" s="293"/>
      <c r="T26" s="293"/>
      <c r="U26" s="294"/>
    </row>
    <row r="27" spans="2:21" ht="60" customHeight="1">
      <c r="B27" s="301"/>
      <c r="C27" s="302"/>
      <c r="D27" s="302"/>
      <c r="E27" s="302"/>
      <c r="F27" s="302"/>
      <c r="G27" s="302"/>
      <c r="H27" s="302"/>
      <c r="I27" s="302"/>
      <c r="J27" s="302"/>
      <c r="K27" s="302"/>
      <c r="L27" s="302"/>
      <c r="M27" s="302"/>
      <c r="N27" s="302"/>
      <c r="O27" s="302"/>
      <c r="P27" s="302"/>
      <c r="Q27" s="302"/>
      <c r="R27" s="302"/>
      <c r="S27" s="302"/>
      <c r="T27" s="302"/>
      <c r="U27" s="303"/>
    </row>
    <row r="28" spans="2:21" ht="60" customHeight="1">
      <c r="B28" s="295"/>
      <c r="C28" s="296"/>
      <c r="D28" s="296"/>
      <c r="E28" s="296"/>
      <c r="F28" s="296"/>
      <c r="G28" s="296"/>
      <c r="H28" s="296"/>
      <c r="I28" s="296"/>
      <c r="J28" s="296"/>
      <c r="K28" s="296"/>
      <c r="L28" s="296"/>
      <c r="M28" s="296"/>
      <c r="N28" s="296"/>
      <c r="O28" s="296"/>
      <c r="P28" s="296"/>
      <c r="Q28" s="296"/>
      <c r="R28" s="296"/>
      <c r="S28" s="296"/>
      <c r="T28" s="296"/>
      <c r="U28" s="297"/>
    </row>
    <row r="29" spans="2:21" ht="16.5" customHeight="1">
      <c r="B29" s="14"/>
      <c r="C29" s="14"/>
      <c r="D29" s="14"/>
      <c r="E29" s="14"/>
      <c r="F29" s="14"/>
      <c r="G29" s="14"/>
      <c r="H29" s="14"/>
      <c r="I29" s="14"/>
      <c r="J29" s="14"/>
      <c r="K29" s="14"/>
      <c r="L29" s="14"/>
      <c r="M29" s="14"/>
      <c r="N29" s="14"/>
      <c r="O29" s="14"/>
      <c r="P29" s="14"/>
      <c r="Q29" s="14"/>
      <c r="R29" s="14"/>
      <c r="S29" s="14"/>
      <c r="T29" s="14"/>
      <c r="U29" s="14"/>
    </row>
    <row r="30" spans="2:21" ht="21.95" customHeight="1">
      <c r="B30" s="313" t="s">
        <v>184</v>
      </c>
      <c r="C30" s="313"/>
      <c r="D30" s="313"/>
      <c r="E30" s="313"/>
      <c r="F30" s="313"/>
      <c r="G30" s="313"/>
      <c r="H30" s="313"/>
      <c r="I30" s="313"/>
      <c r="J30" s="313"/>
      <c r="K30" s="313"/>
      <c r="L30" s="313"/>
      <c r="M30" s="313"/>
      <c r="N30" s="313"/>
      <c r="O30" s="313"/>
      <c r="P30" s="313"/>
      <c r="Q30" s="313"/>
      <c r="R30" s="313"/>
      <c r="S30" s="313"/>
      <c r="T30" s="313"/>
      <c r="U30" s="313"/>
    </row>
    <row r="31" spans="2:21" ht="24.95" customHeight="1">
      <c r="B31" s="338" t="s">
        <v>28</v>
      </c>
      <c r="C31" s="338"/>
      <c r="D31" s="338"/>
      <c r="E31" s="338"/>
      <c r="F31" s="338"/>
      <c r="G31" s="338"/>
      <c r="H31" s="338"/>
      <c r="I31" s="338"/>
      <c r="J31" s="338"/>
      <c r="K31" s="338"/>
      <c r="L31" s="338"/>
      <c r="M31" s="338"/>
      <c r="N31" s="338"/>
      <c r="O31" s="338"/>
      <c r="P31" s="338"/>
      <c r="Q31" s="338"/>
      <c r="R31" s="338"/>
      <c r="S31" s="338"/>
      <c r="T31" s="338"/>
      <c r="U31" s="338"/>
    </row>
    <row r="32" spans="2:21" ht="60" customHeight="1">
      <c r="B32" s="347" t="s">
        <v>556</v>
      </c>
      <c r="C32" s="348"/>
      <c r="D32" s="348"/>
      <c r="E32" s="348"/>
      <c r="F32" s="348"/>
      <c r="G32" s="348"/>
      <c r="H32" s="348"/>
      <c r="I32" s="348"/>
      <c r="J32" s="348"/>
      <c r="K32" s="348"/>
      <c r="L32" s="348"/>
      <c r="M32" s="348"/>
      <c r="N32" s="348"/>
      <c r="O32" s="348"/>
      <c r="P32" s="348"/>
      <c r="Q32" s="348"/>
      <c r="R32" s="348"/>
      <c r="S32" s="348"/>
      <c r="T32" s="348"/>
      <c r="U32" s="349"/>
    </row>
    <row r="33" spans="2:21" ht="60" customHeight="1">
      <c r="B33" s="353"/>
      <c r="C33" s="354"/>
      <c r="D33" s="354"/>
      <c r="E33" s="354"/>
      <c r="F33" s="354"/>
      <c r="G33" s="354"/>
      <c r="H33" s="354"/>
      <c r="I33" s="354"/>
      <c r="J33" s="354"/>
      <c r="K33" s="354"/>
      <c r="L33" s="354"/>
      <c r="M33" s="354"/>
      <c r="N33" s="354"/>
      <c r="O33" s="354"/>
      <c r="P33" s="354"/>
      <c r="Q33" s="354"/>
      <c r="R33" s="354"/>
      <c r="S33" s="354"/>
      <c r="T33" s="354"/>
      <c r="U33" s="355"/>
    </row>
    <row r="34" spans="2:21" s="15" customFormat="1" ht="24.95" customHeight="1">
      <c r="B34" s="338" t="s">
        <v>123</v>
      </c>
      <c r="C34" s="338"/>
      <c r="D34" s="338"/>
      <c r="E34" s="338"/>
      <c r="F34" s="338"/>
      <c r="G34" s="338"/>
      <c r="H34" s="338"/>
      <c r="I34" s="338"/>
      <c r="J34" s="338"/>
      <c r="K34" s="338"/>
      <c r="L34" s="338"/>
      <c r="M34" s="338"/>
      <c r="N34" s="338"/>
      <c r="O34" s="338"/>
      <c r="P34" s="338"/>
      <c r="Q34" s="338"/>
      <c r="R34" s="338"/>
      <c r="S34" s="338"/>
      <c r="T34" s="338"/>
      <c r="U34" s="338"/>
    </row>
    <row r="35" spans="2:21" ht="60" customHeight="1">
      <c r="B35" s="347" t="s">
        <v>557</v>
      </c>
      <c r="C35" s="348"/>
      <c r="D35" s="348"/>
      <c r="E35" s="348"/>
      <c r="F35" s="348"/>
      <c r="G35" s="348"/>
      <c r="H35" s="348"/>
      <c r="I35" s="348"/>
      <c r="J35" s="348"/>
      <c r="K35" s="348"/>
      <c r="L35" s="348"/>
      <c r="M35" s="348"/>
      <c r="N35" s="348"/>
      <c r="O35" s="348"/>
      <c r="P35" s="348"/>
      <c r="Q35" s="348"/>
      <c r="R35" s="348"/>
      <c r="S35" s="348"/>
      <c r="T35" s="348"/>
      <c r="U35" s="349"/>
    </row>
    <row r="36" spans="2:21" ht="60" customHeight="1">
      <c r="B36" s="350"/>
      <c r="C36" s="351"/>
      <c r="D36" s="351"/>
      <c r="E36" s="351"/>
      <c r="F36" s="351"/>
      <c r="G36" s="351"/>
      <c r="H36" s="351"/>
      <c r="I36" s="351"/>
      <c r="J36" s="351"/>
      <c r="K36" s="351"/>
      <c r="L36" s="351"/>
      <c r="M36" s="351"/>
      <c r="N36" s="351"/>
      <c r="O36" s="351"/>
      <c r="P36" s="351"/>
      <c r="Q36" s="351"/>
      <c r="R36" s="351"/>
      <c r="S36" s="351"/>
      <c r="T36" s="351"/>
      <c r="U36" s="352"/>
    </row>
    <row r="37" spans="2:21" ht="60" customHeight="1">
      <c r="B37" s="353"/>
      <c r="C37" s="354"/>
      <c r="D37" s="354"/>
      <c r="E37" s="354"/>
      <c r="F37" s="354"/>
      <c r="G37" s="354"/>
      <c r="H37" s="354"/>
      <c r="I37" s="354"/>
      <c r="J37" s="354"/>
      <c r="K37" s="354"/>
      <c r="L37" s="354"/>
      <c r="M37" s="354"/>
      <c r="N37" s="354"/>
      <c r="O37" s="354"/>
      <c r="P37" s="354"/>
      <c r="Q37" s="354"/>
      <c r="R37" s="354"/>
      <c r="S37" s="354"/>
      <c r="T37" s="354"/>
      <c r="U37" s="355"/>
    </row>
    <row r="39" spans="2:21">
      <c r="B39" s="287" t="s">
        <v>301</v>
      </c>
      <c r="C39" s="287"/>
      <c r="D39" s="287"/>
      <c r="E39" s="287"/>
      <c r="F39" s="287"/>
      <c r="G39" s="287"/>
      <c r="H39" s="287"/>
      <c r="I39" s="287"/>
      <c r="J39" s="287"/>
      <c r="K39" s="287"/>
      <c r="L39" s="287"/>
      <c r="M39" s="287"/>
      <c r="N39" s="287"/>
      <c r="O39" s="287"/>
      <c r="P39" s="287"/>
      <c r="Q39" s="287"/>
      <c r="R39" s="287"/>
      <c r="S39" s="287"/>
      <c r="T39" s="287"/>
      <c r="U39" s="287"/>
    </row>
    <row r="40" spans="2:21" ht="19.5">
      <c r="B40" s="338" t="s">
        <v>28</v>
      </c>
      <c r="C40" s="338"/>
      <c r="D40" s="338"/>
      <c r="E40" s="338"/>
      <c r="F40" s="338"/>
      <c r="G40" s="338"/>
      <c r="H40" s="338"/>
      <c r="I40" s="338"/>
      <c r="J40" s="338"/>
      <c r="K40" s="338"/>
      <c r="L40" s="338"/>
      <c r="M40" s="338"/>
      <c r="N40" s="338"/>
      <c r="O40" s="338"/>
      <c r="P40" s="338"/>
      <c r="Q40" s="338"/>
      <c r="R40" s="338"/>
      <c r="S40" s="338"/>
      <c r="T40" s="338"/>
      <c r="U40" s="338"/>
    </row>
    <row r="41" spans="2:21" ht="50.25" customHeight="1">
      <c r="B41" s="298"/>
      <c r="C41" s="298"/>
      <c r="D41" s="298"/>
      <c r="E41" s="298"/>
      <c r="F41" s="298"/>
      <c r="G41" s="298"/>
      <c r="H41" s="298"/>
      <c r="I41" s="298"/>
      <c r="J41" s="298"/>
      <c r="K41" s="298"/>
      <c r="L41" s="298"/>
      <c r="M41" s="298"/>
      <c r="N41" s="298"/>
      <c r="O41" s="298"/>
      <c r="P41" s="298"/>
      <c r="Q41" s="298"/>
      <c r="R41" s="298"/>
      <c r="S41" s="298"/>
      <c r="T41" s="298"/>
      <c r="U41" s="298"/>
    </row>
    <row r="42" spans="2:21" ht="51.75" customHeight="1">
      <c r="B42" s="298"/>
      <c r="C42" s="298"/>
      <c r="D42" s="298"/>
      <c r="E42" s="298"/>
      <c r="F42" s="298"/>
      <c r="G42" s="298"/>
      <c r="H42" s="298"/>
      <c r="I42" s="298"/>
      <c r="J42" s="298"/>
      <c r="K42" s="298"/>
      <c r="L42" s="298"/>
      <c r="M42" s="298"/>
      <c r="N42" s="298"/>
      <c r="O42" s="298"/>
      <c r="P42" s="298"/>
      <c r="Q42" s="298"/>
      <c r="R42" s="298"/>
      <c r="S42" s="298"/>
      <c r="T42" s="298"/>
      <c r="U42" s="298"/>
    </row>
    <row r="43" spans="2:21" ht="19.5">
      <c r="B43" s="338" t="s">
        <v>123</v>
      </c>
      <c r="C43" s="338"/>
      <c r="D43" s="338"/>
      <c r="E43" s="338"/>
      <c r="F43" s="338"/>
      <c r="G43" s="338"/>
      <c r="H43" s="338"/>
      <c r="I43" s="338"/>
      <c r="J43" s="338"/>
      <c r="K43" s="338"/>
      <c r="L43" s="338"/>
      <c r="M43" s="338"/>
      <c r="N43" s="338"/>
      <c r="O43" s="338"/>
      <c r="P43" s="338"/>
      <c r="Q43" s="338"/>
      <c r="R43" s="338"/>
      <c r="S43" s="338"/>
      <c r="T43" s="338"/>
      <c r="U43" s="338"/>
    </row>
    <row r="44" spans="2:21" ht="45" customHeight="1">
      <c r="B44" s="298"/>
      <c r="C44" s="298"/>
      <c r="D44" s="298"/>
      <c r="E44" s="298"/>
      <c r="F44" s="298"/>
      <c r="G44" s="298"/>
      <c r="H44" s="298"/>
      <c r="I44" s="298"/>
      <c r="J44" s="298"/>
      <c r="K44" s="298"/>
      <c r="L44" s="298"/>
      <c r="M44" s="298"/>
      <c r="N44" s="298"/>
      <c r="O44" s="298"/>
      <c r="P44" s="298"/>
      <c r="Q44" s="298"/>
      <c r="R44" s="298"/>
      <c r="S44" s="298"/>
      <c r="T44" s="298"/>
      <c r="U44" s="298"/>
    </row>
    <row r="45" spans="2:21" ht="52.5" customHeight="1">
      <c r="B45" s="298"/>
      <c r="C45" s="298"/>
      <c r="D45" s="298"/>
      <c r="E45" s="298"/>
      <c r="F45" s="298"/>
      <c r="G45" s="298"/>
      <c r="H45" s="298"/>
      <c r="I45" s="298"/>
      <c r="J45" s="298"/>
      <c r="K45" s="298"/>
      <c r="L45" s="298"/>
      <c r="M45" s="298"/>
      <c r="N45" s="298"/>
      <c r="O45" s="298"/>
      <c r="P45" s="298"/>
      <c r="Q45" s="298"/>
      <c r="R45" s="298"/>
      <c r="S45" s="298"/>
      <c r="T45" s="298"/>
      <c r="U45" s="298"/>
    </row>
    <row r="46" spans="2:21" ht="55.5" customHeight="1">
      <c r="B46" s="298"/>
      <c r="C46" s="298"/>
      <c r="D46" s="298"/>
      <c r="E46" s="298"/>
      <c r="F46" s="298"/>
      <c r="G46" s="298"/>
      <c r="H46" s="298"/>
      <c r="I46" s="298"/>
      <c r="J46" s="298"/>
      <c r="K46" s="298"/>
      <c r="L46" s="298"/>
      <c r="M46" s="298"/>
      <c r="N46" s="298"/>
      <c r="O46" s="298"/>
      <c r="P46" s="298"/>
      <c r="Q46" s="298"/>
      <c r="R46" s="298"/>
      <c r="S46" s="298"/>
      <c r="T46" s="298"/>
      <c r="U46" s="298"/>
    </row>
    <row r="65495" spans="2:2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32">
    <mergeCell ref="V2:V3"/>
    <mergeCell ref="L3:L9"/>
    <mergeCell ref="R2:U2"/>
    <mergeCell ref="B2:B3"/>
    <mergeCell ref="C2:F2"/>
    <mergeCell ref="H2:K2"/>
    <mergeCell ref="M2:P2"/>
    <mergeCell ref="G3:G9"/>
    <mergeCell ref="B16:U16"/>
    <mergeCell ref="B12:U12"/>
    <mergeCell ref="B13:U13"/>
    <mergeCell ref="B14:U14"/>
    <mergeCell ref="B15:U15"/>
    <mergeCell ref="B17:U19"/>
    <mergeCell ref="B34:U34"/>
    <mergeCell ref="B21:U21"/>
    <mergeCell ref="B22:U22"/>
    <mergeCell ref="B30:U30"/>
    <mergeCell ref="B31:U31"/>
    <mergeCell ref="B25:U25"/>
    <mergeCell ref="B23:U24"/>
    <mergeCell ref="B26:U28"/>
    <mergeCell ref="B32:U33"/>
    <mergeCell ref="B35:U37"/>
    <mergeCell ref="B45:U45"/>
    <mergeCell ref="B46:U46"/>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pageSetup paperSize="10000" orientation="landscape" horizontalDpi="0" verticalDpi="0" r:id="rId3"/>
  <ignoredErrors>
    <ignoredError sqref="I5" formula="1"/>
  </ignoredError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8"/>
  <sheetViews>
    <sheetView showGridLines="0" zoomScale="40" zoomScaleNormal="40" workbookViewId="0">
      <selection activeCell="AV33" sqref="AV33"/>
    </sheetView>
  </sheetViews>
  <sheetFormatPr baseColWidth="10" defaultRowHeight="15"/>
  <cols>
    <col min="1" max="1" width="1.42578125" style="1" customWidth="1"/>
    <col min="2" max="2" width="38.28515625" style="1" customWidth="1"/>
    <col min="3" max="5" width="7.7109375" style="1" customWidth="1"/>
    <col min="6" max="6" width="10" style="1" customWidth="1"/>
    <col min="7" max="7" width="1.7109375" style="1" customWidth="1"/>
    <col min="8" max="10" width="7.7109375" style="1" customWidth="1"/>
    <col min="11" max="11" width="8.7109375" style="1" customWidth="1"/>
    <col min="12" max="12" width="1.7109375" style="1" customWidth="1"/>
    <col min="13" max="15" width="7.7109375" style="1" customWidth="1"/>
    <col min="16" max="16" width="10.4257812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row r="2" spans="2:40" ht="22.5" customHeight="1">
      <c r="B2" s="281" t="s">
        <v>24</v>
      </c>
      <c r="C2" s="280" t="s">
        <v>182</v>
      </c>
      <c r="D2" s="280"/>
      <c r="E2" s="280"/>
      <c r="F2" s="280"/>
      <c r="G2" s="2"/>
      <c r="H2" s="278" t="s">
        <v>183</v>
      </c>
      <c r="I2" s="278"/>
      <c r="J2" s="278"/>
      <c r="K2" s="278"/>
      <c r="L2" s="3"/>
      <c r="M2" s="279" t="s">
        <v>184</v>
      </c>
      <c r="N2" s="279"/>
      <c r="O2" s="279"/>
      <c r="P2" s="279"/>
      <c r="Q2" s="100"/>
      <c r="R2" s="287" t="s">
        <v>301</v>
      </c>
      <c r="S2" s="287"/>
      <c r="T2" s="287"/>
      <c r="U2" s="287"/>
      <c r="V2" s="277"/>
      <c r="W2" s="17"/>
      <c r="X2" s="17"/>
      <c r="Y2" s="17"/>
      <c r="Z2" s="17"/>
      <c r="AA2" s="17"/>
      <c r="AB2" s="17"/>
      <c r="AC2" s="17"/>
      <c r="AD2" s="17"/>
      <c r="AE2" s="17"/>
      <c r="AF2" s="17"/>
      <c r="AG2" s="17"/>
      <c r="AH2" s="17"/>
      <c r="AI2" s="17"/>
      <c r="AJ2" s="17"/>
      <c r="AK2" s="17"/>
      <c r="AL2" s="17"/>
      <c r="AM2" s="17"/>
      <c r="AN2" s="17"/>
    </row>
    <row r="3" spans="2:40" ht="24.75" customHeight="1" thickBot="1">
      <c r="B3" s="282"/>
      <c r="C3" s="4">
        <v>1</v>
      </c>
      <c r="D3" s="4">
        <v>2</v>
      </c>
      <c r="E3" s="5">
        <v>3</v>
      </c>
      <c r="F3" s="6">
        <v>4</v>
      </c>
      <c r="G3" s="285"/>
      <c r="H3" s="4">
        <v>1</v>
      </c>
      <c r="I3" s="4">
        <v>2</v>
      </c>
      <c r="J3" s="5">
        <v>3</v>
      </c>
      <c r="K3" s="6">
        <v>4</v>
      </c>
      <c r="L3" s="283"/>
      <c r="M3" s="4">
        <v>1</v>
      </c>
      <c r="N3" s="4">
        <v>2</v>
      </c>
      <c r="O3" s="5">
        <v>3</v>
      </c>
      <c r="P3" s="6">
        <v>4</v>
      </c>
      <c r="Q3" s="101"/>
      <c r="R3" s="4">
        <v>1</v>
      </c>
      <c r="S3" s="4">
        <v>2</v>
      </c>
      <c r="T3" s="5">
        <v>3</v>
      </c>
      <c r="U3" s="6">
        <v>4</v>
      </c>
      <c r="V3" s="277"/>
      <c r="W3" s="17"/>
      <c r="X3" s="17"/>
      <c r="Y3" s="17"/>
      <c r="Z3" s="17"/>
      <c r="AA3" s="17"/>
      <c r="AB3" s="17"/>
      <c r="AC3" s="17"/>
      <c r="AD3" s="17"/>
      <c r="AE3" s="17"/>
      <c r="AF3" s="17"/>
      <c r="AG3" s="17"/>
      <c r="AH3" s="17"/>
      <c r="AI3" s="17"/>
      <c r="AJ3" s="17"/>
      <c r="AK3" s="17"/>
      <c r="AL3" s="17"/>
      <c r="AM3" s="17"/>
      <c r="AN3" s="17"/>
    </row>
    <row r="4" spans="2:40" ht="38.1" customHeight="1" thickTop="1" thickBot="1">
      <c r="B4" s="79" t="s">
        <v>5</v>
      </c>
      <c r="C4" s="74">
        <f>Autoevaluación!R122/SUM(Autoevaluación!R122:R125)</f>
        <v>0</v>
      </c>
      <c r="D4" s="8">
        <f>Autoevaluación!R123/SUM(Autoevaluación!R122:R125)</f>
        <v>0</v>
      </c>
      <c r="E4" s="8">
        <f>Autoevaluación!R124/SUM(Autoevaluación!R122:R125)</f>
        <v>0.25</v>
      </c>
      <c r="F4" s="8">
        <f>Autoevaluación!R125/SUM(Autoevaluación!R122:R125)</f>
        <v>0.75</v>
      </c>
      <c r="G4" s="286"/>
      <c r="H4" s="8">
        <f>Autoevaluación!S122/SUM(Autoevaluación!S122:S125)</f>
        <v>0</v>
      </c>
      <c r="I4" s="8">
        <f>Autoevaluación!S123/SUM(Autoevaluación!S122:S125)</f>
        <v>0</v>
      </c>
      <c r="J4" s="8">
        <f>Autoevaluación!S124/SUM(Autoevaluación!S122:S125)</f>
        <v>0.25</v>
      </c>
      <c r="K4" s="8">
        <f>Autoevaluación!S125/SUM(Autoevaluación!S122:S125)</f>
        <v>0.75</v>
      </c>
      <c r="L4" s="284"/>
      <c r="M4" s="8">
        <f>Autoevaluación!T122/SUM(Autoevaluación!T122:T125)</f>
        <v>0</v>
      </c>
      <c r="N4" s="8">
        <f>Autoevaluación!T123/SUM(Autoevaluación!T122:T125)</f>
        <v>0</v>
      </c>
      <c r="O4" s="8">
        <f>Autoevaluación!T124/SUM(Autoevaluación!T122:T125)</f>
        <v>0</v>
      </c>
      <c r="P4" s="8">
        <f>Autoevaluación!T125/SUM(Autoevaluación!T122:T125)</f>
        <v>1</v>
      </c>
      <c r="Q4" s="96"/>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c r="B5" s="80" t="s">
        <v>10</v>
      </c>
      <c r="C5" s="74">
        <f>Autoevaluación!R128/SUM(Autoevaluación!R128:R131)</f>
        <v>0</v>
      </c>
      <c r="D5" s="8">
        <f>Autoevaluación!R129/SUM(Autoevaluación!R128:R131)</f>
        <v>0</v>
      </c>
      <c r="E5" s="8">
        <f>Autoevaluación!R130/SUM(Autoevaluación!R128:R131)</f>
        <v>0.5</v>
      </c>
      <c r="F5" s="8">
        <f>Autoevaluación!R131/SUM(Autoevaluación!R128:R131)</f>
        <v>0.5</v>
      </c>
      <c r="G5" s="286"/>
      <c r="H5" s="8">
        <f>Autoevaluación!S128/SUM(Autoevaluación!S128:S131)</f>
        <v>0</v>
      </c>
      <c r="I5" s="8">
        <f>Autoevaluación!S129/SUM(Autoevaluación!S128:S131)</f>
        <v>0</v>
      </c>
      <c r="J5" s="8">
        <f>Autoevaluación!S130/SUM(Autoevaluación!S128:S131)</f>
        <v>0.5</v>
      </c>
      <c r="K5" s="8">
        <f>Autoevaluación!S131/SUM(Autoevaluación!S128:S131)</f>
        <v>0.5</v>
      </c>
      <c r="L5" s="284"/>
      <c r="M5" s="8">
        <f>Autoevaluación!T128/SUM(Autoevaluación!T128:T131)</f>
        <v>0</v>
      </c>
      <c r="N5" s="8">
        <f>Autoevaluación!T129/SUM(Autoevaluación!T128:T131)</f>
        <v>0</v>
      </c>
      <c r="O5" s="8">
        <f>Autoevaluación!T130/SUM(Autoevaluación!T128:T131)</f>
        <v>0.25</v>
      </c>
      <c r="P5" s="8">
        <f>Autoevaluación!T131/SUM(Autoevaluación!T128:T131)</f>
        <v>0.75</v>
      </c>
      <c r="Q5" s="96"/>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c r="B6" s="80" t="s">
        <v>15</v>
      </c>
      <c r="C6" s="74">
        <f>Autoevaluación!R134/SUM(Autoevaluación!R134:R137)</f>
        <v>0</v>
      </c>
      <c r="D6" s="8">
        <f>Autoevaluación!R135/SUM(Autoevaluación!R134:R137)</f>
        <v>0</v>
      </c>
      <c r="E6" s="8">
        <f>Autoevaluación!R136/SUM(Autoevaluación!R134:R137)</f>
        <v>0.33333333333333331</v>
      </c>
      <c r="F6" s="8">
        <f>Autoevaluación!R137/SUM(Autoevaluación!R134:R137)</f>
        <v>0.66666666666666663</v>
      </c>
      <c r="G6" s="286"/>
      <c r="H6" s="8">
        <f>Autoevaluación!S134/SUM(Autoevaluación!S134:S137)</f>
        <v>0</v>
      </c>
      <c r="I6" s="8">
        <f>Autoevaluación!S135/SUM(Autoevaluación!S134:S137)</f>
        <v>0</v>
      </c>
      <c r="J6" s="8">
        <f>Autoevaluación!S136/SUM(Autoevaluación!S134:S137)</f>
        <v>0.33333333333333331</v>
      </c>
      <c r="K6" s="8">
        <f>Autoevaluación!S137/SUM(Autoevaluación!S134:S137)</f>
        <v>0.66666666666666663</v>
      </c>
      <c r="L6" s="284"/>
      <c r="M6" s="8">
        <f>Autoevaluación!T134/SUM(Autoevaluación!T134:T137)</f>
        <v>0</v>
      </c>
      <c r="N6" s="8">
        <f>Autoevaluación!T135/SUM(Autoevaluación!T134:T137)</f>
        <v>0</v>
      </c>
      <c r="O6" s="8">
        <f>Autoevaluación!T136/SUM(Autoevaluación!T134:T137)</f>
        <v>0.66666666666666663</v>
      </c>
      <c r="P6" s="8">
        <f>Autoevaluación!T137/SUM(Autoevaluación!T134:T137)</f>
        <v>0.33333333333333331</v>
      </c>
      <c r="Q6" s="96"/>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c r="B7" s="79" t="s">
        <v>19</v>
      </c>
      <c r="C7" s="74">
        <f>Autoevaluación!R139/SUM(Autoevaluación!R139:R142)</f>
        <v>0</v>
      </c>
      <c r="D7" s="8">
        <f>Autoevaluación!R140/SUM(Autoevaluación!R139:R142)</f>
        <v>0</v>
      </c>
      <c r="E7" s="8">
        <f>Autoevaluación!R141/SUM(Autoevaluación!R139:R142)</f>
        <v>0.66666666666666663</v>
      </c>
      <c r="F7" s="8">
        <f>Autoevaluación!R142/SUM(Autoevaluación!R139:R142)</f>
        <v>0.33333333333333331</v>
      </c>
      <c r="G7" s="286"/>
      <c r="H7" s="8">
        <f>Autoevaluación!S139/SUM(Autoevaluación!S139:S142)</f>
        <v>0</v>
      </c>
      <c r="I7" s="8">
        <f>Autoevaluación!S140/SUM(Autoevaluación!S139:S142)</f>
        <v>0</v>
      </c>
      <c r="J7" s="8">
        <f>Autoevaluación!S141/SUM(Autoevaluación!S139:S142)</f>
        <v>0.33333333333333331</v>
      </c>
      <c r="K7" s="8">
        <f>Autoevaluación!S142/SUM(Autoevaluación!S139:S142)</f>
        <v>0.66666666666666663</v>
      </c>
      <c r="L7" s="284"/>
      <c r="M7" s="8">
        <f>Autoevaluación!T139/SUM(Autoevaluación!T139:T142)</f>
        <v>0</v>
      </c>
      <c r="N7" s="8">
        <f>Autoevaluación!T140/SUM(Autoevaluación!T139:T142)</f>
        <v>0</v>
      </c>
      <c r="O7" s="8">
        <f>Autoevaluación!T141/SUM(Autoevaluación!T139:T142)</f>
        <v>0</v>
      </c>
      <c r="P7" s="8">
        <f>Autoevaluación!T142/SUM(Autoevaluación!T139:T142)</f>
        <v>1</v>
      </c>
      <c r="Q7" s="96"/>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c r="B8" s="77"/>
      <c r="C8" s="8"/>
      <c r="D8" s="8"/>
      <c r="E8" s="8"/>
      <c r="F8" s="8"/>
      <c r="G8" s="286"/>
      <c r="H8" s="8"/>
      <c r="I8" s="8"/>
      <c r="J8" s="8"/>
      <c r="K8" s="8"/>
      <c r="L8" s="284"/>
      <c r="M8" s="8"/>
      <c r="N8" s="8"/>
      <c r="O8" s="8"/>
      <c r="P8" s="8"/>
      <c r="Q8" s="96"/>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c r="B9" s="7"/>
      <c r="C9" s="8"/>
      <c r="D9" s="8"/>
      <c r="E9" s="8"/>
      <c r="F9" s="8"/>
      <c r="G9" s="286"/>
      <c r="H9" s="8"/>
      <c r="I9" s="8"/>
      <c r="J9" s="8"/>
      <c r="K9" s="8"/>
      <c r="L9" s="284"/>
      <c r="M9" s="8"/>
      <c r="N9" s="8"/>
      <c r="O9" s="8"/>
      <c r="P9" s="8"/>
      <c r="Q9" s="9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c r="B10" s="16" t="s">
        <v>133</v>
      </c>
      <c r="C10" s="13">
        <f>AVERAGE(C4:C9)</f>
        <v>0</v>
      </c>
      <c r="D10" s="13">
        <f>AVERAGE(D4:D9)</f>
        <v>0</v>
      </c>
      <c r="E10" s="13">
        <f>AVERAGE(E4:E9)</f>
        <v>0.4375</v>
      </c>
      <c r="F10" s="13">
        <f>AVERAGE(F4:F9)</f>
        <v>0.5625</v>
      </c>
      <c r="G10" s="10"/>
      <c r="H10" s="13">
        <f>AVERAGE(H4:H9)</f>
        <v>0</v>
      </c>
      <c r="I10" s="13">
        <f>AVERAGE(I4:I9)</f>
        <v>0</v>
      </c>
      <c r="J10" s="13">
        <f>AVERAGE(J4:J9)</f>
        <v>0.35416666666666663</v>
      </c>
      <c r="K10" s="13">
        <f>AVERAGE(K4:K9)</f>
        <v>0.64583333333333326</v>
      </c>
      <c r="L10" s="10"/>
      <c r="M10" s="13">
        <f>AVERAGE(M4:M9)</f>
        <v>0</v>
      </c>
      <c r="N10" s="13">
        <f>AVERAGE(N4:N9)</f>
        <v>0</v>
      </c>
      <c r="O10" s="13">
        <f>AVERAGE(O4:O9)</f>
        <v>0.22916666666666666</v>
      </c>
      <c r="P10" s="13">
        <f>AVERAGE(P4:P9)</f>
        <v>0.77083333333333337</v>
      </c>
      <c r="Q10" s="9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c r="B12" s="280" t="s">
        <v>182</v>
      </c>
      <c r="C12" s="280"/>
      <c r="D12" s="280"/>
      <c r="E12" s="280"/>
      <c r="F12" s="280"/>
      <c r="G12" s="280"/>
      <c r="H12" s="280"/>
      <c r="I12" s="280"/>
      <c r="J12" s="280"/>
      <c r="K12" s="280"/>
      <c r="L12" s="280"/>
      <c r="M12" s="280"/>
      <c r="N12" s="280"/>
      <c r="O12" s="280"/>
      <c r="P12" s="280"/>
      <c r="Q12" s="280"/>
      <c r="R12" s="280"/>
      <c r="S12" s="280"/>
      <c r="T12" s="280"/>
      <c r="U12" s="280"/>
      <c r="V12" s="17"/>
      <c r="W12" s="17"/>
      <c r="X12" s="17"/>
      <c r="Y12" s="17"/>
      <c r="Z12" s="17"/>
      <c r="AA12" s="17"/>
      <c r="AB12" s="17"/>
      <c r="AC12" s="17"/>
      <c r="AD12" s="17"/>
      <c r="AE12" s="17"/>
      <c r="AF12" s="17"/>
      <c r="AG12" s="17"/>
      <c r="AH12" s="17"/>
      <c r="AI12" s="17"/>
      <c r="AJ12" s="17"/>
      <c r="AK12" s="17"/>
      <c r="AL12" s="17"/>
      <c r="AM12" s="17"/>
      <c r="AN12" s="17"/>
    </row>
    <row r="13" spans="2:40" ht="24.95" customHeight="1">
      <c r="B13" s="338" t="s">
        <v>28</v>
      </c>
      <c r="C13" s="338"/>
      <c r="D13" s="338"/>
      <c r="E13" s="338"/>
      <c r="F13" s="338"/>
      <c r="G13" s="338"/>
      <c r="H13" s="338"/>
      <c r="I13" s="338"/>
      <c r="J13" s="338"/>
      <c r="K13" s="338"/>
      <c r="L13" s="338"/>
      <c r="M13" s="338"/>
      <c r="N13" s="338"/>
      <c r="O13" s="338"/>
      <c r="P13" s="338"/>
      <c r="Q13" s="338"/>
      <c r="R13" s="338"/>
      <c r="S13" s="338"/>
      <c r="T13" s="338"/>
      <c r="U13" s="338"/>
      <c r="V13" s="17"/>
      <c r="W13" s="17"/>
      <c r="X13" s="17"/>
      <c r="Y13" s="17"/>
      <c r="Z13" s="17"/>
      <c r="AA13" s="17"/>
      <c r="AB13" s="17"/>
      <c r="AC13" s="17"/>
      <c r="AD13" s="17"/>
      <c r="AE13" s="17"/>
      <c r="AF13" s="17"/>
      <c r="AG13" s="17"/>
      <c r="AH13" s="17"/>
      <c r="AI13" s="17"/>
      <c r="AJ13" s="17"/>
      <c r="AK13" s="17"/>
      <c r="AL13" s="17"/>
      <c r="AM13" s="17"/>
      <c r="AN13" s="17"/>
    </row>
    <row r="14" spans="2:40" ht="60" customHeight="1">
      <c r="B14" s="292" t="s">
        <v>322</v>
      </c>
      <c r="C14" s="293"/>
      <c r="D14" s="293"/>
      <c r="E14" s="293"/>
      <c r="F14" s="293"/>
      <c r="G14" s="293"/>
      <c r="H14" s="293"/>
      <c r="I14" s="293"/>
      <c r="J14" s="293"/>
      <c r="K14" s="293"/>
      <c r="L14" s="293"/>
      <c r="M14" s="293"/>
      <c r="N14" s="293"/>
      <c r="O14" s="293"/>
      <c r="P14" s="293"/>
      <c r="Q14" s="293"/>
      <c r="R14" s="293"/>
      <c r="S14" s="293"/>
      <c r="T14" s="293"/>
      <c r="U14" s="294"/>
      <c r="V14" s="17"/>
      <c r="W14" s="17"/>
      <c r="X14" s="17"/>
      <c r="Y14" s="17"/>
      <c r="Z14" s="17"/>
      <c r="AA14" s="17"/>
      <c r="AB14" s="17"/>
      <c r="AC14" s="17"/>
      <c r="AD14" s="17"/>
      <c r="AE14" s="17"/>
      <c r="AF14" s="17"/>
      <c r="AG14" s="17"/>
      <c r="AH14" s="17"/>
      <c r="AI14" s="17"/>
      <c r="AJ14" s="17"/>
      <c r="AK14" s="17"/>
      <c r="AL14" s="17"/>
      <c r="AM14" s="17"/>
      <c r="AN14" s="17"/>
    </row>
    <row r="15" spans="2:40" ht="60" customHeight="1">
      <c r="B15" s="295"/>
      <c r="C15" s="296"/>
      <c r="D15" s="296"/>
      <c r="E15" s="296"/>
      <c r="F15" s="296"/>
      <c r="G15" s="296"/>
      <c r="H15" s="296"/>
      <c r="I15" s="296"/>
      <c r="J15" s="296"/>
      <c r="K15" s="296"/>
      <c r="L15" s="296"/>
      <c r="M15" s="296"/>
      <c r="N15" s="296"/>
      <c r="O15" s="296"/>
      <c r="P15" s="296"/>
      <c r="Q15" s="296"/>
      <c r="R15" s="296"/>
      <c r="S15" s="296"/>
      <c r="T15" s="296"/>
      <c r="U15" s="297"/>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c r="B16" s="338" t="s">
        <v>123</v>
      </c>
      <c r="C16" s="338"/>
      <c r="D16" s="338"/>
      <c r="E16" s="338"/>
      <c r="F16" s="338"/>
      <c r="G16" s="338"/>
      <c r="H16" s="338"/>
      <c r="I16" s="338"/>
      <c r="J16" s="338"/>
      <c r="K16" s="338"/>
      <c r="L16" s="338"/>
      <c r="M16" s="338"/>
      <c r="N16" s="338"/>
      <c r="O16" s="338"/>
      <c r="P16" s="338"/>
      <c r="Q16" s="338"/>
      <c r="R16" s="338"/>
      <c r="S16" s="338"/>
      <c r="T16" s="338"/>
      <c r="U16" s="338"/>
    </row>
    <row r="17" spans="2:21" ht="60" customHeight="1">
      <c r="B17" s="292" t="s">
        <v>373</v>
      </c>
      <c r="C17" s="293"/>
      <c r="D17" s="293"/>
      <c r="E17" s="293"/>
      <c r="F17" s="293"/>
      <c r="G17" s="293"/>
      <c r="H17" s="293"/>
      <c r="I17" s="293"/>
      <c r="J17" s="293"/>
      <c r="K17" s="293"/>
      <c r="L17" s="293"/>
      <c r="M17" s="293"/>
      <c r="N17" s="293"/>
      <c r="O17" s="293"/>
      <c r="P17" s="293"/>
      <c r="Q17" s="293"/>
      <c r="R17" s="293"/>
      <c r="S17" s="293"/>
      <c r="T17" s="293"/>
      <c r="U17" s="294"/>
    </row>
    <row r="18" spans="2:21" ht="60" customHeight="1">
      <c r="B18" s="301"/>
      <c r="C18" s="302"/>
      <c r="D18" s="302"/>
      <c r="E18" s="302"/>
      <c r="F18" s="302"/>
      <c r="G18" s="302"/>
      <c r="H18" s="302"/>
      <c r="I18" s="302"/>
      <c r="J18" s="302"/>
      <c r="K18" s="302"/>
      <c r="L18" s="302"/>
      <c r="M18" s="302"/>
      <c r="N18" s="302"/>
      <c r="O18" s="302"/>
      <c r="P18" s="302"/>
      <c r="Q18" s="302"/>
      <c r="R18" s="302"/>
      <c r="S18" s="302"/>
      <c r="T18" s="302"/>
      <c r="U18" s="303"/>
    </row>
    <row r="19" spans="2:21" ht="60" customHeight="1">
      <c r="B19" s="295"/>
      <c r="C19" s="296"/>
      <c r="D19" s="296"/>
      <c r="E19" s="296"/>
      <c r="F19" s="296"/>
      <c r="G19" s="296"/>
      <c r="H19" s="296"/>
      <c r="I19" s="296"/>
      <c r="J19" s="296"/>
      <c r="K19" s="296"/>
      <c r="L19" s="296"/>
      <c r="M19" s="296"/>
      <c r="N19" s="296"/>
      <c r="O19" s="296"/>
      <c r="P19" s="296"/>
      <c r="Q19" s="296"/>
      <c r="R19" s="296"/>
      <c r="S19" s="296"/>
      <c r="T19" s="296"/>
      <c r="U19" s="297"/>
    </row>
    <row r="20" spans="2:21" ht="16.5" customHeight="1">
      <c r="B20" s="14"/>
      <c r="C20" s="14"/>
      <c r="D20" s="14"/>
      <c r="E20" s="14"/>
      <c r="F20" s="14"/>
      <c r="G20" s="14"/>
      <c r="H20" s="14"/>
      <c r="I20" s="14"/>
      <c r="J20" s="14"/>
      <c r="K20" s="14"/>
      <c r="L20" s="14"/>
      <c r="M20" s="14"/>
      <c r="N20" s="14"/>
      <c r="O20" s="14"/>
      <c r="P20" s="14"/>
      <c r="Q20" s="14"/>
      <c r="R20" s="14"/>
      <c r="S20" s="14"/>
      <c r="T20" s="14"/>
      <c r="U20" s="14"/>
    </row>
    <row r="21" spans="2:21" ht="21.95" customHeight="1">
      <c r="B21" s="291" t="s">
        <v>183</v>
      </c>
      <c r="C21" s="291"/>
      <c r="D21" s="291"/>
      <c r="E21" s="291"/>
      <c r="F21" s="291"/>
      <c r="G21" s="291"/>
      <c r="H21" s="291"/>
      <c r="I21" s="291"/>
      <c r="J21" s="291"/>
      <c r="K21" s="291"/>
      <c r="L21" s="291"/>
      <c r="M21" s="291"/>
      <c r="N21" s="291"/>
      <c r="O21" s="291"/>
      <c r="P21" s="291"/>
      <c r="Q21" s="291"/>
      <c r="R21" s="291"/>
      <c r="S21" s="291"/>
      <c r="T21" s="291"/>
      <c r="U21" s="291"/>
    </row>
    <row r="22" spans="2:21" ht="24.95" customHeight="1">
      <c r="B22" s="338" t="s">
        <v>28</v>
      </c>
      <c r="C22" s="338"/>
      <c r="D22" s="338"/>
      <c r="E22" s="338"/>
      <c r="F22" s="338"/>
      <c r="G22" s="338"/>
      <c r="H22" s="338"/>
      <c r="I22" s="338"/>
      <c r="J22" s="338"/>
      <c r="K22" s="338"/>
      <c r="L22" s="338"/>
      <c r="M22" s="338"/>
      <c r="N22" s="338"/>
      <c r="O22" s="338"/>
      <c r="P22" s="338"/>
      <c r="Q22" s="338"/>
      <c r="R22" s="338"/>
      <c r="S22" s="338"/>
      <c r="T22" s="338"/>
      <c r="U22" s="338"/>
    </row>
    <row r="23" spans="2:21" ht="75.75" customHeight="1">
      <c r="B23" s="292" t="s">
        <v>371</v>
      </c>
      <c r="C23" s="293"/>
      <c r="D23" s="293"/>
      <c r="E23" s="293"/>
      <c r="F23" s="293"/>
      <c r="G23" s="293"/>
      <c r="H23" s="293"/>
      <c r="I23" s="293"/>
      <c r="J23" s="293"/>
      <c r="K23" s="293"/>
      <c r="L23" s="293"/>
      <c r="M23" s="293"/>
      <c r="N23" s="293"/>
      <c r="O23" s="293"/>
      <c r="P23" s="293"/>
      <c r="Q23" s="293"/>
      <c r="R23" s="293"/>
      <c r="S23" s="293"/>
      <c r="T23" s="293"/>
      <c r="U23" s="294"/>
    </row>
    <row r="24" spans="2:21" ht="36.75" customHeight="1">
      <c r="B24" s="301"/>
      <c r="C24" s="302"/>
      <c r="D24" s="302"/>
      <c r="E24" s="302"/>
      <c r="F24" s="302"/>
      <c r="G24" s="302"/>
      <c r="H24" s="302"/>
      <c r="I24" s="302"/>
      <c r="J24" s="302"/>
      <c r="K24" s="302"/>
      <c r="L24" s="302"/>
      <c r="M24" s="302"/>
      <c r="N24" s="302"/>
      <c r="O24" s="302"/>
      <c r="P24" s="302"/>
      <c r="Q24" s="302"/>
      <c r="R24" s="302"/>
      <c r="S24" s="302"/>
      <c r="T24" s="302"/>
      <c r="U24" s="303"/>
    </row>
    <row r="25" spans="2:21" ht="54" customHeight="1">
      <c r="B25" s="295"/>
      <c r="C25" s="296"/>
      <c r="D25" s="296"/>
      <c r="E25" s="296"/>
      <c r="F25" s="296"/>
      <c r="G25" s="296"/>
      <c r="H25" s="296"/>
      <c r="I25" s="296"/>
      <c r="J25" s="296"/>
      <c r="K25" s="296"/>
      <c r="L25" s="296"/>
      <c r="M25" s="296"/>
      <c r="N25" s="296"/>
      <c r="O25" s="296"/>
      <c r="P25" s="296"/>
      <c r="Q25" s="296"/>
      <c r="R25" s="296"/>
      <c r="S25" s="296"/>
      <c r="T25" s="296"/>
      <c r="U25" s="297"/>
    </row>
    <row r="26" spans="2:21" s="15" customFormat="1" ht="24.95" customHeight="1">
      <c r="B26" s="338" t="s">
        <v>123</v>
      </c>
      <c r="C26" s="338"/>
      <c r="D26" s="338"/>
      <c r="E26" s="338"/>
      <c r="F26" s="338"/>
      <c r="G26" s="338"/>
      <c r="H26" s="338"/>
      <c r="I26" s="338"/>
      <c r="J26" s="338"/>
      <c r="K26" s="338"/>
      <c r="L26" s="338"/>
      <c r="M26" s="338"/>
      <c r="N26" s="338"/>
      <c r="O26" s="338"/>
      <c r="P26" s="338"/>
      <c r="Q26" s="338"/>
      <c r="R26" s="338"/>
      <c r="S26" s="338"/>
      <c r="T26" s="338"/>
      <c r="U26" s="338"/>
    </row>
    <row r="27" spans="2:21" ht="60" customHeight="1">
      <c r="B27" s="292" t="s">
        <v>372</v>
      </c>
      <c r="C27" s="293"/>
      <c r="D27" s="293"/>
      <c r="E27" s="293"/>
      <c r="F27" s="293"/>
      <c r="G27" s="293"/>
      <c r="H27" s="293"/>
      <c r="I27" s="293"/>
      <c r="J27" s="293"/>
      <c r="K27" s="293"/>
      <c r="L27" s="293"/>
      <c r="M27" s="293"/>
      <c r="N27" s="293"/>
      <c r="O27" s="293"/>
      <c r="P27" s="293"/>
      <c r="Q27" s="293"/>
      <c r="R27" s="293"/>
      <c r="S27" s="293"/>
      <c r="T27" s="293"/>
      <c r="U27" s="294"/>
    </row>
    <row r="28" spans="2:21" ht="60" customHeight="1">
      <c r="B28" s="301"/>
      <c r="C28" s="302"/>
      <c r="D28" s="302"/>
      <c r="E28" s="302"/>
      <c r="F28" s="302"/>
      <c r="G28" s="302"/>
      <c r="H28" s="302"/>
      <c r="I28" s="302"/>
      <c r="J28" s="302"/>
      <c r="K28" s="302"/>
      <c r="L28" s="302"/>
      <c r="M28" s="302"/>
      <c r="N28" s="302"/>
      <c r="O28" s="302"/>
      <c r="P28" s="302"/>
      <c r="Q28" s="302"/>
      <c r="R28" s="302"/>
      <c r="S28" s="302"/>
      <c r="T28" s="302"/>
      <c r="U28" s="303"/>
    </row>
    <row r="29" spans="2:21" ht="60" customHeight="1">
      <c r="B29" s="295"/>
      <c r="C29" s="296"/>
      <c r="D29" s="296"/>
      <c r="E29" s="296"/>
      <c r="F29" s="296"/>
      <c r="G29" s="296"/>
      <c r="H29" s="296"/>
      <c r="I29" s="296"/>
      <c r="J29" s="296"/>
      <c r="K29" s="296"/>
      <c r="L29" s="296"/>
      <c r="M29" s="296"/>
      <c r="N29" s="296"/>
      <c r="O29" s="296"/>
      <c r="P29" s="296"/>
      <c r="Q29" s="296"/>
      <c r="R29" s="296"/>
      <c r="S29" s="296"/>
      <c r="T29" s="296"/>
      <c r="U29" s="297"/>
    </row>
    <row r="30" spans="2:21" ht="16.5" customHeight="1">
      <c r="B30" s="14"/>
      <c r="C30" s="14"/>
      <c r="D30" s="14"/>
      <c r="E30" s="14"/>
      <c r="F30" s="14"/>
      <c r="G30" s="14"/>
      <c r="H30" s="14"/>
      <c r="I30" s="14"/>
      <c r="J30" s="14"/>
      <c r="K30" s="14"/>
      <c r="L30" s="14"/>
      <c r="M30" s="14"/>
      <c r="N30" s="14"/>
      <c r="O30" s="14"/>
      <c r="P30" s="14"/>
      <c r="Q30" s="14"/>
      <c r="R30" s="14"/>
      <c r="S30" s="14"/>
      <c r="T30" s="14"/>
      <c r="U30" s="14"/>
    </row>
    <row r="31" spans="2:21" ht="21.95" customHeight="1">
      <c r="B31" s="313" t="s">
        <v>184</v>
      </c>
      <c r="C31" s="313"/>
      <c r="D31" s="313"/>
      <c r="E31" s="313"/>
      <c r="F31" s="313"/>
      <c r="G31" s="313"/>
      <c r="H31" s="313"/>
      <c r="I31" s="313"/>
      <c r="J31" s="313"/>
      <c r="K31" s="313"/>
      <c r="L31" s="313"/>
      <c r="M31" s="313"/>
      <c r="N31" s="313"/>
      <c r="O31" s="313"/>
      <c r="P31" s="313"/>
      <c r="Q31" s="313"/>
      <c r="R31" s="313"/>
      <c r="S31" s="313"/>
      <c r="T31" s="313"/>
      <c r="U31" s="313"/>
    </row>
    <row r="32" spans="2:21" ht="24.95" customHeight="1">
      <c r="B32" s="336" t="s">
        <v>28</v>
      </c>
      <c r="C32" s="337"/>
      <c r="D32" s="337"/>
      <c r="E32" s="337"/>
      <c r="F32" s="337"/>
      <c r="G32" s="337"/>
      <c r="H32" s="337"/>
      <c r="I32" s="337"/>
      <c r="J32" s="337"/>
      <c r="K32" s="337"/>
      <c r="L32" s="337"/>
      <c r="M32" s="337"/>
      <c r="N32" s="337"/>
      <c r="O32" s="337"/>
      <c r="P32" s="337"/>
      <c r="Q32" s="337"/>
      <c r="R32" s="337"/>
      <c r="S32" s="337"/>
      <c r="T32" s="337"/>
      <c r="U32" s="337"/>
    </row>
    <row r="33" spans="2:21" ht="112.5" customHeight="1">
      <c r="B33" s="341" t="s">
        <v>558</v>
      </c>
      <c r="C33" s="342"/>
      <c r="D33" s="342"/>
      <c r="E33" s="342"/>
      <c r="F33" s="342"/>
      <c r="G33" s="342"/>
      <c r="H33" s="342"/>
      <c r="I33" s="342"/>
      <c r="J33" s="342"/>
      <c r="K33" s="342"/>
      <c r="L33" s="342"/>
      <c r="M33" s="342"/>
      <c r="N33" s="342"/>
      <c r="O33" s="342"/>
      <c r="P33" s="342"/>
      <c r="Q33" s="342"/>
      <c r="R33" s="342"/>
      <c r="S33" s="342"/>
      <c r="T33" s="342"/>
      <c r="U33" s="343"/>
    </row>
    <row r="34" spans="2:21" ht="75" customHeight="1">
      <c r="B34" s="344"/>
      <c r="C34" s="345"/>
      <c r="D34" s="345"/>
      <c r="E34" s="345"/>
      <c r="F34" s="345"/>
      <c r="G34" s="345"/>
      <c r="H34" s="345"/>
      <c r="I34" s="345"/>
      <c r="J34" s="345"/>
      <c r="K34" s="345"/>
      <c r="L34" s="345"/>
      <c r="M34" s="345"/>
      <c r="N34" s="345"/>
      <c r="O34" s="345"/>
      <c r="P34" s="345"/>
      <c r="Q34" s="345"/>
      <c r="R34" s="345"/>
      <c r="S34" s="345"/>
      <c r="T34" s="345"/>
      <c r="U34" s="346"/>
    </row>
    <row r="35" spans="2:21" s="15" customFormat="1" ht="24.95" customHeight="1">
      <c r="B35" s="338" t="s">
        <v>123</v>
      </c>
      <c r="C35" s="338"/>
      <c r="D35" s="338"/>
      <c r="E35" s="338"/>
      <c r="F35" s="338"/>
      <c r="G35" s="338"/>
      <c r="H35" s="338"/>
      <c r="I35" s="338"/>
      <c r="J35" s="338"/>
      <c r="K35" s="338"/>
      <c r="L35" s="338"/>
      <c r="M35" s="338"/>
      <c r="N35" s="338"/>
      <c r="O35" s="338"/>
      <c r="P35" s="338"/>
      <c r="Q35" s="338"/>
      <c r="R35" s="338"/>
      <c r="S35" s="338"/>
      <c r="T35" s="338"/>
      <c r="U35" s="338"/>
    </row>
    <row r="36" spans="2:21" ht="60" customHeight="1">
      <c r="B36" s="347" t="s">
        <v>559</v>
      </c>
      <c r="C36" s="348"/>
      <c r="D36" s="348"/>
      <c r="E36" s="348"/>
      <c r="F36" s="348"/>
      <c r="G36" s="348"/>
      <c r="H36" s="348"/>
      <c r="I36" s="348"/>
      <c r="J36" s="348"/>
      <c r="K36" s="348"/>
      <c r="L36" s="348"/>
      <c r="M36" s="348"/>
      <c r="N36" s="348"/>
      <c r="O36" s="348"/>
      <c r="P36" s="348"/>
      <c r="Q36" s="348"/>
      <c r="R36" s="348"/>
      <c r="S36" s="348"/>
      <c r="T36" s="348"/>
      <c r="U36" s="349"/>
    </row>
    <row r="37" spans="2:21" ht="60" customHeight="1">
      <c r="B37" s="350"/>
      <c r="C37" s="351"/>
      <c r="D37" s="351"/>
      <c r="E37" s="351"/>
      <c r="F37" s="351"/>
      <c r="G37" s="351"/>
      <c r="H37" s="351"/>
      <c r="I37" s="351"/>
      <c r="J37" s="351"/>
      <c r="K37" s="351"/>
      <c r="L37" s="351"/>
      <c r="M37" s="351"/>
      <c r="N37" s="351"/>
      <c r="O37" s="351"/>
      <c r="P37" s="351"/>
      <c r="Q37" s="351"/>
      <c r="R37" s="351"/>
      <c r="S37" s="351"/>
      <c r="T37" s="351"/>
      <c r="U37" s="352"/>
    </row>
    <row r="38" spans="2:21" ht="60" customHeight="1">
      <c r="B38" s="353"/>
      <c r="C38" s="354"/>
      <c r="D38" s="354"/>
      <c r="E38" s="354"/>
      <c r="F38" s="354"/>
      <c r="G38" s="354"/>
      <c r="H38" s="354"/>
      <c r="I38" s="354"/>
      <c r="J38" s="354"/>
      <c r="K38" s="354"/>
      <c r="L38" s="354"/>
      <c r="M38" s="354"/>
      <c r="N38" s="354"/>
      <c r="O38" s="354"/>
      <c r="P38" s="354"/>
      <c r="Q38" s="354"/>
      <c r="R38" s="354"/>
      <c r="S38" s="354"/>
      <c r="T38" s="354"/>
      <c r="U38" s="355"/>
    </row>
    <row r="41" spans="2:21">
      <c r="B41" s="287" t="s">
        <v>301</v>
      </c>
      <c r="C41" s="287"/>
      <c r="D41" s="287"/>
      <c r="E41" s="287"/>
      <c r="F41" s="287"/>
      <c r="G41" s="287"/>
      <c r="H41" s="287"/>
      <c r="I41" s="287"/>
      <c r="J41" s="287"/>
      <c r="K41" s="287"/>
      <c r="L41" s="287"/>
      <c r="M41" s="287"/>
      <c r="N41" s="287"/>
      <c r="O41" s="287"/>
      <c r="P41" s="287"/>
      <c r="Q41" s="287"/>
      <c r="R41" s="287"/>
      <c r="S41" s="287"/>
      <c r="T41" s="287"/>
      <c r="U41" s="287"/>
    </row>
    <row r="42" spans="2:21" ht="19.5">
      <c r="B42" s="336" t="s">
        <v>28</v>
      </c>
      <c r="C42" s="337"/>
      <c r="D42" s="337"/>
      <c r="E42" s="337"/>
      <c r="F42" s="337"/>
      <c r="G42" s="337"/>
      <c r="H42" s="337"/>
      <c r="I42" s="337"/>
      <c r="J42" s="337"/>
      <c r="K42" s="337"/>
      <c r="L42" s="337"/>
      <c r="M42" s="337"/>
      <c r="N42" s="337"/>
      <c r="O42" s="337"/>
      <c r="P42" s="337"/>
      <c r="Q42" s="337"/>
      <c r="R42" s="337"/>
      <c r="S42" s="337"/>
      <c r="T42" s="337"/>
      <c r="U42" s="337"/>
    </row>
    <row r="43" spans="2:21" ht="62.25" customHeight="1">
      <c r="B43" s="298"/>
      <c r="C43" s="298"/>
      <c r="D43" s="298"/>
      <c r="E43" s="298"/>
      <c r="F43" s="298"/>
      <c r="G43" s="298"/>
      <c r="H43" s="298"/>
      <c r="I43" s="298"/>
      <c r="J43" s="298"/>
      <c r="K43" s="298"/>
      <c r="L43" s="298"/>
      <c r="M43" s="298"/>
      <c r="N43" s="298"/>
      <c r="O43" s="298"/>
      <c r="P43" s="298"/>
      <c r="Q43" s="298"/>
      <c r="R43" s="298"/>
      <c r="S43" s="298"/>
      <c r="T43" s="298"/>
      <c r="U43" s="298"/>
    </row>
    <row r="44" spans="2:21" ht="64.5" customHeight="1">
      <c r="B44" s="298"/>
      <c r="C44" s="298"/>
      <c r="D44" s="298"/>
      <c r="E44" s="298"/>
      <c r="F44" s="298"/>
      <c r="G44" s="298"/>
      <c r="H44" s="298"/>
      <c r="I44" s="298"/>
      <c r="J44" s="298"/>
      <c r="K44" s="298"/>
      <c r="L44" s="298"/>
      <c r="M44" s="298"/>
      <c r="N44" s="298"/>
      <c r="O44" s="298"/>
      <c r="P44" s="298"/>
      <c r="Q44" s="298"/>
      <c r="R44" s="298"/>
      <c r="S44" s="298"/>
      <c r="T44" s="298"/>
      <c r="U44" s="298"/>
    </row>
    <row r="45" spans="2:21" ht="19.5">
      <c r="B45" s="338" t="s">
        <v>123</v>
      </c>
      <c r="C45" s="338"/>
      <c r="D45" s="338"/>
      <c r="E45" s="338"/>
      <c r="F45" s="338"/>
      <c r="G45" s="338"/>
      <c r="H45" s="338"/>
      <c r="I45" s="338"/>
      <c r="J45" s="338"/>
      <c r="K45" s="338"/>
      <c r="L45" s="338"/>
      <c r="M45" s="338"/>
      <c r="N45" s="338"/>
      <c r="O45" s="338"/>
      <c r="P45" s="338"/>
      <c r="Q45" s="338"/>
      <c r="R45" s="338"/>
      <c r="S45" s="338"/>
      <c r="T45" s="338"/>
      <c r="U45" s="338"/>
    </row>
    <row r="46" spans="2:21" ht="54.75" customHeight="1">
      <c r="B46" s="298"/>
      <c r="C46" s="298"/>
      <c r="D46" s="298"/>
      <c r="E46" s="298"/>
      <c r="F46" s="298"/>
      <c r="G46" s="298"/>
      <c r="H46" s="298"/>
      <c r="I46" s="298"/>
      <c r="J46" s="298"/>
      <c r="K46" s="298"/>
      <c r="L46" s="298"/>
      <c r="M46" s="298"/>
      <c r="N46" s="298"/>
      <c r="O46" s="298"/>
      <c r="P46" s="298"/>
      <c r="Q46" s="298"/>
      <c r="R46" s="298"/>
      <c r="S46" s="298"/>
      <c r="T46" s="298"/>
      <c r="U46" s="298"/>
    </row>
    <row r="47" spans="2:21" ht="61.5" customHeight="1">
      <c r="B47" s="298"/>
      <c r="C47" s="298"/>
      <c r="D47" s="298"/>
      <c r="E47" s="298"/>
      <c r="F47" s="298"/>
      <c r="G47" s="298"/>
      <c r="H47" s="298"/>
      <c r="I47" s="298"/>
      <c r="J47" s="298"/>
      <c r="K47" s="298"/>
      <c r="L47" s="298"/>
      <c r="M47" s="298"/>
      <c r="N47" s="298"/>
      <c r="O47" s="298"/>
      <c r="P47" s="298"/>
      <c r="Q47" s="298"/>
      <c r="R47" s="298"/>
      <c r="S47" s="298"/>
      <c r="T47" s="298"/>
      <c r="U47" s="298"/>
    </row>
    <row r="48" spans="2:21" ht="64.5" customHeight="1">
      <c r="B48" s="298"/>
      <c r="C48" s="298"/>
      <c r="D48" s="298"/>
      <c r="E48" s="298"/>
      <c r="F48" s="298"/>
      <c r="G48" s="298"/>
      <c r="H48" s="298"/>
      <c r="I48" s="298"/>
      <c r="J48" s="298"/>
      <c r="K48" s="298"/>
      <c r="L48" s="298"/>
      <c r="M48" s="298"/>
      <c r="N48" s="298"/>
      <c r="O48" s="298"/>
      <c r="P48" s="298"/>
      <c r="Q48" s="298"/>
      <c r="R48" s="298"/>
      <c r="S48" s="298"/>
      <c r="T48" s="298"/>
      <c r="U48" s="298"/>
    </row>
    <row r="65496" spans="2:22">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c r="B65497" s="12" t="s">
        <v>30</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row r="65498" spans="2:22">
      <c r="B65498" s="12" t="s">
        <v>31</v>
      </c>
      <c r="C65498" s="12"/>
      <c r="D65498" s="12"/>
      <c r="E65498" s="12"/>
      <c r="F65498" s="12"/>
      <c r="G65498" s="12"/>
      <c r="H65498" s="12"/>
      <c r="I65498" s="12"/>
      <c r="J65498" s="12"/>
      <c r="K65498" s="12"/>
      <c r="L65498" s="12"/>
      <c r="M65498" s="12"/>
      <c r="N65498" s="12"/>
      <c r="O65498" s="12"/>
      <c r="P65498" s="12"/>
      <c r="Q65498" s="12"/>
      <c r="R65498" s="12"/>
      <c r="S65498" s="12"/>
      <c r="T65498" s="12"/>
      <c r="U65498" s="12"/>
      <c r="V65498" s="12"/>
    </row>
  </sheetData>
  <mergeCells count="31">
    <mergeCell ref="B48:U48"/>
    <mergeCell ref="B31:U31"/>
    <mergeCell ref="B32:U32"/>
    <mergeCell ref="B46:U46"/>
    <mergeCell ref="B35:U35"/>
    <mergeCell ref="B41:U41"/>
    <mergeCell ref="B42:U42"/>
    <mergeCell ref="B47:U47"/>
    <mergeCell ref="B44:U44"/>
    <mergeCell ref="B45:U45"/>
    <mergeCell ref="B43:U43"/>
    <mergeCell ref="B33:U34"/>
    <mergeCell ref="B22:U22"/>
    <mergeCell ref="B21:U21"/>
    <mergeCell ref="B26:U26"/>
    <mergeCell ref="B23:U25"/>
    <mergeCell ref="B27:U29"/>
    <mergeCell ref="B36:U38"/>
    <mergeCell ref="B17:U19"/>
    <mergeCell ref="B16:U16"/>
    <mergeCell ref="L3:L9"/>
    <mergeCell ref="B2:B3"/>
    <mergeCell ref="R2:U2"/>
    <mergeCell ref="B12:U12"/>
    <mergeCell ref="B13:U13"/>
    <mergeCell ref="B14:U15"/>
    <mergeCell ref="V2:V3"/>
    <mergeCell ref="C2:F2"/>
    <mergeCell ref="H2:K2"/>
    <mergeCell ref="M2:P2"/>
    <mergeCell ref="G3:G9"/>
  </mergeCells>
  <phoneticPr fontId="2" type="noConversion"/>
  <hyperlinks>
    <hyperlink ref="B65498" r:id="rId1"/>
    <hyperlink ref="B65497"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Académica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2025-12-15T17:06:29Z</dcterms:modified>
</cp:coreProperties>
</file>