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8_{191ED414-DFEB-4A99-8F1C-606BE2005F9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U100" i="1" l="1"/>
  <c r="U98" i="1"/>
  <c r="U99" i="1"/>
  <c r="U101" i="1"/>
  <c r="U87" i="1"/>
  <c r="U92" i="1"/>
  <c r="U89" i="1"/>
  <c r="U90" i="1"/>
  <c r="U91" i="1"/>
  <c r="R7" i="1"/>
  <c r="R8" i="1"/>
  <c r="R9" i="1"/>
  <c r="R10" i="1"/>
  <c r="S7" i="1"/>
  <c r="T7" i="1"/>
  <c r="M4" i="2" s="1"/>
  <c r="T8" i="1"/>
  <c r="T9" i="1"/>
  <c r="T10" i="1"/>
  <c r="U7" i="1"/>
  <c r="S8" i="1"/>
  <c r="U8" i="1"/>
  <c r="U9" i="1"/>
  <c r="U10" i="1"/>
  <c r="S9" i="1"/>
  <c r="S10" i="1"/>
  <c r="K6" i="6" s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U14" i="1"/>
  <c r="U15" i="1"/>
  <c r="U16" i="1"/>
  <c r="R15" i="1"/>
  <c r="S15" i="1"/>
  <c r="S16" i="1"/>
  <c r="R16" i="1"/>
  <c r="R20" i="1"/>
  <c r="S20" i="1"/>
  <c r="T20" i="1"/>
  <c r="U20" i="1"/>
  <c r="R21" i="1"/>
  <c r="S21" i="1"/>
  <c r="S22" i="1"/>
  <c r="S23" i="1"/>
  <c r="T21" i="1"/>
  <c r="T22" i="1"/>
  <c r="T23" i="1"/>
  <c r="U21" i="1"/>
  <c r="R22" i="1"/>
  <c r="R23" i="1"/>
  <c r="U22" i="1"/>
  <c r="U23" i="1"/>
  <c r="R30" i="1"/>
  <c r="R31" i="1"/>
  <c r="R32" i="1"/>
  <c r="R33" i="1"/>
  <c r="S30" i="1"/>
  <c r="T30" i="1"/>
  <c r="T31" i="1"/>
  <c r="T32" i="1"/>
  <c r="T33" i="1"/>
  <c r="U30" i="1"/>
  <c r="U31" i="1"/>
  <c r="U32" i="1"/>
  <c r="U33" i="1"/>
  <c r="U7" i="2" s="1"/>
  <c r="S31" i="1"/>
  <c r="S32" i="1"/>
  <c r="S33" i="1"/>
  <c r="R36" i="1"/>
  <c r="R37" i="1"/>
  <c r="R38" i="1"/>
  <c r="R39" i="1"/>
  <c r="S36" i="1"/>
  <c r="T36" i="1"/>
  <c r="T37" i="1"/>
  <c r="T38" i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P9" i="2" s="1"/>
  <c r="U47" i="1"/>
  <c r="U48" i="1"/>
  <c r="U49" i="1"/>
  <c r="U50" i="1"/>
  <c r="R55" i="1"/>
  <c r="R56" i="1"/>
  <c r="R57" i="1"/>
  <c r="R58" i="1"/>
  <c r="S55" i="1"/>
  <c r="S56" i="1"/>
  <c r="S57" i="1"/>
  <c r="S58" i="1"/>
  <c r="T55" i="1"/>
  <c r="U55" i="1"/>
  <c r="U56" i="1"/>
  <c r="U57" i="1"/>
  <c r="U58" i="1"/>
  <c r="T56" i="1"/>
  <c r="T57" i="1"/>
  <c r="T58" i="1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U64" i="1"/>
  <c r="U65" i="1"/>
  <c r="R68" i="1"/>
  <c r="S68" i="1"/>
  <c r="S69" i="1"/>
  <c r="S70" i="1"/>
  <c r="S71" i="1"/>
  <c r="T68" i="1"/>
  <c r="T69" i="1"/>
  <c r="T70" i="1"/>
  <c r="T71" i="1"/>
  <c r="U68" i="1"/>
  <c r="U69" i="1"/>
  <c r="U70" i="1"/>
  <c r="U71" i="1"/>
  <c r="R69" i="1"/>
  <c r="R70" i="1"/>
  <c r="R71" i="1"/>
  <c r="R74" i="1"/>
  <c r="R76" i="1"/>
  <c r="R75" i="1"/>
  <c r="R77" i="1"/>
  <c r="S74" i="1"/>
  <c r="S75" i="1"/>
  <c r="S76" i="1"/>
  <c r="S77" i="1"/>
  <c r="T74" i="1"/>
  <c r="U74" i="1"/>
  <c r="U75" i="1"/>
  <c r="U76" i="1"/>
  <c r="U77" i="1"/>
  <c r="T75" i="1"/>
  <c r="T76" i="1"/>
  <c r="T77" i="1"/>
  <c r="R84" i="1"/>
  <c r="R85" i="1"/>
  <c r="R86" i="1"/>
  <c r="R87" i="1"/>
  <c r="S84" i="1"/>
  <c r="T84" i="1"/>
  <c r="T85" i="1"/>
  <c r="T86" i="1"/>
  <c r="T87" i="1"/>
  <c r="U84" i="1"/>
  <c r="S85" i="1"/>
  <c r="S86" i="1"/>
  <c r="S87" i="1"/>
  <c r="U85" i="1"/>
  <c r="U86" i="1"/>
  <c r="R89" i="1"/>
  <c r="S89" i="1"/>
  <c r="S90" i="1"/>
  <c r="S91" i="1"/>
  <c r="J5" i="6" s="1"/>
  <c r="S92" i="1"/>
  <c r="T89" i="1"/>
  <c r="T90" i="1"/>
  <c r="T91" i="1"/>
  <c r="T92" i="1"/>
  <c r="R90" i="1"/>
  <c r="R91" i="1"/>
  <c r="R92" i="1"/>
  <c r="R98" i="1"/>
  <c r="R99" i="1"/>
  <c r="R100" i="1"/>
  <c r="R101" i="1"/>
  <c r="F6" i="6" s="1"/>
  <c r="T98" i="1"/>
  <c r="T101" i="1"/>
  <c r="T99" i="1"/>
  <c r="T100" i="1"/>
  <c r="R102" i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U104" i="1"/>
  <c r="U105" i="1"/>
  <c r="R114" i="1"/>
  <c r="R115" i="1"/>
  <c r="R116" i="1"/>
  <c r="R117" i="1"/>
  <c r="S114" i="1"/>
  <c r="S115" i="1"/>
  <c r="S116" i="1"/>
  <c r="S117" i="1"/>
  <c r="T114" i="1"/>
  <c r="U114" i="1"/>
  <c r="T115" i="1"/>
  <c r="T116" i="1"/>
  <c r="T117" i="1"/>
  <c r="U115" i="1"/>
  <c r="U116" i="1"/>
  <c r="U117" i="1"/>
  <c r="R122" i="1"/>
  <c r="S122" i="1"/>
  <c r="T122" i="1"/>
  <c r="T123" i="1"/>
  <c r="T124" i="1"/>
  <c r="T125" i="1"/>
  <c r="U122" i="1"/>
  <c r="U125" i="1"/>
  <c r="U123" i="1"/>
  <c r="U124" i="1"/>
  <c r="R123" i="1"/>
  <c r="S123" i="1"/>
  <c r="S124" i="1"/>
  <c r="S125" i="1"/>
  <c r="R124" i="1"/>
  <c r="R125" i="1"/>
  <c r="R128" i="1"/>
  <c r="R129" i="1"/>
  <c r="R130" i="1"/>
  <c r="R131" i="1"/>
  <c r="S128" i="1"/>
  <c r="S130" i="1"/>
  <c r="S129" i="1"/>
  <c r="S131" i="1"/>
  <c r="T128" i="1"/>
  <c r="U128" i="1"/>
  <c r="T129" i="1"/>
  <c r="T130" i="1"/>
  <c r="T131" i="1"/>
  <c r="U129" i="1"/>
  <c r="U130" i="1"/>
  <c r="U131" i="1"/>
  <c r="R134" i="1"/>
  <c r="S134" i="1"/>
  <c r="H6" i="5" s="1"/>
  <c r="S135" i="1"/>
  <c r="S136" i="1"/>
  <c r="S137" i="1"/>
  <c r="T134" i="1"/>
  <c r="T135" i="1"/>
  <c r="T136" i="1"/>
  <c r="T137" i="1"/>
  <c r="U134" i="1"/>
  <c r="R135" i="1"/>
  <c r="R136" i="1"/>
  <c r="R137" i="1"/>
  <c r="U135" i="1"/>
  <c r="U136" i="1"/>
  <c r="R139" i="1"/>
  <c r="R140" i="1"/>
  <c r="R141" i="1"/>
  <c r="R142" i="1"/>
  <c r="S139" i="1"/>
  <c r="S140" i="1"/>
  <c r="S141" i="1"/>
  <c r="S142" i="1"/>
  <c r="K7" i="5" s="1"/>
  <c r="T139" i="1"/>
  <c r="U139" i="1"/>
  <c r="T140" i="1"/>
  <c r="U140" i="1"/>
  <c r="T141" i="1"/>
  <c r="T142" i="1"/>
  <c r="U141" i="1"/>
  <c r="T4" i="5" l="1"/>
  <c r="T6" i="6"/>
  <c r="R6" i="6"/>
  <c r="U5" i="6"/>
  <c r="R7" i="2"/>
  <c r="M9" i="2"/>
  <c r="R5" i="4"/>
  <c r="M6" i="2"/>
  <c r="J4" i="2"/>
  <c r="K6" i="5"/>
  <c r="J6" i="5"/>
  <c r="O8" i="6"/>
  <c r="O8" i="2"/>
  <c r="P5" i="2"/>
  <c r="P4" i="2"/>
  <c r="M4" i="5"/>
  <c r="F4" i="6"/>
  <c r="S5" i="6"/>
  <c r="I7" i="5"/>
  <c r="H7" i="5"/>
  <c r="J7" i="5"/>
  <c r="M5" i="6"/>
  <c r="H9" i="2"/>
  <c r="I4" i="5"/>
  <c r="O4" i="6"/>
  <c r="U4" i="2"/>
  <c r="I6" i="5"/>
  <c r="N7" i="6"/>
  <c r="J5" i="5"/>
  <c r="O7" i="4"/>
  <c r="O4" i="4"/>
  <c r="T5" i="5"/>
  <c r="P5" i="5"/>
  <c r="P4" i="5"/>
  <c r="O6" i="4"/>
  <c r="O5" i="5"/>
  <c r="U7" i="5"/>
  <c r="M6" i="5"/>
  <c r="I7" i="6"/>
  <c r="J6" i="6"/>
  <c r="T4" i="4"/>
  <c r="M7" i="6"/>
  <c r="P7" i="5"/>
  <c r="P6" i="5"/>
  <c r="U5" i="5"/>
  <c r="P4" i="6"/>
  <c r="P5" i="4"/>
  <c r="S4" i="2"/>
  <c r="M4" i="6"/>
  <c r="R7" i="4"/>
  <c r="M5" i="4"/>
  <c r="H5" i="5"/>
  <c r="N8" i="2"/>
  <c r="T7" i="2"/>
  <c r="N5" i="5"/>
  <c r="U4" i="5"/>
  <c r="R9" i="2"/>
  <c r="N8" i="6"/>
  <c r="P4" i="4"/>
  <c r="U8" i="6"/>
  <c r="S4" i="6"/>
  <c r="M8" i="6"/>
  <c r="O9" i="2"/>
  <c r="K5" i="5"/>
  <c r="U6" i="6"/>
  <c r="P5" i="6"/>
  <c r="N9" i="2"/>
  <c r="N7" i="2"/>
  <c r="R6" i="5"/>
  <c r="K4" i="5"/>
  <c r="M6" i="4"/>
  <c r="T8" i="2"/>
  <c r="N5" i="6"/>
  <c r="K9" i="2"/>
  <c r="R8" i="2"/>
  <c r="K7" i="2"/>
  <c r="P7" i="6"/>
  <c r="O6" i="6"/>
  <c r="S7" i="6"/>
  <c r="T4" i="6"/>
  <c r="N5" i="2"/>
  <c r="T7" i="5"/>
  <c r="S5" i="5"/>
  <c r="H7" i="4"/>
  <c r="R6" i="4"/>
  <c r="S4" i="4"/>
  <c r="S8" i="2"/>
  <c r="I5" i="2"/>
  <c r="O4" i="2"/>
  <c r="P8" i="2"/>
  <c r="N7" i="5"/>
  <c r="U6" i="5"/>
  <c r="K7" i="6"/>
  <c r="U4" i="4"/>
  <c r="U8" i="2"/>
  <c r="T6" i="2"/>
  <c r="I6" i="6"/>
  <c r="N4" i="2"/>
  <c r="O7" i="5"/>
  <c r="O5" i="6"/>
  <c r="O5" i="4"/>
  <c r="O7" i="6"/>
  <c r="T6" i="4"/>
  <c r="M5" i="2"/>
  <c r="O6" i="5"/>
  <c r="N4" i="5"/>
  <c r="P7" i="4"/>
  <c r="R4" i="6"/>
  <c r="H8" i="6"/>
  <c r="T9" i="2"/>
  <c r="S6" i="5"/>
  <c r="R4" i="4"/>
  <c r="O6" i="2"/>
  <c r="M8" i="2"/>
  <c r="P6" i="6"/>
  <c r="E4" i="6"/>
  <c r="I5" i="5"/>
  <c r="N5" i="4"/>
  <c r="O4" i="5"/>
  <c r="S7" i="2"/>
  <c r="S7" i="5"/>
  <c r="H4" i="5"/>
  <c r="R5" i="6"/>
  <c r="N6" i="5"/>
  <c r="J7" i="6"/>
  <c r="M5" i="5"/>
  <c r="O7" i="2"/>
  <c r="R7" i="5"/>
  <c r="T7" i="6"/>
  <c r="U7" i="4"/>
  <c r="S4" i="5"/>
  <c r="S8" i="6"/>
  <c r="S6" i="6"/>
  <c r="T7" i="4"/>
  <c r="P6" i="4"/>
  <c r="U5" i="4"/>
  <c r="N4" i="4"/>
  <c r="S9" i="2"/>
  <c r="N6" i="2"/>
  <c r="T4" i="2"/>
  <c r="C4" i="6"/>
  <c r="S6" i="4"/>
  <c r="T6" i="5"/>
  <c r="H6" i="6"/>
  <c r="H7" i="6"/>
  <c r="N4" i="6"/>
  <c r="P6" i="2"/>
  <c r="U4" i="6"/>
  <c r="T8" i="6"/>
  <c r="N6" i="4"/>
  <c r="R5" i="5"/>
  <c r="S7" i="4"/>
  <c r="H5" i="6"/>
  <c r="J4" i="6"/>
  <c r="J10" i="6" s="1"/>
  <c r="K4" i="6"/>
  <c r="K7" i="4"/>
  <c r="J7" i="4"/>
  <c r="I7" i="4"/>
  <c r="K6" i="4"/>
  <c r="J6" i="4"/>
  <c r="J5" i="4"/>
  <c r="I5" i="4"/>
  <c r="H5" i="4"/>
  <c r="K5" i="4"/>
  <c r="K4" i="4"/>
  <c r="H4" i="4"/>
  <c r="J4" i="4"/>
  <c r="I9" i="2"/>
  <c r="K8" i="2"/>
  <c r="J8" i="2"/>
  <c r="H7" i="2"/>
  <c r="J7" i="2"/>
  <c r="I7" i="2"/>
  <c r="H6" i="2"/>
  <c r="K6" i="2"/>
  <c r="J5" i="2"/>
  <c r="K5" i="2"/>
  <c r="R5" i="2"/>
  <c r="H5" i="2"/>
  <c r="H4" i="2"/>
  <c r="K4" i="2"/>
  <c r="O5" i="2"/>
  <c r="R8" i="6"/>
  <c r="I4" i="4"/>
  <c r="R6" i="2"/>
  <c r="J9" i="2"/>
  <c r="T5" i="4"/>
  <c r="I8" i="6"/>
  <c r="D6" i="6"/>
  <c r="U7" i="6"/>
  <c r="C6" i="6"/>
  <c r="S5" i="4"/>
  <c r="U6" i="4"/>
  <c r="M7" i="4"/>
  <c r="J4" i="5"/>
  <c r="K5" i="6"/>
  <c r="P8" i="6"/>
  <c r="I6" i="4"/>
  <c r="M7" i="2"/>
  <c r="U5" i="2"/>
  <c r="I4" i="2"/>
  <c r="R4" i="5"/>
  <c r="R7" i="6"/>
  <c r="U6" i="2"/>
  <c r="M7" i="5"/>
  <c r="E6" i="6"/>
  <c r="R4" i="2"/>
  <c r="N6" i="6"/>
  <c r="I8" i="2"/>
  <c r="T5" i="6"/>
  <c r="F6" i="4"/>
  <c r="P7" i="2"/>
  <c r="K8" i="6"/>
  <c r="E4" i="5"/>
  <c r="I5" i="6"/>
  <c r="H6" i="4"/>
  <c r="S6" i="2"/>
  <c r="M6" i="6"/>
  <c r="I6" i="2"/>
  <c r="N7" i="4"/>
  <c r="J8" i="6"/>
  <c r="U9" i="2"/>
  <c r="J6" i="2"/>
  <c r="H4" i="6"/>
  <c r="I4" i="6"/>
  <c r="M4" i="4"/>
  <c r="D7" i="5"/>
  <c r="C7" i="5"/>
  <c r="F7" i="5"/>
  <c r="E7" i="5"/>
  <c r="E6" i="5"/>
  <c r="F6" i="5"/>
  <c r="D6" i="5"/>
  <c r="C6" i="5"/>
  <c r="C5" i="5"/>
  <c r="D5" i="5"/>
  <c r="E5" i="5"/>
  <c r="F5" i="5"/>
  <c r="D4" i="5"/>
  <c r="C4" i="5"/>
  <c r="F4" i="5"/>
  <c r="C8" i="6"/>
  <c r="E8" i="6"/>
  <c r="D8" i="6"/>
  <c r="F8" i="6"/>
  <c r="F7" i="6"/>
  <c r="D7" i="6"/>
  <c r="E7" i="6"/>
  <c r="C7" i="6"/>
  <c r="F5" i="6"/>
  <c r="D5" i="6"/>
  <c r="C5" i="6"/>
  <c r="E5" i="6"/>
  <c r="D4" i="6"/>
  <c r="C7" i="4"/>
  <c r="F7" i="4"/>
  <c r="D7" i="4"/>
  <c r="E7" i="4"/>
  <c r="C6" i="4"/>
  <c r="D6" i="4"/>
  <c r="E6" i="4"/>
  <c r="C5" i="4"/>
  <c r="E5" i="4"/>
  <c r="F5" i="4"/>
  <c r="D5" i="4"/>
  <c r="C4" i="4"/>
  <c r="F4" i="4"/>
  <c r="E4" i="4"/>
  <c r="D4" i="4"/>
  <c r="D9" i="2"/>
  <c r="C9" i="2"/>
  <c r="E9" i="2"/>
  <c r="F9" i="2"/>
  <c r="F8" i="2"/>
  <c r="E8" i="2"/>
  <c r="C8" i="2"/>
  <c r="D8" i="2"/>
  <c r="H8" i="2"/>
  <c r="E7" i="2"/>
  <c r="F7" i="2"/>
  <c r="D7" i="2"/>
  <c r="C7" i="2"/>
  <c r="C6" i="2"/>
  <c r="D6" i="2"/>
  <c r="E6" i="2"/>
  <c r="F6" i="2"/>
  <c r="E5" i="2"/>
  <c r="C5" i="2"/>
  <c r="F5" i="2"/>
  <c r="T5" i="2"/>
  <c r="D5" i="2"/>
  <c r="S5" i="2"/>
  <c r="F4" i="2"/>
  <c r="C4" i="2"/>
  <c r="D4" i="2"/>
  <c r="E4" i="2"/>
  <c r="U10" i="5" l="1"/>
  <c r="S10" i="5"/>
  <c r="R10" i="5"/>
  <c r="T10" i="5"/>
  <c r="U10" i="6"/>
  <c r="R10" i="6"/>
  <c r="S10" i="6"/>
  <c r="T10" i="6"/>
  <c r="R10" i="4"/>
  <c r="T10" i="4"/>
  <c r="S10" i="4"/>
  <c r="U10" i="4"/>
  <c r="N10" i="5"/>
  <c r="P10" i="5"/>
  <c r="M10" i="5"/>
  <c r="O10" i="5"/>
  <c r="N10" i="6"/>
  <c r="M10" i="6"/>
  <c r="O10" i="6"/>
  <c r="P10" i="6"/>
  <c r="P10" i="4"/>
  <c r="N10" i="4"/>
  <c r="O10" i="4"/>
  <c r="M10" i="4"/>
  <c r="M10" i="2"/>
  <c r="N10" i="2"/>
  <c r="O10" i="2"/>
  <c r="P10" i="2"/>
  <c r="J10" i="5"/>
  <c r="H10" i="5"/>
  <c r="I10" i="5"/>
  <c r="K10" i="5"/>
  <c r="U10" i="2"/>
  <c r="S10" i="2"/>
  <c r="R10" i="2"/>
  <c r="T10" i="2"/>
  <c r="K10" i="2"/>
  <c r="J10" i="4"/>
  <c r="H10" i="6"/>
  <c r="K10" i="4"/>
  <c r="K10" i="6"/>
  <c r="I10" i="6"/>
  <c r="H10" i="4"/>
  <c r="I10" i="4"/>
  <c r="H10" i="2"/>
  <c r="I10" i="2"/>
  <c r="J10" i="2"/>
  <c r="D10" i="6"/>
  <c r="E10" i="5"/>
  <c r="F10" i="5"/>
  <c r="C10" i="5"/>
  <c r="D10" i="5"/>
  <c r="C10" i="6"/>
  <c r="F10" i="6"/>
  <c r="E10" i="6"/>
  <c r="C10" i="4"/>
  <c r="E10" i="4"/>
  <c r="D10" i="4"/>
  <c r="F10" i="4"/>
  <c r="E10" i="2"/>
  <c r="F10" i="2"/>
  <c r="C10" i="2"/>
  <c r="D10" i="2"/>
</calcChain>
</file>

<file path=xl/sharedStrings.xml><?xml version="1.0" encoding="utf-8"?>
<sst xmlns="http://schemas.openxmlformats.org/spreadsheetml/2006/main" count="861" uniqueCount="498">
  <si>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</si>
  <si>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</si>
  <si>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</si>
  <si>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</si>
  <si>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</si>
  <si>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</si>
  <si>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</si>
  <si>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</si>
  <si>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</si>
  <si>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</si>
  <si>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</si>
  <si>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</si>
  <si>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</si>
  <si>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</si>
  <si>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</si>
  <si>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</si>
  <si>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</si>
  <si>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</si>
  <si>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</si>
  <si>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</si>
  <si>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</si>
  <si>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</si>
  <si>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</si>
  <si>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</si>
  <si>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</si>
  <si>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</si>
  <si>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</si>
  <si>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</si>
  <si>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</si>
  <si>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</si>
  <si>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</si>
  <si>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</si>
  <si>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</si>
  <si>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</si>
  <si>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</si>
  <si>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</si>
  <si>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</si>
  <si>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</si>
  <si>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</si>
  <si>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</si>
  <si>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</si>
  <si>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</si>
  <si>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</si>
  <si>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</si>
  <si>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</si>
  <si>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</si>
  <si>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</si>
  <si>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</si>
  <si>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</si>
  <si>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</si>
  <si>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</si>
  <si>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</si>
  <si>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</si>
  <si>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</si>
  <si>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</si>
  <si>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</si>
  <si>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</si>
  <si>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</si>
  <si>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</si>
  <si>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</si>
  <si>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</si>
  <si>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</si>
  <si>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</si>
  <si>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</si>
  <si>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</si>
  <si>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</si>
  <si>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</si>
  <si>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</si>
  <si>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</si>
  <si>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</si>
  <si>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</si>
  <si>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</si>
  <si>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</si>
  <si>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</si>
  <si>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</si>
  <si>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</si>
  <si>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</si>
  <si>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</si>
  <si>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</si>
  <si>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</si>
  <si>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</si>
  <si>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</si>
  <si>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</si>
  <si>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</si>
  <si>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</si>
  <si>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</si>
  <si>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</si>
  <si>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</si>
  <si>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</si>
  <si>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</si>
  <si>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</si>
  <si>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</si>
  <si>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</si>
  <si>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</si>
  <si>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</si>
  <si>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</si>
  <si>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</si>
  <si>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</si>
  <si>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</si>
  <si>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</si>
  <si>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</si>
  <si>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</si>
  <si>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</si>
  <si>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</si>
  <si>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</si>
  <si>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</si>
  <si>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</si>
  <si>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</si>
  <si>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</si>
  <si>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</si>
  <si>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</si>
  <si>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</si>
  <si>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</si>
  <si>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</si>
  <si>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</si>
  <si>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</si>
  <si>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</si>
  <si>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</si>
  <si>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</si>
  <si>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</si>
  <si>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</si>
  <si>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</si>
  <si>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</si>
  <si>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</si>
  <si>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</si>
  <si>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</si>
  <si>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</si>
  <si>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</si>
  <si>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</si>
  <si>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</si>
  <si>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</si>
  <si>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</si>
  <si>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</si>
  <si>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</si>
  <si>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</si>
  <si>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</si>
  <si>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</si>
  <si>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</si>
  <si>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</si>
  <si>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</si>
  <si>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</si>
  <si>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</si>
  <si>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</si>
  <si>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</si>
  <si>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</si>
  <si>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</si>
  <si>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</si>
  <si>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</si>
  <si>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</si>
  <si>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</si>
  <si>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</si>
  <si>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</si>
  <si>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</si>
  <si>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</si>
  <si>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</si>
  <si>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</si>
  <si>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</si>
  <si>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</si>
  <si>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</si>
  <si>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</si>
  <si>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</si>
  <si>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</si>
  <si>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</si>
  <si>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</si>
  <si>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</si>
  <si>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</si>
  <si>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</si>
  <si>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</si>
  <si>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</si>
  <si>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</si>
  <si>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</si>
  <si>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</si>
  <si>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</si>
  <si>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</si>
  <si>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</si>
  <si>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</si>
  <si>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</si>
  <si>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2023</t>
  </si>
  <si>
    <t>AÑO 2024</t>
  </si>
  <si>
    <t>AÑO 2025</t>
  </si>
  <si>
    <t>AÑO 2026</t>
  </si>
  <si>
    <t>Entregas fisicas de la misión,misón y principios expuestas en cada sede.</t>
  </si>
  <si>
    <t>las metas son conocidas y socializadas con la comunidad educativa.</t>
  </si>
  <si>
    <t>PEI( Horizonte institucional)</t>
  </si>
  <si>
    <t>Se ha socializado  con la comunidad y se trabaja en pro de su apropiación.</t>
  </si>
  <si>
    <t>Actas de reuniones, material impreso.</t>
  </si>
  <si>
    <t>La institucion esta abierta a los diferentes grupos poblacionales.</t>
  </si>
  <si>
    <t>Anexo matricula S.I.M.A.T</t>
  </si>
  <si>
    <t>El liderazgo esta representado en las figuras del gobierno escolar y junta de padres.</t>
  </si>
  <si>
    <t>actas de elección de gobierno escolar y junta de padres de familia.</t>
  </si>
  <si>
    <t>los planes y proyectos se llevan a cabo enel trabajo en equipo y corresponsabilidad, articulado con el planeamiento estratégico de la I.E</t>
  </si>
  <si>
    <t>formatos enviados por el MEN, diligenciados.</t>
  </si>
  <si>
    <t>la estrategia pedagogica va acorde a la mision, vision y principios institucionales.</t>
  </si>
  <si>
    <t>modelos pedagogicos escuela nueva, post primaria, mema.</t>
  </si>
  <si>
    <t>se hace uso de los resultados de las pruebas internas y externas  para evaluar y tomar desiciones.</t>
  </si>
  <si>
    <t>actas y documentos de resultados de las pruebas.</t>
  </si>
  <si>
    <t>formatos del MEN y actas.</t>
  </si>
  <si>
    <t>Se lleva a cabo reuniones periódicas, según cronograma,pero hace falta mayor compromiso por parte de algunos integrantes.</t>
  </si>
  <si>
    <t>Actas de reuniones.</t>
  </si>
  <si>
    <t>Se reune ordinariamente con la participacion de todos los docentes para la toma de decisiones y segumiento al plan de trabajo.</t>
  </si>
  <si>
    <t>se reune en los casos que lo amerita estableciendo los acuerdos pertinentes.</t>
  </si>
  <si>
    <t>Esta conformado, es reconocido y plantea soluciones los casos de convivencia escolar.</t>
  </si>
  <si>
    <t>Exixte pero no es funcional</t>
  </si>
  <si>
    <t>Actas de conformación</t>
  </si>
  <si>
    <t>el personero es elegido democraticamente  pero le falta ser operativo.</t>
  </si>
  <si>
    <t>Actas de conformación.</t>
  </si>
  <si>
    <t>está conformada pero no se reune periódicamente para tomar desiciones.</t>
  </si>
  <si>
    <t>Acta de conformación.</t>
  </si>
  <si>
    <t>El consejo esta conformado pero no se reune periodicamente.</t>
  </si>
  <si>
    <t>La institución utiliza los medios de comunicacón como whatsapp , correo  para informar actualizar y maotivar a la comunidad educativa.</t>
  </si>
  <si>
    <t>Las TICS</t>
  </si>
  <si>
    <t>Actas de reuniones</t>
  </si>
  <si>
    <t>La institución realiza reconocimiento a los logros de los estudiantes y lleva a cabo entrega de estímulos.</t>
  </si>
  <si>
    <t>Actas de entrega.</t>
  </si>
  <si>
    <t>Se lleva a cabo el trabajo en equipo a través de gestiones en un ambiente de armonía y libre pensamiento.</t>
  </si>
  <si>
    <t>Actas de reuniones de docentes.</t>
  </si>
  <si>
    <t>Los estudiantes muestran sentido de pertenencia con la institucion, participan en los diferentes  actos cultulturales y deportivos internos y externos.</t>
  </si>
  <si>
    <t>Actas  de reuniones.</t>
  </si>
  <si>
    <t>la I.E cuenta con espacios adecuados para realizar las labores académicas.</t>
  </si>
  <si>
    <t>Planta física de las sedes.</t>
  </si>
  <si>
    <t xml:space="preserve">Actas  </t>
  </si>
  <si>
    <t>En la mayoría de las sedes se muestra entusiasmo e interés para el aprendizaje.</t>
  </si>
  <si>
    <t>Informes académicos.</t>
  </si>
  <si>
    <t>El manual de convivencia es usado como instrumento que orienta los principio, valores y estrategias para garantizar un buen clima escolar.</t>
  </si>
  <si>
    <t>Manual de convivincia y acta de conformación.</t>
  </si>
  <si>
    <t>cronograma de actividades.</t>
  </si>
  <si>
    <t>restaurante escolar,transporte,alojamiento en el hogar juvenil ,tienda escolar,espacios deportivos,laboratorios,campañas de salud fisica y mental.</t>
  </si>
  <si>
    <t xml:space="preserve"> La I.E cuenta con restaurante escolar,transporte,alojamiento en el hogar juvenil ,tienda escolar,espacios deportivos,laboratorios,campañas de salud fisica y mental.</t>
  </si>
  <si>
    <t>la I.E  cuenta con un comité de convivencia que  se encarga de atender  los casos que se presenten.</t>
  </si>
  <si>
    <t>Actas de conformación de comité de convivencia.</t>
  </si>
  <si>
    <t>Observador del estudiante</t>
  </si>
  <si>
    <t>la I.E ha definido mecanismos para prevenir y atender los casos difíciles.  No se ha llevado seguimiento a los casos.</t>
  </si>
  <si>
    <t>contactos telefónicos.</t>
  </si>
  <si>
    <t>la I.E establece acuerdos ocasionales con otras entidades:bibliotecas,puesto de salud,alcadia,federacion de cafeteros para desarrollar algunas actividades pedagogicas</t>
  </si>
  <si>
    <t>plataforma enjambre y radicado de documentos enviados.</t>
  </si>
  <si>
    <t>la institución establece relaciones esporádicas con el sector productivo, en ocasiones se reciben aportes y donaciones.</t>
  </si>
  <si>
    <t>la I.E cuenta con un plan de estudio unificados que reponde a las políticas trazadas por el PEI, los planes de aula se encuentran en proceso de ajuste,lo mismo que los PPT.</t>
  </si>
  <si>
    <t>plan de estudio,planes de areas y matrices pedagogicas,actas de ajuste y adopcion.</t>
  </si>
  <si>
    <t xml:space="preserve">Las practicas pedagogicas desarrollan un enfoque metodologico comun (escuela nueva y graduada) con metodos activos y el uso de las TIC. </t>
  </si>
  <si>
    <t>planes de area y aula,guias y cartilas.</t>
  </si>
  <si>
    <t>La I.E  cuenta con recursos pedagogicos basicos para la implementacion del plan de estudios.</t>
  </si>
  <si>
    <t>inventario escolar de cada sede,plan de necesidades prioritarias.</t>
  </si>
  <si>
    <t>Existe una joranda escolar establecida en el proyecto educativo institucional.</t>
  </si>
  <si>
    <t>informe de periodo,registro de asistencia.</t>
  </si>
  <si>
    <t>la I.E aplica  evaluacion formativa e integral conforme a los decretos 230  del 2002 y 2082 de 1996.</t>
  </si>
  <si>
    <t>SIE, registro de notas y boletines.</t>
  </si>
  <si>
    <t>La práctica docente es apoyada con ayudas didacticas y pedagógicas, acompañamiento del programa PTA de acuerdo a los lineamientos del PEI.</t>
  </si>
  <si>
    <t>material didactico y pedagógico, herramientas TIC y proyectos transversales.</t>
  </si>
  <si>
    <t>Los docentes asignan tareas con el fin de fortalecer los aprendizajes en los estudiantes-</t>
  </si>
  <si>
    <t>cuadernos,guías y talleres.</t>
  </si>
  <si>
    <t>Existe un manual de uso de los recursos articulado con la propuesta pedagogica.</t>
  </si>
  <si>
    <t>Manual de uso de recursos,planes de aula y formato de prestamo</t>
  </si>
  <si>
    <t>los horarios para el proceso de aprendizaje es acorde a la intensidad horaria asignada a los docentes.</t>
  </si>
  <si>
    <t>Resolusión de carga académica y hoerario de clases.</t>
  </si>
  <si>
    <t>armonía escolar, contexto.</t>
  </si>
  <si>
    <t>Las relaciones docente -estudiante se basan en la comunicación, respeto, empatía.La institución presenta ambientes escolares propicios para el aprendizaje.</t>
  </si>
  <si>
    <t>Los docentes emplean la planeación como estrategia para  alcanzar los objetivos, teniendo como base los referentes dados por el MEN</t>
  </si>
  <si>
    <t>planes de area, aula y clase.</t>
  </si>
  <si>
    <t>La planeación se fundamenta en los ritmos y estilos de aprendizaje de los estudiantes con el fin de elegir las estrategias y sistema participativos.</t>
  </si>
  <si>
    <t>planes de aula.</t>
  </si>
  <si>
    <t>La evaluacion es continua, se hace segumiento y se informa periódicamente.</t>
  </si>
  <si>
    <t>boletines, evaluaciones bimestrales.</t>
  </si>
  <si>
    <t>La institución revisa periódicamente su sistema
de seguimiento académico y realiza los ajustes
correspondientes, con el propósito de mejorarlo.</t>
  </si>
  <si>
    <t>plataforma de evaluación, informes de las ICFES.</t>
  </si>
  <si>
    <t>La institución hace seguimiento a la incidencia de los resultados de las evaluaciones externas en las prácticas de aula y realiza acciones correctivas para su ajuste, las cuales son establecidas en el plan de mejoramiento.</t>
  </si>
  <si>
    <t>Análisis de los resultados de las pruebas y los planes de mejoramiento.</t>
  </si>
  <si>
    <t>la I:E realiza seguimiento contínuo  a la asistencia de los estudiantes.</t>
  </si>
  <si>
    <t>formato 001</t>
  </si>
  <si>
    <t>La institución lleva a cabo actividades de recuperación,realiza ajustes con el fin de mejorar los aprendizajes.</t>
  </si>
  <si>
    <t>Los docentes elaboran planes de refuerzo para estudiantes con dificultades de aprendizaje.</t>
  </si>
  <si>
    <t>planes de refuerzo</t>
  </si>
  <si>
    <t>Se  esta conformando una base de datos de los egresados.</t>
  </si>
  <si>
    <t>Base de datos.</t>
  </si>
  <si>
    <t>La I.E cuenta con un proceso de matricula agil, oportuno que tiene en cuenta las necesidades de los estudiantes y los padres de familia y que es conocido por la comunidad educativa.</t>
  </si>
  <si>
    <t>SIMAT y folios de matricula.</t>
  </si>
  <si>
    <t>La I.E cuenta con un sistema de archivo organizado donde se recopila la informacion historica de los estudiantes de todas las sedes.</t>
  </si>
  <si>
    <t>Archivo de la I:E</t>
  </si>
  <si>
    <t>la I.E lleva a cabo la revisión en cada periodo academico,se esta adelantando trabajos para evaluar en la plataforma vive digital 3.0</t>
  </si>
  <si>
    <t>Boletines</t>
  </si>
  <si>
    <t>La I.E  asegura la recursos para cumplir el programa de mantenimiento de su planta física.</t>
  </si>
  <si>
    <t>informe anual de gastos y actas.Registro fotográfico.</t>
  </si>
  <si>
    <t>la I.E cuenta cuenta con un programa de adecuacion,accesibilidad y embellecimiento de su planta fisica y este cuenta con  la ayuda de la comunidad educativa.</t>
  </si>
  <si>
    <t>Registro fotográfico y formato de actividades de embellecimiento.</t>
  </si>
  <si>
    <t>Los espacios son utilizados de acuerdo a las necesidades.</t>
  </si>
  <si>
    <t>cronograma de actividades y registro fotográfico.</t>
  </si>
  <si>
    <t>La I.E cuenta con un plan para la adquisicion de los recursos para el aprendizae que garantza la disponibilidad oportuna de los mismos.</t>
  </si>
  <si>
    <t>Plan de necesidades, plan dee compra, actas de entrega.</t>
  </si>
  <si>
    <t>El suministro es participativo se hace de acuerdo a las necesidades de las sesdes</t>
  </si>
  <si>
    <t>plan de necesidades</t>
  </si>
  <si>
    <t>se lleva a cabo mantenimiento esporádico de los equipos , para su buen funcionamiento.</t>
  </si>
  <si>
    <t>comprobante de pago.</t>
  </si>
  <si>
    <t>se realizo el panorama completo de riesgos de las diferfentes sedes.</t>
  </si>
  <si>
    <t>registro fotográfico y documento escrito.</t>
  </si>
  <si>
    <t>la I.E cuenta con los servicios de transporte escolar,PAE,tienda escolar el cual se ofrece a la comunidad educativa de forma equitativa.</t>
  </si>
  <si>
    <t>PAE,transporte escolar y tienda escolar.Registro fotográfico.</t>
  </si>
  <si>
    <t>herramientas del PTA Yy asesorias externas, actas de asistencia.</t>
  </si>
  <si>
    <t>La I.E cuenta con personal profesional cuyos perfiles son usados para la toma de decisiones.</t>
  </si>
  <si>
    <t>hojas de vida del personal docente</t>
  </si>
  <si>
    <t>la I.E realiza una induccion para el personal nuevo donde se da a conocer el PEI y plan de mejoramiento.</t>
  </si>
  <si>
    <t>Acta de inducción</t>
  </si>
  <si>
    <t>La  formacion y capacitacion son asumidas como un asunto de interes particular de cada docente y ofertas presentadas por la secretaria de educacion.</t>
  </si>
  <si>
    <t>certificados de estudios de los docentes</t>
  </si>
  <si>
    <t>La I.E realiza la asignación academica a los docentes y realiza los ajustes pertinentes de acuerdos a la planta docente.</t>
  </si>
  <si>
    <t>Acta  de asignación académica.</t>
  </si>
  <si>
    <t>Los docentes estan comprometidos y dispuestos compartiendo la filosofia principios y valores y estan abiertos a la mejora continua.</t>
  </si>
  <si>
    <t>Existe un proceso de evaluacion de desempeño para docentes y directivos docentes los cuales definen claramente los indicadores y referentes y estan sujetos a la normatividad vigente.</t>
  </si>
  <si>
    <t>actas de reuniones</t>
  </si>
  <si>
    <t>Evaluación anual de desempeño.</t>
  </si>
  <si>
    <t>se han realizado algunas reconocimientos pero no se tiene como una política institucional</t>
  </si>
  <si>
    <t>actas de entrega.</t>
  </si>
  <si>
    <t>actualmente no se ha llevado a cabo proyectos de investigación.</t>
  </si>
  <si>
    <t>N/A</t>
  </si>
  <si>
    <t>la resolución de diferencias se lleva a cabo mediante el diálogo y acuerdos con el fin de lograr una sana convivencia.</t>
  </si>
  <si>
    <t>acta de compromisos</t>
  </si>
  <si>
    <t>La I.E realiza actividades  orientadas al bienestar del personal vinculado teniendo en cuenta todas las sedes.</t>
  </si>
  <si>
    <t>Registro fotográfico</t>
  </si>
  <si>
    <t>Existen procedimientos( plan de necesidades) para elaborar el presupuesto de acuardo al plan operativo anual y es coherente con los procesos institucionales.</t>
  </si>
  <si>
    <t>actas de re.unión, plan de necesidades.</t>
  </si>
  <si>
    <t>La contabilidad tiene todos los soportes ,los informes financieros se elaboran y se presentan dentro de los plazos establecidos por las normas y se usan para el control financiero y para la toma de decisiones a corto,mediano y largo plazo.</t>
  </si>
  <si>
    <t>recibos de compras, plan de compres ,programa TNS</t>
  </si>
  <si>
    <t>Existen procesos para el recaudo de los ingresos y la realizacion de los gastos,estos son conocidos por la comunidad y son coherente con la planeacion financiera de la institucion.</t>
  </si>
  <si>
    <t>Actas de rendimiento de cuentas.</t>
  </si>
  <si>
    <t>la I.E presenta los informes financieros a las autoridades pertinentes de manera apropiada y oportuna y tambien se da a conocer a la comunidad educativa .</t>
  </si>
  <si>
    <t>Acta de rendicion de cuentas y concejo directivo.</t>
  </si>
  <si>
    <t>AÑO  2023</t>
  </si>
  <si>
    <t>la I.E esta abierta a la atencion de los diferentes grupos poblacionales en concordancia con el PEI y la normatividad vigente.</t>
  </si>
  <si>
    <t>Matricula SIMAT.</t>
  </si>
  <si>
    <t>SIMAT,SIMPADE.</t>
  </si>
  <si>
    <t>La I.E esta abierta a la atencion de los grupos etnicos de acuerdo a la normatividad vigente.</t>
  </si>
  <si>
    <t>La I.E conoce las necesidades y expectativas de los estudiantes, los divulga a la comunidad  y trabaja en procura de la satisfaccion de las mismas.</t>
  </si>
  <si>
    <t>Lectura de contexto.</t>
  </si>
  <si>
    <t>planes de aula</t>
  </si>
  <si>
    <t>La I.E cuenta con programas que apoyan y orientana los estudiantes en la construccion de su proyecto de vida según sus expexctativas.</t>
  </si>
  <si>
    <t>la I.E lleva a cabo la escuela de padres con la participacion de la comunidad educativa y profesionales de salud del municipio.</t>
  </si>
  <si>
    <t>Actas de asistencia</t>
  </si>
  <si>
    <t>Oferta educativa,SIMAT.</t>
  </si>
  <si>
    <t>la I.E presta el servicio educativo en preescolar, la modalidad escuela nueva y postprimaria y media academica, asi mismo se brinda el servicio del hogar juvenil.</t>
  </si>
  <si>
    <t>La I.E hace uso de su planta fisica para el desarrollo del proceso educativo,emplea los medios de comunicación como las redes  para mantener una continuo comunicación entre la comunidad.</t>
  </si>
  <si>
    <t>Actas</t>
  </si>
  <si>
    <t xml:space="preserve">Proyectos </t>
  </si>
  <si>
    <t>Los estudiantes desarrollan su servico social acorde a las necesidades del contexto.</t>
  </si>
  <si>
    <t>la I.E ofrece sus escenarios para que los estudiantes participen de forma continua y con sentido en el desarrollo de actividades pedagogicas,culturales y deportivas.</t>
  </si>
  <si>
    <t>Existe el consejoy asamblea de padres de familia pero no se identifica plenamente con los objetivos de la institucion.</t>
  </si>
  <si>
    <t>acta de conformación</t>
  </si>
  <si>
    <t>Registro fotografico y cronograma de actividades.</t>
  </si>
  <si>
    <t>Las familias participan en las diferentes actividades que se realizan en la institución</t>
  </si>
  <si>
    <t>la I.E ha realizado un inventario de los  riesgos fisicos de cada sede interviniendo  algunas sedes.</t>
  </si>
  <si>
    <t>registro fotográfico</t>
  </si>
  <si>
    <t>existe acompañamiento externo para impulsar la prevencion de riesgos y  es asumido por los estudiantes para crear una cultura de auto cuidado y prevencion.</t>
  </si>
  <si>
    <t>actas</t>
  </si>
  <si>
    <t>actas de asistencia</t>
  </si>
  <si>
    <t>No existe programas de sguridad, se han brindado algunas orientaciones para casos de emergencia como incendios y terremotos.</t>
  </si>
  <si>
    <t>Se cuenta con una formulación de la misión, la visión y los principios que articulan e identifican a la institución como un todo. Estos elementos han sido apropiados parcialmente por la comunidad educativa.</t>
  </si>
  <si>
    <t>Misión y visión en ubicados en lugares visiblescomo: aulas de clase pasillos. Asi mismo esta establecido la semana de inducción para socializar el horizonte institucional entre otros aspectos.</t>
  </si>
  <si>
    <t>Algunas de las metas establecidas para la institución integrada e inclusiva responden a sus objetivos y al direccionamiento estratégico. Además, éstas son conocidas y puestas en práctica por la comunidad educativa.</t>
  </si>
  <si>
    <t>firmas de las actas de reunión , registro fotográfico</t>
  </si>
  <si>
    <t>La comunidad educativa conoce y comparte el direccionamiento estratégico. Esto se evidencia en la identidad institucional y la unidad de propósitos entre sus miembros.</t>
  </si>
  <si>
    <t>PMI, planes operativos, actas, fotografías.</t>
  </si>
  <si>
    <t>Actas de elección de gobierno escolar y junta de padres de familia.</t>
  </si>
  <si>
    <t>Se lleva a cabo la  autoevaluacion y seguimiento  con docentes y directivos</t>
  </si>
  <si>
    <t>La institución implementa un proceso de autoevaluación integral que abarca las diferentes sedes, empleando instrumentos y procedimientos claros. Además, cuenta con la participación de los diferentes estamentos de la comunidad educativa.</t>
  </si>
  <si>
    <t>El consejo directivo  esta conformado ,tiene una agenda y un cronograma de trabajo para orientar los procesos de planeación y el seguimiento a las acciones institucionales. Sin embargo, no se reúne con regularidad.</t>
  </si>
  <si>
    <t>Actas de reunión.</t>
  </si>
  <si>
    <t>Actas de reunión. Planes de mejoramiento.</t>
  </si>
  <si>
    <t>Está conformado, posee un cronograma de reuniones, sus integrantes asisten y se atendido los casos de conflicto estableciendo los respectivos acuerdos y compromisos.</t>
  </si>
  <si>
    <t>actas de reunión, listado de asistencia, registros fotográficos.</t>
  </si>
  <si>
    <t>El consejo estudiantil está conformado pero no ha establecido un programa ni se reune.</t>
  </si>
  <si>
    <t>El personero fue elegido por elección popular, pero no fue funcional durante su periodo.</t>
  </si>
  <si>
    <t>Actas de elección y conformación.</t>
  </si>
  <si>
    <t>El consejo de padres está conformada pero no se reune, ni tienen un plan de acción.</t>
  </si>
  <si>
    <t>Actas de entrega</t>
  </si>
  <si>
    <t>Existen buenas practicas pedagogicas que se socializan de manera verbal,pero no esta sistematizado.</t>
  </si>
  <si>
    <t>Casi todas las sedes de la institución poseen espacios suficientes para realizar las labores académicas, administrativas y recreativas, y éstas se mantienen limpias y ordenadas. La dotación es adecuada. Esto genera sentimientos de apropiación y cuidado hacia los mismos.</t>
  </si>
  <si>
    <t>la I:E cuenta con un programa de inducción para los estudiantes implementado a través de diferentes estrategias para la acogida de los mismos.</t>
  </si>
  <si>
    <t>la institución cuenta con un programa de inducción  a los estudiantesque se lleva acabo al inicio del año escoar, esta se implementa a traves de diferentes estrategiás con el fin de contextualizar a los estudiantes y promover el sentido de pertenencia con la institución.</t>
  </si>
  <si>
    <t>Actas, material impreso</t>
  </si>
  <si>
    <t>El manual de convivencia ha sido resignificado  estableciendo de forma clara la clasificación de las diferentes situaciones de conflicto y las rutas a seguir  siendo usado como instrumento para orientar los principio, valores y estrategias para garantizar un buen clima escolar.</t>
  </si>
  <si>
    <t>Se llevan a cabo actividades extracurriculares como deporte, y actos culturales.</t>
  </si>
  <si>
    <t>Actas de reunión, y listado de asistencia.</t>
  </si>
  <si>
    <t>El comité de convivencia atendió algunos casos que se presentaron, orinentando las diferentes rutas y acuerdos.</t>
  </si>
  <si>
    <t>Acta de conformación y actas de acuerdos.</t>
  </si>
  <si>
    <t>se atendieron los casos que se presentaron, y se está en observancia de los acuerdos establecidos.</t>
  </si>
  <si>
    <t>observador del estudiante, actas de casos atendidos.</t>
  </si>
  <si>
    <t>Se tiene una comunicación permanente con los padres de familia o acudientes, se hace una reunión para entrega de i nformes academicos de forma periódica.</t>
  </si>
  <si>
    <t>Actas, listado de asistencia, registro fotográfico.</t>
  </si>
  <si>
    <t>plan de estudio,planes de areas, aula y matrices pedagogicas,actas de ajuste y adopcion.7</t>
  </si>
  <si>
    <t>La I.E  cuenta con recursos para la dotación y mantenimientode los recursos pedagogicos basicos para la implementacion del plan de estudios.</t>
  </si>
  <si>
    <t>informe de periodo,registro de asistencia.Carga académica.</t>
  </si>
  <si>
    <t>SIE, registro de notas y boletines, plataforma vive 3.0</t>
  </si>
  <si>
    <t xml:space="preserve">La institución promueve el ejercicio de tareas con el fin de afianzar los aprendizajes observados en el aula de clase </t>
  </si>
  <si>
    <t>Los docentes llevan a cabo una comunicación asertiva con sus estudiantes,tienen en cuenta los estilos y ritmos de aprendizaje valorando la diversidad del estudiante como centro del proceso enseñanza aprendizaje.</t>
  </si>
  <si>
    <t>planes de aula, proyectos pedagógicos,  uso del material del PTA</t>
  </si>
  <si>
    <t>planes aula, area, PPT, material didactico y del contexto.</t>
  </si>
  <si>
    <t>planes de aula.y centros de interés.</t>
  </si>
  <si>
    <t>La evaluación es contínua,se lleva a cabo seguimiento , se planteasn planes de mejoramiento y se plasma en informes .</t>
  </si>
  <si>
    <t>Boletines, evaluciones bimestrales, talleres, quiz etc.</t>
  </si>
  <si>
    <t>La institución dispone de un sistema ágil y
oportuno para la expedición de boletines de
calificaciones y cuenta con los sistemas de
control necesarios para garantizar la consistencia de la información.</t>
  </si>
  <si>
    <t>Archivo de la institución</t>
  </si>
  <si>
    <t>La institución dispone de la plataforma vive colegio 3.0 que se emplea para la emisión de boletines.</t>
  </si>
  <si>
    <t>plataforma vivecolegio 3.0</t>
  </si>
  <si>
    <t>la I.E un programa de adecuacion  anual ,accesibilidad y embellecimiento de su planta fisica   de acuerdo a las necesidades de cada sedey este cuenta con  la ayuda de la comunidad educativa.</t>
  </si>
  <si>
    <t xml:space="preserve"> elabora de acuerdo a las necesidades de cada sede</t>
  </si>
  <si>
    <t>El proceso para determinar las necesidades
de adquisición de suministro de insumos,
recursos y mantenimiento de los mismos, es
participativo, se hace oportunamente y está
articulado con la propuesta pedagógica de la
institución.</t>
  </si>
  <si>
    <t>se realizo el panorama completo de riesgos de las diferfentes sedes. Se hace necesario actualizar.</t>
  </si>
  <si>
    <t>Se lleva a cabo apoyo a los estudiantes con bajo desempeño académico con acompañamiento del programa PTA e instituciones externas como la alcaldía.</t>
  </si>
  <si>
    <t>Cada docente en su área realiza acompañamientoa los estudiantes con bajo desempeño académico,a través de planes de mejoramiento, y con acompañamiento del programa PTA .</t>
  </si>
  <si>
    <t>La institución cuenta con personal calificado y especializado en diferentes áreas que aportan sus conocimientos para la toma de desiciones.</t>
  </si>
  <si>
    <t>La planta docente demuestra un alto sentido de pertenencia por La institución, muestra interés por los cambios mostrando actitud de mejora.</t>
  </si>
  <si>
    <t>Se han realizado algunas reconocimientos pero no se tiene como una política institucional</t>
  </si>
  <si>
    <t>La resolución de diferencias se lleva a cabo mediante el diálogo y acuerdos con el fin de lograr una sana convivencia.</t>
  </si>
  <si>
    <t>en el presente año no se llevó a cabo proyectos de investigación</t>
  </si>
  <si>
    <t>acta de compromiso</t>
  </si>
  <si>
    <t>Las actividades en pro del bienestar del cuerpo docente es promovido por los mismos docentes tanto organizacionalmente como economicamente.</t>
  </si>
  <si>
    <t>registro fotografico</t>
  </si>
  <si>
    <t>La institución realiza un diagnóstico( plan de necesidades) para elaborar el presupuesto de acuardo al plan operativo anual y es coherente con los procesos institucionales.</t>
  </si>
  <si>
    <t>actas de reunión, plan de necesidades.</t>
  </si>
  <si>
    <t>La contabilidad se lleva de manera oportuna con sus debidoas soportes e informes financieros, se presentan informes en tiempos requeridos, y son utilizados para la toma de desiciones.</t>
  </si>
  <si>
    <t>Recibos de compras, plan de compras,programa TNS</t>
  </si>
  <si>
    <t>la institución cuenta con procesos claros para el recaudo de ingresos y la realización de gastos esto en concordancia con la planeación institucional.</t>
  </si>
  <si>
    <t>se llevan a cabo informes financieros a las autoridades que lo ameriten y en tiempos oportunos, esto es socializado con la comunidad educativa</t>
  </si>
  <si>
    <t>La institución está abierta a llevar a cabo atención a la población que  lo amerite , se hace necesario realizar planes pedagógicos para poder atender posibles casos.</t>
  </si>
  <si>
    <t>la institución está abierta a llevar a cabo atención a la población que  lo amerite . Y dispuesta  para tomas las medidas necesarias en pro de esta población</t>
  </si>
  <si>
    <t>La institución trabaja en pro de conocer las necesidades de los estudiantes para trabajar en posibles mejoras y satisfacción de nesecidades.</t>
  </si>
  <si>
    <t>lectura de contexto, encuesta.</t>
  </si>
  <si>
    <t>en este año la escuela de padres se oriento en las reuniones programadas para entrega de informes, llevando a cabo  charlas de reflexivas sobre el rol de padres.</t>
  </si>
  <si>
    <t>Los estudiantes prestan el servicio social  teniendo encuenta los diferentes programas establecidos.</t>
  </si>
  <si>
    <t>proyectos</t>
  </si>
  <si>
    <t>La institución otorga espacios de participación para los estudiantes tales como: pedagógicos, deportivos, danza, música, banda marcial que fueron aprovechados sactisfactorianemente por los estudiantes</t>
  </si>
  <si>
    <t>Actas de conformación y participación.</t>
  </si>
  <si>
    <t>Algunas familias responden a la invitación para las diferentes actividades promovidas por la institución, se requiere mayor participación y compromiso por parte de las mismas.</t>
  </si>
  <si>
    <t>La institución implementa el proyecto transversal prevensión de riesgos y se lleva a cabo dentro de la planeación pedagógicaa.</t>
  </si>
  <si>
    <t>La comunidad educativa se a apropiado de la misión, visión y los principios de la I.E  y se realizan los ajustes según se requiera.</t>
  </si>
  <si>
    <t>El liderazgo esta representado en las figuras del gobierno escolar pero no es funcional.</t>
  </si>
  <si>
    <t>Los planes y proyectos se llevan a cabo enel trabajo en equipo y corresponsabilidad, articulado con el planeamiento estratégico de la I.E</t>
  </si>
  <si>
    <t>La estrategia pedagogica va acorde a la mision, vision y principios institucionales.</t>
  </si>
  <si>
    <t>La estrategia pedagogica va acorde a la mision, vision y principios institucionales, y es aplicada en las diferentes sedes.</t>
  </si>
  <si>
    <t>La institución hace uso de los resultados de las prubas externas e internas para evaluar y tomar desiciones.</t>
  </si>
  <si>
    <t>Actas y documentos de resultados de las pruebas.Evaluación de docentes.</t>
  </si>
  <si>
    <t>Formatos del MEN y actas.</t>
  </si>
  <si>
    <t>forrmatos del MEN y actas.</t>
  </si>
  <si>
    <t>El consejo académico se reune con regularidad, para llevar a cabo el análisis de planes de mejoramiento de las areas que  lo ameriten para toma de desiciones y se implementa en todas las sedes y areas , sin seguimiento.</t>
  </si>
  <si>
    <t>La comisión se reune en los casos que lo ameritan, tomando las desiciones pertinentes. Evaluando sus decisiones y las utiliza para fortalecer su trabajo.</t>
  </si>
  <si>
    <t>Actas  de reunión y registro fotográfico.</t>
  </si>
  <si>
    <t>El consejo estudiantil está conformado  a través de elección democratica pero no ha establecido un programa ni se reune.</t>
  </si>
  <si>
    <t>La asamblea está conformada pero no se reune ni tienen un plan de acción.</t>
  </si>
  <si>
    <t>La institución utiliza los medios de comunicacón como whatsapp , correo  para informar actualizar y motivar a la comunidad educativa,pero falta presición y exactitud a la hora de informar.</t>
  </si>
  <si>
    <t>El trabajo se lleva acabo por gestiones,con una metodología de trabajo clara, enmarcados en la armonía y el trabajo en equipo , donde todos pueden exponer su punto de vista con libertad.</t>
  </si>
  <si>
    <t xml:space="preserve">Los estudianes mostraron un alto grado de pertenencia y participación en la institución  haciendo parte de las actividades programadas como: actos culturales, banda de paz, teatro, danza,música. </t>
  </si>
  <si>
    <t>Planta física</t>
  </si>
  <si>
    <t>Actas , material impreso</t>
  </si>
  <si>
    <t>informes académicos</t>
  </si>
  <si>
    <t>material fotográfico</t>
  </si>
  <si>
    <t>material fotografico, listas de asistencia.</t>
  </si>
  <si>
    <t>acta de conformación y actas de acuerdos</t>
  </si>
  <si>
    <t>se atendieron algunos casos, siguiendo las rutas establecidad y respectivos acuerdos.</t>
  </si>
  <si>
    <t>observador del estudiante y actas de casos atendidos</t>
  </si>
  <si>
    <t>Se tiene una comunicación permanente con los padres de familia o acudientes, se hace una reunion para entrega de i nformes academicos de forma periódica.</t>
  </si>
  <si>
    <t>Se tiene una comunicación permanente con los padres de familia o acudientes, se hace una reunion para entrega de informes academicos de forma periódica.</t>
  </si>
  <si>
    <t xml:space="preserve">contactos telefónicos </t>
  </si>
  <si>
    <t>la I.E establece acuerdos ocasionales con otras entidades:bibliotecas,puesto de salud,alcadía,federación de cafeteros para desarrollar algunas actividades pedagógicas</t>
  </si>
  <si>
    <t>la  I.E reañiza un intercambio fludo con las autoridades educativas ´para el acompañamiento de la actividad educativa.</t>
  </si>
  <si>
    <t>Los docentes emplean la planeación como estrategia para  alcanzar los objetivos, establecer procedimientos y llevar a cabo evaluaciones del proceso educativo ,teniendo como base los referentes dados por el MEN</t>
  </si>
  <si>
    <t>La institución revisa periódicamente su sistema</t>
  </si>
  <si>
    <t>talleres de recuperación y refuerzo</t>
  </si>
  <si>
    <t>se esta conformando una base de datos de los egresados</t>
  </si>
  <si>
    <t>La I.E cuenta con un proceso de matricula ágil, oportuno que tiene en cuenta las necesidades de los estudiantes y los padres de familia y que es conocido por la comunidad educativa.</t>
  </si>
  <si>
    <t>archivo de la institución.</t>
  </si>
  <si>
    <t xml:space="preserve"> Elabora de acuerdo a las necesidades de cada sede</t>
  </si>
  <si>
    <t>La institución hace uso adecuado de los espacios para las diferentes necesidades.</t>
  </si>
  <si>
    <t xml:space="preserve">La I.E cuenta con un plan para la adquisicion de los recursos para el aprendizae que garantza la disponibilidad oportuna de los mismos, Para la satisfaccion de los estudiantes </t>
  </si>
  <si>
    <t>Plan de necesidades.</t>
  </si>
  <si>
    <t>comprobante de ´pago</t>
  </si>
  <si>
    <t>Existen equipos  en las diferentes sedes que requieren de mantenimiento.</t>
  </si>
  <si>
    <t>Se realizo el panorama completo de riesgos de las diferfentes sedes, realizado las respectivas intervenciones para dar solución. Siendo adoptados por la comunidad.</t>
  </si>
  <si>
    <t>Se cuenta con algunos servicios coplementarios proporcionados por la alcaldía como trasporte escolar, y el PAE proporporcionado por la gobernación, asi mismo cafetería .</t>
  </si>
  <si>
    <t>Herramientas del PTA Yy asesorias externas, actas de asistencia.</t>
  </si>
  <si>
    <t>Cada docente en su área realiza acompañamientoa los estudiantes con bajo desempeño académico,a través de planes de mejoramiento, y con acompañamiento del programa PTA y psicología .</t>
  </si>
  <si>
    <t>Los docentes son capacitados en las diferentes areas del conocimiento adelantados por la secretaría y el MEN así mismo por iniciativa propiaa con el fin de mejoras el proceso de enseñanza- aprendizaje de la institución.</t>
  </si>
  <si>
    <t>actas de entrega</t>
  </si>
  <si>
    <t>El presente año se llevó a cabo el proyecto de apicultura, y huerta escolar .</t>
  </si>
  <si>
    <t>actas de reunión,registro fotográfico</t>
  </si>
  <si>
    <t>la resolución de conflictos se lleva  a cabo teniendo en cuenta los protocolos y conductos contemplados en el manual de convivencia, estableciendo los respectivos acuerdos y acciones restaurativas.</t>
  </si>
  <si>
    <t>actas de compromiso</t>
  </si>
  <si>
    <t>La institución realiza un diagnóstico( plan de necesidades) para elaborar el presupuesto de acuardo al plan operativo anual y es coherente con los procesos institucionales,para mejora de sus sedes.</t>
  </si>
  <si>
    <t>la institución cuenta con procesos claros para el recaudo de ingresos y la realización de gastos esto en concordancia con la planeación institucional, esto es conocido por la comunidad.</t>
  </si>
  <si>
    <t>Acta de rendimiento de cuentas</t>
  </si>
  <si>
    <t>La institución trabaja en pro de conocer las necesidades de los estudiantes para trabajar en posibles mejoras y satisfacción de nesecidades,los estudiantes se identifican con la institución a traves de su uniforme y carnet.</t>
  </si>
  <si>
    <t>lectura de contexto.</t>
  </si>
  <si>
    <t xml:space="preserve">la institución esta siendo capacitada para la implementación del proyecto de vida con el fin de brindar mayor informacion y orientación </t>
  </si>
  <si>
    <t>acta educativa, SIMAT</t>
  </si>
  <si>
    <t>La planta fisica de la institución es facilitada para el servicio de la comunidad teniendo en cuenta los respectivos compromisos y responsabilidades.</t>
  </si>
  <si>
    <t>ACTAS</t>
  </si>
  <si>
    <t>Los estudiantes prestan su servicio social dentro de la institución, se requiere Elaborar una oferta que encierre la necesidad de la comunidad para lograr un mayor impacto entre ella.</t>
  </si>
  <si>
    <t>lista de asistencia, registro fotográfico</t>
  </si>
  <si>
    <t>actas de conformación y participación</t>
  </si>
  <si>
    <t>Se llevó a cabo la identificación de los riesgos físiscos, se hizo demarcación y se adelantó las mejoras con el fin  de minimizar  los riesgos</t>
  </si>
  <si>
    <t>En el desarrollo de la semana  de convivencia Escolar se llevó a cabo actividades de prevención en torno a drogadiccion, violencia de género, y trata de personas entre otras.</t>
  </si>
  <si>
    <t xml:space="preserve">actas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</si>
</sst>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0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3" borderId="2" xfId="0" applyFill="1" applyBorder="1" applyAlignment="1" applyProtection="1">
      <alignment horizontal="left" vertical="justify" wrapText="1"/>
      <protection locked="0"/>
    </xf>
    <xf numFmtId="0" fontId="0" fillId="14" borderId="2" xfId="0" applyFill="1" applyBorder="1" applyAlignment="1" applyProtection="1">
      <alignment horizontal="left" vertical="justify" wrapText="1"/>
      <protection locked="0"/>
    </xf>
    <xf numFmtId="0" fontId="0" fillId="14" borderId="3" xfId="0" applyFill="1" applyBorder="1" applyAlignment="1" applyProtection="1">
      <alignment horizontal="left" vertical="justify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8272768"/>
        <c:axId val="98274304"/>
        <c:axId val="0"/>
      </c:bar3DChart>
      <c:catAx>
        <c:axId val="9827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274304"/>
        <c:crosses val="autoZero"/>
        <c:auto val="1"/>
        <c:lblAlgn val="ctr"/>
        <c:lblOffset val="100"/>
        <c:noMultiLvlLbl val="0"/>
      </c:catAx>
      <c:valAx>
        <c:axId val="98274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8272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402496"/>
        <c:axId val="101404032"/>
      </c:lineChart>
      <c:catAx>
        <c:axId val="10140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404032"/>
        <c:crosses val="autoZero"/>
        <c:auto val="1"/>
        <c:lblAlgn val="ctr"/>
        <c:lblOffset val="100"/>
        <c:noMultiLvlLbl val="0"/>
      </c:catAx>
      <c:valAx>
        <c:axId val="101404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402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8C8-4992-8CF0-160189E6CA1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8C8-4992-8CF0-160189E6CA1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8C8-4992-8CF0-160189E6CA1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8C8-4992-8CF0-160189E6CA1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8C8-4992-8CF0-160189E6CA1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8C8-4992-8CF0-160189E6CA1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8C8-4992-8CF0-160189E6CA1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8C8-4992-8CF0-160189E6CA1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8C8-4992-8CF0-160189E6CA1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8C8-4992-8CF0-160189E6CA1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450112"/>
        <c:axId val="101451648"/>
      </c:lineChart>
      <c:catAx>
        <c:axId val="1014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451648"/>
        <c:crosses val="autoZero"/>
        <c:auto val="1"/>
        <c:lblAlgn val="ctr"/>
        <c:lblOffset val="100"/>
        <c:noMultiLvlLbl val="0"/>
      </c:catAx>
      <c:valAx>
        <c:axId val="101451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4501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0.625</c:v>
                </c:pt>
                <c:pt idx="2">
                  <c:v>0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0.625</c:v>
                </c:pt>
                <c:pt idx="2">
                  <c:v>0.125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592448"/>
        <c:axId val="101622912"/>
      </c:lineChart>
      <c:catAx>
        <c:axId val="10159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622912"/>
        <c:crosses val="autoZero"/>
        <c:auto val="1"/>
        <c:lblAlgn val="ctr"/>
        <c:lblOffset val="100"/>
        <c:noMultiLvlLbl val="0"/>
      </c:catAx>
      <c:valAx>
        <c:axId val="101622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5924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656064"/>
        <c:axId val="101657600"/>
        <c:axId val="0"/>
      </c:bar3DChart>
      <c:catAx>
        <c:axId val="10165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657600"/>
        <c:crosses val="autoZero"/>
        <c:auto val="1"/>
        <c:lblAlgn val="ctr"/>
        <c:lblOffset val="100"/>
        <c:noMultiLvlLbl val="0"/>
      </c:catAx>
      <c:valAx>
        <c:axId val="101657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656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698560"/>
        <c:axId val="101700352"/>
        <c:axId val="0"/>
      </c:bar3DChart>
      <c:catAx>
        <c:axId val="10169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700352"/>
        <c:crosses val="autoZero"/>
        <c:auto val="1"/>
        <c:lblAlgn val="ctr"/>
        <c:lblOffset val="100"/>
        <c:noMultiLvlLbl val="0"/>
      </c:catAx>
      <c:valAx>
        <c:axId val="10170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69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806848"/>
        <c:axId val="101808384"/>
        <c:axId val="0"/>
      </c:bar3DChart>
      <c:catAx>
        <c:axId val="10180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808384"/>
        <c:crosses val="autoZero"/>
        <c:auto val="1"/>
        <c:lblAlgn val="ctr"/>
        <c:lblOffset val="100"/>
        <c:noMultiLvlLbl val="0"/>
      </c:catAx>
      <c:valAx>
        <c:axId val="101808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806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58336"/>
        <c:axId val="102159872"/>
      </c:lineChart>
      <c:catAx>
        <c:axId val="10215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159872"/>
        <c:crosses val="autoZero"/>
        <c:auto val="1"/>
        <c:lblAlgn val="ctr"/>
        <c:lblOffset val="100"/>
        <c:noMultiLvlLbl val="0"/>
      </c:catAx>
      <c:valAx>
        <c:axId val="102159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1583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869440"/>
        <c:axId val="101870976"/>
        <c:axId val="0"/>
      </c:bar3DChart>
      <c:catAx>
        <c:axId val="10186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870976"/>
        <c:crosses val="autoZero"/>
        <c:auto val="1"/>
        <c:lblAlgn val="ctr"/>
        <c:lblOffset val="100"/>
        <c:noMultiLvlLbl val="0"/>
      </c:catAx>
      <c:valAx>
        <c:axId val="101870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869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985664"/>
        <c:axId val="101987456"/>
        <c:axId val="0"/>
      </c:bar3DChart>
      <c:catAx>
        <c:axId val="10198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987456"/>
        <c:crosses val="autoZero"/>
        <c:auto val="1"/>
        <c:lblAlgn val="ctr"/>
        <c:lblOffset val="100"/>
        <c:noMultiLvlLbl val="0"/>
      </c:catAx>
      <c:valAx>
        <c:axId val="101987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98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024320"/>
        <c:axId val="102025856"/>
        <c:axId val="0"/>
      </c:bar3DChart>
      <c:catAx>
        <c:axId val="10202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25856"/>
        <c:crosses val="autoZero"/>
        <c:auto val="1"/>
        <c:lblAlgn val="ctr"/>
        <c:lblOffset val="100"/>
        <c:noMultiLvlLbl val="0"/>
      </c:catAx>
      <c:valAx>
        <c:axId val="102025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024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9240960"/>
        <c:axId val="99250944"/>
        <c:axId val="0"/>
      </c:bar3DChart>
      <c:catAx>
        <c:axId val="992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9250944"/>
        <c:crosses val="autoZero"/>
        <c:auto val="1"/>
        <c:lblAlgn val="ctr"/>
        <c:lblOffset val="100"/>
        <c:noMultiLvlLbl val="0"/>
      </c:catAx>
      <c:valAx>
        <c:axId val="99250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9240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057-4BA9-93FD-6E910E9143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057-4BA9-93FD-6E910E9143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057-4BA9-93FD-6E910E9143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057-4BA9-93FD-6E910E91438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057-4BA9-93FD-6E910E91438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057-4BA9-93FD-6E910E9143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057-4BA9-93FD-6E910E9143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057-4BA9-93FD-6E910E91438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057-4BA9-93FD-6E910E91438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057-4BA9-93FD-6E910E9143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244352"/>
        <c:axId val="102245888"/>
      </c:lineChart>
      <c:catAx>
        <c:axId val="10224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245888"/>
        <c:crosses val="autoZero"/>
        <c:auto val="1"/>
        <c:lblAlgn val="ctr"/>
        <c:lblOffset val="100"/>
        <c:noMultiLvlLbl val="0"/>
      </c:catAx>
      <c:valAx>
        <c:axId val="102245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2443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283520"/>
        <c:axId val="102367232"/>
        <c:axId val="0"/>
      </c:bar3DChart>
      <c:catAx>
        <c:axId val="10228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367232"/>
        <c:crosses val="autoZero"/>
        <c:auto val="1"/>
        <c:lblAlgn val="ctr"/>
        <c:lblOffset val="100"/>
        <c:noMultiLvlLbl val="0"/>
      </c:catAx>
      <c:valAx>
        <c:axId val="102367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283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395904"/>
        <c:axId val="102397440"/>
        <c:axId val="0"/>
      </c:bar3DChart>
      <c:catAx>
        <c:axId val="10239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397440"/>
        <c:crosses val="autoZero"/>
        <c:auto val="1"/>
        <c:lblAlgn val="ctr"/>
        <c:lblOffset val="100"/>
        <c:noMultiLvlLbl val="0"/>
      </c:catAx>
      <c:valAx>
        <c:axId val="102397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395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434304"/>
        <c:axId val="102435840"/>
        <c:axId val="0"/>
      </c:bar3DChart>
      <c:catAx>
        <c:axId val="10243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435840"/>
        <c:crosses val="autoZero"/>
        <c:auto val="1"/>
        <c:lblAlgn val="ctr"/>
        <c:lblOffset val="100"/>
        <c:noMultiLvlLbl val="0"/>
      </c:catAx>
      <c:valAx>
        <c:axId val="102435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434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CF3-4AEF-AFE8-A05D8DA8DA7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CF3-4AEF-AFE8-A05D8DA8DA7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CF3-4AEF-AFE8-A05D8DA8DA7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CF3-4AEF-AFE8-A05D8DA8DA7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CF3-4AEF-AFE8-A05D8DA8DA7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CF3-4AEF-AFE8-A05D8DA8DA7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0.88888888888888884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CF3-4AEF-AFE8-A05D8DA8DA7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CF3-4AEF-AFE8-A05D8DA8DA7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CF3-4AEF-AFE8-A05D8DA8DA7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CF3-4AEF-AFE8-A05D8DA8DA7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527360"/>
        <c:axId val="102528896"/>
      </c:lineChart>
      <c:catAx>
        <c:axId val="1025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528896"/>
        <c:crosses val="autoZero"/>
        <c:auto val="1"/>
        <c:lblAlgn val="ctr"/>
        <c:lblOffset val="100"/>
        <c:noMultiLvlLbl val="0"/>
      </c:catAx>
      <c:valAx>
        <c:axId val="102528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527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848000"/>
        <c:axId val="102849536"/>
        <c:axId val="0"/>
      </c:bar3DChart>
      <c:catAx>
        <c:axId val="10284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849536"/>
        <c:crosses val="autoZero"/>
        <c:auto val="1"/>
        <c:lblAlgn val="ctr"/>
        <c:lblOffset val="100"/>
        <c:noMultiLvlLbl val="0"/>
      </c:catAx>
      <c:valAx>
        <c:axId val="102849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848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878208"/>
        <c:axId val="102880000"/>
        <c:axId val="0"/>
      </c:bar3DChart>
      <c:catAx>
        <c:axId val="10287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880000"/>
        <c:crosses val="autoZero"/>
        <c:auto val="1"/>
        <c:lblAlgn val="ctr"/>
        <c:lblOffset val="100"/>
        <c:noMultiLvlLbl val="0"/>
      </c:catAx>
      <c:valAx>
        <c:axId val="102880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878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912768"/>
        <c:axId val="102914304"/>
        <c:axId val="0"/>
      </c:bar3DChart>
      <c:catAx>
        <c:axId val="102912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914304"/>
        <c:crosses val="autoZero"/>
        <c:auto val="1"/>
        <c:lblAlgn val="ctr"/>
        <c:lblOffset val="100"/>
        <c:noMultiLvlLbl val="0"/>
      </c:catAx>
      <c:valAx>
        <c:axId val="102914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912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233792"/>
        <c:axId val="103239680"/>
        <c:axId val="0"/>
      </c:bar3DChart>
      <c:catAx>
        <c:axId val="103233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239680"/>
        <c:crosses val="autoZero"/>
        <c:auto val="1"/>
        <c:lblAlgn val="ctr"/>
        <c:lblOffset val="100"/>
        <c:noMultiLvlLbl val="0"/>
      </c:catAx>
      <c:valAx>
        <c:axId val="103239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233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961152"/>
        <c:axId val="102962688"/>
        <c:axId val="0"/>
      </c:bar3DChart>
      <c:catAx>
        <c:axId val="10296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962688"/>
        <c:crosses val="autoZero"/>
        <c:auto val="1"/>
        <c:lblAlgn val="ctr"/>
        <c:lblOffset val="100"/>
        <c:noMultiLvlLbl val="0"/>
      </c:catAx>
      <c:valAx>
        <c:axId val="102962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961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9283712"/>
        <c:axId val="99285248"/>
        <c:axId val="0"/>
      </c:bar3DChart>
      <c:catAx>
        <c:axId val="9928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9285248"/>
        <c:crosses val="autoZero"/>
        <c:auto val="1"/>
        <c:lblAlgn val="ctr"/>
        <c:lblOffset val="100"/>
        <c:noMultiLvlLbl val="0"/>
      </c:catAx>
      <c:valAx>
        <c:axId val="99285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9283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2987264"/>
        <c:axId val="102988800"/>
        <c:axId val="0"/>
      </c:bar3DChart>
      <c:catAx>
        <c:axId val="102987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988800"/>
        <c:crosses val="autoZero"/>
        <c:auto val="1"/>
        <c:lblAlgn val="ctr"/>
        <c:lblOffset val="100"/>
        <c:noMultiLvlLbl val="0"/>
      </c:catAx>
      <c:valAx>
        <c:axId val="1029888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2987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133568"/>
        <c:axId val="103135104"/>
        <c:axId val="0"/>
      </c:bar3DChart>
      <c:catAx>
        <c:axId val="10313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135104"/>
        <c:crosses val="autoZero"/>
        <c:auto val="1"/>
        <c:lblAlgn val="ctr"/>
        <c:lblOffset val="100"/>
        <c:noMultiLvlLbl val="0"/>
      </c:catAx>
      <c:valAx>
        <c:axId val="10313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133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569280"/>
        <c:axId val="103570816"/>
        <c:axId val="0"/>
      </c:bar3DChart>
      <c:catAx>
        <c:axId val="10356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570816"/>
        <c:crosses val="autoZero"/>
        <c:auto val="1"/>
        <c:lblAlgn val="ctr"/>
        <c:lblOffset val="100"/>
        <c:noMultiLvlLbl val="0"/>
      </c:catAx>
      <c:valAx>
        <c:axId val="103570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569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357824"/>
        <c:axId val="103363712"/>
        <c:axId val="0"/>
      </c:bar3DChart>
      <c:catAx>
        <c:axId val="10335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363712"/>
        <c:crosses val="autoZero"/>
        <c:auto val="1"/>
        <c:lblAlgn val="ctr"/>
        <c:lblOffset val="100"/>
        <c:noMultiLvlLbl val="0"/>
      </c:catAx>
      <c:valAx>
        <c:axId val="103363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357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04672"/>
        <c:axId val="103406208"/>
        <c:axId val="0"/>
      </c:bar3DChart>
      <c:catAx>
        <c:axId val="10340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406208"/>
        <c:crosses val="autoZero"/>
        <c:auto val="1"/>
        <c:lblAlgn val="ctr"/>
        <c:lblOffset val="100"/>
        <c:noMultiLvlLbl val="0"/>
      </c:catAx>
      <c:valAx>
        <c:axId val="103406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40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43072"/>
        <c:axId val="103448960"/>
        <c:axId val="0"/>
      </c:bar3DChart>
      <c:catAx>
        <c:axId val="10344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448960"/>
        <c:crosses val="autoZero"/>
        <c:auto val="1"/>
        <c:lblAlgn val="ctr"/>
        <c:lblOffset val="100"/>
        <c:noMultiLvlLbl val="0"/>
      </c:catAx>
      <c:valAx>
        <c:axId val="103448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443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94016"/>
        <c:axId val="103495552"/>
        <c:axId val="0"/>
      </c:bar3DChart>
      <c:catAx>
        <c:axId val="10349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495552"/>
        <c:crosses val="autoZero"/>
        <c:auto val="1"/>
        <c:lblAlgn val="ctr"/>
        <c:lblOffset val="100"/>
        <c:noMultiLvlLbl val="0"/>
      </c:catAx>
      <c:valAx>
        <c:axId val="103495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494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614336"/>
        <c:axId val="103615872"/>
        <c:axId val="0"/>
      </c:bar3DChart>
      <c:catAx>
        <c:axId val="10361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615872"/>
        <c:crosses val="autoZero"/>
        <c:auto val="1"/>
        <c:lblAlgn val="ctr"/>
        <c:lblOffset val="100"/>
        <c:noMultiLvlLbl val="0"/>
      </c:catAx>
      <c:valAx>
        <c:axId val="103615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614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644544"/>
        <c:axId val="103646336"/>
        <c:axId val="0"/>
      </c:bar3DChart>
      <c:catAx>
        <c:axId val="10364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646336"/>
        <c:crosses val="autoZero"/>
        <c:auto val="1"/>
        <c:lblAlgn val="ctr"/>
        <c:lblOffset val="100"/>
        <c:noMultiLvlLbl val="0"/>
      </c:catAx>
      <c:valAx>
        <c:axId val="103646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644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023168"/>
        <c:axId val="104024704"/>
        <c:axId val="0"/>
      </c:bar3DChart>
      <c:catAx>
        <c:axId val="10402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024704"/>
        <c:crosses val="autoZero"/>
        <c:auto val="1"/>
        <c:lblAlgn val="ctr"/>
        <c:lblOffset val="100"/>
        <c:noMultiLvlLbl val="0"/>
      </c:catAx>
      <c:valAx>
        <c:axId val="104024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02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030144"/>
        <c:axId val="101040128"/>
        <c:axId val="0"/>
      </c:bar3DChart>
      <c:catAx>
        <c:axId val="1010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040128"/>
        <c:crosses val="autoZero"/>
        <c:auto val="1"/>
        <c:lblAlgn val="ctr"/>
        <c:lblOffset val="100"/>
        <c:noMultiLvlLbl val="0"/>
      </c:catAx>
      <c:valAx>
        <c:axId val="10104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030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25-4FFB-A4AC-44945CC899C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725-4FFB-A4AC-44945CC899C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725-4FFB-A4AC-44945CC899C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725-4FFB-A4AC-44945CC899C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725-4FFB-A4AC-44945CC899C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725-4FFB-A4AC-44945CC899C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725-4FFB-A4AC-44945CC899C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725-4FFB-A4AC-44945CC899C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725-4FFB-A4AC-44945CC899C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725-4FFB-A4AC-44945CC899C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127488"/>
        <c:axId val="103678720"/>
      </c:lineChart>
      <c:catAx>
        <c:axId val="10412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678720"/>
        <c:crosses val="autoZero"/>
        <c:auto val="1"/>
        <c:lblAlgn val="ctr"/>
        <c:lblOffset val="100"/>
        <c:noMultiLvlLbl val="0"/>
      </c:catAx>
      <c:valAx>
        <c:axId val="10367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1274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EC-4E8B-AD7B-3707913521F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EC-4E8B-AD7B-3707913521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0EC-4E8B-AD7B-3707913521F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EC-4E8B-AD7B-3707913521F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EC-4E8B-AD7B-3707913521F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EC-4E8B-AD7B-3707913521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EC-4E8B-AD7B-3707913521F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0EC-4E8B-AD7B-3707913521F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EC-4E8B-AD7B-3707913521F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EC-4E8B-AD7B-3707913521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768064"/>
        <c:axId val="103769600"/>
      </c:lineChart>
      <c:catAx>
        <c:axId val="10376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769600"/>
        <c:crosses val="autoZero"/>
        <c:auto val="1"/>
        <c:lblAlgn val="ctr"/>
        <c:lblOffset val="100"/>
        <c:noMultiLvlLbl val="0"/>
      </c:catAx>
      <c:valAx>
        <c:axId val="103769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7680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73E-4A62-8325-8088A04158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73E-4A62-8325-8088A041584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73E-4A62-8325-8088A04158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73E-4A62-8325-8088A041584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73E-4A62-8325-8088A041584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73E-4A62-8325-8088A041584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73E-4A62-8325-8088A04158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73E-4A62-8325-8088A041584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73E-4A62-8325-8088A041584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73E-4A62-8325-8088A041584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844096"/>
        <c:axId val="103866368"/>
      </c:lineChart>
      <c:catAx>
        <c:axId val="10384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3866368"/>
        <c:crosses val="autoZero"/>
        <c:auto val="1"/>
        <c:lblAlgn val="ctr"/>
        <c:lblOffset val="100"/>
        <c:noMultiLvlLbl val="0"/>
      </c:catAx>
      <c:valAx>
        <c:axId val="103866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3844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165760"/>
        <c:axId val="104167296"/>
        <c:axId val="0"/>
      </c:bar3DChart>
      <c:catAx>
        <c:axId val="10416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167296"/>
        <c:crosses val="autoZero"/>
        <c:auto val="1"/>
        <c:lblAlgn val="ctr"/>
        <c:lblOffset val="100"/>
        <c:noMultiLvlLbl val="0"/>
      </c:catAx>
      <c:valAx>
        <c:axId val="104167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165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195968"/>
        <c:axId val="104197504"/>
        <c:axId val="0"/>
      </c:bar3DChart>
      <c:catAx>
        <c:axId val="10419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197504"/>
        <c:crosses val="autoZero"/>
        <c:auto val="1"/>
        <c:lblAlgn val="ctr"/>
        <c:lblOffset val="100"/>
        <c:noMultiLvlLbl val="0"/>
      </c:catAx>
      <c:valAx>
        <c:axId val="104197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195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250752"/>
        <c:axId val="104252544"/>
        <c:axId val="0"/>
      </c:bar3DChart>
      <c:catAx>
        <c:axId val="10425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252544"/>
        <c:crosses val="autoZero"/>
        <c:auto val="1"/>
        <c:lblAlgn val="ctr"/>
        <c:lblOffset val="100"/>
        <c:noMultiLvlLbl val="0"/>
      </c:catAx>
      <c:valAx>
        <c:axId val="104252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250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0.42857142857142855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278272"/>
        <c:axId val="104288256"/>
      </c:lineChart>
      <c:catAx>
        <c:axId val="10427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288256"/>
        <c:crosses val="autoZero"/>
        <c:auto val="1"/>
        <c:lblAlgn val="ctr"/>
        <c:lblOffset val="100"/>
        <c:noMultiLvlLbl val="0"/>
      </c:catAx>
      <c:valAx>
        <c:axId val="104288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2782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305408"/>
        <c:axId val="104306944"/>
        <c:axId val="0"/>
      </c:bar3DChart>
      <c:catAx>
        <c:axId val="104305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306944"/>
        <c:crosses val="autoZero"/>
        <c:auto val="1"/>
        <c:lblAlgn val="ctr"/>
        <c:lblOffset val="100"/>
        <c:noMultiLvlLbl val="0"/>
      </c:catAx>
      <c:valAx>
        <c:axId val="104306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305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429824"/>
        <c:axId val="104435712"/>
        <c:axId val="0"/>
      </c:bar3DChart>
      <c:catAx>
        <c:axId val="10442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435712"/>
        <c:crosses val="autoZero"/>
        <c:auto val="1"/>
        <c:lblAlgn val="ctr"/>
        <c:lblOffset val="100"/>
        <c:noMultiLvlLbl val="0"/>
      </c:catAx>
      <c:valAx>
        <c:axId val="104435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42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478976"/>
        <c:axId val="104484864"/>
        <c:axId val="0"/>
      </c:bar3DChart>
      <c:catAx>
        <c:axId val="104478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484864"/>
        <c:crosses val="autoZero"/>
        <c:auto val="1"/>
        <c:lblAlgn val="ctr"/>
        <c:lblOffset val="100"/>
        <c:noMultiLvlLbl val="0"/>
      </c:catAx>
      <c:valAx>
        <c:axId val="104484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478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336960"/>
        <c:axId val="101338496"/>
        <c:axId val="0"/>
      </c:bar3DChart>
      <c:catAx>
        <c:axId val="10133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338496"/>
        <c:crosses val="autoZero"/>
        <c:auto val="1"/>
        <c:lblAlgn val="ctr"/>
        <c:lblOffset val="100"/>
        <c:noMultiLvlLbl val="0"/>
      </c:catAx>
      <c:valAx>
        <c:axId val="101338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336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517632"/>
        <c:axId val="104519168"/>
        <c:axId val="0"/>
      </c:bar3DChart>
      <c:catAx>
        <c:axId val="104517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519168"/>
        <c:crosses val="autoZero"/>
        <c:auto val="1"/>
        <c:lblAlgn val="ctr"/>
        <c:lblOffset val="100"/>
        <c:noMultiLvlLbl val="0"/>
      </c:catAx>
      <c:valAx>
        <c:axId val="104519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517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692352"/>
        <c:axId val="104698240"/>
        <c:axId val="0"/>
      </c:bar3DChart>
      <c:catAx>
        <c:axId val="10469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698240"/>
        <c:crosses val="autoZero"/>
        <c:auto val="1"/>
        <c:lblAlgn val="ctr"/>
        <c:lblOffset val="100"/>
        <c:noMultiLvlLbl val="0"/>
      </c:catAx>
      <c:valAx>
        <c:axId val="104698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692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009536"/>
        <c:axId val="105011072"/>
        <c:axId val="0"/>
      </c:bar3DChart>
      <c:catAx>
        <c:axId val="10500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5011072"/>
        <c:crosses val="autoZero"/>
        <c:auto val="1"/>
        <c:lblAlgn val="ctr"/>
        <c:lblOffset val="100"/>
        <c:noMultiLvlLbl val="0"/>
      </c:catAx>
      <c:valAx>
        <c:axId val="105011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009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728448"/>
        <c:axId val="104729984"/>
        <c:axId val="0"/>
      </c:bar3DChart>
      <c:catAx>
        <c:axId val="10472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729984"/>
        <c:crosses val="autoZero"/>
        <c:auto val="1"/>
        <c:lblAlgn val="ctr"/>
        <c:lblOffset val="100"/>
        <c:noMultiLvlLbl val="0"/>
      </c:catAx>
      <c:valAx>
        <c:axId val="104729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72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762752"/>
        <c:axId val="104772736"/>
        <c:axId val="0"/>
      </c:bar3DChart>
      <c:catAx>
        <c:axId val="10476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772736"/>
        <c:crosses val="autoZero"/>
        <c:auto val="1"/>
        <c:lblAlgn val="ctr"/>
        <c:lblOffset val="100"/>
        <c:noMultiLvlLbl val="0"/>
      </c:catAx>
      <c:valAx>
        <c:axId val="104772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762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871040"/>
        <c:axId val="104872576"/>
        <c:axId val="0"/>
      </c:bar3DChart>
      <c:catAx>
        <c:axId val="10487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72576"/>
        <c:crosses val="autoZero"/>
        <c:auto val="1"/>
        <c:lblAlgn val="ctr"/>
        <c:lblOffset val="100"/>
        <c:noMultiLvlLbl val="0"/>
      </c:catAx>
      <c:valAx>
        <c:axId val="104872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871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0.7142857142857143</c:v>
                </c:pt>
                <c:pt idx="3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909440"/>
        <c:axId val="104927616"/>
        <c:axId val="0"/>
      </c:bar3DChart>
      <c:catAx>
        <c:axId val="10490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927616"/>
        <c:crosses val="autoZero"/>
        <c:auto val="1"/>
        <c:lblAlgn val="ctr"/>
        <c:lblOffset val="100"/>
        <c:noMultiLvlLbl val="0"/>
      </c:catAx>
      <c:valAx>
        <c:axId val="104927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909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968576"/>
        <c:axId val="104970112"/>
        <c:axId val="0"/>
      </c:bar3DChart>
      <c:catAx>
        <c:axId val="10496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970112"/>
        <c:crosses val="autoZero"/>
        <c:auto val="1"/>
        <c:lblAlgn val="ctr"/>
        <c:lblOffset val="100"/>
        <c:noMultiLvlLbl val="0"/>
      </c:catAx>
      <c:valAx>
        <c:axId val="104970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968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641280"/>
        <c:axId val="106642816"/>
        <c:axId val="0"/>
      </c:bar3DChart>
      <c:catAx>
        <c:axId val="10664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642816"/>
        <c:crosses val="autoZero"/>
        <c:auto val="1"/>
        <c:lblAlgn val="ctr"/>
        <c:lblOffset val="100"/>
        <c:noMultiLvlLbl val="0"/>
      </c:catAx>
      <c:valAx>
        <c:axId val="106642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641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687872"/>
        <c:axId val="106370176"/>
        <c:axId val="0"/>
      </c:bar3DChart>
      <c:catAx>
        <c:axId val="10668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370176"/>
        <c:crosses val="autoZero"/>
        <c:auto val="1"/>
        <c:lblAlgn val="ctr"/>
        <c:lblOffset val="100"/>
        <c:noMultiLvlLbl val="0"/>
      </c:catAx>
      <c:valAx>
        <c:axId val="10637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687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369728"/>
        <c:axId val="101371264"/>
        <c:axId val="0"/>
      </c:bar3DChart>
      <c:catAx>
        <c:axId val="10136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371264"/>
        <c:crosses val="autoZero"/>
        <c:auto val="1"/>
        <c:lblAlgn val="ctr"/>
        <c:lblOffset val="100"/>
        <c:noMultiLvlLbl val="0"/>
      </c:catAx>
      <c:valAx>
        <c:axId val="10137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369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15-4E37-8944-E8F5770F9D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15-4E37-8944-E8F5770F9D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715-4E37-8944-E8F5770F9D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15-4E37-8944-E8F5770F9D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15-4E37-8944-E8F5770F9D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15-4E37-8944-E8F5770F9D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15-4E37-8944-E8F5770F9D8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715-4E37-8944-E8F5770F9D8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15-4E37-8944-E8F5770F9D8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15-4E37-8944-E8F5770F9D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443520"/>
        <c:axId val="106445056"/>
      </c:lineChart>
      <c:catAx>
        <c:axId val="10644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445056"/>
        <c:crosses val="autoZero"/>
        <c:auto val="1"/>
        <c:lblAlgn val="ctr"/>
        <c:lblOffset val="100"/>
        <c:noMultiLvlLbl val="0"/>
      </c:catAx>
      <c:valAx>
        <c:axId val="106445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3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0.8571428571428571</c:v>
                </c:pt>
                <c:pt idx="3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556416"/>
        <c:axId val="106570496"/>
      </c:lineChart>
      <c:catAx>
        <c:axId val="10655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570496"/>
        <c:crosses val="autoZero"/>
        <c:auto val="1"/>
        <c:lblAlgn val="ctr"/>
        <c:lblOffset val="100"/>
        <c:noMultiLvlLbl val="0"/>
      </c:catAx>
      <c:valAx>
        <c:axId val="106570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5564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355-498B-8CFF-8A33FAADB7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355-498B-8CFF-8A33FAADB7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355-498B-8CFF-8A33FAADB7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355-498B-8CFF-8A33FAADB7E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355-498B-8CFF-8A33FAADB7E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355-498B-8CFF-8A33FAADB7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355-498B-8CFF-8A33FAADB7E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355-498B-8CFF-8A33FAADB7E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355-498B-8CFF-8A33FAADB7E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355-498B-8CFF-8A33FAADB7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774528"/>
        <c:axId val="106776064"/>
      </c:lineChart>
      <c:catAx>
        <c:axId val="10677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776064"/>
        <c:crosses val="autoZero"/>
        <c:auto val="1"/>
        <c:lblAlgn val="ctr"/>
        <c:lblOffset val="100"/>
        <c:noMultiLvlLbl val="0"/>
      </c:catAx>
      <c:valAx>
        <c:axId val="106776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774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825600"/>
        <c:axId val="106827136"/>
        <c:axId val="0"/>
      </c:bar3DChart>
      <c:catAx>
        <c:axId val="10682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827136"/>
        <c:crosses val="autoZero"/>
        <c:auto val="1"/>
        <c:lblAlgn val="ctr"/>
        <c:lblOffset val="100"/>
        <c:noMultiLvlLbl val="0"/>
      </c:catAx>
      <c:valAx>
        <c:axId val="106827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825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859904"/>
        <c:axId val="106869888"/>
        <c:axId val="0"/>
      </c:bar3DChart>
      <c:catAx>
        <c:axId val="10685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869888"/>
        <c:crosses val="autoZero"/>
        <c:auto val="1"/>
        <c:lblAlgn val="ctr"/>
        <c:lblOffset val="100"/>
        <c:noMultiLvlLbl val="0"/>
      </c:catAx>
      <c:valAx>
        <c:axId val="106869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859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234432"/>
        <c:axId val="107235968"/>
        <c:axId val="0"/>
      </c:bar3DChart>
      <c:catAx>
        <c:axId val="10723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235968"/>
        <c:crosses val="autoZero"/>
        <c:auto val="1"/>
        <c:lblAlgn val="ctr"/>
        <c:lblOffset val="100"/>
        <c:noMultiLvlLbl val="0"/>
      </c:catAx>
      <c:valAx>
        <c:axId val="107235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234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7C9-487C-B600-5C1948283E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7C9-487C-B600-5C1948283E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7C9-487C-B600-5C1948283E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7C9-487C-B600-5C1948283E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7C9-487C-B600-5C1948283E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7C9-487C-B600-5C1948283E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7C9-487C-B600-5C1948283E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7C9-487C-B600-5C1948283E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7C9-487C-B600-5C1948283E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7C9-487C-B600-5C1948283E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326464"/>
        <c:axId val="107340544"/>
      </c:lineChart>
      <c:catAx>
        <c:axId val="10732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340544"/>
        <c:crosses val="autoZero"/>
        <c:auto val="1"/>
        <c:lblAlgn val="ctr"/>
        <c:lblOffset val="100"/>
        <c:noMultiLvlLbl val="0"/>
      </c:catAx>
      <c:valAx>
        <c:axId val="107340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3264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005056"/>
        <c:axId val="107006592"/>
        <c:axId val="0"/>
      </c:bar3DChart>
      <c:catAx>
        <c:axId val="10700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006592"/>
        <c:crosses val="autoZero"/>
        <c:auto val="1"/>
        <c:lblAlgn val="ctr"/>
        <c:lblOffset val="100"/>
        <c:noMultiLvlLbl val="0"/>
      </c:catAx>
      <c:valAx>
        <c:axId val="107006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005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039360"/>
        <c:axId val="107041152"/>
        <c:axId val="0"/>
      </c:bar3DChart>
      <c:catAx>
        <c:axId val="10703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041152"/>
        <c:crosses val="autoZero"/>
        <c:auto val="1"/>
        <c:lblAlgn val="ctr"/>
        <c:lblOffset val="100"/>
        <c:noMultiLvlLbl val="0"/>
      </c:catAx>
      <c:valAx>
        <c:axId val="107041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039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082112"/>
        <c:axId val="107083648"/>
        <c:axId val="0"/>
      </c:bar3DChart>
      <c:catAx>
        <c:axId val="10708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083648"/>
        <c:crosses val="autoZero"/>
        <c:auto val="1"/>
        <c:lblAlgn val="ctr"/>
        <c:lblOffset val="100"/>
        <c:noMultiLvlLbl val="0"/>
      </c:catAx>
      <c:valAx>
        <c:axId val="107083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082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141888"/>
        <c:axId val="101147776"/>
        <c:axId val="0"/>
      </c:bar3DChart>
      <c:catAx>
        <c:axId val="10114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147776"/>
        <c:crosses val="autoZero"/>
        <c:auto val="1"/>
        <c:lblAlgn val="ctr"/>
        <c:lblOffset val="100"/>
        <c:noMultiLvlLbl val="0"/>
      </c:catAx>
      <c:valAx>
        <c:axId val="101147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14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91E-4792-8AC3-603556C74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91E-4792-8AC3-603556C74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91E-4792-8AC3-603556C74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91E-4792-8AC3-603556C74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91E-4792-8AC3-603556C74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91E-4792-8AC3-603556C74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91E-4792-8AC3-603556C74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91E-4792-8AC3-603556C74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91E-4792-8AC3-603556C74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91E-4792-8AC3-603556C74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367040"/>
        <c:axId val="107381120"/>
      </c:lineChart>
      <c:catAx>
        <c:axId val="1073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381120"/>
        <c:crosses val="autoZero"/>
        <c:auto val="1"/>
        <c:lblAlgn val="ctr"/>
        <c:lblOffset val="100"/>
        <c:noMultiLvlLbl val="0"/>
      </c:catAx>
      <c:valAx>
        <c:axId val="107381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3670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757952"/>
        <c:axId val="107759488"/>
        <c:axId val="0"/>
      </c:bar3DChart>
      <c:catAx>
        <c:axId val="107757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759488"/>
        <c:crosses val="autoZero"/>
        <c:auto val="1"/>
        <c:lblAlgn val="ctr"/>
        <c:lblOffset val="100"/>
        <c:noMultiLvlLbl val="0"/>
      </c:catAx>
      <c:valAx>
        <c:axId val="107759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757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0.8571428571428571</c:v>
                </c:pt>
                <c:pt idx="3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788160"/>
        <c:axId val="107789696"/>
        <c:axId val="0"/>
      </c:bar3DChart>
      <c:catAx>
        <c:axId val="10778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789696"/>
        <c:crosses val="autoZero"/>
        <c:auto val="1"/>
        <c:lblAlgn val="ctr"/>
        <c:lblOffset val="100"/>
        <c:noMultiLvlLbl val="0"/>
      </c:catAx>
      <c:valAx>
        <c:axId val="107789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788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513728"/>
        <c:axId val="107515264"/>
        <c:axId val="0"/>
      </c:bar3DChart>
      <c:catAx>
        <c:axId val="107513728"/>
        <c:scaling>
          <c:orientation val="minMax"/>
        </c:scaling>
        <c:delete val="1"/>
        <c:axPos val="b"/>
        <c:majorTickMark val="out"/>
        <c:minorTickMark val="none"/>
        <c:tickLblPos val="nextTo"/>
        <c:crossAx val="107515264"/>
        <c:crosses val="autoZero"/>
        <c:auto val="1"/>
        <c:lblAlgn val="ctr"/>
        <c:lblOffset val="100"/>
        <c:noMultiLvlLbl val="0"/>
      </c:catAx>
      <c:valAx>
        <c:axId val="107515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513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562496"/>
        <c:axId val="107564032"/>
        <c:axId val="0"/>
      </c:bar3DChart>
      <c:catAx>
        <c:axId val="10756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564032"/>
        <c:crosses val="autoZero"/>
        <c:auto val="1"/>
        <c:lblAlgn val="ctr"/>
        <c:lblOffset val="100"/>
        <c:noMultiLvlLbl val="0"/>
      </c:catAx>
      <c:valAx>
        <c:axId val="107564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562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592704"/>
        <c:axId val="107598592"/>
        <c:axId val="0"/>
      </c:bar3DChart>
      <c:catAx>
        <c:axId val="107592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598592"/>
        <c:crosses val="autoZero"/>
        <c:auto val="1"/>
        <c:lblAlgn val="ctr"/>
        <c:lblOffset val="100"/>
        <c:noMultiLvlLbl val="0"/>
      </c:catAx>
      <c:valAx>
        <c:axId val="107598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59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726720"/>
        <c:axId val="107728256"/>
        <c:axId val="0"/>
      </c:bar3DChart>
      <c:catAx>
        <c:axId val="10772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7728256"/>
        <c:crosses val="autoZero"/>
        <c:auto val="1"/>
        <c:lblAlgn val="ctr"/>
        <c:lblOffset val="100"/>
        <c:noMultiLvlLbl val="0"/>
      </c:catAx>
      <c:valAx>
        <c:axId val="107728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7726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8872704"/>
        <c:axId val="98882688"/>
        <c:axId val="0"/>
      </c:bar3DChart>
      <c:catAx>
        <c:axId val="988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882688"/>
        <c:crosses val="autoZero"/>
        <c:auto val="1"/>
        <c:lblAlgn val="ctr"/>
        <c:lblOffset val="100"/>
        <c:noMultiLvlLbl val="0"/>
      </c:catAx>
      <c:valAx>
        <c:axId val="98882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887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8964608"/>
        <c:axId val="98966144"/>
        <c:axId val="0"/>
      </c:bar3DChart>
      <c:catAx>
        <c:axId val="9896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66144"/>
        <c:crosses val="autoZero"/>
        <c:auto val="1"/>
        <c:lblAlgn val="ctr"/>
        <c:lblOffset val="100"/>
        <c:noMultiLvlLbl val="0"/>
      </c:catAx>
      <c:valAx>
        <c:axId val="9896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8964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8998912"/>
        <c:axId val="99008896"/>
        <c:axId val="0"/>
      </c:bar3DChart>
      <c:catAx>
        <c:axId val="9899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9008896"/>
        <c:crosses val="autoZero"/>
        <c:auto val="1"/>
        <c:lblAlgn val="ctr"/>
        <c:lblOffset val="100"/>
        <c:noMultiLvlLbl val="0"/>
      </c:catAx>
      <c:valAx>
        <c:axId val="99008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98998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0.625</c:v>
                </c:pt>
                <c:pt idx="2">
                  <c:v>0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188352"/>
        <c:axId val="101189888"/>
        <c:axId val="0"/>
      </c:bar3DChart>
      <c:catAx>
        <c:axId val="10118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189888"/>
        <c:crosses val="autoZero"/>
        <c:auto val="1"/>
        <c:lblAlgn val="ctr"/>
        <c:lblOffset val="100"/>
        <c:noMultiLvlLbl val="0"/>
      </c:catAx>
      <c:valAx>
        <c:axId val="101189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18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09216"/>
        <c:axId val="108410752"/>
        <c:axId val="0"/>
      </c:bar3DChart>
      <c:catAx>
        <c:axId val="10840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410752"/>
        <c:crosses val="autoZero"/>
        <c:auto val="1"/>
        <c:lblAlgn val="ctr"/>
        <c:lblOffset val="100"/>
        <c:noMultiLvlLbl val="0"/>
      </c:catAx>
      <c:valAx>
        <c:axId val="108410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0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47616"/>
        <c:axId val="108449152"/>
        <c:axId val="0"/>
      </c:bar3DChart>
      <c:catAx>
        <c:axId val="10844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449152"/>
        <c:crosses val="autoZero"/>
        <c:auto val="1"/>
        <c:lblAlgn val="ctr"/>
        <c:lblOffset val="100"/>
        <c:noMultiLvlLbl val="0"/>
      </c:catAx>
      <c:valAx>
        <c:axId val="108449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47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240256"/>
        <c:axId val="108246144"/>
        <c:axId val="0"/>
      </c:bar3DChart>
      <c:catAx>
        <c:axId val="10824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246144"/>
        <c:crosses val="autoZero"/>
        <c:auto val="1"/>
        <c:lblAlgn val="ctr"/>
        <c:lblOffset val="100"/>
        <c:noMultiLvlLbl val="0"/>
      </c:catAx>
      <c:valAx>
        <c:axId val="10824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240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287104"/>
        <c:axId val="108288640"/>
        <c:axId val="0"/>
      </c:bar3DChart>
      <c:catAx>
        <c:axId val="1082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288640"/>
        <c:crosses val="autoZero"/>
        <c:auto val="1"/>
        <c:lblAlgn val="ctr"/>
        <c:lblOffset val="100"/>
        <c:noMultiLvlLbl val="0"/>
      </c:catAx>
      <c:valAx>
        <c:axId val="108288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287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325504"/>
        <c:axId val="108327296"/>
        <c:axId val="0"/>
      </c:bar3DChart>
      <c:catAx>
        <c:axId val="1083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327296"/>
        <c:crosses val="autoZero"/>
        <c:auto val="1"/>
        <c:lblAlgn val="ctr"/>
        <c:lblOffset val="100"/>
        <c:noMultiLvlLbl val="0"/>
      </c:catAx>
      <c:valAx>
        <c:axId val="108327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325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039-4441-96B7-1C92CA7522C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039-4441-96B7-1C92CA7522C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039-4441-96B7-1C92CA7522C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039-4441-96B7-1C92CA7522C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039-4441-96B7-1C92CA7522C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039-4441-96B7-1C92CA7522C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039-4441-96B7-1C92CA7522C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039-4441-96B7-1C92CA7522C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039-4441-96B7-1C92CA7522C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039-4441-96B7-1C92CA7522C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520"/>
        <c:axId val="108493056"/>
      </c:lineChart>
      <c:catAx>
        <c:axId val="1084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493056"/>
        <c:crosses val="autoZero"/>
        <c:auto val="1"/>
        <c:lblAlgn val="ctr"/>
        <c:lblOffset val="100"/>
        <c:noMultiLvlLbl val="0"/>
      </c:catAx>
      <c:valAx>
        <c:axId val="10849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E94-4C19-92A7-33FAC955602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E94-4C19-92A7-33FAC955602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E94-4C19-92A7-33FAC955602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E94-4C19-92A7-33FAC955602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E94-4C19-92A7-33FAC955602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E94-4C19-92A7-33FAC955602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E94-4C19-92A7-33FAC955602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E94-4C19-92A7-33FAC955602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E94-4C19-92A7-33FAC955602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E94-4C19-92A7-33FAC955602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903424"/>
        <c:axId val="108593920"/>
      </c:lineChart>
      <c:catAx>
        <c:axId val="10890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593920"/>
        <c:crosses val="autoZero"/>
        <c:auto val="1"/>
        <c:lblAlgn val="ctr"/>
        <c:lblOffset val="100"/>
        <c:noMultiLvlLbl val="0"/>
      </c:catAx>
      <c:valAx>
        <c:axId val="108593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9034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C2B-4C2C-AB07-2611D8F74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C2B-4C2C-AB07-2611D8F74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C2B-4C2C-AB07-2611D8F74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C2B-4C2C-AB07-2611D8F74E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C2B-4C2C-AB07-2611D8F74E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C2B-4C2C-AB07-2611D8F74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C2B-4C2C-AB07-2611D8F74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C2B-4C2C-AB07-2611D8F74E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C2B-4C2C-AB07-2611D8F74E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C2B-4C2C-AB07-2611D8F74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676608"/>
        <c:axId val="108678144"/>
      </c:lineChart>
      <c:catAx>
        <c:axId val="10867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678144"/>
        <c:crosses val="autoZero"/>
        <c:auto val="1"/>
        <c:lblAlgn val="ctr"/>
        <c:lblOffset val="100"/>
        <c:noMultiLvlLbl val="0"/>
      </c:catAx>
      <c:valAx>
        <c:axId val="108678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676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727680"/>
        <c:axId val="108729472"/>
        <c:axId val="0"/>
      </c:bar3DChart>
      <c:catAx>
        <c:axId val="10872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729472"/>
        <c:crosses val="autoZero"/>
        <c:auto val="1"/>
        <c:lblAlgn val="ctr"/>
        <c:lblOffset val="100"/>
        <c:noMultiLvlLbl val="0"/>
      </c:catAx>
      <c:valAx>
        <c:axId val="108729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27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786816"/>
        <c:axId val="108788352"/>
        <c:axId val="0"/>
      </c:bar3DChart>
      <c:catAx>
        <c:axId val="10878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788352"/>
        <c:crosses val="autoZero"/>
        <c:auto val="1"/>
        <c:lblAlgn val="ctr"/>
        <c:lblOffset val="100"/>
        <c:noMultiLvlLbl val="0"/>
      </c:catAx>
      <c:valAx>
        <c:axId val="108788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786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0.625</c:v>
                </c:pt>
                <c:pt idx="2">
                  <c:v>0.125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247232"/>
        <c:axId val="101253120"/>
        <c:axId val="0"/>
      </c:bar3DChart>
      <c:catAx>
        <c:axId val="10124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53120"/>
        <c:crosses val="autoZero"/>
        <c:auto val="1"/>
        <c:lblAlgn val="ctr"/>
        <c:lblOffset val="100"/>
        <c:noMultiLvlLbl val="0"/>
      </c:catAx>
      <c:valAx>
        <c:axId val="101253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1247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937600"/>
        <c:axId val="108939136"/>
        <c:axId val="0"/>
      </c:bar3DChart>
      <c:catAx>
        <c:axId val="10893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8939136"/>
        <c:crosses val="autoZero"/>
        <c:auto val="1"/>
        <c:lblAlgn val="ctr"/>
        <c:lblOffset val="100"/>
        <c:noMultiLvlLbl val="0"/>
      </c:catAx>
      <c:valAx>
        <c:axId val="108939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937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100-40F0-9198-FBDF84B953F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100-40F0-9198-FBDF84B953F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100-40F0-9198-FBDF84B953F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100-40F0-9198-FBDF84B953F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100-40F0-9198-FBDF84B953F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100-40F0-9198-FBDF84B953F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100-40F0-9198-FBDF84B953F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100-40F0-9198-FBDF84B953F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100-40F0-9198-FBDF84B953F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100-40F0-9198-FBDF84B953F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369600"/>
        <c:axId val="109051904"/>
      </c:lineChart>
      <c:catAx>
        <c:axId val="10936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051904"/>
        <c:crosses val="autoZero"/>
        <c:auto val="1"/>
        <c:lblAlgn val="ctr"/>
        <c:lblOffset val="100"/>
        <c:noMultiLvlLbl val="0"/>
      </c:catAx>
      <c:valAx>
        <c:axId val="109051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3696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089152"/>
        <c:axId val="109090688"/>
        <c:axId val="0"/>
      </c:bar3DChart>
      <c:catAx>
        <c:axId val="109089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090688"/>
        <c:crosses val="autoZero"/>
        <c:auto val="1"/>
        <c:lblAlgn val="ctr"/>
        <c:lblOffset val="100"/>
        <c:noMultiLvlLbl val="0"/>
      </c:catAx>
      <c:valAx>
        <c:axId val="109090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089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134208"/>
        <c:axId val="109135744"/>
        <c:axId val="0"/>
      </c:bar3DChart>
      <c:catAx>
        <c:axId val="10913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135744"/>
        <c:crosses val="autoZero"/>
        <c:auto val="1"/>
        <c:lblAlgn val="ctr"/>
        <c:lblOffset val="100"/>
        <c:noMultiLvlLbl val="0"/>
      </c:catAx>
      <c:valAx>
        <c:axId val="10913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134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9166976"/>
        <c:axId val="109168512"/>
        <c:axId val="0"/>
      </c:bar3DChart>
      <c:catAx>
        <c:axId val="10916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9168512"/>
        <c:crosses val="autoZero"/>
        <c:auto val="1"/>
        <c:lblAlgn val="ctr"/>
        <c:lblOffset val="100"/>
        <c:noMultiLvlLbl val="0"/>
      </c:catAx>
      <c:valAx>
        <c:axId val="109168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9166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616320"/>
        <c:axId val="104617856"/>
        <c:axId val="0"/>
      </c:bar3DChart>
      <c:catAx>
        <c:axId val="10461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617856"/>
        <c:crosses val="autoZero"/>
        <c:auto val="1"/>
        <c:lblAlgn val="ctr"/>
        <c:lblOffset val="100"/>
        <c:noMultiLvlLbl val="0"/>
      </c:catAx>
      <c:valAx>
        <c:axId val="104617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616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20" zoomScale="80" zoomScaleNormal="80" workbookViewId="0">
      <selection activeCell="K1" sqref="K1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205"/>
      <c r="B1" s="206"/>
      <c r="C1" s="213" t="s">
        <v>169</v>
      </c>
      <c r="D1" s="214"/>
      <c r="E1" s="214"/>
      <c r="F1" s="214"/>
      <c r="G1" s="214"/>
      <c r="H1" s="211" t="s">
        <v>170</v>
      </c>
      <c r="I1" s="212"/>
    </row>
    <row r="2" spans="1:13" ht="18.75" customHeight="1" x14ac:dyDescent="0.25">
      <c r="A2" s="207"/>
      <c r="B2" s="208"/>
      <c r="C2" s="213" t="s">
        <v>171</v>
      </c>
      <c r="D2" s="214"/>
      <c r="E2" s="214"/>
      <c r="F2" s="214"/>
      <c r="G2" s="214"/>
      <c r="H2" s="44">
        <v>41241</v>
      </c>
      <c r="I2" s="45" t="s">
        <v>175</v>
      </c>
    </row>
    <row r="3" spans="1:13" ht="21" customHeight="1" x14ac:dyDescent="0.25">
      <c r="A3" s="209"/>
      <c r="B3" s="210"/>
      <c r="C3" s="213" t="s">
        <v>172</v>
      </c>
      <c r="D3" s="214"/>
      <c r="E3" s="214"/>
      <c r="F3" s="214"/>
      <c r="G3" s="214"/>
      <c r="H3" s="211" t="s">
        <v>173</v>
      </c>
      <c r="I3" s="212"/>
    </row>
    <row r="4" spans="1:13" ht="5.25" customHeight="1" x14ac:dyDescent="0.2"/>
    <row r="5" spans="1:13" ht="34.5" customHeight="1" x14ac:dyDescent="0.2">
      <c r="A5" s="164" t="s">
        <v>164</v>
      </c>
      <c r="B5" s="164"/>
      <c r="C5" s="164"/>
      <c r="D5" s="164"/>
      <c r="E5" s="164"/>
      <c r="F5" s="164"/>
      <c r="G5" s="164"/>
      <c r="H5" s="164"/>
      <c r="I5" s="164"/>
      <c r="K5" s="165" t="s">
        <v>140</v>
      </c>
      <c r="L5" s="165"/>
      <c r="M5" s="165"/>
    </row>
    <row r="6" spans="1:13" ht="23.25" customHeight="1" x14ac:dyDescent="0.2">
      <c r="A6" s="166" t="s">
        <v>162</v>
      </c>
      <c r="B6" s="167"/>
      <c r="C6" s="167"/>
      <c r="D6" s="167"/>
      <c r="E6" s="167"/>
      <c r="F6" s="196" t="s">
        <v>141</v>
      </c>
      <c r="G6" s="197"/>
      <c r="H6" s="197"/>
      <c r="I6" s="197"/>
      <c r="K6" s="47" t="s">
        <v>142</v>
      </c>
      <c r="L6" s="48" t="s">
        <v>143</v>
      </c>
      <c r="M6" s="49" t="s">
        <v>144</v>
      </c>
    </row>
    <row r="7" spans="1:13" ht="20.100000000000001" customHeight="1" x14ac:dyDescent="0.2">
      <c r="A7" s="168"/>
      <c r="B7" s="169"/>
      <c r="C7" s="169"/>
      <c r="D7" s="169"/>
      <c r="E7" s="169"/>
      <c r="F7" s="198"/>
      <c r="G7" s="198"/>
      <c r="H7" s="198"/>
      <c r="I7" s="198"/>
      <c r="K7" s="170" t="s">
        <v>166</v>
      </c>
      <c r="L7" s="57" t="s">
        <v>145</v>
      </c>
      <c r="M7" s="171" t="s">
        <v>146</v>
      </c>
    </row>
    <row r="8" spans="1:13" ht="33.75" customHeight="1" x14ac:dyDescent="0.2">
      <c r="A8" s="168"/>
      <c r="B8" s="169"/>
      <c r="C8" s="169"/>
      <c r="D8" s="169"/>
      <c r="E8" s="169"/>
      <c r="F8" s="172" t="s">
        <v>160</v>
      </c>
      <c r="G8" s="173"/>
      <c r="H8" s="174"/>
      <c r="I8" s="175"/>
      <c r="K8" s="171"/>
      <c r="L8" s="57" t="s">
        <v>159</v>
      </c>
      <c r="M8" s="171"/>
    </row>
    <row r="9" spans="1:13" ht="20.100000000000001" customHeight="1" x14ac:dyDescent="0.2">
      <c r="A9" s="42" t="s">
        <v>147</v>
      </c>
      <c r="B9" s="43"/>
      <c r="C9" s="201"/>
      <c r="D9" s="201"/>
      <c r="E9" s="202"/>
      <c r="F9" s="203" t="s">
        <v>163</v>
      </c>
      <c r="G9" s="204"/>
      <c r="H9" s="178"/>
      <c r="I9" s="179"/>
      <c r="K9" s="171"/>
      <c r="L9" s="57" t="s">
        <v>148</v>
      </c>
      <c r="M9" s="171" t="s">
        <v>149</v>
      </c>
    </row>
    <row r="10" spans="1:13" ht="20.100000000000001" customHeight="1" x14ac:dyDescent="0.2">
      <c r="A10" s="199" t="s">
        <v>168</v>
      </c>
      <c r="B10" s="200"/>
      <c r="C10" s="201"/>
      <c r="D10" s="201"/>
      <c r="E10" s="201"/>
      <c r="F10" s="202"/>
      <c r="G10" s="46" t="s">
        <v>150</v>
      </c>
      <c r="H10" s="176"/>
      <c r="I10" s="177"/>
      <c r="K10" s="171"/>
      <c r="L10" s="57" t="s">
        <v>151</v>
      </c>
      <c r="M10" s="171"/>
    </row>
    <row r="11" spans="1:13" ht="20.100000000000001" customHeight="1" x14ac:dyDescent="0.2">
      <c r="A11" s="199" t="s">
        <v>165</v>
      </c>
      <c r="B11" s="200"/>
      <c r="C11" s="201"/>
      <c r="D11" s="201"/>
      <c r="E11" s="201"/>
      <c r="F11" s="202"/>
      <c r="G11" s="46" t="s">
        <v>174</v>
      </c>
      <c r="H11" s="180"/>
      <c r="I11" s="181"/>
      <c r="K11" s="182"/>
      <c r="L11" s="58"/>
      <c r="M11" s="58"/>
    </row>
    <row r="12" spans="1:13" ht="19.5" customHeight="1" x14ac:dyDescent="0.2">
      <c r="A12" s="184" t="s">
        <v>152</v>
      </c>
      <c r="B12" s="185"/>
      <c r="C12" s="185"/>
      <c r="D12" s="185"/>
      <c r="E12" s="185"/>
      <c r="F12" s="185"/>
      <c r="G12" s="185"/>
      <c r="H12" s="185"/>
      <c r="I12" s="186"/>
      <c r="K12" s="183"/>
      <c r="L12" s="58"/>
      <c r="M12" s="183"/>
    </row>
    <row r="13" spans="1:13" ht="20.100000000000001" customHeight="1" x14ac:dyDescent="0.2">
      <c r="A13" s="187" t="s">
        <v>153</v>
      </c>
      <c r="B13" s="187"/>
      <c r="C13" s="187"/>
      <c r="D13" s="187" t="s">
        <v>154</v>
      </c>
      <c r="E13" s="187"/>
      <c r="F13" s="187"/>
      <c r="G13" s="187" t="s">
        <v>161</v>
      </c>
      <c r="H13" s="187"/>
      <c r="I13" s="187"/>
      <c r="K13" s="183"/>
      <c r="L13" s="58"/>
      <c r="M13" s="183"/>
    </row>
    <row r="14" spans="1:13" ht="20.100000000000001" customHeight="1" x14ac:dyDescent="0.2">
      <c r="A14" s="188"/>
      <c r="B14" s="188"/>
      <c r="C14" s="188"/>
      <c r="D14" s="188"/>
      <c r="E14" s="188"/>
      <c r="F14" s="188"/>
      <c r="G14" s="188"/>
      <c r="H14" s="188"/>
      <c r="I14" s="188"/>
      <c r="K14" s="183"/>
      <c r="L14" s="58"/>
      <c r="M14" s="183"/>
    </row>
    <row r="15" spans="1:13" ht="20.100000000000001" customHeight="1" x14ac:dyDescent="0.2">
      <c r="A15" s="188"/>
      <c r="B15" s="188"/>
      <c r="C15" s="188"/>
      <c r="D15" s="188"/>
      <c r="E15" s="188"/>
      <c r="F15" s="188"/>
      <c r="G15" s="188"/>
      <c r="H15" s="188"/>
      <c r="I15" s="188"/>
      <c r="K15" s="183"/>
      <c r="L15" s="58"/>
      <c r="M15" s="58"/>
    </row>
    <row r="16" spans="1:13" ht="20.100000000000001" customHeight="1" x14ac:dyDescent="0.2">
      <c r="A16" s="188"/>
      <c r="B16" s="188"/>
      <c r="C16" s="188"/>
      <c r="D16" s="188"/>
      <c r="E16" s="188"/>
      <c r="F16" s="188"/>
      <c r="G16" s="188"/>
      <c r="H16" s="188"/>
      <c r="I16" s="188"/>
      <c r="K16" s="183"/>
      <c r="L16" s="58"/>
      <c r="M16" s="58"/>
    </row>
    <row r="17" spans="1:13" ht="20.100000000000001" customHeight="1" x14ac:dyDescent="0.2">
      <c r="A17" s="188"/>
      <c r="B17" s="188"/>
      <c r="C17" s="188"/>
      <c r="D17" s="188"/>
      <c r="E17" s="188"/>
      <c r="F17" s="188"/>
      <c r="G17" s="188"/>
      <c r="H17" s="188"/>
      <c r="I17" s="188"/>
      <c r="K17" s="183"/>
      <c r="L17" s="58"/>
      <c r="M17" s="58"/>
    </row>
    <row r="18" spans="1:13" ht="20.100000000000001" customHeight="1" x14ac:dyDescent="0.2">
      <c r="A18" s="188"/>
      <c r="B18" s="188"/>
      <c r="C18" s="188"/>
      <c r="D18" s="188"/>
      <c r="E18" s="188"/>
      <c r="F18" s="188"/>
      <c r="G18" s="188"/>
      <c r="H18" s="188"/>
      <c r="I18" s="188"/>
      <c r="K18" s="189"/>
      <c r="L18" s="58"/>
      <c r="M18" s="58"/>
    </row>
    <row r="19" spans="1:13" ht="20.100000000000001" customHeight="1" x14ac:dyDescent="0.2">
      <c r="A19" s="188"/>
      <c r="B19" s="188"/>
      <c r="C19" s="188"/>
      <c r="D19" s="188"/>
      <c r="E19" s="188"/>
      <c r="F19" s="188"/>
      <c r="G19" s="188"/>
      <c r="H19" s="188"/>
      <c r="I19" s="188"/>
      <c r="K19" s="183"/>
      <c r="L19" s="58"/>
      <c r="M19" s="58"/>
    </row>
    <row r="20" spans="1:13" ht="20.100000000000001" customHeight="1" x14ac:dyDescent="0.2">
      <c r="A20" s="188"/>
      <c r="B20" s="188"/>
      <c r="C20" s="188"/>
      <c r="D20" s="188"/>
      <c r="E20" s="188"/>
      <c r="F20" s="188"/>
      <c r="G20" s="188"/>
      <c r="H20" s="188"/>
      <c r="I20" s="188"/>
      <c r="K20" s="183"/>
      <c r="L20" s="58"/>
      <c r="M20" s="58"/>
    </row>
    <row r="21" spans="1:13" ht="20.100000000000001" customHeight="1" x14ac:dyDescent="0.2">
      <c r="A21" s="188"/>
      <c r="B21" s="188"/>
      <c r="C21" s="188"/>
      <c r="D21" s="188"/>
      <c r="E21" s="188"/>
      <c r="F21" s="188"/>
      <c r="G21" s="188"/>
      <c r="H21" s="188"/>
      <c r="I21" s="188"/>
      <c r="K21" s="183"/>
      <c r="L21" s="58"/>
      <c r="M21" s="59"/>
    </row>
    <row r="22" spans="1:13" ht="20.100000000000001" customHeight="1" x14ac:dyDescent="0.2">
      <c r="A22" s="188"/>
      <c r="B22" s="188"/>
      <c r="C22" s="188"/>
      <c r="D22" s="188"/>
      <c r="E22" s="188"/>
      <c r="F22" s="188"/>
      <c r="G22" s="188"/>
      <c r="H22" s="188"/>
      <c r="I22" s="188"/>
    </row>
    <row r="23" spans="1:13" s="19" customFormat="1" ht="20.25" x14ac:dyDescent="0.3">
      <c r="A23" s="190"/>
      <c r="B23" s="190"/>
      <c r="C23" s="190"/>
      <c r="D23" s="190"/>
      <c r="E23" s="190"/>
      <c r="F23" s="190"/>
      <c r="G23" s="190"/>
      <c r="H23" s="190"/>
      <c r="I23" s="190"/>
      <c r="K23" s="191"/>
      <c r="L23" s="191"/>
    </row>
    <row r="24" spans="1:13" ht="30" customHeight="1" x14ac:dyDescent="0.2">
      <c r="A24" s="192" t="s">
        <v>155</v>
      </c>
      <c r="B24" s="192"/>
      <c r="C24" s="192"/>
      <c r="D24" s="192"/>
      <c r="E24" s="192"/>
      <c r="F24" s="192"/>
      <c r="G24" s="192"/>
      <c r="H24" s="192"/>
      <c r="I24" s="192"/>
      <c r="K24" s="20"/>
      <c r="L24" s="20"/>
    </row>
    <row r="25" spans="1:13" ht="33.75" customHeight="1" x14ac:dyDescent="0.2">
      <c r="A25" s="187" t="s">
        <v>153</v>
      </c>
      <c r="B25" s="187"/>
      <c r="C25" s="187"/>
      <c r="D25" s="187" t="s">
        <v>154</v>
      </c>
      <c r="E25" s="187"/>
      <c r="F25" s="187"/>
      <c r="G25" s="187" t="s">
        <v>23</v>
      </c>
      <c r="H25" s="187"/>
      <c r="I25" s="187"/>
      <c r="K25" s="21"/>
      <c r="L25" s="22"/>
      <c r="M25" s="18" t="s">
        <v>156</v>
      </c>
    </row>
    <row r="26" spans="1:13" ht="20.100000000000001" customHeight="1" x14ac:dyDescent="0.2">
      <c r="A26" s="188"/>
      <c r="B26" s="188"/>
      <c r="C26" s="188"/>
      <c r="D26" s="188"/>
      <c r="E26" s="188"/>
      <c r="F26" s="188"/>
      <c r="G26" s="188"/>
      <c r="H26" s="188"/>
      <c r="I26" s="188"/>
      <c r="K26" s="21"/>
      <c r="L26" s="22"/>
    </row>
    <row r="27" spans="1:13" ht="20.100000000000001" customHeight="1" x14ac:dyDescent="0.2">
      <c r="A27" s="188"/>
      <c r="B27" s="188"/>
      <c r="C27" s="188"/>
      <c r="D27" s="188"/>
      <c r="E27" s="188"/>
      <c r="F27" s="188"/>
      <c r="G27" s="188"/>
      <c r="H27" s="188"/>
      <c r="I27" s="188"/>
      <c r="K27" s="21"/>
      <c r="L27" s="23"/>
    </row>
    <row r="28" spans="1:13" ht="20.100000000000001" customHeight="1" x14ac:dyDescent="0.2">
      <c r="A28" s="188"/>
      <c r="B28" s="188"/>
      <c r="C28" s="188"/>
      <c r="D28" s="188"/>
      <c r="E28" s="188"/>
      <c r="F28" s="188"/>
      <c r="G28" s="188"/>
      <c r="H28" s="188"/>
      <c r="I28" s="188"/>
      <c r="K28" s="21"/>
      <c r="L28" s="23"/>
    </row>
    <row r="29" spans="1:13" ht="20.100000000000001" customHeight="1" x14ac:dyDescent="0.2">
      <c r="A29" s="188"/>
      <c r="B29" s="188"/>
      <c r="C29" s="188"/>
      <c r="D29" s="188"/>
      <c r="E29" s="188"/>
      <c r="F29" s="188"/>
      <c r="G29" s="188"/>
      <c r="H29" s="188"/>
      <c r="I29" s="188"/>
      <c r="K29" s="21"/>
      <c r="L29" s="22"/>
    </row>
    <row r="30" spans="1:13" ht="20.100000000000001" customHeight="1" x14ac:dyDescent="0.2">
      <c r="A30" s="188"/>
      <c r="B30" s="188"/>
      <c r="C30" s="188"/>
      <c r="D30" s="188"/>
      <c r="E30" s="188"/>
      <c r="F30" s="188"/>
      <c r="G30" s="188"/>
      <c r="H30" s="188"/>
      <c r="I30" s="188"/>
      <c r="K30" s="21"/>
      <c r="L30" s="23"/>
    </row>
    <row r="31" spans="1:13" ht="20.100000000000001" customHeight="1" x14ac:dyDescent="0.2">
      <c r="A31" s="188"/>
      <c r="B31" s="188"/>
      <c r="C31" s="188"/>
      <c r="D31" s="188"/>
      <c r="E31" s="188"/>
      <c r="F31" s="188"/>
      <c r="G31" s="188"/>
      <c r="H31" s="188"/>
      <c r="I31" s="188"/>
      <c r="K31" s="21"/>
      <c r="L31" s="24"/>
    </row>
    <row r="32" spans="1:13" ht="20.100000000000001" customHeight="1" x14ac:dyDescent="0.2">
      <c r="A32" s="188"/>
      <c r="B32" s="188"/>
      <c r="C32" s="188"/>
      <c r="D32" s="188"/>
      <c r="E32" s="188"/>
      <c r="F32" s="188"/>
      <c r="G32" s="188"/>
      <c r="H32" s="188"/>
      <c r="I32" s="188"/>
      <c r="K32" s="193"/>
      <c r="L32" s="22"/>
    </row>
    <row r="33" spans="11:12" ht="15" x14ac:dyDescent="0.2">
      <c r="K33" s="193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94" t="s">
        <v>29</v>
      </c>
      <c r="B65526" s="194"/>
      <c r="C65526" s="194"/>
      <c r="D65526" s="194"/>
      <c r="E65526" s="194"/>
    </row>
    <row r="65527" spans="1:5" x14ac:dyDescent="0.2">
      <c r="A65527" s="195" t="s">
        <v>30</v>
      </c>
      <c r="B65527" s="195"/>
      <c r="C65527" s="195"/>
      <c r="D65527" s="195"/>
      <c r="E65527" s="195"/>
    </row>
    <row r="65528" spans="1:5" x14ac:dyDescent="0.2">
      <c r="A65528" s="195" t="s">
        <v>31</v>
      </c>
      <c r="B65528" s="195"/>
      <c r="C65528" s="195"/>
      <c r="D65528" s="195"/>
      <c r="E65528" s="195"/>
    </row>
    <row r="65529" spans="1:5" x14ac:dyDescent="0.2">
      <c r="A65529" s="18" t="s">
        <v>157</v>
      </c>
      <c r="D65529" s="18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G81" zoomScaleNormal="100" workbookViewId="0">
      <selection activeCell="M81" sqref="M81:O81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60" t="s">
        <v>124</v>
      </c>
      <c r="C1" s="260"/>
      <c r="D1" s="260"/>
      <c r="E1" s="260"/>
      <c r="F1" s="260"/>
      <c r="G1" s="260"/>
      <c r="H1" s="260"/>
      <c r="I1" s="260"/>
      <c r="J1" s="261"/>
      <c r="K1" s="261"/>
      <c r="L1" s="87"/>
      <c r="M1" s="87"/>
      <c r="N1" s="87"/>
      <c r="O1" s="87"/>
    </row>
    <row r="2" spans="1:21" ht="15.75" x14ac:dyDescent="0.2">
      <c r="B2" s="262" t="s">
        <v>27</v>
      </c>
      <c r="C2" s="262"/>
      <c r="D2" s="216" t="s">
        <v>177</v>
      </c>
      <c r="E2" s="216"/>
      <c r="F2" s="216"/>
      <c r="G2" s="217" t="s">
        <v>178</v>
      </c>
      <c r="H2" s="217"/>
      <c r="I2" s="217"/>
      <c r="J2" s="218" t="s">
        <v>179</v>
      </c>
      <c r="K2" s="218"/>
      <c r="L2" s="218"/>
      <c r="M2" s="277" t="s">
        <v>180</v>
      </c>
      <c r="N2" s="277"/>
      <c r="O2" s="277"/>
      <c r="Q2" s="86">
        <v>1</v>
      </c>
    </row>
    <row r="3" spans="1:21" ht="15" customHeight="1" x14ac:dyDescent="0.2">
      <c r="B3" s="262"/>
      <c r="C3" s="262"/>
      <c r="D3" s="223" t="s">
        <v>34</v>
      </c>
      <c r="E3" s="221" t="s">
        <v>122</v>
      </c>
      <c r="F3" s="221" t="s">
        <v>125</v>
      </c>
      <c r="G3" s="219" t="s">
        <v>34</v>
      </c>
      <c r="H3" s="221" t="s">
        <v>122</v>
      </c>
      <c r="I3" s="221" t="s">
        <v>125</v>
      </c>
      <c r="J3" s="219" t="s">
        <v>34</v>
      </c>
      <c r="K3" s="228" t="s">
        <v>122</v>
      </c>
      <c r="L3" s="222" t="s">
        <v>125</v>
      </c>
      <c r="M3" s="219" t="s">
        <v>34</v>
      </c>
      <c r="N3" s="228" t="s">
        <v>122</v>
      </c>
      <c r="O3" s="222" t="s">
        <v>125</v>
      </c>
      <c r="Q3" s="86">
        <v>2</v>
      </c>
    </row>
    <row r="4" spans="1:21" ht="15.75" customHeight="1" x14ac:dyDescent="0.2">
      <c r="B4" s="262"/>
      <c r="C4" s="262"/>
      <c r="D4" s="224"/>
      <c r="E4" s="222"/>
      <c r="F4" s="222"/>
      <c r="G4" s="220"/>
      <c r="H4" s="222"/>
      <c r="I4" s="222"/>
      <c r="J4" s="220"/>
      <c r="K4" s="229"/>
      <c r="L4" s="239"/>
      <c r="M4" s="220"/>
      <c r="N4" s="229"/>
      <c r="O4" s="239"/>
      <c r="Q4" s="86">
        <v>3</v>
      </c>
    </row>
    <row r="5" spans="1:21" ht="15.75" x14ac:dyDescent="0.2">
      <c r="B5" s="262"/>
      <c r="C5" s="262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15"/>
      <c r="B6" s="270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15"/>
      <c r="B7" s="271"/>
      <c r="C7" s="96" t="s">
        <v>33</v>
      </c>
      <c r="D7" s="26">
        <v>4</v>
      </c>
      <c r="E7" s="60" t="s">
        <v>431</v>
      </c>
      <c r="F7" s="60" t="s">
        <v>181</v>
      </c>
      <c r="G7" s="79">
        <v>4</v>
      </c>
      <c r="H7" s="61" t="s">
        <v>352</v>
      </c>
      <c r="I7" s="61" t="s">
        <v>353</v>
      </c>
      <c r="J7" s="82">
        <v>4</v>
      </c>
      <c r="K7" s="62" t="s">
        <v>352</v>
      </c>
      <c r="L7" s="63" t="s">
        <v>353</v>
      </c>
      <c r="M7" s="84">
        <v>4</v>
      </c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15"/>
      <c r="B8" s="271"/>
      <c r="C8" s="97" t="s">
        <v>35</v>
      </c>
      <c r="D8" s="26">
        <v>3</v>
      </c>
      <c r="E8" s="60" t="s">
        <v>182</v>
      </c>
      <c r="F8" s="60" t="s">
        <v>183</v>
      </c>
      <c r="G8" s="79">
        <v>3</v>
      </c>
      <c r="H8" s="66" t="s">
        <v>354</v>
      </c>
      <c r="I8" s="61" t="s">
        <v>355</v>
      </c>
      <c r="J8" s="82">
        <v>3</v>
      </c>
      <c r="K8" s="67" t="s">
        <v>354</v>
      </c>
      <c r="L8" s="63" t="s">
        <v>355</v>
      </c>
      <c r="M8" s="84">
        <v>4</v>
      </c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15"/>
      <c r="B9" s="271"/>
      <c r="C9" s="98" t="s">
        <v>36</v>
      </c>
      <c r="D9" s="26">
        <v>3</v>
      </c>
      <c r="E9" s="60" t="s">
        <v>184</v>
      </c>
      <c r="F9" s="60" t="s">
        <v>185</v>
      </c>
      <c r="G9" s="79">
        <v>3</v>
      </c>
      <c r="H9" s="66" t="s">
        <v>356</v>
      </c>
      <c r="I9" s="61" t="s">
        <v>357</v>
      </c>
      <c r="J9" s="82">
        <v>3</v>
      </c>
      <c r="K9" s="67" t="s">
        <v>356</v>
      </c>
      <c r="L9" s="63" t="s">
        <v>357</v>
      </c>
      <c r="M9" s="84">
        <v>3</v>
      </c>
      <c r="N9" s="68"/>
      <c r="O9" s="65"/>
      <c r="R9" s="86">
        <f>COUNTIF(D7:D10,"3")</f>
        <v>2</v>
      </c>
      <c r="S9" s="86">
        <f>COUNTIF(G7:G10,"3")</f>
        <v>2</v>
      </c>
      <c r="T9" s="86">
        <f>COUNTIF(J7:J10,"3")</f>
        <v>2</v>
      </c>
      <c r="U9" s="86">
        <f>COUNTIF(M7:M10,"3")</f>
        <v>1</v>
      </c>
    </row>
    <row r="10" spans="1:21" ht="39.950000000000003" customHeight="1" x14ac:dyDescent="0.2">
      <c r="A10" s="215"/>
      <c r="B10" s="272"/>
      <c r="C10" s="98" t="s">
        <v>37</v>
      </c>
      <c r="D10" s="26">
        <v>4</v>
      </c>
      <c r="E10" s="60" t="s">
        <v>186</v>
      </c>
      <c r="F10" s="60" t="s">
        <v>187</v>
      </c>
      <c r="G10" s="79">
        <v>4</v>
      </c>
      <c r="H10" s="66" t="s">
        <v>186</v>
      </c>
      <c r="I10" s="61" t="s">
        <v>187</v>
      </c>
      <c r="J10" s="82">
        <v>4</v>
      </c>
      <c r="K10" s="67" t="s">
        <v>186</v>
      </c>
      <c r="L10" s="63" t="s">
        <v>187</v>
      </c>
      <c r="M10" s="84">
        <v>4</v>
      </c>
      <c r="N10" s="68"/>
      <c r="O10" s="65"/>
      <c r="R10" s="86">
        <f>COUNTIF(D7:D10,"4")</f>
        <v>2</v>
      </c>
      <c r="S10" s="86">
        <f>COUNTIF(G7:G10,"4")</f>
        <v>2</v>
      </c>
      <c r="T10" s="86">
        <f>COUNTIF(J7:J10,"4")</f>
        <v>2</v>
      </c>
      <c r="U10" s="86">
        <f>COUNTIF(M7:M10,"4")</f>
        <v>3</v>
      </c>
    </row>
    <row r="11" spans="1:21" ht="6" customHeight="1" x14ac:dyDescent="0.25">
      <c r="B11" s="267"/>
      <c r="C11" s="268"/>
      <c r="D11" s="268"/>
      <c r="E11" s="268"/>
      <c r="F11" s="268"/>
      <c r="G11" s="268"/>
      <c r="H11" s="268"/>
      <c r="I11" s="268"/>
      <c r="J11" s="268"/>
      <c r="K11" s="269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2</v>
      </c>
    </row>
    <row r="12" spans="1:21" ht="18.75" x14ac:dyDescent="0.2">
      <c r="A12" s="215"/>
      <c r="B12" s="236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15"/>
      <c r="B13" s="237"/>
      <c r="C13" s="105" t="s">
        <v>38</v>
      </c>
      <c r="D13" s="27">
        <v>3</v>
      </c>
      <c r="E13" s="60" t="s">
        <v>188</v>
      </c>
      <c r="F13" s="69" t="s">
        <v>189</v>
      </c>
      <c r="G13" s="80">
        <v>3</v>
      </c>
      <c r="H13" s="61" t="s">
        <v>432</v>
      </c>
      <c r="I13" s="61" t="s">
        <v>358</v>
      </c>
      <c r="J13" s="83">
        <v>3</v>
      </c>
      <c r="K13" s="70" t="s">
        <v>432</v>
      </c>
      <c r="L13" s="71" t="s">
        <v>358</v>
      </c>
      <c r="M13" s="85">
        <v>3</v>
      </c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15"/>
      <c r="B14" s="237"/>
      <c r="C14" s="97" t="s">
        <v>39</v>
      </c>
      <c r="D14" s="27">
        <v>3</v>
      </c>
      <c r="E14" s="74" t="s">
        <v>190</v>
      </c>
      <c r="F14" s="69" t="s">
        <v>191</v>
      </c>
      <c r="G14" s="80">
        <v>3</v>
      </c>
      <c r="H14" s="66" t="s">
        <v>433</v>
      </c>
      <c r="I14" s="61" t="s">
        <v>191</v>
      </c>
      <c r="J14" s="83">
        <v>3</v>
      </c>
      <c r="K14" s="71" t="s">
        <v>433</v>
      </c>
      <c r="L14" s="71" t="s">
        <v>191</v>
      </c>
      <c r="M14" s="85">
        <v>3</v>
      </c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15"/>
      <c r="B15" s="237"/>
      <c r="C15" s="97" t="s">
        <v>40</v>
      </c>
      <c r="D15" s="27">
        <v>3</v>
      </c>
      <c r="E15" s="74" t="s">
        <v>192</v>
      </c>
      <c r="F15" s="69" t="s">
        <v>193</v>
      </c>
      <c r="G15" s="80">
        <v>3</v>
      </c>
      <c r="H15" s="66" t="s">
        <v>434</v>
      </c>
      <c r="I15" s="61" t="s">
        <v>193</v>
      </c>
      <c r="J15" s="83">
        <v>3</v>
      </c>
      <c r="K15" s="71" t="s">
        <v>435</v>
      </c>
      <c r="L15" s="71" t="s">
        <v>193</v>
      </c>
      <c r="M15" s="85">
        <v>3</v>
      </c>
      <c r="N15" s="73"/>
      <c r="O15" s="73"/>
      <c r="R15" s="86">
        <f>COUNTIF(D13:D17,"3")</f>
        <v>5</v>
      </c>
      <c r="S15" s="86">
        <f>COUNTIF(G13:G17,"3")</f>
        <v>5</v>
      </c>
      <c r="T15" s="86">
        <f>COUNTIF(J13:J17,"3")</f>
        <v>5</v>
      </c>
      <c r="U15" s="86">
        <f>COUNTIF(M13:M17,"3")</f>
        <v>5</v>
      </c>
    </row>
    <row r="16" spans="1:21" ht="39.950000000000003" customHeight="1" x14ac:dyDescent="0.2">
      <c r="A16" s="215"/>
      <c r="B16" s="237"/>
      <c r="C16" s="98" t="s">
        <v>41</v>
      </c>
      <c r="D16" s="27">
        <v>3</v>
      </c>
      <c r="E16" s="74" t="s">
        <v>194</v>
      </c>
      <c r="F16" s="69" t="s">
        <v>195</v>
      </c>
      <c r="G16" s="80">
        <v>3</v>
      </c>
      <c r="H16" s="66" t="s">
        <v>436</v>
      </c>
      <c r="I16" s="61" t="s">
        <v>195</v>
      </c>
      <c r="J16" s="83">
        <v>3</v>
      </c>
      <c r="K16" s="71" t="s">
        <v>436</v>
      </c>
      <c r="L16" s="71" t="s">
        <v>437</v>
      </c>
      <c r="M16" s="85">
        <v>3</v>
      </c>
      <c r="N16" s="73"/>
      <c r="O16" s="73"/>
      <c r="R16" s="86">
        <f>COUNTIF(D13:D17,"4")</f>
        <v>0</v>
      </c>
      <c r="S16" s="86">
        <f>COUNTIF(G13:G17,"4")</f>
        <v>0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15"/>
      <c r="B17" s="238"/>
      <c r="C17" s="97" t="s">
        <v>42</v>
      </c>
      <c r="D17" s="27">
        <v>3</v>
      </c>
      <c r="E17" s="74" t="s">
        <v>359</v>
      </c>
      <c r="F17" s="69" t="s">
        <v>196</v>
      </c>
      <c r="G17" s="80">
        <v>3</v>
      </c>
      <c r="H17" s="162" t="s">
        <v>360</v>
      </c>
      <c r="I17" s="61" t="s">
        <v>438</v>
      </c>
      <c r="J17" s="83">
        <v>3</v>
      </c>
      <c r="K17" s="71" t="s">
        <v>360</v>
      </c>
      <c r="L17" s="71" t="s">
        <v>439</v>
      </c>
      <c r="M17" s="85">
        <v>3</v>
      </c>
      <c r="N17" s="73"/>
      <c r="O17" s="73"/>
    </row>
    <row r="18" spans="1:21" ht="7.5" customHeight="1" x14ac:dyDescent="0.25">
      <c r="B18" s="225"/>
      <c r="C18" s="226"/>
      <c r="D18" s="226"/>
      <c r="E18" s="226"/>
      <c r="F18" s="226"/>
      <c r="G18" s="226"/>
      <c r="H18" s="226"/>
      <c r="I18" s="226"/>
      <c r="J18" s="226"/>
      <c r="K18" s="227"/>
      <c r="L18" s="99"/>
      <c r="M18" s="100"/>
      <c r="N18" s="99"/>
      <c r="O18" s="99"/>
    </row>
    <row r="19" spans="1:21" ht="18.75" x14ac:dyDescent="0.2">
      <c r="A19" s="215"/>
      <c r="B19" s="236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15"/>
      <c r="B20" s="273"/>
      <c r="C20" s="106" t="s">
        <v>44</v>
      </c>
      <c r="D20" s="27">
        <v>3</v>
      </c>
      <c r="E20" s="60" t="s">
        <v>197</v>
      </c>
      <c r="F20" s="60" t="s">
        <v>198</v>
      </c>
      <c r="G20" s="80">
        <v>2</v>
      </c>
      <c r="H20" s="163" t="s">
        <v>361</v>
      </c>
      <c r="I20" s="61" t="s">
        <v>362</v>
      </c>
      <c r="J20" s="83">
        <v>2</v>
      </c>
      <c r="K20" s="75" t="s">
        <v>361</v>
      </c>
      <c r="L20" s="76" t="s">
        <v>362</v>
      </c>
      <c r="M20" s="85">
        <v>3</v>
      </c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15"/>
      <c r="B21" s="273"/>
      <c r="C21" s="107" t="s">
        <v>45</v>
      </c>
      <c r="D21" s="27">
        <v>3</v>
      </c>
      <c r="E21" s="74" t="s">
        <v>199</v>
      </c>
      <c r="F21" s="60" t="s">
        <v>198</v>
      </c>
      <c r="G21" s="80">
        <v>3</v>
      </c>
      <c r="H21" s="66" t="s">
        <v>440</v>
      </c>
      <c r="I21" s="61" t="s">
        <v>363</v>
      </c>
      <c r="J21" s="83">
        <v>3</v>
      </c>
      <c r="K21" s="76" t="s">
        <v>440</v>
      </c>
      <c r="L21" s="76" t="s">
        <v>363</v>
      </c>
      <c r="M21" s="85">
        <v>3</v>
      </c>
      <c r="N21" s="78"/>
      <c r="O21" s="78"/>
      <c r="R21" s="86">
        <f>COUNTIF(D20:D27,"2")</f>
        <v>4</v>
      </c>
      <c r="S21" s="86">
        <f>COUNTIF(G20:G27,"2")</f>
        <v>5</v>
      </c>
      <c r="T21" s="86">
        <f>COUNTIF(J20:J27,"2")</f>
        <v>5</v>
      </c>
      <c r="U21" s="86">
        <f>COUNTIF(M20:M27,"2")</f>
        <v>4</v>
      </c>
    </row>
    <row r="22" spans="1:21" ht="39.950000000000003" customHeight="1" x14ac:dyDescent="0.2">
      <c r="A22" s="215"/>
      <c r="B22" s="273"/>
      <c r="C22" s="107" t="s">
        <v>46</v>
      </c>
      <c r="D22" s="27">
        <v>4</v>
      </c>
      <c r="E22" s="74" t="s">
        <v>200</v>
      </c>
      <c r="F22" s="60" t="s">
        <v>198</v>
      </c>
      <c r="G22" s="80">
        <v>4</v>
      </c>
      <c r="H22" s="66" t="s">
        <v>441</v>
      </c>
      <c r="I22" s="61" t="s">
        <v>442</v>
      </c>
      <c r="J22" s="83">
        <v>4</v>
      </c>
      <c r="K22" s="76" t="s">
        <v>441</v>
      </c>
      <c r="L22" s="76" t="s">
        <v>442</v>
      </c>
      <c r="M22" s="85">
        <v>4</v>
      </c>
      <c r="N22" s="78"/>
      <c r="O22" s="78"/>
      <c r="R22" s="86">
        <f>COUNTIF(D20:D27,"3")</f>
        <v>2</v>
      </c>
      <c r="S22" s="86">
        <f>COUNTIF(G20:G27,"3")</f>
        <v>1</v>
      </c>
      <c r="T22" s="86">
        <f>COUNTIF(J20:J27,"3")</f>
        <v>1</v>
      </c>
      <c r="U22" s="86">
        <f>COUNTIF(M20:M27,"3")</f>
        <v>2</v>
      </c>
    </row>
    <row r="23" spans="1:21" ht="39.950000000000003" customHeight="1" x14ac:dyDescent="0.2">
      <c r="A23" s="215"/>
      <c r="B23" s="273"/>
      <c r="C23" s="107" t="s">
        <v>47</v>
      </c>
      <c r="D23" s="27">
        <v>4</v>
      </c>
      <c r="E23" s="74" t="s">
        <v>201</v>
      </c>
      <c r="F23" s="60" t="s">
        <v>198</v>
      </c>
      <c r="G23" s="80">
        <v>4</v>
      </c>
      <c r="H23" s="66" t="s">
        <v>364</v>
      </c>
      <c r="I23" s="61" t="s">
        <v>365</v>
      </c>
      <c r="J23" s="83">
        <v>4</v>
      </c>
      <c r="K23" s="76" t="s">
        <v>364</v>
      </c>
      <c r="L23" s="76" t="s">
        <v>365</v>
      </c>
      <c r="M23" s="85">
        <v>4</v>
      </c>
      <c r="N23" s="78"/>
      <c r="O23" s="78"/>
      <c r="R23" s="86">
        <f>COUNTIF(D20:D27,"4")</f>
        <v>2</v>
      </c>
      <c r="S23" s="86">
        <f>COUNTIF(G20:G27,"4")</f>
        <v>2</v>
      </c>
      <c r="T23" s="86">
        <f>COUNTIF(J20:J27,"4")</f>
        <v>2</v>
      </c>
      <c r="U23" s="86">
        <f>COUNTIF(M20:M27,"4")</f>
        <v>2</v>
      </c>
    </row>
    <row r="24" spans="1:21" ht="39.950000000000003" customHeight="1" x14ac:dyDescent="0.2">
      <c r="A24" s="215"/>
      <c r="B24" s="273"/>
      <c r="C24" s="107" t="s">
        <v>48</v>
      </c>
      <c r="D24" s="27">
        <v>2</v>
      </c>
      <c r="E24" s="74" t="s">
        <v>202</v>
      </c>
      <c r="F24" s="60" t="s">
        <v>203</v>
      </c>
      <c r="G24" s="80">
        <v>2</v>
      </c>
      <c r="H24" s="66" t="s">
        <v>366</v>
      </c>
      <c r="I24" s="61" t="s">
        <v>207</v>
      </c>
      <c r="J24" s="83">
        <v>2</v>
      </c>
      <c r="K24" s="76" t="s">
        <v>443</v>
      </c>
      <c r="L24" s="76" t="s">
        <v>362</v>
      </c>
      <c r="M24" s="85">
        <v>2</v>
      </c>
      <c r="N24" s="78"/>
      <c r="O24" s="78"/>
    </row>
    <row r="25" spans="1:21" ht="39.950000000000003" customHeight="1" x14ac:dyDescent="0.2">
      <c r="A25" s="215"/>
      <c r="B25" s="273"/>
      <c r="C25" s="107" t="s">
        <v>49</v>
      </c>
      <c r="D25" s="27">
        <v>2</v>
      </c>
      <c r="E25" s="74" t="s">
        <v>204</v>
      </c>
      <c r="F25" s="60" t="s">
        <v>205</v>
      </c>
      <c r="G25" s="80">
        <v>2</v>
      </c>
      <c r="H25" s="66" t="s">
        <v>367</v>
      </c>
      <c r="I25" s="61" t="s">
        <v>368</v>
      </c>
      <c r="J25" s="83">
        <v>2</v>
      </c>
      <c r="K25" s="76" t="s">
        <v>367</v>
      </c>
      <c r="L25" s="76" t="s">
        <v>368</v>
      </c>
      <c r="M25" s="85">
        <v>2</v>
      </c>
      <c r="N25" s="78"/>
      <c r="O25" s="78"/>
    </row>
    <row r="26" spans="1:21" ht="39.950000000000003" customHeight="1" x14ac:dyDescent="0.2">
      <c r="A26" s="215"/>
      <c r="B26" s="273"/>
      <c r="C26" s="107" t="s">
        <v>50</v>
      </c>
      <c r="D26" s="27">
        <v>2</v>
      </c>
      <c r="E26" s="74" t="s">
        <v>206</v>
      </c>
      <c r="F26" s="60" t="s">
        <v>207</v>
      </c>
      <c r="G26" s="80">
        <v>2</v>
      </c>
      <c r="H26" s="66" t="s">
        <v>444</v>
      </c>
      <c r="I26" s="61" t="s">
        <v>205</v>
      </c>
      <c r="J26" s="83">
        <v>2</v>
      </c>
      <c r="K26" s="76" t="s">
        <v>444</v>
      </c>
      <c r="L26" s="76" t="s">
        <v>205</v>
      </c>
      <c r="M26" s="85">
        <v>2</v>
      </c>
      <c r="N26" s="78"/>
      <c r="O26" s="78"/>
    </row>
    <row r="27" spans="1:21" ht="39.950000000000003" customHeight="1" x14ac:dyDescent="0.2">
      <c r="A27" s="215"/>
      <c r="B27" s="274"/>
      <c r="C27" s="107" t="s">
        <v>51</v>
      </c>
      <c r="D27" s="27">
        <v>2</v>
      </c>
      <c r="E27" s="74" t="s">
        <v>208</v>
      </c>
      <c r="F27" s="60" t="s">
        <v>207</v>
      </c>
      <c r="G27" s="80">
        <v>2</v>
      </c>
      <c r="H27" s="66" t="s">
        <v>369</v>
      </c>
      <c r="I27" s="61" t="s">
        <v>205</v>
      </c>
      <c r="J27" s="83">
        <v>2</v>
      </c>
      <c r="K27" s="76" t="s">
        <v>369</v>
      </c>
      <c r="L27" s="76" t="s">
        <v>205</v>
      </c>
      <c r="M27" s="85">
        <v>2</v>
      </c>
      <c r="N27" s="78"/>
      <c r="O27" s="78"/>
    </row>
    <row r="28" spans="1:21" ht="7.5" customHeight="1" x14ac:dyDescent="0.25">
      <c r="B28" s="252"/>
      <c r="C28" s="253"/>
      <c r="D28" s="253"/>
      <c r="E28" s="253"/>
      <c r="F28" s="253"/>
      <c r="G28" s="253"/>
      <c r="H28" s="253"/>
      <c r="I28" s="253"/>
      <c r="J28" s="253"/>
      <c r="K28" s="275"/>
      <c r="L28" s="99"/>
      <c r="M28" s="100"/>
      <c r="N28" s="99"/>
      <c r="O28" s="99"/>
    </row>
    <row r="29" spans="1:21" ht="18.75" x14ac:dyDescent="0.2">
      <c r="A29" s="215"/>
      <c r="B29" s="236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15"/>
      <c r="B30" s="237"/>
      <c r="C30" s="105" t="s">
        <v>53</v>
      </c>
      <c r="D30" s="27">
        <v>3</v>
      </c>
      <c r="E30" s="60" t="s">
        <v>209</v>
      </c>
      <c r="F30" s="60" t="s">
        <v>210</v>
      </c>
      <c r="G30" s="80">
        <v>3</v>
      </c>
      <c r="H30" s="61" t="s">
        <v>445</v>
      </c>
      <c r="I30" s="61" t="s">
        <v>210</v>
      </c>
      <c r="J30" s="83">
        <v>3</v>
      </c>
      <c r="K30" s="75" t="s">
        <v>445</v>
      </c>
      <c r="L30" s="76" t="s">
        <v>210</v>
      </c>
      <c r="M30" s="85">
        <v>3</v>
      </c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15"/>
      <c r="B31" s="237"/>
      <c r="C31" s="97" t="s">
        <v>54</v>
      </c>
      <c r="D31" s="27">
        <v>3</v>
      </c>
      <c r="E31" s="74" t="s">
        <v>214</v>
      </c>
      <c r="F31" s="60" t="s">
        <v>211</v>
      </c>
      <c r="G31" s="80">
        <v>3</v>
      </c>
      <c r="H31" s="66" t="s">
        <v>446</v>
      </c>
      <c r="I31" s="61" t="s">
        <v>198</v>
      </c>
      <c r="J31" s="83">
        <v>3</v>
      </c>
      <c r="K31" s="76" t="s">
        <v>446</v>
      </c>
      <c r="L31" s="76" t="s">
        <v>306</v>
      </c>
      <c r="M31" s="85">
        <v>3</v>
      </c>
      <c r="N31" s="78"/>
      <c r="O31" s="78"/>
      <c r="R31" s="86">
        <f>COUNTIF(D30:D33,"2")</f>
        <v>1</v>
      </c>
      <c r="S31" s="86">
        <f>COUNTIF(G30:G33,"2")</f>
        <v>1</v>
      </c>
      <c r="T31" s="86">
        <f>COUNTIF(J30:J33,"2")</f>
        <v>1</v>
      </c>
      <c r="U31" s="86">
        <f>COUNTIF(M30:M33,"2")</f>
        <v>1</v>
      </c>
    </row>
    <row r="32" spans="1:21" ht="39.950000000000003" customHeight="1" x14ac:dyDescent="0.2">
      <c r="A32" s="215"/>
      <c r="B32" s="237"/>
      <c r="C32" s="97" t="s">
        <v>55</v>
      </c>
      <c r="D32" s="27">
        <v>3</v>
      </c>
      <c r="E32" s="74" t="s">
        <v>212</v>
      </c>
      <c r="F32" s="60" t="s">
        <v>213</v>
      </c>
      <c r="G32" s="80">
        <v>3</v>
      </c>
      <c r="H32" s="66" t="s">
        <v>212</v>
      </c>
      <c r="I32" s="61" t="s">
        <v>370</v>
      </c>
      <c r="J32" s="83">
        <v>3</v>
      </c>
      <c r="K32" s="76" t="s">
        <v>212</v>
      </c>
      <c r="L32" s="76" t="s">
        <v>370</v>
      </c>
      <c r="M32" s="85">
        <v>3</v>
      </c>
      <c r="N32" s="78"/>
      <c r="O32" s="78"/>
      <c r="R32" s="86">
        <f>COUNTIF(D30:D33,"3")</f>
        <v>3</v>
      </c>
      <c r="S32" s="86">
        <f>COUNTIF(G30:G33,"3")</f>
        <v>3</v>
      </c>
      <c r="T32" s="86">
        <f>COUNTIF(J30:J33,"31")</f>
        <v>0</v>
      </c>
      <c r="U32" s="86">
        <f>COUNTIF(M30:M33,"3")</f>
        <v>3</v>
      </c>
    </row>
    <row r="33" spans="1:21" ht="39.950000000000003" customHeight="1" x14ac:dyDescent="0.2">
      <c r="A33" s="215"/>
      <c r="B33" s="238"/>
      <c r="C33" s="97" t="s">
        <v>56</v>
      </c>
      <c r="D33" s="27">
        <v>2</v>
      </c>
      <c r="E33" s="74" t="s">
        <v>371</v>
      </c>
      <c r="F33" s="60" t="s">
        <v>215</v>
      </c>
      <c r="G33" s="80">
        <v>2</v>
      </c>
      <c r="H33" s="66" t="s">
        <v>371</v>
      </c>
      <c r="I33" s="61" t="s">
        <v>215</v>
      </c>
      <c r="J33" s="83">
        <v>2</v>
      </c>
      <c r="K33" s="76" t="s">
        <v>371</v>
      </c>
      <c r="L33" s="76" t="s">
        <v>215</v>
      </c>
      <c r="M33" s="85">
        <v>2</v>
      </c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25"/>
      <c r="C34" s="226"/>
      <c r="D34" s="226"/>
      <c r="E34" s="226"/>
      <c r="F34" s="226"/>
      <c r="G34" s="226"/>
      <c r="H34" s="226"/>
      <c r="I34" s="226"/>
      <c r="J34" s="226"/>
      <c r="K34" s="227"/>
      <c r="L34" s="99"/>
      <c r="M34" s="100"/>
      <c r="N34" s="99"/>
      <c r="O34" s="99"/>
    </row>
    <row r="35" spans="1:21" ht="18.75" x14ac:dyDescent="0.2">
      <c r="A35" s="215"/>
      <c r="B35" s="236"/>
      <c r="C35" s="108" t="s">
        <v>57</v>
      </c>
      <c r="D35" s="276"/>
      <c r="E35" s="276"/>
      <c r="F35" s="276"/>
      <c r="G35" s="276"/>
      <c r="H35" s="276"/>
      <c r="I35" s="276"/>
      <c r="J35" s="276"/>
      <c r="K35" s="276"/>
      <c r="L35" s="109"/>
      <c r="M35" s="110"/>
      <c r="N35" s="110"/>
      <c r="O35" s="109"/>
    </row>
    <row r="36" spans="1:21" ht="39.950000000000003" customHeight="1" x14ac:dyDescent="0.2">
      <c r="A36" s="215"/>
      <c r="B36" s="237"/>
      <c r="C36" s="105" t="s">
        <v>58</v>
      </c>
      <c r="D36" s="27">
        <v>3</v>
      </c>
      <c r="E36" s="60" t="s">
        <v>216</v>
      </c>
      <c r="F36" s="60" t="s">
        <v>217</v>
      </c>
      <c r="G36" s="80">
        <v>3</v>
      </c>
      <c r="H36" s="61" t="s">
        <v>447</v>
      </c>
      <c r="I36" s="61" t="s">
        <v>211</v>
      </c>
      <c r="J36" s="83">
        <v>3</v>
      </c>
      <c r="K36" s="75" t="s">
        <v>447</v>
      </c>
      <c r="L36" s="76" t="s">
        <v>211</v>
      </c>
      <c r="M36" s="85">
        <v>3</v>
      </c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15"/>
      <c r="B37" s="237"/>
      <c r="C37" s="97" t="s">
        <v>59</v>
      </c>
      <c r="D37" s="27">
        <v>2</v>
      </c>
      <c r="E37" s="74" t="s">
        <v>218</v>
      </c>
      <c r="F37" s="60" t="s">
        <v>219</v>
      </c>
      <c r="G37" s="80">
        <v>2</v>
      </c>
      <c r="H37" s="162" t="s">
        <v>372</v>
      </c>
      <c r="I37" s="61" t="s">
        <v>219</v>
      </c>
      <c r="J37" s="83">
        <v>3</v>
      </c>
      <c r="K37" s="76" t="s">
        <v>372</v>
      </c>
      <c r="L37" s="76" t="s">
        <v>448</v>
      </c>
      <c r="M37" s="85">
        <v>3</v>
      </c>
      <c r="N37" s="78"/>
      <c r="O37" s="78"/>
      <c r="R37" s="86">
        <f>COUNTIF(D36:D44,"2")</f>
        <v>3</v>
      </c>
      <c r="S37" s="86">
        <f>COUNTIF(G36:G44,"2")</f>
        <v>1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15"/>
      <c r="B38" s="237"/>
      <c r="C38" s="97" t="s">
        <v>60</v>
      </c>
      <c r="D38" s="27">
        <v>3</v>
      </c>
      <c r="E38" s="74" t="s">
        <v>373</v>
      </c>
      <c r="F38" s="60" t="s">
        <v>220</v>
      </c>
      <c r="G38" s="80">
        <v>3</v>
      </c>
      <c r="H38" s="66" t="s">
        <v>374</v>
      </c>
      <c r="I38" s="61" t="s">
        <v>375</v>
      </c>
      <c r="J38" s="83">
        <v>3</v>
      </c>
      <c r="K38" s="76" t="s">
        <v>374</v>
      </c>
      <c r="L38" s="76" t="s">
        <v>449</v>
      </c>
      <c r="M38" s="85">
        <v>3</v>
      </c>
      <c r="N38" s="78"/>
      <c r="O38" s="78"/>
      <c r="R38" s="86">
        <f>COUNTIF(D36:D44,"3")</f>
        <v>6</v>
      </c>
      <c r="S38" s="86">
        <f>COUNTIF(G36:G44,"3")</f>
        <v>8</v>
      </c>
      <c r="T38" s="86">
        <f>COUNTIF(J36:J44,"3")</f>
        <v>9</v>
      </c>
      <c r="U38" s="86">
        <f>COUNTIF(M36:M44,"3")</f>
        <v>9</v>
      </c>
    </row>
    <row r="39" spans="1:21" ht="39.950000000000003" customHeight="1" x14ac:dyDescent="0.2">
      <c r="A39" s="215"/>
      <c r="B39" s="237"/>
      <c r="C39" s="97" t="s">
        <v>61</v>
      </c>
      <c r="D39" s="27">
        <v>3</v>
      </c>
      <c r="E39" s="74" t="s">
        <v>221</v>
      </c>
      <c r="F39" s="60" t="s">
        <v>222</v>
      </c>
      <c r="G39" s="80">
        <v>3</v>
      </c>
      <c r="H39" s="66" t="s">
        <v>221</v>
      </c>
      <c r="I39" s="61" t="s">
        <v>222</v>
      </c>
      <c r="J39" s="83">
        <v>3</v>
      </c>
      <c r="K39" s="76" t="s">
        <v>221</v>
      </c>
      <c r="L39" s="76" t="s">
        <v>450</v>
      </c>
      <c r="M39" s="85">
        <v>3</v>
      </c>
      <c r="N39" s="78"/>
      <c r="O39" s="78"/>
      <c r="R39" s="86">
        <f>COUNTIF(D36:D44,"4")</f>
        <v>0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15"/>
      <c r="B40" s="237"/>
      <c r="C40" s="97" t="s">
        <v>62</v>
      </c>
      <c r="D40" s="27">
        <v>3</v>
      </c>
      <c r="E40" s="74" t="s">
        <v>223</v>
      </c>
      <c r="F40" s="60" t="s">
        <v>224</v>
      </c>
      <c r="G40" s="80">
        <v>3</v>
      </c>
      <c r="H40" s="66" t="s">
        <v>376</v>
      </c>
      <c r="I40" s="61" t="s">
        <v>224</v>
      </c>
      <c r="J40" s="83">
        <v>3</v>
      </c>
      <c r="K40" s="76" t="s">
        <v>376</v>
      </c>
      <c r="L40" s="76" t="s">
        <v>224</v>
      </c>
      <c r="M40" s="85">
        <v>3</v>
      </c>
      <c r="N40" s="78"/>
      <c r="O40" s="78"/>
    </row>
    <row r="41" spans="1:21" ht="39.950000000000003" customHeight="1" x14ac:dyDescent="0.2">
      <c r="A41" s="215"/>
      <c r="B41" s="237"/>
      <c r="C41" s="97" t="s">
        <v>63</v>
      </c>
      <c r="D41" s="27">
        <v>3</v>
      </c>
      <c r="E41" s="74" t="s">
        <v>377</v>
      </c>
      <c r="F41" s="60" t="s">
        <v>225</v>
      </c>
      <c r="G41" s="80">
        <v>3</v>
      </c>
      <c r="H41" s="66" t="s">
        <v>377</v>
      </c>
      <c r="I41" s="61" t="s">
        <v>451</v>
      </c>
      <c r="J41" s="83">
        <v>3</v>
      </c>
      <c r="K41" s="76" t="s">
        <v>377</v>
      </c>
      <c r="L41" s="76" t="s">
        <v>452</v>
      </c>
      <c r="M41" s="85">
        <v>3</v>
      </c>
      <c r="N41" s="78"/>
      <c r="O41" s="78"/>
    </row>
    <row r="42" spans="1:21" ht="39.950000000000003" customHeight="1" x14ac:dyDescent="0.2">
      <c r="A42" s="215"/>
      <c r="B42" s="237"/>
      <c r="C42" s="97" t="s">
        <v>64</v>
      </c>
      <c r="D42" s="27">
        <v>3</v>
      </c>
      <c r="E42" s="74" t="s">
        <v>227</v>
      </c>
      <c r="F42" s="60" t="s">
        <v>226</v>
      </c>
      <c r="G42" s="80">
        <v>3</v>
      </c>
      <c r="H42" s="66" t="s">
        <v>227</v>
      </c>
      <c r="I42" s="61" t="s">
        <v>378</v>
      </c>
      <c r="J42" s="83">
        <v>3</v>
      </c>
      <c r="K42" s="76" t="s">
        <v>227</v>
      </c>
      <c r="L42" s="76" t="s">
        <v>378</v>
      </c>
      <c r="M42" s="85">
        <v>3</v>
      </c>
      <c r="N42" s="78"/>
      <c r="O42" s="78"/>
    </row>
    <row r="43" spans="1:21" ht="39.950000000000003" customHeight="1" x14ac:dyDescent="0.2">
      <c r="A43" s="215"/>
      <c r="B43" s="237"/>
      <c r="C43" s="97" t="s">
        <v>65</v>
      </c>
      <c r="D43" s="27">
        <v>2</v>
      </c>
      <c r="E43" s="74" t="s">
        <v>228</v>
      </c>
      <c r="F43" s="60" t="s">
        <v>229</v>
      </c>
      <c r="G43" s="80">
        <v>3</v>
      </c>
      <c r="H43" s="66" t="s">
        <v>379</v>
      </c>
      <c r="I43" s="61" t="s">
        <v>380</v>
      </c>
      <c r="J43" s="83">
        <v>3</v>
      </c>
      <c r="K43" s="76" t="s">
        <v>379</v>
      </c>
      <c r="L43" s="76" t="s">
        <v>453</v>
      </c>
      <c r="M43" s="85">
        <v>3</v>
      </c>
      <c r="N43" s="78"/>
      <c r="O43" s="78"/>
    </row>
    <row r="44" spans="1:21" ht="39.950000000000003" customHeight="1" x14ac:dyDescent="0.2">
      <c r="A44" s="215"/>
      <c r="B44" s="238"/>
      <c r="C44" s="97" t="s">
        <v>66</v>
      </c>
      <c r="D44" s="27">
        <v>2</v>
      </c>
      <c r="E44" s="74" t="s">
        <v>231</v>
      </c>
      <c r="F44" s="60" t="s">
        <v>230</v>
      </c>
      <c r="G44" s="80">
        <v>3</v>
      </c>
      <c r="H44" s="66" t="s">
        <v>381</v>
      </c>
      <c r="I44" s="61" t="s">
        <v>382</v>
      </c>
      <c r="J44" s="83">
        <v>3</v>
      </c>
      <c r="K44" s="76" t="s">
        <v>454</v>
      </c>
      <c r="L44" s="76" t="s">
        <v>455</v>
      </c>
      <c r="M44" s="85">
        <v>3</v>
      </c>
      <c r="N44" s="78"/>
      <c r="O44" s="78"/>
    </row>
    <row r="45" spans="1:21" ht="6.75" customHeight="1" x14ac:dyDescent="0.25">
      <c r="B45" s="225"/>
      <c r="C45" s="226"/>
      <c r="D45" s="226"/>
      <c r="E45" s="226"/>
      <c r="F45" s="226"/>
      <c r="G45" s="226"/>
      <c r="H45" s="226"/>
      <c r="I45" s="226"/>
      <c r="J45" s="226"/>
      <c r="K45" s="227"/>
      <c r="L45" s="99"/>
      <c r="M45" s="100"/>
      <c r="N45" s="99"/>
      <c r="O45" s="99"/>
    </row>
    <row r="46" spans="1:21" ht="18.75" x14ac:dyDescent="0.2">
      <c r="A46" s="215"/>
      <c r="B46" s="236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15"/>
      <c r="B47" s="237"/>
      <c r="C47" s="105" t="s">
        <v>68</v>
      </c>
      <c r="D47" s="27">
        <v>3</v>
      </c>
      <c r="E47" s="30" t="s">
        <v>383</v>
      </c>
      <c r="F47" s="30" t="s">
        <v>232</v>
      </c>
      <c r="G47" s="28">
        <v>3</v>
      </c>
      <c r="H47" s="32" t="s">
        <v>456</v>
      </c>
      <c r="I47" s="32" t="s">
        <v>232</v>
      </c>
      <c r="J47" s="29">
        <v>3</v>
      </c>
      <c r="K47" s="34" t="s">
        <v>457</v>
      </c>
      <c r="L47" s="35" t="s">
        <v>458</v>
      </c>
      <c r="M47" s="52">
        <v>3</v>
      </c>
      <c r="N47" s="50"/>
      <c r="O47" s="51"/>
      <c r="R47" s="86">
        <f>COUNTIF(D47:D50,"1")</f>
        <v>1</v>
      </c>
      <c r="S47" s="86">
        <f>COUNTIF(G47:G50,"1")</f>
        <v>1</v>
      </c>
      <c r="T47" s="86">
        <f>COUNTIF(J47:J50,"1")</f>
        <v>1</v>
      </c>
      <c r="U47" s="86">
        <f>COUNTIF(M47:M50,"1")</f>
        <v>1</v>
      </c>
    </row>
    <row r="48" spans="1:21" ht="39.950000000000003" customHeight="1" x14ac:dyDescent="0.2">
      <c r="A48" s="215"/>
      <c r="B48" s="237"/>
      <c r="C48" s="97" t="s">
        <v>69</v>
      </c>
      <c r="D48" s="27">
        <v>3</v>
      </c>
      <c r="E48" s="31" t="s">
        <v>233</v>
      </c>
      <c r="F48" s="30" t="s">
        <v>234</v>
      </c>
      <c r="G48" s="28">
        <v>3</v>
      </c>
      <c r="H48" s="33" t="s">
        <v>459</v>
      </c>
      <c r="I48" s="32" t="s">
        <v>234</v>
      </c>
      <c r="J48" s="29">
        <v>3</v>
      </c>
      <c r="K48" s="35" t="s">
        <v>460</v>
      </c>
      <c r="L48" s="35" t="s">
        <v>234</v>
      </c>
      <c r="M48" s="52">
        <v>4</v>
      </c>
      <c r="N48" s="51"/>
      <c r="O48" s="51"/>
      <c r="R48" s="86">
        <f>COUNTIF(D47:D50,"2")</f>
        <v>1</v>
      </c>
      <c r="S48" s="86">
        <f>COUNTIF(G47:G50,"2")</f>
        <v>1</v>
      </c>
      <c r="T48" s="86">
        <f>COUNTIF(J47:J50,"2")</f>
        <v>1</v>
      </c>
      <c r="U48" s="86">
        <f>COUNTIF(M47:M50,"2")</f>
        <v>0</v>
      </c>
    </row>
    <row r="49" spans="1:21" ht="39.950000000000003" customHeight="1" x14ac:dyDescent="0.2">
      <c r="A49" s="215"/>
      <c r="B49" s="237"/>
      <c r="C49" s="97" t="s">
        <v>70</v>
      </c>
      <c r="D49" s="27">
        <v>2</v>
      </c>
      <c r="E49" s="31" t="s">
        <v>233</v>
      </c>
      <c r="F49" s="30" t="s">
        <v>198</v>
      </c>
      <c r="G49" s="28">
        <v>2</v>
      </c>
      <c r="H49" s="33" t="s">
        <v>233</v>
      </c>
      <c r="I49" s="32" t="s">
        <v>384</v>
      </c>
      <c r="J49" s="29">
        <v>2</v>
      </c>
      <c r="K49" s="35" t="s">
        <v>233</v>
      </c>
      <c r="L49" s="35" t="s">
        <v>384</v>
      </c>
      <c r="M49" s="52">
        <v>3</v>
      </c>
      <c r="N49" s="51"/>
      <c r="O49" s="51"/>
      <c r="R49" s="86">
        <f>COUNTIF(D47:D50,"3")</f>
        <v>2</v>
      </c>
      <c r="S49" s="86">
        <f>COUNTIF(G47:G50,"3")</f>
        <v>2</v>
      </c>
      <c r="T49" s="86">
        <f>COUNTIF(J47:J50,"3")</f>
        <v>2</v>
      </c>
      <c r="U49" s="86">
        <f>COUNTIF(M47:M50,"3")</f>
        <v>2</v>
      </c>
    </row>
    <row r="50" spans="1:21" ht="39.950000000000003" customHeight="1" x14ac:dyDescent="0.2">
      <c r="A50" s="215"/>
      <c r="B50" s="238"/>
      <c r="C50" s="97" t="s">
        <v>71</v>
      </c>
      <c r="D50" s="27">
        <v>1</v>
      </c>
      <c r="E50" s="31" t="s">
        <v>235</v>
      </c>
      <c r="F50" s="30"/>
      <c r="G50" s="28">
        <v>1</v>
      </c>
      <c r="H50" s="33" t="s">
        <v>235</v>
      </c>
      <c r="I50" s="32"/>
      <c r="J50" s="29">
        <v>1</v>
      </c>
      <c r="K50" s="35" t="s">
        <v>235</v>
      </c>
      <c r="L50" s="35"/>
      <c r="M50" s="52">
        <v>1</v>
      </c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1</v>
      </c>
    </row>
    <row r="51" spans="1:21" ht="8.25" customHeight="1" x14ac:dyDescent="0.25">
      <c r="B51" s="225"/>
      <c r="C51" s="226"/>
      <c r="D51" s="226"/>
      <c r="E51" s="226"/>
      <c r="F51" s="226"/>
      <c r="G51" s="226"/>
      <c r="H51" s="226"/>
      <c r="I51" s="226"/>
      <c r="J51" s="226"/>
      <c r="K51" s="227"/>
      <c r="L51" s="99"/>
      <c r="M51" s="100"/>
      <c r="N51" s="99"/>
      <c r="O51" s="99"/>
    </row>
    <row r="52" spans="1:21" ht="24" customHeight="1" x14ac:dyDescent="0.2">
      <c r="B52" s="255" t="s">
        <v>26</v>
      </c>
      <c r="C52" s="256"/>
      <c r="D52" s="247">
        <v>2023</v>
      </c>
      <c r="E52" s="248"/>
      <c r="F52" s="249"/>
      <c r="G52" s="230">
        <v>2024</v>
      </c>
      <c r="H52" s="231"/>
      <c r="I52" s="232"/>
      <c r="J52" s="233">
        <v>2025</v>
      </c>
      <c r="K52" s="234"/>
      <c r="L52" s="235"/>
      <c r="M52" s="278">
        <v>2018</v>
      </c>
      <c r="N52" s="279"/>
      <c r="O52" s="280"/>
    </row>
    <row r="53" spans="1:21" ht="33" customHeight="1" x14ac:dyDescent="0.2">
      <c r="B53" s="257"/>
      <c r="C53" s="258"/>
      <c r="D53" s="111" t="s">
        <v>34</v>
      </c>
      <c r="E53" s="112" t="s">
        <v>122</v>
      </c>
      <c r="F53" s="112" t="s">
        <v>125</v>
      </c>
      <c r="G53" s="111" t="s">
        <v>34</v>
      </c>
      <c r="H53" s="112" t="s">
        <v>122</v>
      </c>
      <c r="I53" s="112" t="s">
        <v>125</v>
      </c>
      <c r="J53" s="111" t="s">
        <v>34</v>
      </c>
      <c r="K53" s="112" t="s">
        <v>122</v>
      </c>
      <c r="L53" s="113" t="s">
        <v>125</v>
      </c>
      <c r="M53" s="111"/>
      <c r="N53" s="112"/>
      <c r="O53" s="113"/>
    </row>
    <row r="54" spans="1:21" ht="18.75" x14ac:dyDescent="0.2">
      <c r="A54" s="215"/>
      <c r="B54" s="114"/>
      <c r="C54" s="259" t="s">
        <v>74</v>
      </c>
      <c r="D54" s="242"/>
      <c r="E54" s="242"/>
      <c r="F54" s="242"/>
      <c r="G54" s="242"/>
      <c r="H54" s="242"/>
      <c r="I54" s="242"/>
      <c r="J54" s="242"/>
      <c r="K54" s="242"/>
      <c r="L54" s="115"/>
      <c r="M54" s="116"/>
      <c r="N54" s="116"/>
      <c r="O54" s="115"/>
    </row>
    <row r="55" spans="1:21" ht="30" customHeight="1" x14ac:dyDescent="0.2">
      <c r="A55" s="215"/>
      <c r="B55" s="117"/>
      <c r="C55" s="105" t="s">
        <v>75</v>
      </c>
      <c r="D55" s="27">
        <v>3</v>
      </c>
      <c r="E55" s="60" t="s">
        <v>236</v>
      </c>
      <c r="F55" s="60" t="s">
        <v>237</v>
      </c>
      <c r="G55" s="80">
        <v>3</v>
      </c>
      <c r="H55" s="61" t="s">
        <v>236</v>
      </c>
      <c r="I55" s="61" t="s">
        <v>385</v>
      </c>
      <c r="J55" s="83">
        <v>3</v>
      </c>
      <c r="K55" s="75" t="s">
        <v>236</v>
      </c>
      <c r="L55" s="76" t="s">
        <v>385</v>
      </c>
      <c r="M55" s="85">
        <v>3</v>
      </c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15"/>
      <c r="B56" s="117"/>
      <c r="C56" s="97" t="s">
        <v>76</v>
      </c>
      <c r="D56" s="27">
        <v>3</v>
      </c>
      <c r="E56" s="74" t="s">
        <v>238</v>
      </c>
      <c r="F56" s="60" t="s">
        <v>239</v>
      </c>
      <c r="G56" s="80">
        <v>3</v>
      </c>
      <c r="H56" s="66" t="s">
        <v>238</v>
      </c>
      <c r="I56" s="61" t="s">
        <v>239</v>
      </c>
      <c r="J56" s="83">
        <v>3</v>
      </c>
      <c r="K56" s="76" t="s">
        <v>238</v>
      </c>
      <c r="L56" s="76" t="s">
        <v>239</v>
      </c>
      <c r="M56" s="85">
        <v>3</v>
      </c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15"/>
      <c r="B57" s="117"/>
      <c r="C57" s="97" t="s">
        <v>77</v>
      </c>
      <c r="D57" s="27">
        <v>3</v>
      </c>
      <c r="E57" s="74" t="s">
        <v>240</v>
      </c>
      <c r="F57" s="60" t="s">
        <v>241</v>
      </c>
      <c r="G57" s="80">
        <v>3</v>
      </c>
      <c r="H57" s="66" t="s">
        <v>386</v>
      </c>
      <c r="I57" s="61" t="s">
        <v>241</v>
      </c>
      <c r="J57" s="83">
        <v>3</v>
      </c>
      <c r="K57" s="76" t="s">
        <v>386</v>
      </c>
      <c r="L57" s="76" t="s">
        <v>241</v>
      </c>
      <c r="M57" s="85">
        <v>3</v>
      </c>
      <c r="N57" s="78"/>
      <c r="O57" s="78"/>
      <c r="R57" s="86">
        <f>COUNTIF(D55:D59,"3")</f>
        <v>5</v>
      </c>
      <c r="S57" s="86">
        <f>COUNTIF(G55:G59,"3")</f>
        <v>5</v>
      </c>
      <c r="T57" s="86">
        <f>COUNTIF(J55:J59,"3")</f>
        <v>5</v>
      </c>
      <c r="U57" s="86">
        <f>COUNTIF(M55:M59,"3")</f>
        <v>5</v>
      </c>
    </row>
    <row r="58" spans="1:21" ht="30" customHeight="1" x14ac:dyDescent="0.2">
      <c r="A58" s="215"/>
      <c r="B58" s="117"/>
      <c r="C58" s="97" t="s">
        <v>78</v>
      </c>
      <c r="D58" s="27">
        <v>3</v>
      </c>
      <c r="E58" s="74" t="s">
        <v>242</v>
      </c>
      <c r="F58" s="60" t="s">
        <v>243</v>
      </c>
      <c r="G58" s="80">
        <v>3</v>
      </c>
      <c r="H58" s="66" t="s">
        <v>242</v>
      </c>
      <c r="I58" s="61" t="s">
        <v>387</v>
      </c>
      <c r="J58" s="83">
        <v>3</v>
      </c>
      <c r="K58" s="76" t="s">
        <v>242</v>
      </c>
      <c r="L58" s="76" t="s">
        <v>387</v>
      </c>
      <c r="M58" s="85">
        <v>3</v>
      </c>
      <c r="N58" s="78"/>
      <c r="O58" s="78"/>
      <c r="R58" s="86">
        <f>COUNTIF(D55:D59,"4")</f>
        <v>0</v>
      </c>
      <c r="S58" s="86">
        <f>COUNTIF(G55:G59,"4")</f>
        <v>0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15"/>
      <c r="B59" s="118"/>
      <c r="C59" s="97" t="s">
        <v>79</v>
      </c>
      <c r="D59" s="27">
        <v>3</v>
      </c>
      <c r="E59" s="74" t="s">
        <v>244</v>
      </c>
      <c r="F59" s="60" t="s">
        <v>245</v>
      </c>
      <c r="G59" s="80">
        <v>3</v>
      </c>
      <c r="H59" s="66" t="s">
        <v>244</v>
      </c>
      <c r="I59" s="61" t="s">
        <v>388</v>
      </c>
      <c r="J59" s="83">
        <v>3</v>
      </c>
      <c r="K59" s="76" t="s">
        <v>244</v>
      </c>
      <c r="L59" s="76" t="s">
        <v>388</v>
      </c>
      <c r="M59" s="85">
        <v>3</v>
      </c>
      <c r="N59" s="78"/>
      <c r="O59" s="78"/>
    </row>
    <row r="60" spans="1:21" ht="6.75" customHeight="1" x14ac:dyDescent="0.25">
      <c r="B60" s="240"/>
      <c r="C60" s="241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15"/>
      <c r="B61" s="114"/>
      <c r="C61" s="259" t="s">
        <v>80</v>
      </c>
      <c r="D61" s="242"/>
      <c r="E61" s="242"/>
      <c r="F61" s="242"/>
      <c r="G61" s="242"/>
      <c r="H61" s="242"/>
      <c r="I61" s="242"/>
      <c r="J61" s="242"/>
      <c r="K61" s="243"/>
      <c r="L61" s="116"/>
      <c r="M61" s="116"/>
      <c r="N61" s="116"/>
      <c r="O61" s="116"/>
    </row>
    <row r="62" spans="1:21" ht="30" customHeight="1" x14ac:dyDescent="0.2">
      <c r="A62" s="215"/>
      <c r="B62" s="122"/>
      <c r="C62" s="96" t="s">
        <v>81</v>
      </c>
      <c r="D62" s="27">
        <v>3</v>
      </c>
      <c r="E62" s="60" t="s">
        <v>246</v>
      </c>
      <c r="F62" s="60" t="s">
        <v>247</v>
      </c>
      <c r="G62" s="80">
        <v>3</v>
      </c>
      <c r="H62" s="61" t="s">
        <v>246</v>
      </c>
      <c r="I62" s="61" t="s">
        <v>247</v>
      </c>
      <c r="J62" s="83">
        <v>3</v>
      </c>
      <c r="K62" s="76" t="s">
        <v>246</v>
      </c>
      <c r="L62" s="76" t="s">
        <v>247</v>
      </c>
      <c r="M62" s="85">
        <v>3</v>
      </c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15"/>
      <c r="B63" s="117"/>
      <c r="C63" s="97" t="s">
        <v>82</v>
      </c>
      <c r="D63" s="27">
        <v>3</v>
      </c>
      <c r="E63" s="74" t="s">
        <v>248</v>
      </c>
      <c r="F63" s="60" t="s">
        <v>249</v>
      </c>
      <c r="G63" s="80">
        <v>3</v>
      </c>
      <c r="H63" s="66" t="s">
        <v>389</v>
      </c>
      <c r="I63" s="61" t="s">
        <v>249</v>
      </c>
      <c r="J63" s="83">
        <v>3</v>
      </c>
      <c r="K63" s="76" t="s">
        <v>389</v>
      </c>
      <c r="L63" s="76" t="s">
        <v>249</v>
      </c>
      <c r="M63" s="85">
        <v>3</v>
      </c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15"/>
      <c r="B64" s="117"/>
      <c r="C64" s="97" t="s">
        <v>83</v>
      </c>
      <c r="D64" s="27">
        <v>3</v>
      </c>
      <c r="E64" s="74" t="s">
        <v>250</v>
      </c>
      <c r="F64" s="60" t="s">
        <v>251</v>
      </c>
      <c r="G64" s="80">
        <v>3</v>
      </c>
      <c r="H64" s="66" t="s">
        <v>250</v>
      </c>
      <c r="I64" s="61" t="s">
        <v>251</v>
      </c>
      <c r="J64" s="83">
        <v>3</v>
      </c>
      <c r="K64" s="76" t="s">
        <v>250</v>
      </c>
      <c r="L64" s="76" t="s">
        <v>251</v>
      </c>
      <c r="M64" s="85">
        <v>3</v>
      </c>
      <c r="N64" s="78"/>
      <c r="O64" s="78"/>
      <c r="R64" s="86">
        <f>COUNTIF(D62:D65,"3")</f>
        <v>3</v>
      </c>
      <c r="S64" s="86">
        <f>COUNTIF(G62:G65,"3")</f>
        <v>3</v>
      </c>
      <c r="T64" s="86">
        <f>COUNTIF(J62:J65,"3")</f>
        <v>3</v>
      </c>
      <c r="U64" s="86">
        <f>COUNTIF(M62:M65,"3")</f>
        <v>3</v>
      </c>
    </row>
    <row r="65" spans="1:21" ht="30" customHeight="1" x14ac:dyDescent="0.2">
      <c r="A65" s="215"/>
      <c r="B65" s="118"/>
      <c r="C65" s="97" t="s">
        <v>84</v>
      </c>
      <c r="D65" s="27">
        <v>4</v>
      </c>
      <c r="E65" s="74" t="s">
        <v>252</v>
      </c>
      <c r="F65" s="60" t="s">
        <v>253</v>
      </c>
      <c r="G65" s="80">
        <v>4</v>
      </c>
      <c r="H65" s="66" t="s">
        <v>252</v>
      </c>
      <c r="I65" s="61" t="s">
        <v>253</v>
      </c>
      <c r="J65" s="83">
        <v>4</v>
      </c>
      <c r="K65" s="76" t="s">
        <v>252</v>
      </c>
      <c r="L65" s="76" t="s">
        <v>253</v>
      </c>
      <c r="M65" s="85">
        <v>4</v>
      </c>
      <c r="N65" s="78"/>
      <c r="O65" s="78"/>
      <c r="R65" s="86">
        <f>COUNTIF(D62:D65,"4")</f>
        <v>1</v>
      </c>
      <c r="S65" s="86">
        <f>COUNTIF(G62:G65,"4")</f>
        <v>1</v>
      </c>
      <c r="T65" s="86">
        <f>COUNTIF(J62:J65,"4")</f>
        <v>1</v>
      </c>
      <c r="U65" s="86">
        <f>COUNTIF(M62:M65,"4")</f>
        <v>1</v>
      </c>
    </row>
    <row r="66" spans="1:21" ht="9" customHeight="1" x14ac:dyDescent="0.25">
      <c r="B66" s="252"/>
      <c r="C66" s="253"/>
      <c r="D66" s="253"/>
      <c r="E66" s="253"/>
      <c r="F66" s="253"/>
      <c r="G66" s="253"/>
      <c r="H66" s="253"/>
      <c r="I66" s="253"/>
      <c r="J66" s="253"/>
      <c r="K66" s="254"/>
      <c r="L66" s="99"/>
      <c r="M66" s="100"/>
      <c r="N66" s="99"/>
      <c r="O66" s="99"/>
    </row>
    <row r="67" spans="1:21" ht="18.75" x14ac:dyDescent="0.2">
      <c r="A67" s="215"/>
      <c r="B67" s="114"/>
      <c r="C67" s="259" t="s">
        <v>167</v>
      </c>
      <c r="D67" s="242"/>
      <c r="E67" s="242"/>
      <c r="F67" s="242"/>
      <c r="G67" s="242"/>
      <c r="H67" s="242"/>
      <c r="I67" s="242"/>
      <c r="J67" s="242"/>
      <c r="K67" s="243"/>
      <c r="L67" s="123"/>
      <c r="M67" s="123"/>
      <c r="N67" s="123"/>
      <c r="O67" s="123"/>
    </row>
    <row r="68" spans="1:21" ht="30" customHeight="1" x14ac:dyDescent="0.2">
      <c r="A68" s="215"/>
      <c r="B68" s="117"/>
      <c r="C68" s="105" t="s">
        <v>85</v>
      </c>
      <c r="D68" s="27">
        <v>3</v>
      </c>
      <c r="E68" s="69" t="s">
        <v>255</v>
      </c>
      <c r="F68" s="60" t="s">
        <v>254</v>
      </c>
      <c r="G68" s="80">
        <v>3</v>
      </c>
      <c r="H68" s="61" t="s">
        <v>390</v>
      </c>
      <c r="I68" s="61" t="s">
        <v>391</v>
      </c>
      <c r="J68" s="83">
        <v>3</v>
      </c>
      <c r="K68" s="76" t="s">
        <v>390</v>
      </c>
      <c r="L68" s="76" t="s">
        <v>391</v>
      </c>
      <c r="M68" s="85">
        <v>3</v>
      </c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15"/>
      <c r="B69" s="117"/>
      <c r="C69" s="97" t="s">
        <v>86</v>
      </c>
      <c r="D69" s="27">
        <v>3</v>
      </c>
      <c r="E69" s="81" t="s">
        <v>256</v>
      </c>
      <c r="F69" s="60" t="s">
        <v>257</v>
      </c>
      <c r="G69" s="80">
        <v>3</v>
      </c>
      <c r="H69" s="66" t="s">
        <v>461</v>
      </c>
      <c r="I69" s="61" t="s">
        <v>392</v>
      </c>
      <c r="J69" s="83">
        <v>3</v>
      </c>
      <c r="K69" s="76" t="s">
        <v>461</v>
      </c>
      <c r="L69" s="76" t="s">
        <v>392</v>
      </c>
      <c r="M69" s="85">
        <v>3</v>
      </c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15"/>
      <c r="B70" s="117"/>
      <c r="C70" s="97" t="s">
        <v>87</v>
      </c>
      <c r="D70" s="27">
        <v>3</v>
      </c>
      <c r="E70" s="81" t="s">
        <v>258</v>
      </c>
      <c r="F70" s="60" t="s">
        <v>259</v>
      </c>
      <c r="G70" s="80">
        <v>3</v>
      </c>
      <c r="H70" s="66" t="s">
        <v>258</v>
      </c>
      <c r="I70" s="61" t="s">
        <v>393</v>
      </c>
      <c r="J70" s="83">
        <v>3</v>
      </c>
      <c r="K70" s="76" t="s">
        <v>258</v>
      </c>
      <c r="L70" s="76" t="s">
        <v>393</v>
      </c>
      <c r="M70" s="85">
        <v>3</v>
      </c>
      <c r="N70" s="78"/>
      <c r="O70" s="78"/>
      <c r="R70" s="86">
        <f>COUNTIF(D68:D71,"3")</f>
        <v>3</v>
      </c>
      <c r="S70" s="86">
        <f>COUNTIF(G68:G71,"3")</f>
        <v>3</v>
      </c>
      <c r="T70" s="86">
        <f>COUNTIF(J68:J71,"3")</f>
        <v>3</v>
      </c>
      <c r="U70" s="86">
        <f>COUNTIF(M68:M71,"3")</f>
        <v>3</v>
      </c>
    </row>
    <row r="71" spans="1:21" ht="30" customHeight="1" x14ac:dyDescent="0.2">
      <c r="A71" s="215"/>
      <c r="B71" s="118"/>
      <c r="C71" s="97" t="s">
        <v>88</v>
      </c>
      <c r="D71" s="27">
        <v>4</v>
      </c>
      <c r="E71" s="81" t="s">
        <v>260</v>
      </c>
      <c r="F71" s="60" t="s">
        <v>261</v>
      </c>
      <c r="G71" s="80">
        <v>4</v>
      </c>
      <c r="H71" s="66" t="s">
        <v>394</v>
      </c>
      <c r="I71" s="61" t="s">
        <v>395</v>
      </c>
      <c r="J71" s="83">
        <v>4</v>
      </c>
      <c r="K71" s="76" t="s">
        <v>394</v>
      </c>
      <c r="L71" s="76" t="s">
        <v>395</v>
      </c>
      <c r="M71" s="85">
        <v>4</v>
      </c>
      <c r="N71" s="78"/>
      <c r="O71" s="78"/>
      <c r="R71" s="86">
        <f>COUNTIF(D68:D71,"4")</f>
        <v>1</v>
      </c>
      <c r="S71" s="86">
        <f>COUNTIF(G68:G71,"4")</f>
        <v>1</v>
      </c>
      <c r="T71" s="86">
        <f>COUNTIF(J68:J71,"4")</f>
        <v>1</v>
      </c>
      <c r="U71" s="86">
        <f>COUNTIF(M68:M71,"4")</f>
        <v>1</v>
      </c>
    </row>
    <row r="72" spans="1:21" ht="8.25" customHeight="1" x14ac:dyDescent="0.25">
      <c r="B72" s="252"/>
      <c r="C72" s="253"/>
      <c r="D72" s="253"/>
      <c r="E72" s="253"/>
      <c r="F72" s="253"/>
      <c r="G72" s="253"/>
      <c r="H72" s="253"/>
      <c r="I72" s="253"/>
      <c r="J72" s="253"/>
      <c r="K72" s="254"/>
      <c r="L72" s="99"/>
      <c r="M72" s="100"/>
      <c r="N72" s="99"/>
      <c r="O72" s="99"/>
    </row>
    <row r="73" spans="1:21" ht="18.75" x14ac:dyDescent="0.2">
      <c r="A73" s="215"/>
      <c r="B73" s="114"/>
      <c r="C73" s="259" t="s">
        <v>89</v>
      </c>
      <c r="D73" s="242"/>
      <c r="E73" s="242"/>
      <c r="F73" s="242"/>
      <c r="G73" s="242"/>
      <c r="H73" s="242"/>
      <c r="I73" s="242"/>
      <c r="J73" s="242"/>
      <c r="K73" s="243"/>
      <c r="L73" s="116"/>
      <c r="M73" s="116"/>
      <c r="N73" s="116"/>
      <c r="O73" s="116"/>
    </row>
    <row r="74" spans="1:21" ht="30" customHeight="1" x14ac:dyDescent="0.2">
      <c r="A74" s="215"/>
      <c r="B74" s="117"/>
      <c r="C74" s="105" t="s">
        <v>90</v>
      </c>
      <c r="D74" s="27">
        <v>4</v>
      </c>
      <c r="E74" s="60" t="s">
        <v>262</v>
      </c>
      <c r="F74" s="60" t="s">
        <v>263</v>
      </c>
      <c r="G74" s="80">
        <v>4</v>
      </c>
      <c r="H74" s="61" t="s">
        <v>462</v>
      </c>
      <c r="I74" s="61" t="s">
        <v>263</v>
      </c>
      <c r="J74" s="83">
        <v>4</v>
      </c>
      <c r="K74" s="76" t="s">
        <v>462</v>
      </c>
      <c r="L74" s="76" t="s">
        <v>263</v>
      </c>
      <c r="M74" s="85">
        <v>4</v>
      </c>
      <c r="N74" s="78"/>
      <c r="O74" s="78"/>
      <c r="R74" s="86">
        <f>COUNTIF(D74:D79,"1")</f>
        <v>0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15"/>
      <c r="B75" s="117"/>
      <c r="C75" s="97" t="s">
        <v>91</v>
      </c>
      <c r="D75" s="27">
        <v>4</v>
      </c>
      <c r="E75" s="161" t="s">
        <v>264</v>
      </c>
      <c r="F75" s="60" t="s">
        <v>265</v>
      </c>
      <c r="G75" s="80">
        <v>4</v>
      </c>
      <c r="H75" s="66" t="s">
        <v>264</v>
      </c>
      <c r="I75" s="61" t="s">
        <v>264</v>
      </c>
      <c r="J75" s="83">
        <v>4</v>
      </c>
      <c r="K75" s="76" t="s">
        <v>264</v>
      </c>
      <c r="L75" s="76" t="s">
        <v>264</v>
      </c>
      <c r="M75" s="85">
        <v>4</v>
      </c>
      <c r="N75" s="78"/>
      <c r="O75" s="78"/>
      <c r="R75" s="86">
        <f>COUNTIF(D74:D79,"2")</f>
        <v>2</v>
      </c>
      <c r="S75" s="86">
        <f>COUNTIF(G74:G79,"2")</f>
        <v>1</v>
      </c>
      <c r="T75" s="86">
        <f>COUNTIF(J74:J79,"2")</f>
        <v>1</v>
      </c>
      <c r="U75" s="86">
        <f>COUNTIF(M74:M79,"2")</f>
        <v>1</v>
      </c>
    </row>
    <row r="76" spans="1:21" ht="30" customHeight="1" x14ac:dyDescent="0.2">
      <c r="A76" s="215"/>
      <c r="B76" s="117"/>
      <c r="C76" s="97" t="s">
        <v>92</v>
      </c>
      <c r="D76" s="27">
        <v>3</v>
      </c>
      <c r="E76" s="74" t="s">
        <v>266</v>
      </c>
      <c r="F76" s="60" t="s">
        <v>267</v>
      </c>
      <c r="G76" s="80">
        <v>3</v>
      </c>
      <c r="H76" s="66" t="s">
        <v>266</v>
      </c>
      <c r="I76" s="61" t="s">
        <v>267</v>
      </c>
      <c r="J76" s="83">
        <v>3</v>
      </c>
      <c r="K76" s="76" t="s">
        <v>266</v>
      </c>
      <c r="L76" s="76" t="s">
        <v>267</v>
      </c>
      <c r="M76" s="85">
        <v>3</v>
      </c>
      <c r="N76" s="78"/>
      <c r="O76" s="78"/>
      <c r="R76" s="86">
        <f>COUNTIF(D74:D79,"2")</f>
        <v>2</v>
      </c>
      <c r="S76" s="86">
        <f>COUNTIF(G74:G79,"3")</f>
        <v>2</v>
      </c>
      <c r="T76" s="86">
        <f>COUNTIF(J74:J79,"3")</f>
        <v>2</v>
      </c>
      <c r="U76" s="86">
        <f>COUNTIF(M74:M79,"3")</f>
        <v>2</v>
      </c>
    </row>
    <row r="77" spans="1:21" ht="30" customHeight="1" x14ac:dyDescent="0.2">
      <c r="A77" s="215"/>
      <c r="B77" s="117"/>
      <c r="C77" s="97" t="s">
        <v>93</v>
      </c>
      <c r="D77" s="27">
        <v>4</v>
      </c>
      <c r="E77" s="74" t="s">
        <v>268</v>
      </c>
      <c r="F77" s="60"/>
      <c r="G77" s="80">
        <v>4</v>
      </c>
      <c r="H77" s="66" t="s">
        <v>268</v>
      </c>
      <c r="I77" s="61" t="s">
        <v>463</v>
      </c>
      <c r="J77" s="83">
        <v>4</v>
      </c>
      <c r="K77" s="76" t="s">
        <v>268</v>
      </c>
      <c r="L77" s="76" t="s">
        <v>463</v>
      </c>
      <c r="M77" s="85">
        <v>4</v>
      </c>
      <c r="N77" s="78"/>
      <c r="O77" s="78"/>
      <c r="R77" s="86">
        <f>COUNTIF(D74:D79,"4")</f>
        <v>3</v>
      </c>
      <c r="S77" s="86">
        <f>COUNTIF(G74:G79,"4")</f>
        <v>3</v>
      </c>
      <c r="T77" s="86">
        <f>COUNTIF(J74:J79,"4")</f>
        <v>3</v>
      </c>
      <c r="U77" s="86">
        <f>COUNTIF(M74:M79,"4")</f>
        <v>3</v>
      </c>
    </row>
    <row r="78" spans="1:21" ht="30" customHeight="1" x14ac:dyDescent="0.2">
      <c r="A78" s="215"/>
      <c r="B78" s="122"/>
      <c r="C78" s="98" t="s">
        <v>94</v>
      </c>
      <c r="D78" s="27">
        <v>2</v>
      </c>
      <c r="E78" s="74" t="s">
        <v>269</v>
      </c>
      <c r="F78" s="60" t="s">
        <v>270</v>
      </c>
      <c r="G78" s="80">
        <v>3</v>
      </c>
      <c r="H78" s="66" t="s">
        <v>269</v>
      </c>
      <c r="I78" s="61" t="s">
        <v>270</v>
      </c>
      <c r="J78" s="83">
        <v>3</v>
      </c>
      <c r="K78" s="76" t="s">
        <v>269</v>
      </c>
      <c r="L78" s="76" t="s">
        <v>270</v>
      </c>
      <c r="M78" s="85">
        <v>3</v>
      </c>
      <c r="N78" s="78"/>
      <c r="O78" s="78"/>
    </row>
    <row r="79" spans="1:21" ht="30" customHeight="1" x14ac:dyDescent="0.2">
      <c r="A79" s="215"/>
      <c r="B79" s="118"/>
      <c r="C79" s="97" t="s">
        <v>95</v>
      </c>
      <c r="D79" s="27">
        <v>2</v>
      </c>
      <c r="E79" s="74" t="s">
        <v>271</v>
      </c>
      <c r="F79" s="60" t="s">
        <v>272</v>
      </c>
      <c r="G79" s="80">
        <v>2</v>
      </c>
      <c r="H79" s="66" t="s">
        <v>271</v>
      </c>
      <c r="I79" s="61" t="s">
        <v>272</v>
      </c>
      <c r="J79" s="83">
        <v>2</v>
      </c>
      <c r="K79" s="76" t="s">
        <v>464</v>
      </c>
      <c r="L79" s="76" t="s">
        <v>464</v>
      </c>
      <c r="M79" s="85">
        <v>2</v>
      </c>
      <c r="N79" s="78"/>
      <c r="O79" s="78"/>
    </row>
    <row r="80" spans="1:21" ht="9" customHeight="1" x14ac:dyDescent="0.25">
      <c r="B80" s="240"/>
      <c r="C80" s="241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63" t="s">
        <v>96</v>
      </c>
      <c r="C81" s="264"/>
      <c r="D81" s="247" t="s">
        <v>324</v>
      </c>
      <c r="E81" s="248"/>
      <c r="F81" s="249"/>
      <c r="G81" s="230">
        <v>2024</v>
      </c>
      <c r="H81" s="231"/>
      <c r="I81" s="232"/>
      <c r="J81" s="233">
        <v>2025</v>
      </c>
      <c r="K81" s="234"/>
      <c r="L81" s="235"/>
      <c r="M81" s="278">
        <v>2018</v>
      </c>
      <c r="N81" s="279"/>
      <c r="O81" s="280"/>
    </row>
    <row r="82" spans="1:21" ht="34.5" customHeight="1" x14ac:dyDescent="0.2">
      <c r="B82" s="265"/>
      <c r="C82" s="266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125</v>
      </c>
      <c r="J82" s="111" t="s">
        <v>34</v>
      </c>
      <c r="K82" s="112" t="s">
        <v>122</v>
      </c>
      <c r="L82" s="113" t="s">
        <v>125</v>
      </c>
      <c r="M82" s="111" t="s">
        <v>34</v>
      </c>
      <c r="N82" s="112" t="s">
        <v>122</v>
      </c>
      <c r="O82" s="113" t="s">
        <v>125</v>
      </c>
    </row>
    <row r="83" spans="1:21" ht="18.75" x14ac:dyDescent="0.2">
      <c r="A83" s="215"/>
      <c r="B83" s="125"/>
      <c r="C83" s="242" t="s">
        <v>97</v>
      </c>
      <c r="D83" s="242"/>
      <c r="E83" s="242"/>
      <c r="F83" s="242"/>
      <c r="G83" s="242"/>
      <c r="H83" s="242"/>
      <c r="I83" s="242"/>
      <c r="J83" s="242"/>
      <c r="K83" s="242"/>
      <c r="L83" s="126"/>
      <c r="M83" s="127"/>
      <c r="N83" s="127"/>
      <c r="O83" s="126"/>
    </row>
    <row r="84" spans="1:21" ht="30" customHeight="1" x14ac:dyDescent="0.2">
      <c r="A84" s="215"/>
      <c r="B84" s="118"/>
      <c r="C84" s="105" t="s">
        <v>98</v>
      </c>
      <c r="D84" s="27">
        <v>3</v>
      </c>
      <c r="E84" s="74" t="s">
        <v>273</v>
      </c>
      <c r="F84" s="60" t="s">
        <v>274</v>
      </c>
      <c r="G84" s="80">
        <v>3</v>
      </c>
      <c r="H84" s="66" t="s">
        <v>273</v>
      </c>
      <c r="I84" s="61" t="s">
        <v>274</v>
      </c>
      <c r="J84" s="83">
        <v>3</v>
      </c>
      <c r="K84" s="76" t="s">
        <v>465</v>
      </c>
      <c r="L84" s="76" t="s">
        <v>274</v>
      </c>
      <c r="M84" s="85">
        <v>3</v>
      </c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15"/>
      <c r="B85" s="125"/>
      <c r="C85" s="97" t="s">
        <v>99</v>
      </c>
      <c r="D85" s="27">
        <v>3</v>
      </c>
      <c r="E85" s="74" t="s">
        <v>275</v>
      </c>
      <c r="F85" s="60" t="s">
        <v>276</v>
      </c>
      <c r="G85" s="80">
        <v>3</v>
      </c>
      <c r="H85" s="66" t="s">
        <v>396</v>
      </c>
      <c r="I85" s="61" t="s">
        <v>397</v>
      </c>
      <c r="J85" s="83">
        <v>3</v>
      </c>
      <c r="K85" s="76" t="s">
        <v>396</v>
      </c>
      <c r="L85" s="76" t="s">
        <v>466</v>
      </c>
      <c r="M85" s="85">
        <v>3</v>
      </c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15"/>
      <c r="B86" s="125"/>
      <c r="C86" s="97" t="s">
        <v>100</v>
      </c>
      <c r="D86" s="27">
        <v>4</v>
      </c>
      <c r="E86" s="74" t="s">
        <v>277</v>
      </c>
      <c r="F86" s="60" t="s">
        <v>278</v>
      </c>
      <c r="G86" s="80">
        <v>4</v>
      </c>
      <c r="H86" s="66" t="s">
        <v>398</v>
      </c>
      <c r="I86" s="61" t="s">
        <v>399</v>
      </c>
      <c r="J86" s="83">
        <v>4</v>
      </c>
      <c r="K86" s="76" t="s">
        <v>398</v>
      </c>
      <c r="L86" s="76" t="s">
        <v>399</v>
      </c>
      <c r="M86" s="85">
        <v>4</v>
      </c>
      <c r="N86" s="78"/>
      <c r="O86" s="78"/>
      <c r="R86" s="86">
        <f>COUNTIF(D84:D86,"3")</f>
        <v>2</v>
      </c>
      <c r="S86" s="86">
        <f>COUNTIF(G84:G86,"3")</f>
        <v>2</v>
      </c>
      <c r="T86" s="86">
        <f>COUNTIF(J84:J86,"3")</f>
        <v>2</v>
      </c>
      <c r="U86" s="86">
        <f>COUNTIF(M84:M86,"3")</f>
        <v>2</v>
      </c>
    </row>
    <row r="87" spans="1:21" ht="21" customHeight="1" x14ac:dyDescent="0.25">
      <c r="B87" s="240"/>
      <c r="C87" s="241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1</v>
      </c>
      <c r="S87" s="86">
        <f>COUNTIF(G84:G86,"4")</f>
        <v>1</v>
      </c>
      <c r="T87" s="86">
        <f>COUNTIF(J84:J86,"4")</f>
        <v>1</v>
      </c>
      <c r="U87" s="86">
        <f>COUNTIF(M84:M86,"4")</f>
        <v>1</v>
      </c>
    </row>
    <row r="88" spans="1:21" ht="18.75" x14ac:dyDescent="0.2">
      <c r="A88" s="215"/>
      <c r="B88" s="128"/>
      <c r="C88" s="281" t="s">
        <v>101</v>
      </c>
      <c r="D88" s="282"/>
      <c r="E88" s="282"/>
      <c r="F88" s="282"/>
      <c r="G88" s="282"/>
      <c r="H88" s="282"/>
      <c r="I88" s="282"/>
      <c r="J88" s="282"/>
      <c r="K88" s="283"/>
      <c r="L88" s="116"/>
      <c r="M88" s="116"/>
      <c r="N88" s="116"/>
      <c r="O88" s="116"/>
    </row>
    <row r="89" spans="1:21" ht="30" customHeight="1" x14ac:dyDescent="0.2">
      <c r="A89" s="215"/>
      <c r="B89" s="118"/>
      <c r="C89" s="96" t="s">
        <v>102</v>
      </c>
      <c r="D89" s="27">
        <v>3</v>
      </c>
      <c r="E89" s="60" t="s">
        <v>279</v>
      </c>
      <c r="F89" s="60" t="s">
        <v>280</v>
      </c>
      <c r="G89" s="80">
        <v>3</v>
      </c>
      <c r="H89" s="61" t="s">
        <v>279</v>
      </c>
      <c r="I89" s="61" t="s">
        <v>280</v>
      </c>
      <c r="J89" s="83">
        <v>3</v>
      </c>
      <c r="K89" s="76" t="s">
        <v>279</v>
      </c>
      <c r="L89" s="76" t="s">
        <v>280</v>
      </c>
      <c r="M89" s="85">
        <v>3</v>
      </c>
      <c r="N89" s="78"/>
      <c r="O89" s="78"/>
      <c r="R89" s="86">
        <f>COUNTIF(D89:D95,"1")</f>
        <v>0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15"/>
      <c r="B90" s="129"/>
      <c r="C90" s="98" t="s">
        <v>103</v>
      </c>
      <c r="D90" s="27">
        <v>3</v>
      </c>
      <c r="E90" s="74" t="s">
        <v>281</v>
      </c>
      <c r="F90" s="60" t="s">
        <v>282</v>
      </c>
      <c r="G90" s="80">
        <v>3</v>
      </c>
      <c r="H90" s="66" t="s">
        <v>400</v>
      </c>
      <c r="I90" s="61" t="s">
        <v>401</v>
      </c>
      <c r="J90" s="83">
        <v>3</v>
      </c>
      <c r="K90" s="76" t="s">
        <v>400</v>
      </c>
      <c r="L90" s="76" t="s">
        <v>467</v>
      </c>
      <c r="M90" s="85">
        <v>3</v>
      </c>
      <c r="N90" s="78"/>
      <c r="O90" s="78"/>
      <c r="R90" s="86">
        <f>COUNTIF(D89:D95,"2")</f>
        <v>1</v>
      </c>
      <c r="S90" s="86">
        <f>COUNTIF(G89:G95,"2")</f>
        <v>1</v>
      </c>
      <c r="T90" s="86">
        <f>COUNTIF(J89:J95,"2")</f>
        <v>1</v>
      </c>
      <c r="U90" s="86">
        <f>COUNTIF(M89:M95,"2")</f>
        <v>0</v>
      </c>
    </row>
    <row r="91" spans="1:21" ht="30" customHeight="1" x14ac:dyDescent="0.2">
      <c r="A91" s="215"/>
      <c r="B91" s="125"/>
      <c r="C91" s="97" t="s">
        <v>104</v>
      </c>
      <c r="D91" s="27">
        <v>3</v>
      </c>
      <c r="E91" s="74" t="s">
        <v>283</v>
      </c>
      <c r="F91" s="60" t="s">
        <v>284</v>
      </c>
      <c r="G91" s="80">
        <v>3</v>
      </c>
      <c r="H91" s="66" t="s">
        <v>468</v>
      </c>
      <c r="I91" s="61" t="s">
        <v>284</v>
      </c>
      <c r="J91" s="83">
        <v>3</v>
      </c>
      <c r="K91" s="76" t="s">
        <v>468</v>
      </c>
      <c r="L91" s="76" t="s">
        <v>284</v>
      </c>
      <c r="M91" s="85">
        <v>3</v>
      </c>
      <c r="N91" s="78"/>
      <c r="O91" s="78"/>
      <c r="R91" s="86">
        <f>COUNTIF(D89:D95,"3")</f>
        <v>6</v>
      </c>
      <c r="S91" s="86">
        <f>COUNTIF(G89:G95,"3")</f>
        <v>5</v>
      </c>
      <c r="T91" s="86">
        <f>COUNTIF(J89:J95,"3")</f>
        <v>5</v>
      </c>
      <c r="U91" s="86">
        <f>COUNTIF(M89:M95,"3")</f>
        <v>6</v>
      </c>
    </row>
    <row r="92" spans="1:21" ht="30" customHeight="1" x14ac:dyDescent="0.2">
      <c r="A92" s="215"/>
      <c r="B92" s="125"/>
      <c r="C92" s="98" t="s">
        <v>105</v>
      </c>
      <c r="D92" s="27">
        <v>3</v>
      </c>
      <c r="E92" s="74" t="s">
        <v>285</v>
      </c>
      <c r="F92" s="60" t="s">
        <v>286</v>
      </c>
      <c r="G92" s="80">
        <v>3</v>
      </c>
      <c r="H92" s="121" t="s">
        <v>285</v>
      </c>
      <c r="I92" s="61" t="s">
        <v>286</v>
      </c>
      <c r="J92" s="83">
        <v>3</v>
      </c>
      <c r="K92" s="76" t="s">
        <v>469</v>
      </c>
      <c r="L92" s="76" t="s">
        <v>286</v>
      </c>
      <c r="M92" s="85">
        <v>3</v>
      </c>
      <c r="N92" s="78"/>
      <c r="O92" s="78"/>
      <c r="R92" s="86">
        <f>COUNTIF(D89:D95,"4")</f>
        <v>0</v>
      </c>
      <c r="S92" s="86">
        <f>COUNTIF(G89:G95,"4")</f>
        <v>1</v>
      </c>
      <c r="T92" s="86">
        <f>COUNTIF(J89:J95,"4")</f>
        <v>1</v>
      </c>
      <c r="U92" s="86">
        <f>COUNTIF(M89:M95,"4")</f>
        <v>1</v>
      </c>
    </row>
    <row r="93" spans="1:21" ht="30" customHeight="1" x14ac:dyDescent="0.2">
      <c r="A93" s="215"/>
      <c r="B93" s="125"/>
      <c r="C93" s="97" t="s">
        <v>106</v>
      </c>
      <c r="D93" s="27">
        <v>3</v>
      </c>
      <c r="E93" s="74" t="s">
        <v>287</v>
      </c>
      <c r="F93" s="60" t="s">
        <v>288</v>
      </c>
      <c r="G93" s="80">
        <v>4</v>
      </c>
      <c r="H93" s="66" t="s">
        <v>402</v>
      </c>
      <c r="I93" s="61" t="s">
        <v>288</v>
      </c>
      <c r="J93" s="83">
        <v>4</v>
      </c>
      <c r="K93" s="76" t="s">
        <v>402</v>
      </c>
      <c r="L93" s="76" t="s">
        <v>470</v>
      </c>
      <c r="M93" s="85">
        <v>4</v>
      </c>
      <c r="N93" s="78"/>
      <c r="O93" s="78"/>
    </row>
    <row r="94" spans="1:21" ht="30" customHeight="1" x14ac:dyDescent="0.2">
      <c r="A94" s="215"/>
      <c r="B94" s="129"/>
      <c r="C94" s="98" t="s">
        <v>107</v>
      </c>
      <c r="D94" s="27">
        <v>3</v>
      </c>
      <c r="E94" s="74" t="s">
        <v>289</v>
      </c>
      <c r="F94" s="60" t="s">
        <v>290</v>
      </c>
      <c r="G94" s="80">
        <v>3</v>
      </c>
      <c r="H94" s="66" t="s">
        <v>472</v>
      </c>
      <c r="I94" s="61" t="s">
        <v>471</v>
      </c>
      <c r="J94" s="83">
        <v>3</v>
      </c>
      <c r="K94" s="76" t="s">
        <v>472</v>
      </c>
      <c r="L94" s="76" t="s">
        <v>290</v>
      </c>
      <c r="M94" s="85">
        <v>3</v>
      </c>
      <c r="N94" s="78"/>
      <c r="O94" s="78"/>
    </row>
    <row r="95" spans="1:21" ht="30" customHeight="1" x14ac:dyDescent="0.2">
      <c r="A95" s="215"/>
      <c r="B95" s="125"/>
      <c r="C95" s="97" t="s">
        <v>108</v>
      </c>
      <c r="D95" s="27">
        <v>2</v>
      </c>
      <c r="E95" s="74" t="s">
        <v>291</v>
      </c>
      <c r="F95" s="60" t="s">
        <v>292</v>
      </c>
      <c r="G95" s="80">
        <v>2</v>
      </c>
      <c r="H95" s="66" t="s">
        <v>403</v>
      </c>
      <c r="I95" s="61" t="s">
        <v>292</v>
      </c>
      <c r="J95" s="83">
        <v>2</v>
      </c>
      <c r="K95" s="76" t="s">
        <v>473</v>
      </c>
      <c r="L95" s="76" t="s">
        <v>292</v>
      </c>
      <c r="M95" s="85">
        <v>3</v>
      </c>
      <c r="N95" s="78"/>
      <c r="O95" s="78"/>
    </row>
    <row r="96" spans="1:21" ht="5.25" customHeight="1" x14ac:dyDescent="0.25">
      <c r="B96" s="240"/>
      <c r="C96" s="241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15"/>
      <c r="B97" s="114"/>
      <c r="C97" s="259" t="s">
        <v>25</v>
      </c>
      <c r="D97" s="242"/>
      <c r="E97" s="242"/>
      <c r="F97" s="242"/>
      <c r="G97" s="242"/>
      <c r="H97" s="242"/>
      <c r="I97" s="242"/>
      <c r="J97" s="242"/>
      <c r="K97" s="242"/>
      <c r="L97" s="242"/>
      <c r="M97" s="130"/>
      <c r="N97" s="130"/>
      <c r="O97" s="131"/>
    </row>
    <row r="98" spans="1:21" ht="28.5" customHeight="1" x14ac:dyDescent="0.2">
      <c r="A98" s="215"/>
      <c r="B98" s="122"/>
      <c r="C98" s="96" t="s">
        <v>109</v>
      </c>
      <c r="D98" s="27">
        <v>3</v>
      </c>
      <c r="E98" s="30" t="s">
        <v>293</v>
      </c>
      <c r="F98" s="30" t="s">
        <v>294</v>
      </c>
      <c r="G98" s="28">
        <v>3</v>
      </c>
      <c r="H98" s="32" t="s">
        <v>474</v>
      </c>
      <c r="I98" s="32" t="s">
        <v>294</v>
      </c>
      <c r="J98" s="29">
        <v>3</v>
      </c>
      <c r="K98" s="35" t="s">
        <v>474</v>
      </c>
      <c r="L98" s="35" t="s">
        <v>294</v>
      </c>
      <c r="M98" s="52">
        <v>3</v>
      </c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72" x14ac:dyDescent="0.2">
      <c r="A99" s="215"/>
      <c r="B99" s="132"/>
      <c r="C99" s="98" t="s">
        <v>110</v>
      </c>
      <c r="D99" s="27">
        <v>3</v>
      </c>
      <c r="E99" s="31" t="s">
        <v>404</v>
      </c>
      <c r="F99" s="30" t="s">
        <v>295</v>
      </c>
      <c r="G99" s="28">
        <v>3</v>
      </c>
      <c r="H99" s="33" t="s">
        <v>405</v>
      </c>
      <c r="I99" s="32" t="s">
        <v>295</v>
      </c>
      <c r="J99" s="29">
        <v>3</v>
      </c>
      <c r="K99" s="35" t="s">
        <v>476</v>
      </c>
      <c r="L99" s="35" t="s">
        <v>475</v>
      </c>
      <c r="M99" s="52">
        <v>3</v>
      </c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40"/>
      <c r="C100" s="241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2</v>
      </c>
      <c r="S100" s="86">
        <f>COUNTIF(G98:G99,"3")</f>
        <v>2</v>
      </c>
      <c r="T100" s="86">
        <f>COUNTIF(J98:J99,"3")</f>
        <v>2</v>
      </c>
      <c r="U100" s="86">
        <f>COUNTIF(M98:M99,"3")</f>
        <v>2</v>
      </c>
    </row>
    <row r="101" spans="1:21" ht="18.75" x14ac:dyDescent="0.2">
      <c r="A101" s="215"/>
      <c r="B101" s="125"/>
      <c r="C101" s="242" t="s">
        <v>111</v>
      </c>
      <c r="D101" s="242"/>
      <c r="E101" s="242"/>
      <c r="F101" s="242"/>
      <c r="G101" s="242"/>
      <c r="H101" s="242"/>
      <c r="I101" s="242"/>
      <c r="J101" s="242"/>
      <c r="K101" s="243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15"/>
      <c r="B102" s="118"/>
      <c r="C102" s="105" t="s">
        <v>112</v>
      </c>
      <c r="D102" s="27">
        <v>3</v>
      </c>
      <c r="E102" s="60" t="s">
        <v>296</v>
      </c>
      <c r="F102" s="60" t="s">
        <v>297</v>
      </c>
      <c r="G102" s="80">
        <v>3</v>
      </c>
      <c r="H102" s="61" t="s">
        <v>406</v>
      </c>
      <c r="I102" s="61" t="s">
        <v>297</v>
      </c>
      <c r="J102" s="83">
        <v>3</v>
      </c>
      <c r="K102" s="76" t="s">
        <v>406</v>
      </c>
      <c r="L102" s="76" t="s">
        <v>297</v>
      </c>
      <c r="M102" s="85">
        <v>3</v>
      </c>
      <c r="N102" s="78"/>
      <c r="O102" s="78"/>
      <c r="R102" s="86">
        <f>COUNTIF(D102:D111,"1")</f>
        <v>0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15"/>
      <c r="B103" s="125"/>
      <c r="C103" s="97" t="s">
        <v>113</v>
      </c>
      <c r="D103" s="27">
        <v>3</v>
      </c>
      <c r="E103" s="74" t="s">
        <v>298</v>
      </c>
      <c r="F103" s="60" t="s">
        <v>299</v>
      </c>
      <c r="G103" s="80">
        <v>3</v>
      </c>
      <c r="H103" s="66" t="s">
        <v>298</v>
      </c>
      <c r="I103" s="61" t="s">
        <v>299</v>
      </c>
      <c r="J103" s="83">
        <v>3</v>
      </c>
      <c r="K103" s="76" t="s">
        <v>298</v>
      </c>
      <c r="L103" s="76" t="s">
        <v>299</v>
      </c>
      <c r="M103" s="85">
        <v>3</v>
      </c>
      <c r="N103" s="78"/>
      <c r="O103" s="78"/>
      <c r="R103" s="86">
        <f>COUNTIF(D102:D111,"2")</f>
        <v>2</v>
      </c>
      <c r="S103" s="86">
        <f>COUNTIF(G102:G111,"2")</f>
        <v>2</v>
      </c>
      <c r="T103" s="86">
        <f>COUNTIF(J102:J111,"2")</f>
        <v>2</v>
      </c>
      <c r="U103" s="86">
        <f>COUNTIF(M102:M111,"2")</f>
        <v>1</v>
      </c>
    </row>
    <row r="104" spans="1:21" ht="30" customHeight="1" x14ac:dyDescent="0.2">
      <c r="A104" s="215"/>
      <c r="B104" s="125"/>
      <c r="C104" s="97" t="s">
        <v>114</v>
      </c>
      <c r="D104" s="27">
        <v>2</v>
      </c>
      <c r="E104" s="74" t="s">
        <v>300</v>
      </c>
      <c r="F104" s="60" t="s">
        <v>301</v>
      </c>
      <c r="G104" s="80">
        <v>2</v>
      </c>
      <c r="H104" s="66" t="s">
        <v>477</v>
      </c>
      <c r="I104" s="61" t="s">
        <v>301</v>
      </c>
      <c r="J104" s="83">
        <v>2</v>
      </c>
      <c r="K104" s="76" t="s">
        <v>477</v>
      </c>
      <c r="L104" s="76" t="s">
        <v>301</v>
      </c>
      <c r="M104" s="85">
        <v>2</v>
      </c>
      <c r="N104" s="78"/>
      <c r="O104" s="78"/>
      <c r="R104" s="86">
        <f>COUNTIF(D102:D111,"3")</f>
        <v>8</v>
      </c>
      <c r="S104" s="86">
        <f>COUNTIF(G102:G111,"3")</f>
        <v>8</v>
      </c>
      <c r="T104" s="86">
        <f>COUNTIF(J102:J111,"3")</f>
        <v>8</v>
      </c>
      <c r="U104" s="86">
        <f>COUNTIF(M102:M111,"3")</f>
        <v>9</v>
      </c>
    </row>
    <row r="105" spans="1:21" ht="30" customHeight="1" x14ac:dyDescent="0.2">
      <c r="A105" s="215"/>
      <c r="B105" s="125"/>
      <c r="C105" s="97" t="s">
        <v>115</v>
      </c>
      <c r="D105" s="27">
        <v>3</v>
      </c>
      <c r="E105" s="74" t="s">
        <v>302</v>
      </c>
      <c r="F105" s="60" t="s">
        <v>303</v>
      </c>
      <c r="G105" s="80">
        <v>3</v>
      </c>
      <c r="H105" s="66" t="s">
        <v>302</v>
      </c>
      <c r="I105" s="61" t="s">
        <v>303</v>
      </c>
      <c r="J105" s="83">
        <v>3</v>
      </c>
      <c r="K105" s="76" t="s">
        <v>302</v>
      </c>
      <c r="L105" s="76" t="s">
        <v>303</v>
      </c>
      <c r="M105" s="85">
        <v>3</v>
      </c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15"/>
      <c r="B106" s="125"/>
      <c r="C106" s="97" t="s">
        <v>116</v>
      </c>
      <c r="D106" s="27">
        <v>3</v>
      </c>
      <c r="E106" s="74" t="s">
        <v>304</v>
      </c>
      <c r="F106" s="60" t="s">
        <v>306</v>
      </c>
      <c r="G106" s="80">
        <v>3</v>
      </c>
      <c r="H106" s="66" t="s">
        <v>407</v>
      </c>
      <c r="I106" s="61" t="s">
        <v>306</v>
      </c>
      <c r="J106" s="83">
        <v>3</v>
      </c>
      <c r="K106" s="76" t="s">
        <v>407</v>
      </c>
      <c r="L106" s="76" t="s">
        <v>349</v>
      </c>
      <c r="M106" s="85">
        <v>3</v>
      </c>
      <c r="N106" s="78"/>
      <c r="O106" s="78"/>
    </row>
    <row r="107" spans="1:21" ht="30" customHeight="1" x14ac:dyDescent="0.2">
      <c r="A107" s="215"/>
      <c r="B107" s="125"/>
      <c r="C107" s="97" t="s">
        <v>117</v>
      </c>
      <c r="D107" s="27">
        <v>3</v>
      </c>
      <c r="E107" s="74" t="s">
        <v>305</v>
      </c>
      <c r="F107" s="60" t="s">
        <v>307</v>
      </c>
      <c r="G107" s="80">
        <v>3</v>
      </c>
      <c r="H107" s="66" t="s">
        <v>305</v>
      </c>
      <c r="I107" s="61" t="s">
        <v>307</v>
      </c>
      <c r="J107" s="83">
        <v>3</v>
      </c>
      <c r="K107" s="76" t="s">
        <v>305</v>
      </c>
      <c r="L107" s="76" t="s">
        <v>307</v>
      </c>
      <c r="M107" s="85">
        <v>3</v>
      </c>
      <c r="N107" s="78"/>
      <c r="O107" s="78"/>
    </row>
    <row r="108" spans="1:21" ht="30" customHeight="1" x14ac:dyDescent="0.2">
      <c r="A108" s="215"/>
      <c r="B108" s="125"/>
      <c r="C108" s="97" t="s">
        <v>118</v>
      </c>
      <c r="D108" s="27">
        <v>3</v>
      </c>
      <c r="E108" s="74" t="s">
        <v>308</v>
      </c>
      <c r="F108" s="60" t="s">
        <v>309</v>
      </c>
      <c r="G108" s="80">
        <v>3</v>
      </c>
      <c r="H108" s="66" t="s">
        <v>408</v>
      </c>
      <c r="I108" s="61" t="s">
        <v>309</v>
      </c>
      <c r="J108" s="83">
        <v>3</v>
      </c>
      <c r="K108" s="76" t="s">
        <v>408</v>
      </c>
      <c r="L108" s="76" t="s">
        <v>478</v>
      </c>
      <c r="M108" s="85">
        <v>3</v>
      </c>
      <c r="N108" s="78"/>
      <c r="O108" s="78"/>
    </row>
    <row r="109" spans="1:21" ht="30" customHeight="1" x14ac:dyDescent="0.2">
      <c r="A109" s="215"/>
      <c r="B109" s="125"/>
      <c r="C109" s="97" t="s">
        <v>119</v>
      </c>
      <c r="D109" s="27">
        <v>2</v>
      </c>
      <c r="E109" s="74" t="s">
        <v>310</v>
      </c>
      <c r="F109" s="60" t="s">
        <v>311</v>
      </c>
      <c r="G109" s="80">
        <v>2</v>
      </c>
      <c r="H109" s="66" t="s">
        <v>410</v>
      </c>
      <c r="I109" s="61" t="s">
        <v>311</v>
      </c>
      <c r="J109" s="83">
        <v>2</v>
      </c>
      <c r="K109" s="76" t="s">
        <v>479</v>
      </c>
      <c r="L109" s="76" t="s">
        <v>480</v>
      </c>
      <c r="M109" s="85">
        <v>3</v>
      </c>
      <c r="N109" s="78"/>
      <c r="O109" s="78"/>
    </row>
    <row r="110" spans="1:21" ht="30" customHeight="1" x14ac:dyDescent="0.2">
      <c r="A110" s="215"/>
      <c r="B110" s="125"/>
      <c r="C110" s="97" t="s">
        <v>120</v>
      </c>
      <c r="D110" s="27">
        <v>3</v>
      </c>
      <c r="E110" s="74" t="s">
        <v>312</v>
      </c>
      <c r="F110" s="60" t="s">
        <v>313</v>
      </c>
      <c r="G110" s="80">
        <v>3</v>
      </c>
      <c r="H110" s="66" t="s">
        <v>409</v>
      </c>
      <c r="I110" s="61" t="s">
        <v>411</v>
      </c>
      <c r="J110" s="83">
        <v>3</v>
      </c>
      <c r="K110" s="76" t="s">
        <v>481</v>
      </c>
      <c r="L110" s="76" t="s">
        <v>482</v>
      </c>
      <c r="M110" s="85">
        <v>3</v>
      </c>
      <c r="N110" s="78"/>
      <c r="O110" s="78"/>
    </row>
    <row r="111" spans="1:21" ht="30" customHeight="1" x14ac:dyDescent="0.2">
      <c r="A111" s="215"/>
      <c r="B111" s="125"/>
      <c r="C111" s="97" t="s">
        <v>121</v>
      </c>
      <c r="D111" s="27">
        <v>3</v>
      </c>
      <c r="E111" s="74" t="s">
        <v>314</v>
      </c>
      <c r="F111" s="60" t="s">
        <v>315</v>
      </c>
      <c r="G111" s="80">
        <v>3</v>
      </c>
      <c r="H111" s="66" t="s">
        <v>412</v>
      </c>
      <c r="I111" s="61" t="s">
        <v>413</v>
      </c>
      <c r="J111" s="83">
        <v>3</v>
      </c>
      <c r="K111" s="76" t="s">
        <v>412</v>
      </c>
      <c r="L111" s="76" t="s">
        <v>413</v>
      </c>
      <c r="M111" s="85">
        <v>3</v>
      </c>
      <c r="N111" s="78"/>
      <c r="O111" s="78"/>
    </row>
    <row r="112" spans="1:21" ht="5.25" customHeight="1" x14ac:dyDescent="0.25">
      <c r="B112" s="244"/>
      <c r="C112" s="245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15"/>
      <c r="B113" s="125"/>
      <c r="C113" s="242" t="s">
        <v>0</v>
      </c>
      <c r="D113" s="242"/>
      <c r="E113" s="242"/>
      <c r="F113" s="242"/>
      <c r="G113" s="242"/>
      <c r="H113" s="242"/>
      <c r="I113" s="242"/>
      <c r="J113" s="242"/>
      <c r="K113" s="243"/>
      <c r="L113" s="116"/>
      <c r="M113" s="116"/>
      <c r="N113" s="116"/>
      <c r="O113" s="116"/>
    </row>
    <row r="114" spans="1:21" ht="30" customHeight="1" x14ac:dyDescent="0.2">
      <c r="A114" s="215"/>
      <c r="B114" s="129"/>
      <c r="C114" s="98" t="s">
        <v>1</v>
      </c>
      <c r="D114" s="27">
        <v>3</v>
      </c>
      <c r="E114" s="74" t="s">
        <v>316</v>
      </c>
      <c r="F114" s="60" t="s">
        <v>317</v>
      </c>
      <c r="G114" s="80">
        <v>3</v>
      </c>
      <c r="H114" s="66" t="s">
        <v>414</v>
      </c>
      <c r="I114" s="61" t="s">
        <v>415</v>
      </c>
      <c r="J114" s="83">
        <v>3</v>
      </c>
      <c r="K114" s="76" t="s">
        <v>483</v>
      </c>
      <c r="L114" s="76" t="s">
        <v>415</v>
      </c>
      <c r="M114" s="85">
        <v>3</v>
      </c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15"/>
      <c r="B115" s="125"/>
      <c r="C115" s="97" t="s">
        <v>2</v>
      </c>
      <c r="D115" s="27">
        <v>4</v>
      </c>
      <c r="E115" s="74" t="s">
        <v>318</v>
      </c>
      <c r="F115" s="60" t="s">
        <v>319</v>
      </c>
      <c r="G115" s="80">
        <v>4</v>
      </c>
      <c r="H115" s="66" t="s">
        <v>416</v>
      </c>
      <c r="I115" s="61" t="s">
        <v>417</v>
      </c>
      <c r="J115" s="83">
        <v>4</v>
      </c>
      <c r="K115" s="76" t="s">
        <v>416</v>
      </c>
      <c r="L115" s="76" t="s">
        <v>417</v>
      </c>
      <c r="M115" s="85">
        <v>4</v>
      </c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15"/>
      <c r="B116" s="125"/>
      <c r="C116" s="97" t="s">
        <v>3</v>
      </c>
      <c r="D116" s="27">
        <v>3</v>
      </c>
      <c r="E116" s="74" t="s">
        <v>320</v>
      </c>
      <c r="F116" s="60" t="s">
        <v>321</v>
      </c>
      <c r="G116" s="80">
        <v>3</v>
      </c>
      <c r="H116" s="66" t="s">
        <v>418</v>
      </c>
      <c r="I116" s="61" t="s">
        <v>321</v>
      </c>
      <c r="J116" s="83">
        <v>3</v>
      </c>
      <c r="K116" s="76" t="s">
        <v>484</v>
      </c>
      <c r="L116" s="76" t="s">
        <v>485</v>
      </c>
      <c r="M116" s="85">
        <v>3</v>
      </c>
      <c r="N116" s="78"/>
      <c r="O116" s="78"/>
      <c r="R116" s="86">
        <f>COUNTIF(D114:D117,"3")</f>
        <v>3</v>
      </c>
      <c r="S116" s="86">
        <f>COUNTIF(G114:G117,"3")</f>
        <v>3</v>
      </c>
      <c r="T116" s="86">
        <f>COUNTIF(J114:J117,"3")</f>
        <v>3</v>
      </c>
      <c r="U116" s="86">
        <f>COUNTIF(M114:M117,"3")</f>
        <v>3</v>
      </c>
    </row>
    <row r="117" spans="1:21" ht="30" customHeight="1" x14ac:dyDescent="0.2">
      <c r="A117" s="215"/>
      <c r="B117" s="125"/>
      <c r="C117" s="97" t="s">
        <v>4</v>
      </c>
      <c r="D117" s="27">
        <v>3</v>
      </c>
      <c r="E117" s="74" t="s">
        <v>322</v>
      </c>
      <c r="F117" s="60" t="s">
        <v>323</v>
      </c>
      <c r="G117" s="80">
        <v>3</v>
      </c>
      <c r="H117" s="66" t="s">
        <v>419</v>
      </c>
      <c r="I117" s="61" t="s">
        <v>323</v>
      </c>
      <c r="J117" s="83">
        <v>3</v>
      </c>
      <c r="K117" s="76" t="s">
        <v>419</v>
      </c>
      <c r="L117" s="76" t="s">
        <v>323</v>
      </c>
      <c r="M117" s="85">
        <v>3</v>
      </c>
      <c r="N117" s="78"/>
      <c r="O117" s="78"/>
      <c r="R117" s="86">
        <f>COUNTIF(D114:D117,"4")</f>
        <v>1</v>
      </c>
      <c r="S117" s="86">
        <f>COUNTIF(G114:G117,"4")</f>
        <v>1</v>
      </c>
      <c r="T117" s="86">
        <f>COUNTIF(J114:J117,"4")</f>
        <v>1</v>
      </c>
      <c r="U117" s="86">
        <f>COUNTIF(M114:M117,"4")</f>
        <v>1</v>
      </c>
    </row>
    <row r="118" spans="1:21" ht="7.5" customHeight="1" x14ac:dyDescent="0.25">
      <c r="B118" s="240"/>
      <c r="C118" s="241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55" t="s">
        <v>24</v>
      </c>
      <c r="C119" s="256"/>
      <c r="D119" s="247" t="s">
        <v>324</v>
      </c>
      <c r="E119" s="248"/>
      <c r="F119" s="249"/>
      <c r="G119" s="230" t="s">
        <v>178</v>
      </c>
      <c r="H119" s="231"/>
      <c r="I119" s="232"/>
      <c r="J119" s="246" t="s">
        <v>179</v>
      </c>
      <c r="K119" s="246"/>
      <c r="L119" s="246"/>
      <c r="M119" s="277" t="s">
        <v>176</v>
      </c>
      <c r="N119" s="277"/>
      <c r="O119" s="277"/>
    </row>
    <row r="120" spans="1:21" ht="15.75" customHeight="1" x14ac:dyDescent="0.2">
      <c r="B120" s="257"/>
      <c r="C120" s="258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/>
      <c r="J120" s="111" t="s">
        <v>34</v>
      </c>
      <c r="K120" s="112" t="s">
        <v>122</v>
      </c>
      <c r="L120" s="136" t="s">
        <v>125</v>
      </c>
      <c r="M120" s="111" t="s">
        <v>34</v>
      </c>
      <c r="N120" s="112" t="s">
        <v>122</v>
      </c>
      <c r="O120" s="136"/>
    </row>
    <row r="121" spans="1:21" ht="18.75" x14ac:dyDescent="0.2">
      <c r="A121" s="215"/>
      <c r="B121" s="128"/>
      <c r="C121" s="242" t="s">
        <v>5</v>
      </c>
      <c r="D121" s="242"/>
      <c r="E121" s="242"/>
      <c r="F121" s="242"/>
      <c r="G121" s="242"/>
      <c r="H121" s="242"/>
      <c r="I121" s="242"/>
      <c r="J121" s="242"/>
      <c r="K121" s="243"/>
      <c r="L121" s="116"/>
      <c r="M121" s="116"/>
      <c r="N121" s="116"/>
      <c r="O121" s="116"/>
    </row>
    <row r="122" spans="1:21" ht="39" customHeight="1" x14ac:dyDescent="0.2">
      <c r="A122" s="215"/>
      <c r="B122" s="132"/>
      <c r="C122" s="137" t="s">
        <v>6</v>
      </c>
      <c r="D122" s="27">
        <v>2</v>
      </c>
      <c r="E122" s="60" t="s">
        <v>325</v>
      </c>
      <c r="F122" s="60" t="s">
        <v>326</v>
      </c>
      <c r="G122" s="80">
        <v>2</v>
      </c>
      <c r="H122" s="61" t="s">
        <v>420</v>
      </c>
      <c r="I122" s="61" t="s">
        <v>326</v>
      </c>
      <c r="J122" s="83">
        <v>2</v>
      </c>
      <c r="K122" s="76" t="s">
        <v>420</v>
      </c>
      <c r="L122" s="76" t="s">
        <v>326</v>
      </c>
      <c r="M122" s="85">
        <v>2</v>
      </c>
      <c r="N122" s="78"/>
      <c r="O122" s="78"/>
      <c r="R122" s="86">
        <f>COUNTIF(D122:D125,"1")</f>
        <v>0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15"/>
      <c r="B123" s="129"/>
      <c r="C123" s="98" t="s">
        <v>7</v>
      </c>
      <c r="D123" s="27">
        <v>3</v>
      </c>
      <c r="E123" s="74" t="s">
        <v>328</v>
      </c>
      <c r="F123" s="60" t="s">
        <v>327</v>
      </c>
      <c r="G123" s="80">
        <v>3</v>
      </c>
      <c r="H123" s="66" t="s">
        <v>421</v>
      </c>
      <c r="I123" s="61" t="s">
        <v>327</v>
      </c>
      <c r="J123" s="83">
        <v>3</v>
      </c>
      <c r="K123" s="76" t="s">
        <v>421</v>
      </c>
      <c r="L123" s="76" t="s">
        <v>327</v>
      </c>
      <c r="M123" s="85">
        <v>3</v>
      </c>
      <c r="N123" s="78"/>
      <c r="O123" s="78"/>
      <c r="R123" s="86">
        <f>COUNTIF(D122:D125,"2")</f>
        <v>2</v>
      </c>
      <c r="S123" s="86">
        <f>COUNTIF(G122:G125,"2")</f>
        <v>2</v>
      </c>
      <c r="T123" s="86">
        <f>COUNTIF(J122:J125,"2")</f>
        <v>2</v>
      </c>
      <c r="U123" s="86">
        <f>COUNTIF(M122:M125,"2")</f>
        <v>1</v>
      </c>
    </row>
    <row r="124" spans="1:21" ht="30" customHeight="1" x14ac:dyDescent="0.2">
      <c r="A124" s="215"/>
      <c r="B124" s="125"/>
      <c r="C124" s="98" t="s">
        <v>8</v>
      </c>
      <c r="D124" s="27">
        <v>3</v>
      </c>
      <c r="E124" s="74" t="s">
        <v>329</v>
      </c>
      <c r="F124" s="60" t="s">
        <v>330</v>
      </c>
      <c r="G124" s="80">
        <v>3</v>
      </c>
      <c r="H124" s="66" t="s">
        <v>422</v>
      </c>
      <c r="I124" s="61" t="s">
        <v>423</v>
      </c>
      <c r="J124" s="83">
        <v>3</v>
      </c>
      <c r="K124" s="76" t="s">
        <v>486</v>
      </c>
      <c r="L124" s="76" t="s">
        <v>487</v>
      </c>
      <c r="M124" s="85">
        <v>3</v>
      </c>
      <c r="N124" s="78"/>
      <c r="O124" s="78"/>
      <c r="R124" s="86">
        <f>COUNTIF(D122:D125,"3")</f>
        <v>2</v>
      </c>
      <c r="S124" s="86">
        <f>COUNTIF(G122:G125,"3")</f>
        <v>2</v>
      </c>
      <c r="T124" s="86">
        <f>COUNTIF(J122:J125,"3")</f>
        <v>2</v>
      </c>
      <c r="U124" s="86">
        <f>COUNTIF(M122:M125,"3")</f>
        <v>3</v>
      </c>
    </row>
    <row r="125" spans="1:21" ht="30" customHeight="1" x14ac:dyDescent="0.2">
      <c r="A125" s="215"/>
      <c r="B125" s="125"/>
      <c r="C125" s="97" t="s">
        <v>9</v>
      </c>
      <c r="D125" s="27">
        <v>2</v>
      </c>
      <c r="E125" s="74" t="s">
        <v>332</v>
      </c>
      <c r="F125" s="60" t="s">
        <v>331</v>
      </c>
      <c r="G125" s="80">
        <v>2</v>
      </c>
      <c r="H125" s="66" t="s">
        <v>332</v>
      </c>
      <c r="I125" s="61" t="s">
        <v>331</v>
      </c>
      <c r="J125" s="83">
        <v>2</v>
      </c>
      <c r="K125" s="76" t="s">
        <v>488</v>
      </c>
      <c r="L125" s="76" t="s">
        <v>331</v>
      </c>
      <c r="M125" s="85">
        <v>3</v>
      </c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40"/>
      <c r="C126" s="241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15"/>
      <c r="B127" s="125"/>
      <c r="C127" s="242" t="s">
        <v>10</v>
      </c>
      <c r="D127" s="242"/>
      <c r="E127" s="242"/>
      <c r="F127" s="242"/>
      <c r="G127" s="242"/>
      <c r="H127" s="242"/>
      <c r="I127" s="242"/>
      <c r="J127" s="242"/>
      <c r="K127" s="243"/>
      <c r="L127" s="116"/>
      <c r="M127" s="116"/>
      <c r="N127" s="116"/>
      <c r="O127" s="116"/>
    </row>
    <row r="128" spans="1:21" ht="30" customHeight="1" x14ac:dyDescent="0.2">
      <c r="A128" s="215"/>
      <c r="B128" s="118"/>
      <c r="C128" s="105" t="s">
        <v>11</v>
      </c>
      <c r="D128" s="27">
        <v>3</v>
      </c>
      <c r="E128" s="60" t="s">
        <v>333</v>
      </c>
      <c r="F128" s="60" t="s">
        <v>334</v>
      </c>
      <c r="G128" s="80">
        <v>3</v>
      </c>
      <c r="H128" s="61" t="s">
        <v>424</v>
      </c>
      <c r="I128" s="61" t="s">
        <v>334</v>
      </c>
      <c r="J128" s="83">
        <v>3</v>
      </c>
      <c r="K128" s="76" t="s">
        <v>424</v>
      </c>
      <c r="L128" s="76" t="s">
        <v>350</v>
      </c>
      <c r="M128" s="85">
        <v>3</v>
      </c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15"/>
      <c r="B129" s="125"/>
      <c r="C129" s="97" t="s">
        <v>12</v>
      </c>
      <c r="D129" s="27">
        <v>3</v>
      </c>
      <c r="E129" s="74" t="s">
        <v>336</v>
      </c>
      <c r="F129" s="60" t="s">
        <v>335</v>
      </c>
      <c r="G129" s="80">
        <v>3</v>
      </c>
      <c r="H129" s="66" t="s">
        <v>336</v>
      </c>
      <c r="I129" s="61" t="s">
        <v>335</v>
      </c>
      <c r="J129" s="83">
        <v>3</v>
      </c>
      <c r="K129" s="76" t="s">
        <v>336</v>
      </c>
      <c r="L129" s="76" t="s">
        <v>489</v>
      </c>
      <c r="M129" s="85">
        <v>3</v>
      </c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15"/>
      <c r="B130" s="125"/>
      <c r="C130" s="97" t="s">
        <v>13</v>
      </c>
      <c r="D130" s="27">
        <v>3</v>
      </c>
      <c r="E130" s="74" t="s">
        <v>337</v>
      </c>
      <c r="F130" s="60" t="s">
        <v>338</v>
      </c>
      <c r="G130" s="80">
        <v>3</v>
      </c>
      <c r="H130" s="66" t="s">
        <v>490</v>
      </c>
      <c r="I130" s="61" t="s">
        <v>338</v>
      </c>
      <c r="J130" s="83">
        <v>3</v>
      </c>
      <c r="K130" s="76" t="s">
        <v>490</v>
      </c>
      <c r="L130" s="76" t="s">
        <v>491</v>
      </c>
      <c r="M130" s="85">
        <v>3</v>
      </c>
      <c r="N130" s="78"/>
      <c r="O130" s="78"/>
      <c r="R130" s="86">
        <f>COUNTIF(D128:D131,"3")</f>
        <v>4</v>
      </c>
      <c r="S130" s="86">
        <f>COUNTIF(G128:G131,"3")</f>
        <v>4</v>
      </c>
      <c r="T130" s="86">
        <f>COUNTIF(J128:J131,"3")</f>
        <v>4</v>
      </c>
      <c r="U130" s="86">
        <f>COUNTIF(M128:M131,"3")</f>
        <v>4</v>
      </c>
    </row>
    <row r="131" spans="1:21" ht="30" customHeight="1" x14ac:dyDescent="0.2">
      <c r="A131" s="215"/>
      <c r="B131" s="125"/>
      <c r="C131" s="97" t="s">
        <v>14</v>
      </c>
      <c r="D131" s="27">
        <v>3</v>
      </c>
      <c r="E131" s="74" t="s">
        <v>340</v>
      </c>
      <c r="F131" s="60" t="s">
        <v>339</v>
      </c>
      <c r="G131" s="80">
        <v>3</v>
      </c>
      <c r="H131" s="66" t="s">
        <v>425</v>
      </c>
      <c r="I131" s="61" t="s">
        <v>426</v>
      </c>
      <c r="J131" s="83">
        <v>3</v>
      </c>
      <c r="K131" s="76" t="s">
        <v>492</v>
      </c>
      <c r="L131" s="76" t="s">
        <v>493</v>
      </c>
      <c r="M131" s="85">
        <v>3</v>
      </c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40"/>
      <c r="C132" s="241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15"/>
      <c r="B133" s="125"/>
      <c r="C133" s="242" t="s">
        <v>15</v>
      </c>
      <c r="D133" s="242"/>
      <c r="E133" s="242"/>
      <c r="F133" s="242"/>
      <c r="G133" s="242"/>
      <c r="H133" s="242"/>
      <c r="I133" s="242"/>
      <c r="J133" s="242"/>
      <c r="K133" s="243"/>
      <c r="L133" s="116"/>
      <c r="M133" s="116"/>
      <c r="N133" s="116"/>
      <c r="O133" s="116"/>
    </row>
    <row r="134" spans="1:21" ht="30" customHeight="1" x14ac:dyDescent="0.2">
      <c r="A134" s="215"/>
      <c r="B134" s="118"/>
      <c r="C134" s="105" t="s">
        <v>16</v>
      </c>
      <c r="D134" s="27">
        <v>3</v>
      </c>
      <c r="E134" s="60" t="s">
        <v>341</v>
      </c>
      <c r="F134" s="60" t="s">
        <v>203</v>
      </c>
      <c r="G134" s="80">
        <v>3</v>
      </c>
      <c r="H134" s="61" t="s">
        <v>427</v>
      </c>
      <c r="I134" s="61" t="s">
        <v>428</v>
      </c>
      <c r="J134" s="83">
        <v>3</v>
      </c>
      <c r="K134" s="76" t="s">
        <v>427</v>
      </c>
      <c r="L134" s="76" t="s">
        <v>494</v>
      </c>
      <c r="M134" s="85">
        <v>3</v>
      </c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15"/>
      <c r="B135" s="125"/>
      <c r="C135" s="97" t="s">
        <v>17</v>
      </c>
      <c r="D135" s="27">
        <v>2</v>
      </c>
      <c r="E135" s="60" t="s">
        <v>342</v>
      </c>
      <c r="F135" s="60" t="s">
        <v>343</v>
      </c>
      <c r="G135" s="80">
        <v>2</v>
      </c>
      <c r="H135" s="66" t="s">
        <v>342</v>
      </c>
      <c r="I135" s="61" t="s">
        <v>343</v>
      </c>
      <c r="J135" s="83">
        <v>2</v>
      </c>
      <c r="K135" s="76" t="s">
        <v>342</v>
      </c>
      <c r="L135" s="76" t="s">
        <v>343</v>
      </c>
      <c r="M135" s="85">
        <v>2</v>
      </c>
      <c r="N135" s="78"/>
      <c r="O135" s="78"/>
      <c r="R135" s="86">
        <f>COUNTIF(D134:D136,"2")</f>
        <v>1</v>
      </c>
      <c r="S135" s="86">
        <f>COUNTIF(G134:G136,"2")</f>
        <v>1</v>
      </c>
      <c r="T135" s="86">
        <f>COUNTIF(J134:J136,"2")</f>
        <v>1</v>
      </c>
      <c r="U135" s="86">
        <f>COUNTIF(M134:M136,"2")</f>
        <v>1</v>
      </c>
    </row>
    <row r="136" spans="1:21" ht="30" customHeight="1" x14ac:dyDescent="0.2">
      <c r="A136" s="215"/>
      <c r="B136" s="125"/>
      <c r="C136" s="97" t="s">
        <v>18</v>
      </c>
      <c r="D136" s="27">
        <v>3</v>
      </c>
      <c r="E136" s="74" t="s">
        <v>345</v>
      </c>
      <c r="F136" s="60" t="s">
        <v>344</v>
      </c>
      <c r="G136" s="80">
        <v>3</v>
      </c>
      <c r="H136" s="66" t="s">
        <v>429</v>
      </c>
      <c r="I136" s="61" t="s">
        <v>344</v>
      </c>
      <c r="J136" s="83">
        <v>3</v>
      </c>
      <c r="K136" s="76" t="s">
        <v>429</v>
      </c>
      <c r="L136" s="76" t="s">
        <v>344</v>
      </c>
      <c r="M136" s="85">
        <v>3</v>
      </c>
      <c r="N136" s="78"/>
      <c r="O136" s="78"/>
      <c r="R136" s="86">
        <f>COUNTIF(D134:D136,"3")</f>
        <v>2</v>
      </c>
      <c r="S136" s="86">
        <f>COUNTIF(G134:G136,"3")</f>
        <v>2</v>
      </c>
      <c r="T136" s="86">
        <f>COUNTIF(J134:J136,"3")</f>
        <v>2</v>
      </c>
      <c r="U136" s="86">
        <f>COUNTIF(M134:M136,"3")</f>
        <v>2</v>
      </c>
    </row>
    <row r="137" spans="1:21" ht="9" customHeight="1" x14ac:dyDescent="0.25">
      <c r="B137" s="240"/>
      <c r="C137" s="241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8.75" x14ac:dyDescent="0.2">
      <c r="A138" s="215"/>
      <c r="B138" s="125"/>
      <c r="C138" s="242" t="s">
        <v>19</v>
      </c>
      <c r="D138" s="242"/>
      <c r="E138" s="242"/>
      <c r="F138" s="242"/>
      <c r="G138" s="242"/>
      <c r="H138" s="242"/>
      <c r="I138" s="242"/>
      <c r="J138" s="242"/>
      <c r="K138" s="243"/>
      <c r="L138" s="116"/>
      <c r="M138" s="116"/>
      <c r="N138" s="116"/>
      <c r="O138" s="116"/>
    </row>
    <row r="139" spans="1:21" ht="30" customHeight="1" x14ac:dyDescent="0.2">
      <c r="A139" s="215"/>
      <c r="B139" s="118"/>
      <c r="C139" s="105" t="s">
        <v>20</v>
      </c>
      <c r="D139" s="27">
        <v>2</v>
      </c>
      <c r="E139" s="60" t="s">
        <v>346</v>
      </c>
      <c r="F139" s="60" t="s">
        <v>347</v>
      </c>
      <c r="G139" s="80">
        <v>2</v>
      </c>
      <c r="H139" s="61" t="s">
        <v>430</v>
      </c>
      <c r="I139" s="61" t="s">
        <v>413</v>
      </c>
      <c r="J139" s="83">
        <v>2</v>
      </c>
      <c r="K139" s="76" t="s">
        <v>495</v>
      </c>
      <c r="L139" s="76" t="s">
        <v>347</v>
      </c>
      <c r="M139" s="85">
        <v>3</v>
      </c>
      <c r="N139" s="78"/>
      <c r="O139" s="78"/>
      <c r="P139" s="138"/>
      <c r="Q139" s="138"/>
      <c r="R139" s="86">
        <f>COUNTIF(D139:D141,"1")</f>
        <v>1</v>
      </c>
      <c r="S139" s="86">
        <f>COUNTIF(G139:G141,"1")</f>
        <v>1</v>
      </c>
      <c r="T139" s="86">
        <f>COUNTIF(J139:J141,"1")</f>
        <v>1</v>
      </c>
      <c r="U139" s="86">
        <f>COUNTIF(M139:M141,"1")</f>
        <v>1</v>
      </c>
    </row>
    <row r="140" spans="1:21" ht="30" customHeight="1" x14ac:dyDescent="0.2">
      <c r="A140" s="215"/>
      <c r="B140" s="125"/>
      <c r="C140" s="97" t="s">
        <v>21</v>
      </c>
      <c r="D140" s="27">
        <v>3</v>
      </c>
      <c r="E140" s="74" t="s">
        <v>348</v>
      </c>
      <c r="F140" s="60" t="s">
        <v>349</v>
      </c>
      <c r="G140" s="80">
        <v>3</v>
      </c>
      <c r="H140" s="66" t="s">
        <v>496</v>
      </c>
      <c r="I140" s="61"/>
      <c r="J140" s="83">
        <v>3</v>
      </c>
      <c r="K140" s="76" t="s">
        <v>496</v>
      </c>
      <c r="L140" s="76" t="s">
        <v>497</v>
      </c>
      <c r="M140" s="85">
        <v>3</v>
      </c>
      <c r="N140" s="78"/>
      <c r="O140" s="78"/>
      <c r="P140" s="138"/>
      <c r="Q140" s="138"/>
      <c r="R140" s="86">
        <f>COUNTIF(D139:D141,"2")</f>
        <v>1</v>
      </c>
      <c r="S140" s="86">
        <f>COUNTIF(G139:G141,"2")</f>
        <v>1</v>
      </c>
      <c r="T140" s="86">
        <f>COUNTIF(J139:J141,"2")</f>
        <v>1</v>
      </c>
      <c r="U140" s="86">
        <f>COUNTIF(M139:M141,"2")</f>
        <v>0</v>
      </c>
    </row>
    <row r="141" spans="1:21" ht="30" customHeight="1" x14ac:dyDescent="0.2">
      <c r="A141" s="215"/>
      <c r="B141" s="125"/>
      <c r="C141" s="97" t="s">
        <v>22</v>
      </c>
      <c r="D141" s="27">
        <v>1</v>
      </c>
      <c r="E141" s="74" t="s">
        <v>351</v>
      </c>
      <c r="F141" s="60" t="s">
        <v>350</v>
      </c>
      <c r="G141" s="80">
        <v>1</v>
      </c>
      <c r="H141" s="66" t="s">
        <v>351</v>
      </c>
      <c r="I141" s="61"/>
      <c r="J141" s="83">
        <v>1</v>
      </c>
      <c r="K141" s="76" t="s">
        <v>351</v>
      </c>
      <c r="L141" s="76"/>
      <c r="M141" s="85">
        <v>1</v>
      </c>
      <c r="N141" s="78"/>
      <c r="O141" s="78"/>
      <c r="P141" s="138"/>
      <c r="Q141" s="138"/>
      <c r="R141" s="86">
        <f>COUNTIF(D139:D141,"3")</f>
        <v>1</v>
      </c>
      <c r="S141" s="86">
        <f>COUNTIF(G139:G141,"3")</f>
        <v>1</v>
      </c>
      <c r="T141" s="86">
        <f>COUNTIF(J139:J141,"3")</f>
        <v>1</v>
      </c>
      <c r="U141" s="86">
        <f>COUNTIF(M139:M141,"3")</f>
        <v>2</v>
      </c>
    </row>
    <row r="142" spans="1:21" x14ac:dyDescent="0.2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 x14ac:dyDescent="0.25">
      <c r="B65530" s="251" t="s">
        <v>29</v>
      </c>
      <c r="C65530" s="251"/>
      <c r="D65530" s="251"/>
      <c r="E65530" s="251"/>
      <c r="F65530" s="99"/>
    </row>
    <row r="65531" spans="2:6" x14ac:dyDescent="0.2">
      <c r="B65531" s="250" t="s">
        <v>30</v>
      </c>
      <c r="C65531" s="250"/>
      <c r="D65531" s="250"/>
      <c r="E65531" s="250"/>
      <c r="F65531" s="140"/>
    </row>
    <row r="65532" spans="2:6" x14ac:dyDescent="0.2">
      <c r="B65532" s="250" t="s">
        <v>31</v>
      </c>
      <c r="C65532" s="250"/>
      <c r="D65532" s="250"/>
      <c r="E65532" s="250"/>
      <c r="F65532" s="140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288" t="s">
        <v>27</v>
      </c>
      <c r="C2" s="287" t="s">
        <v>177</v>
      </c>
      <c r="D2" s="287"/>
      <c r="E2" s="287"/>
      <c r="F2" s="287"/>
      <c r="G2" s="142"/>
      <c r="H2" s="285" t="s">
        <v>178</v>
      </c>
      <c r="I2" s="285"/>
      <c r="J2" s="285"/>
      <c r="K2" s="285"/>
      <c r="L2" s="142"/>
      <c r="M2" s="286" t="s">
        <v>179</v>
      </c>
      <c r="N2" s="286"/>
      <c r="O2" s="286"/>
      <c r="P2" s="286"/>
      <c r="Q2" s="143"/>
      <c r="R2" s="294" t="s">
        <v>180</v>
      </c>
      <c r="S2" s="294"/>
      <c r="T2" s="294"/>
      <c r="U2" s="294"/>
      <c r="V2" s="284"/>
    </row>
    <row r="3" spans="2:22" ht="24.75" customHeight="1" thickBot="1" x14ac:dyDescent="0.25">
      <c r="B3" s="289"/>
      <c r="C3" s="144">
        <v>1</v>
      </c>
      <c r="D3" s="144">
        <v>2</v>
      </c>
      <c r="E3" s="145">
        <v>3</v>
      </c>
      <c r="F3" s="146">
        <v>4</v>
      </c>
      <c r="G3" s="292"/>
      <c r="H3" s="144">
        <v>1</v>
      </c>
      <c r="I3" s="144">
        <v>2</v>
      </c>
      <c r="J3" s="145">
        <v>3</v>
      </c>
      <c r="K3" s="146">
        <v>4</v>
      </c>
      <c r="L3" s="290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84"/>
    </row>
    <row r="4" spans="2:22" ht="38.1" customHeight="1" thickTop="1" thickBot="1" x14ac:dyDescent="0.2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0.5</v>
      </c>
      <c r="F4" s="149">
        <f>Autoevaluación!R10/SUM(Autoevaluación!R7:R10)</f>
        <v>0.5</v>
      </c>
      <c r="G4" s="293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0.5</v>
      </c>
      <c r="K4" s="149">
        <f>Autoevaluación!S10/SUM(Autoevaluación!S7:S10)</f>
        <v>0.5</v>
      </c>
      <c r="L4" s="291"/>
      <c r="M4" s="149">
        <f>Autoevaluación!T7/SUM(Autoevaluación!T7:T10)</f>
        <v>0</v>
      </c>
      <c r="N4" s="149">
        <f>Autoevaluación!T8/SUM(Autoevaluación!T7:T10)</f>
        <v>0</v>
      </c>
      <c r="O4" s="149">
        <f>Autoevaluación!T9/SUM(Autoevaluación!T7:T10)</f>
        <v>0.5</v>
      </c>
      <c r="P4" s="149">
        <f>Autoevaluación!T10/SUM(Autoevaluación!T7:T10)</f>
        <v>0.5</v>
      </c>
      <c r="Q4" s="150"/>
      <c r="R4" s="149">
        <f>Autoevaluación!U7/SUM(Autoevaluación!U7:U10)</f>
        <v>0</v>
      </c>
      <c r="S4" s="149">
        <f>Autoevaluación!U8/SUM(Autoevaluación!U7:U10)</f>
        <v>0</v>
      </c>
      <c r="T4" s="149">
        <f>Autoevaluación!U9/SUM(Autoevaluación!U7:U10)</f>
        <v>0.25</v>
      </c>
      <c r="U4" s="149">
        <f>Autoevaluación!U10/SUM(Autoevaluación!U7:U10)</f>
        <v>0.75</v>
      </c>
    </row>
    <row r="5" spans="2:22" ht="38.1" customHeight="1" thickTop="1" thickBot="1" x14ac:dyDescent="0.2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1</v>
      </c>
      <c r="F5" s="149">
        <f>Autoevaluación!R16/SUM(Autoevaluación!R13:R16)</f>
        <v>0</v>
      </c>
      <c r="G5" s="293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1</v>
      </c>
      <c r="K5" s="149">
        <f>Autoevaluación!S16/SUM(Autoevaluación!S13:S16)</f>
        <v>0</v>
      </c>
      <c r="L5" s="291"/>
      <c r="M5" s="149">
        <f>Autoevaluación!T13/SUM(Autoevaluación!T13:T16)</f>
        <v>0</v>
      </c>
      <c r="N5" s="149">
        <f>Autoevaluación!T14/SUM(Autoevaluación!T13:T16)</f>
        <v>0</v>
      </c>
      <c r="O5" s="149">
        <f>Autoevaluación!T15/SUM(Autoevaluación!T13:T16)</f>
        <v>1</v>
      </c>
      <c r="P5" s="149">
        <f>Autoevaluación!T16/SUM(Autoevaluación!T13:T16)</f>
        <v>0</v>
      </c>
      <c r="Q5" s="150"/>
      <c r="R5" s="149">
        <f>Autoevaluación!U13/SUM(Autoevaluación!U13:U16)</f>
        <v>0</v>
      </c>
      <c r="S5" s="149">
        <f>Autoevaluación!U14/SUM(Autoevaluación!U13:U16)</f>
        <v>0</v>
      </c>
      <c r="T5" s="149">
        <f>Autoevaluación!U15/SUM(Autoevaluación!U13:U16)</f>
        <v>1</v>
      </c>
      <c r="U5" s="149">
        <f>Autoevaluación!U16/SUM(Autoevaluación!U13:U16)</f>
        <v>0</v>
      </c>
    </row>
    <row r="6" spans="2:22" ht="38.1" customHeight="1" thickTop="1" thickBot="1" x14ac:dyDescent="0.2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0.5</v>
      </c>
      <c r="E6" s="149">
        <f>Autoevaluación!R22/SUM(Autoevaluación!R20:R23)</f>
        <v>0.25</v>
      </c>
      <c r="F6" s="149">
        <f>Autoevaluación!R23/SUM(Autoevaluación!R20:R23)</f>
        <v>0.25</v>
      </c>
      <c r="G6" s="293"/>
      <c r="H6" s="149">
        <f>Autoevaluación!S20/SUM(Autoevaluación!S20:S23)</f>
        <v>0</v>
      </c>
      <c r="I6" s="149">
        <f>Autoevaluación!S21/SUM(Autoevaluación!S20:S23)</f>
        <v>0.625</v>
      </c>
      <c r="J6" s="149">
        <f>Autoevaluación!S20/SUM(Autoevaluación!S20:S23)</f>
        <v>0</v>
      </c>
      <c r="K6" s="149">
        <f>Autoevaluación!S23/SUM(Autoevaluación!S20:S23)</f>
        <v>0.25</v>
      </c>
      <c r="L6" s="291"/>
      <c r="M6" s="149">
        <f>Autoevaluación!T20/SUM(Autoevaluación!T20:T23)</f>
        <v>0</v>
      </c>
      <c r="N6" s="149">
        <f>Autoevaluación!T21/SUM(Autoevaluación!T20:T23)</f>
        <v>0.625</v>
      </c>
      <c r="O6" s="149">
        <f>Autoevaluación!T22/SUM(Autoevaluación!T20:T23)</f>
        <v>0.125</v>
      </c>
      <c r="P6" s="149">
        <f>Autoevaluación!T23/SUM(Autoevaluación!T20:T23)</f>
        <v>0.25</v>
      </c>
      <c r="Q6" s="150"/>
      <c r="R6" s="149">
        <f>Autoevaluación!U20/SUM(Autoevaluación!U20:U23)</f>
        <v>0</v>
      </c>
      <c r="S6" s="149">
        <f>Autoevaluación!U21/SUM(Autoevaluación!U20:U23)</f>
        <v>0.5</v>
      </c>
      <c r="T6" s="149">
        <f>Autoevaluación!U22/SUM(Autoevaluación!U20:U23)</f>
        <v>0.25</v>
      </c>
      <c r="U6" s="149">
        <f>Autoevaluación!U23/SUM(Autoevaluación!U20:U23)</f>
        <v>0.25</v>
      </c>
      <c r="V6" s="151"/>
    </row>
    <row r="7" spans="2:22" ht="38.1" customHeight="1" thickTop="1" thickBot="1" x14ac:dyDescent="0.2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0.25</v>
      </c>
      <c r="E7" s="149">
        <f>Autoevaluación!R32/SUM(Autoevaluación!R30:R33)</f>
        <v>0.75</v>
      </c>
      <c r="F7" s="149">
        <f>Autoevaluación!R33/SUM(Autoevaluación!R30:R33)</f>
        <v>0</v>
      </c>
      <c r="G7" s="293"/>
      <c r="H7" s="149">
        <f>Autoevaluación!S30/SUM(Autoevaluación!S30:S33)</f>
        <v>0</v>
      </c>
      <c r="I7" s="149">
        <f>Autoevaluación!S31/SUM(Autoevaluación!S30:S33)</f>
        <v>0.25</v>
      </c>
      <c r="J7" s="149">
        <f>Autoevaluación!S32/SUM(Autoevaluación!S30:S33)</f>
        <v>0.75</v>
      </c>
      <c r="K7" s="149">
        <f>Autoevaluación!S33/SUM(Autoevaluación!S30:S33)</f>
        <v>0</v>
      </c>
      <c r="L7" s="291"/>
      <c r="M7" s="149">
        <f>Autoevaluación!T30/SUM(Autoevaluación!T30:T33)</f>
        <v>0</v>
      </c>
      <c r="N7" s="149">
        <f>Autoevaluación!T31/SUM(Autoevaluación!T30:T33)</f>
        <v>1</v>
      </c>
      <c r="O7" s="149">
        <f>Autoevaluación!T32/SUM(Autoevaluación!T30:T33)</f>
        <v>0</v>
      </c>
      <c r="P7" s="149">
        <f>Autoevaluación!T33/SUM(Autoevaluación!T30:T33)</f>
        <v>0</v>
      </c>
      <c r="Q7" s="150"/>
      <c r="R7" s="149">
        <f>Autoevaluación!U30/SUM(Autoevaluación!U30:U33)</f>
        <v>0</v>
      </c>
      <c r="S7" s="149">
        <f>Autoevaluación!U31/SUM(Autoevaluación!U30:U33)</f>
        <v>0.25</v>
      </c>
      <c r="T7" s="149">
        <f>Autoevaluación!U32/SUM(Autoevaluación!U30:U33)</f>
        <v>0.75</v>
      </c>
      <c r="U7" s="149">
        <f>Autoevaluación!U33/SUM(Autoevaluación!U30:U33)</f>
        <v>0</v>
      </c>
    </row>
    <row r="8" spans="2:22" ht="38.1" customHeight="1" thickTop="1" thickBot="1" x14ac:dyDescent="0.2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0.33333333333333331</v>
      </c>
      <c r="E8" s="149">
        <f>Autoevaluación!R38/SUM(Autoevaluación!R36:R39)</f>
        <v>0.66666666666666663</v>
      </c>
      <c r="F8" s="149">
        <f>Autoevaluación!R39/SUM(Autoevaluación!R36:R39)</f>
        <v>0</v>
      </c>
      <c r="G8" s="293"/>
      <c r="H8" s="149">
        <f>Autoevaluación!S36/SUM(Autoevaluación!S36:S39)</f>
        <v>0</v>
      </c>
      <c r="I8" s="149">
        <f>Autoevaluación!S37/SUM(Autoevaluación!S36:S39)</f>
        <v>0.1111111111111111</v>
      </c>
      <c r="J8" s="149">
        <f>Autoevaluación!S38/SUM(Autoevaluación!S36:S39)</f>
        <v>0.88888888888888884</v>
      </c>
      <c r="K8" s="149">
        <f>Autoevaluación!S39/SUM(Autoevaluación!S36:S39)</f>
        <v>0</v>
      </c>
      <c r="L8" s="291"/>
      <c r="M8" s="149">
        <f>Autoevaluación!T36/SUM(Autoevaluación!T36:T39)</f>
        <v>0</v>
      </c>
      <c r="N8" s="149">
        <f>Autoevaluación!T37/SUM(Autoevaluación!T36:T39)</f>
        <v>0</v>
      </c>
      <c r="O8" s="149">
        <f>Autoevaluación!T38/SUM(Autoevaluación!T36:T39)</f>
        <v>1</v>
      </c>
      <c r="P8" s="149">
        <f>Autoevaluación!T39/SUM(Autoevaluación!T36:T39)</f>
        <v>0</v>
      </c>
      <c r="Q8" s="150"/>
      <c r="R8" s="149">
        <f>Autoevaluación!U36/SUM(Autoevaluación!U36:U39)</f>
        <v>0</v>
      </c>
      <c r="S8" s="149">
        <f>Autoevaluación!U37/SUM(Autoevaluación!U36:U39)</f>
        <v>0</v>
      </c>
      <c r="T8" s="149">
        <f>Autoevaluación!U38/SUM(Autoevaluación!U36:U39)</f>
        <v>1</v>
      </c>
      <c r="U8" s="149">
        <f>Autoevaluación!U39/SUM(Autoevaluación!U36:U39)</f>
        <v>0</v>
      </c>
    </row>
    <row r="9" spans="2:22" ht="38.1" customHeight="1" thickTop="1" thickBot="1" x14ac:dyDescent="0.25">
      <c r="B9" s="147" t="s">
        <v>67</v>
      </c>
      <c r="C9" s="148">
        <f>Autoevaluación!R47/SUM(Autoevaluación!R47:R50)</f>
        <v>0.25</v>
      </c>
      <c r="D9" s="149">
        <f>Autoevaluación!R48/SUM(Autoevaluación!R47:R50)</f>
        <v>0.25</v>
      </c>
      <c r="E9" s="149">
        <f>Autoevaluación!R49/SUM(Autoevaluación!R47:R50)</f>
        <v>0.5</v>
      </c>
      <c r="F9" s="149">
        <f>Autoevaluación!R50/SUM(Autoevaluación!R47:R50)</f>
        <v>0</v>
      </c>
      <c r="G9" s="293"/>
      <c r="H9" s="149">
        <f>Autoevaluación!S47/SUM(Autoevaluación!S47:S50)</f>
        <v>0.25</v>
      </c>
      <c r="I9" s="149">
        <f>Autoevaluación!S48/SUM(Autoevaluación!S47:S50)</f>
        <v>0.25</v>
      </c>
      <c r="J9" s="149">
        <f>Autoevaluación!S49/SUM(Autoevaluación!S47:S50)</f>
        <v>0.5</v>
      </c>
      <c r="K9" s="149">
        <f>Autoevaluación!S50/SUM(Autoevaluación!S47:S50)</f>
        <v>0</v>
      </c>
      <c r="L9" s="291"/>
      <c r="M9" s="149">
        <f>Autoevaluación!T47/SUM(Autoevaluación!T47:T50)</f>
        <v>0.25</v>
      </c>
      <c r="N9" s="149">
        <f>Autoevaluación!T48/SUM(Autoevaluación!T47:T50)</f>
        <v>0.25</v>
      </c>
      <c r="O9" s="149">
        <f>Autoevaluación!T49/SUM(Autoevaluación!T47:T50)</f>
        <v>0.5</v>
      </c>
      <c r="P9" s="149">
        <f>Autoevaluación!T50/SUM(Autoevaluación!T47:T50)</f>
        <v>0</v>
      </c>
      <c r="Q9" s="150"/>
      <c r="R9" s="149">
        <f>Autoevaluación!U47/SUM(Autoevaluación!U47:U50)</f>
        <v>0.25</v>
      </c>
      <c r="S9" s="149">
        <f>Autoevaluación!U48/SUM(Autoevaluación!U47:U50)</f>
        <v>0</v>
      </c>
      <c r="T9" s="149">
        <f>Autoevaluación!U49/SUM(Autoevaluación!U47:U50)</f>
        <v>0.5</v>
      </c>
      <c r="U9" s="149">
        <f>Autoevaluación!U50/SUM(Autoevaluación!U47:U50)</f>
        <v>0.25</v>
      </c>
    </row>
    <row r="10" spans="2:22" ht="38.1" customHeight="1" thickTop="1" x14ac:dyDescent="0.2">
      <c r="B10" s="152" t="s">
        <v>126</v>
      </c>
      <c r="C10" s="153">
        <f>AVERAGE(C4:C9)</f>
        <v>4.1666666666666664E-2</v>
      </c>
      <c r="D10" s="153">
        <f>AVERAGE(D4:D9)</f>
        <v>0.22222222222222221</v>
      </c>
      <c r="E10" s="153">
        <f>AVERAGE(E4:E9)</f>
        <v>0.61111111111111105</v>
      </c>
      <c r="F10" s="153">
        <f>AVERAGE(F4:F9)</f>
        <v>0.125</v>
      </c>
      <c r="G10" s="154"/>
      <c r="H10" s="153">
        <f>AVERAGE(H4:H9)</f>
        <v>4.1666666666666664E-2</v>
      </c>
      <c r="I10" s="153">
        <f>AVERAGE(I4:I9)</f>
        <v>0.20601851851851852</v>
      </c>
      <c r="J10" s="153">
        <f>AVERAGE(J4:J9)</f>
        <v>0.60648148148148151</v>
      </c>
      <c r="K10" s="153">
        <f>AVERAGE(K4:K9)</f>
        <v>0.125</v>
      </c>
      <c r="L10" s="154"/>
      <c r="M10" s="153">
        <f>AVERAGE(M4:M9)</f>
        <v>4.1666666666666664E-2</v>
      </c>
      <c r="N10" s="153">
        <f>AVERAGE(N4:N9)</f>
        <v>0.3125</v>
      </c>
      <c r="O10" s="153">
        <f>AVERAGE(O4:O9)</f>
        <v>0.52083333333333337</v>
      </c>
      <c r="P10" s="153">
        <f>AVERAGE(P4:P9)</f>
        <v>0.125</v>
      </c>
      <c r="Q10" s="155"/>
      <c r="R10" s="153">
        <f>AVERAGE(R4:R9)</f>
        <v>4.1666666666666664E-2</v>
      </c>
      <c r="S10" s="153">
        <f>AVERAGE(S4:S9)</f>
        <v>0.125</v>
      </c>
      <c r="T10" s="153">
        <f>AVERAGE(T4:T9)</f>
        <v>0.625</v>
      </c>
      <c r="U10" s="153">
        <f>AVERAGE(U4:U9)</f>
        <v>0.20833333333333334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295">
        <v>2023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7"/>
    </row>
    <row r="13" spans="2:22" ht="24.95" customHeight="1" x14ac:dyDescent="0.2">
      <c r="B13" s="298" t="s">
        <v>28</v>
      </c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</row>
    <row r="14" spans="2:22" ht="60" customHeight="1" x14ac:dyDescent="0.2"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</row>
    <row r="15" spans="2:22" ht="60" customHeight="1" x14ac:dyDescent="0.2"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</row>
    <row r="16" spans="2:22" s="157" customFormat="1" ht="24.95" customHeight="1" x14ac:dyDescent="0.25">
      <c r="B16" s="301" t="s">
        <v>123</v>
      </c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</row>
    <row r="17" spans="2:21" ht="60" customHeight="1" x14ac:dyDescent="0.2">
      <c r="B17" s="300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</row>
    <row r="18" spans="2:21" ht="60" customHeight="1" x14ac:dyDescent="0.2">
      <c r="B18" s="300"/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</row>
    <row r="19" spans="2:21" ht="60" customHeight="1" x14ac:dyDescent="0.2">
      <c r="B19" s="300"/>
      <c r="C19" s="300"/>
      <c r="D19" s="300"/>
      <c r="E19" s="300"/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303">
        <v>2024</v>
      </c>
      <c r="C21" s="303"/>
      <c r="D21" s="303"/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</row>
    <row r="22" spans="2:21" ht="24.95" customHeight="1" x14ac:dyDescent="0.2">
      <c r="B22" s="304" t="s">
        <v>28</v>
      </c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</row>
    <row r="23" spans="2:21" ht="60" customHeight="1" x14ac:dyDescent="0.2">
      <c r="B23" s="300"/>
      <c r="C23" s="300"/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</row>
    <row r="24" spans="2:21" ht="60" customHeight="1" x14ac:dyDescent="0.2">
      <c r="B24" s="300"/>
      <c r="C24" s="300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</row>
    <row r="25" spans="2:21" s="157" customFormat="1" ht="24.95" customHeight="1" x14ac:dyDescent="0.25">
      <c r="B25" s="301" t="s">
        <v>123</v>
      </c>
      <c r="C25" s="302"/>
      <c r="D25" s="302"/>
      <c r="E25" s="302"/>
      <c r="F25" s="302"/>
      <c r="G25" s="302"/>
      <c r="H25" s="302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</row>
    <row r="26" spans="2:21" ht="60" customHeight="1" x14ac:dyDescent="0.2">
      <c r="B26" s="300"/>
      <c r="C26" s="300"/>
      <c r="D26" s="300"/>
      <c r="E26" s="300"/>
      <c r="F26" s="300"/>
      <c r="G26" s="300"/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</row>
    <row r="27" spans="2:21" ht="60" customHeight="1" x14ac:dyDescent="0.2">
      <c r="B27" s="300"/>
      <c r="C27" s="300"/>
      <c r="D27" s="300"/>
      <c r="E27" s="300"/>
      <c r="F27" s="300"/>
      <c r="G27" s="300"/>
      <c r="H27" s="300"/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</row>
    <row r="28" spans="2:21" ht="60" customHeight="1" x14ac:dyDescent="0.2">
      <c r="B28" s="300"/>
      <c r="C28" s="300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305">
        <v>2025</v>
      </c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</row>
    <row r="31" spans="2:21" ht="24.95" customHeight="1" x14ac:dyDescent="0.2">
      <c r="B31" s="307" t="s">
        <v>28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</row>
    <row r="32" spans="2:21" ht="60" customHeight="1" x14ac:dyDescent="0.2">
      <c r="B32" s="300"/>
      <c r="C32" s="300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</row>
    <row r="33" spans="2:21" ht="60" customHeight="1" x14ac:dyDescent="0.2"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</row>
    <row r="34" spans="2:21" s="157" customFormat="1" ht="24.95" customHeight="1" x14ac:dyDescent="0.25">
      <c r="B34" s="301" t="s">
        <v>123</v>
      </c>
      <c r="C34" s="302"/>
      <c r="D34" s="302"/>
      <c r="E34" s="302"/>
      <c r="F34" s="302"/>
      <c r="G34" s="302"/>
      <c r="H34" s="302"/>
      <c r="I34" s="302"/>
      <c r="J34" s="302"/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</row>
    <row r="35" spans="2:21" ht="60" customHeight="1" x14ac:dyDescent="0.2">
      <c r="B35" s="300"/>
      <c r="C35" s="300"/>
      <c r="D35" s="300"/>
      <c r="E35" s="300"/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</row>
    <row r="36" spans="2:21" ht="60" customHeight="1" x14ac:dyDescent="0.2">
      <c r="B36" s="300"/>
      <c r="C36" s="300"/>
      <c r="D36" s="300"/>
      <c r="E36" s="300"/>
      <c r="F36" s="300"/>
      <c r="G36" s="300"/>
      <c r="H36" s="300"/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</row>
    <row r="37" spans="2:21" ht="60" customHeight="1" x14ac:dyDescent="0.2"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</row>
    <row r="39" spans="2:21" x14ac:dyDescent="0.2">
      <c r="B39" s="309">
        <v>2026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 x14ac:dyDescent="0.2">
      <c r="B40" s="307" t="s">
        <v>28</v>
      </c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</row>
    <row r="41" spans="2:21" ht="60.75" customHeight="1" x14ac:dyDescent="0.2"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</row>
    <row r="42" spans="2:21" ht="60" customHeight="1" x14ac:dyDescent="0.2">
      <c r="B42" s="300"/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</row>
    <row r="43" spans="2:21" ht="19.5" x14ac:dyDescent="0.2">
      <c r="B43" s="301" t="s">
        <v>123</v>
      </c>
      <c r="C43" s="302"/>
      <c r="D43" s="302"/>
      <c r="E43" s="302"/>
      <c r="F43" s="302"/>
      <c r="G43" s="302"/>
      <c r="H43" s="302"/>
      <c r="I43" s="302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2"/>
    </row>
    <row r="44" spans="2:21" ht="45.75" customHeight="1" x14ac:dyDescent="0.2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</row>
    <row r="45" spans="2:21" ht="48" customHeight="1" x14ac:dyDescent="0.2">
      <c r="B45" s="300"/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</row>
    <row r="46" spans="2:21" ht="56.25" customHeight="1" x14ac:dyDescent="0.2">
      <c r="B46" s="300"/>
      <c r="C46" s="300"/>
      <c r="D46" s="300"/>
      <c r="E46" s="300"/>
      <c r="F46" s="300"/>
      <c r="G46" s="300"/>
      <c r="H46" s="300"/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</row>
    <row r="65495" spans="2:22" x14ac:dyDescent="0.2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4" zoomScale="70" zoomScaleNormal="70" workbookViewId="0">
      <selection activeCell="B39" sqref="B39:U39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14" t="s">
        <v>127</v>
      </c>
      <c r="C2" s="321" t="s">
        <v>177</v>
      </c>
      <c r="D2" s="321"/>
      <c r="E2" s="321"/>
      <c r="F2" s="321"/>
      <c r="G2" s="2"/>
      <c r="H2" s="322" t="s">
        <v>178</v>
      </c>
      <c r="I2" s="322"/>
      <c r="J2" s="322"/>
      <c r="K2" s="322"/>
      <c r="L2" s="2"/>
      <c r="M2" s="316" t="s">
        <v>179</v>
      </c>
      <c r="N2" s="316"/>
      <c r="O2" s="316"/>
      <c r="P2" s="316"/>
      <c r="Q2" s="55"/>
      <c r="R2" s="323" t="s">
        <v>180</v>
      </c>
      <c r="S2" s="323"/>
      <c r="T2" s="323"/>
      <c r="U2" s="323"/>
      <c r="V2" s="318"/>
    </row>
    <row r="3" spans="2:22" ht="24.75" customHeight="1" thickBot="1" x14ac:dyDescent="0.25">
      <c r="B3" s="315"/>
      <c r="C3" s="3">
        <v>1</v>
      </c>
      <c r="D3" s="3">
        <v>2</v>
      </c>
      <c r="E3" s="4">
        <v>3</v>
      </c>
      <c r="F3" s="5">
        <v>4</v>
      </c>
      <c r="G3" s="312"/>
      <c r="H3" s="3">
        <v>1</v>
      </c>
      <c r="I3" s="3">
        <v>2</v>
      </c>
      <c r="J3" s="4">
        <v>3</v>
      </c>
      <c r="K3" s="5">
        <v>4</v>
      </c>
      <c r="L3" s="319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8"/>
    </row>
    <row r="4" spans="2:22" ht="38.1" customHeight="1" thickTop="1" thickBot="1" x14ac:dyDescent="0.25">
      <c r="B4" s="37" t="s">
        <v>128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313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1</v>
      </c>
      <c r="K4" s="7">
        <f>Autoevaluación!S58/SUM(Autoevaluación!S55:S58)</f>
        <v>0</v>
      </c>
      <c r="L4" s="320"/>
      <c r="M4" s="7">
        <f>Autoevaluación!T55/SUM(Autoevaluación!T55:T58)</f>
        <v>0</v>
      </c>
      <c r="N4" s="7">
        <f>Autoevaluación!T56/SUM(Autoevaluación!T55:T58)</f>
        <v>0</v>
      </c>
      <c r="O4" s="7">
        <f>Autoevaluación!T57/SUM(Autoevaluación!T55:T58)</f>
        <v>1</v>
      </c>
      <c r="P4" s="7">
        <f>Autoevaluación!T58/SUM(Autoevaluación!T55:T58)</f>
        <v>0</v>
      </c>
      <c r="Q4" s="53"/>
      <c r="R4" s="7">
        <f>Autoevaluación!U55/SUM(Autoevaluación!U55:U58)</f>
        <v>0</v>
      </c>
      <c r="S4" s="7">
        <f>Autoevaluación!U56/SUM(Autoevaluación!U55:U58)</f>
        <v>0</v>
      </c>
      <c r="T4" s="7">
        <f>Autoevaluación!U57/SUM(Autoevaluación!U55:U58)</f>
        <v>1</v>
      </c>
      <c r="U4" s="7">
        <f>Autoevaluación!U58/SUM(Autoevaluación!U55:U58)</f>
        <v>0</v>
      </c>
    </row>
    <row r="5" spans="2:22" ht="38.1" customHeight="1" thickTop="1" thickBot="1" x14ac:dyDescent="0.25">
      <c r="B5" s="37" t="s">
        <v>129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0.75</v>
      </c>
      <c r="F5" s="7">
        <f>Autoevaluación!R65/SUM(Autoevaluación!R62:R65)</f>
        <v>0.25</v>
      </c>
      <c r="G5" s="313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0.75</v>
      </c>
      <c r="K5" s="7">
        <f>Autoevaluación!S65/SUM(Autoevaluación!S62:S65)</f>
        <v>0.25</v>
      </c>
      <c r="L5" s="320"/>
      <c r="M5" s="7">
        <f>Autoevaluación!T62/SUM(Autoevaluación!T62:T65)</f>
        <v>0</v>
      </c>
      <c r="N5" s="7">
        <f>Autoevaluación!T63/SUM(Autoevaluación!T62:T65)</f>
        <v>0</v>
      </c>
      <c r="O5" s="7">
        <f>Autoevaluación!T64/SUM(Autoevaluación!T62:T65)</f>
        <v>0.75</v>
      </c>
      <c r="P5" s="7">
        <f>Autoevaluación!T65/SUM(Autoevaluación!T62:T65)</f>
        <v>0.25</v>
      </c>
      <c r="Q5" s="53"/>
      <c r="R5" s="7">
        <f>Autoevaluación!U62/SUM(Autoevaluación!U62:U65)</f>
        <v>0</v>
      </c>
      <c r="S5" s="7">
        <f>Autoevaluación!U63/SUM(Autoevaluación!U62:U65)</f>
        <v>0</v>
      </c>
      <c r="T5" s="7">
        <f>Autoevaluación!U64/SUM(Autoevaluación!U62:U65)</f>
        <v>0.75</v>
      </c>
      <c r="U5" s="7">
        <f>Autoevaluación!U65/SUM(Autoevaluación!U62:U65)</f>
        <v>0.25</v>
      </c>
    </row>
    <row r="6" spans="2:22" ht="38.1" customHeight="1" thickTop="1" thickBot="1" x14ac:dyDescent="0.25">
      <c r="B6" s="37" t="s">
        <v>130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0.75</v>
      </c>
      <c r="F6" s="7">
        <f>Autoevaluación!R71/SUM(Autoevaluación!R68:R71)</f>
        <v>0.25</v>
      </c>
      <c r="G6" s="313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0.75</v>
      </c>
      <c r="K6" s="7">
        <f>Autoevaluación!S71/SUM(Autoevaluación!S68:S71)</f>
        <v>0.25</v>
      </c>
      <c r="L6" s="320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0.75</v>
      </c>
      <c r="P6" s="7">
        <f>Autoevaluación!T71/SUM(Autoevaluación!T68:T71)</f>
        <v>0.25</v>
      </c>
      <c r="Q6" s="53"/>
      <c r="R6" s="7">
        <f>Autoevaluación!U68/SUM(Autoevaluación!U68:U71)</f>
        <v>0</v>
      </c>
      <c r="S6" s="7">
        <f>Autoevaluación!U69/SUM(Autoevaluación!U68:U71)</f>
        <v>0</v>
      </c>
      <c r="T6" s="7">
        <f>Autoevaluación!U70/SUM(Autoevaluación!U68:U71)</f>
        <v>0.75</v>
      </c>
      <c r="U6" s="7">
        <f>Autoevaluación!U71/SUM(Autoevaluación!U68:U71)</f>
        <v>0.25</v>
      </c>
      <c r="V6" s="16"/>
    </row>
    <row r="7" spans="2:22" ht="38.1" customHeight="1" thickTop="1" thickBot="1" x14ac:dyDescent="0.25">
      <c r="B7" s="37" t="s">
        <v>131</v>
      </c>
      <c r="C7" s="36">
        <f>Autoevaluación!R74/SUM(Autoevaluación!R74:R77)</f>
        <v>0</v>
      </c>
      <c r="D7" s="7">
        <f>Autoevaluación!R75/SUM(Autoevaluación!R74:R77)</f>
        <v>0.2857142857142857</v>
      </c>
      <c r="E7" s="7">
        <f>Autoevaluación!R76/SUM(Autoevaluación!R74:R77)</f>
        <v>0.2857142857142857</v>
      </c>
      <c r="F7" s="7">
        <f>Autoevaluación!R77/SUM(Autoevaluación!R74:R77)</f>
        <v>0.42857142857142855</v>
      </c>
      <c r="G7" s="313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0.33333333333333331</v>
      </c>
      <c r="K7" s="7">
        <f>Autoevaluación!S77/SUM(Autoevaluación!S74:S77)</f>
        <v>0.5</v>
      </c>
      <c r="L7" s="320"/>
      <c r="M7" s="7">
        <f>Autoevaluación!T74/SUM(Autoevaluación!T74:T77)</f>
        <v>0</v>
      </c>
      <c r="N7" s="7">
        <f>Autoevaluación!T75/SUM(Autoevaluación!T74:T77)</f>
        <v>0.16666666666666666</v>
      </c>
      <c r="O7" s="7">
        <f>Autoevaluación!T76/SUM(Autoevaluación!T74:T77)</f>
        <v>0.33333333333333331</v>
      </c>
      <c r="P7" s="7">
        <f>Autoevaluación!T77/SUM(Autoevaluación!T74:T77)</f>
        <v>0.5</v>
      </c>
      <c r="Q7" s="53"/>
      <c r="R7" s="7">
        <f>Autoevaluación!U74/SUM(Autoevaluación!U74:U77)</f>
        <v>0</v>
      </c>
      <c r="S7" s="7">
        <f>Autoevaluación!U75/SUM(Autoevaluación!U74:U77)</f>
        <v>0.16666666666666666</v>
      </c>
      <c r="T7" s="7">
        <f>Autoevaluación!U76/SUM(Autoevaluación!U74:U77)</f>
        <v>0.33333333333333331</v>
      </c>
      <c r="U7" s="7">
        <f>Autoevaluación!U77/SUM(Autoevaluación!U74:U77)</f>
        <v>0.5</v>
      </c>
    </row>
    <row r="8" spans="2:22" ht="38.1" customHeight="1" thickTop="1" x14ac:dyDescent="0.2">
      <c r="B8" s="38"/>
      <c r="C8" s="7"/>
      <c r="D8" s="7"/>
      <c r="E8" s="7"/>
      <c r="F8" s="7"/>
      <c r="G8" s="313"/>
      <c r="H8" s="7"/>
      <c r="I8" s="7"/>
      <c r="J8" s="7"/>
      <c r="K8" s="7"/>
      <c r="L8" s="320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13"/>
      <c r="H9" s="7"/>
      <c r="I9" s="7"/>
      <c r="J9" s="7"/>
      <c r="K9" s="7"/>
      <c r="L9" s="320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132</v>
      </c>
      <c r="C10" s="12">
        <f>AVERAGE(C4:C9)</f>
        <v>0</v>
      </c>
      <c r="D10" s="12">
        <f>AVERAGE(D4:D9)</f>
        <v>7.1428571428571425E-2</v>
      </c>
      <c r="E10" s="12">
        <f>AVERAGE(E4:E9)</f>
        <v>0.6964285714285714</v>
      </c>
      <c r="F10" s="12">
        <f>AVERAGE(F4:F9)</f>
        <v>0.23214285714285715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0.70833333333333337</v>
      </c>
      <c r="K10" s="12">
        <f>AVERAGE(K4:K9)</f>
        <v>0.25</v>
      </c>
      <c r="L10" s="9"/>
      <c r="M10" s="12">
        <f>AVERAGE(M4:M9)</f>
        <v>0</v>
      </c>
      <c r="N10" s="12">
        <f>AVERAGE(N4:N9)</f>
        <v>4.1666666666666664E-2</v>
      </c>
      <c r="O10" s="12">
        <f>AVERAGE(O4:O9)</f>
        <v>0.70833333333333337</v>
      </c>
      <c r="P10" s="12">
        <f>AVERAGE(P4:P9)</f>
        <v>0.25</v>
      </c>
      <c r="Q10" s="54"/>
      <c r="R10" s="12">
        <f>AVERAGE(R4:R9)</f>
        <v>0</v>
      </c>
      <c r="S10" s="12">
        <f>AVERAGE(S4:S9)</f>
        <v>4.1666666666666664E-2</v>
      </c>
      <c r="T10" s="12">
        <f>AVERAGE(T4:T9)</f>
        <v>0.70833333333333337</v>
      </c>
      <c r="U10" s="12">
        <f>AVERAGE(U4:U9)</f>
        <v>0.25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1" t="s">
        <v>177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5" customHeight="1" x14ac:dyDescent="0.2">
      <c r="B13" s="324" t="s">
        <v>28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 x14ac:dyDescent="0.2"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</row>
    <row r="15" spans="2:22" ht="60" customHeight="1" x14ac:dyDescent="0.2"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</row>
    <row r="16" spans="2:22" s="14" customFormat="1" ht="24.95" customHeight="1" x14ac:dyDescent="0.25">
      <c r="B16" s="317" t="s">
        <v>123</v>
      </c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</row>
    <row r="17" spans="2:21" ht="60" customHeight="1" x14ac:dyDescent="0.2"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</row>
    <row r="18" spans="2:21" ht="60" customHeight="1" x14ac:dyDescent="0.2"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/>
      <c r="T18" s="311"/>
      <c r="U18" s="311"/>
    </row>
    <row r="19" spans="2:21" ht="60" customHeight="1" x14ac:dyDescent="0.2"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5" t="s">
        <v>178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4.95" customHeight="1" x14ac:dyDescent="0.2">
      <c r="B22" s="326" t="s">
        <v>28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 x14ac:dyDescent="0.2"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</row>
    <row r="24" spans="2:21" ht="60" customHeight="1" x14ac:dyDescent="0.2"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1"/>
      <c r="T24" s="311"/>
      <c r="U24" s="311"/>
    </row>
    <row r="25" spans="2:21" s="14" customFormat="1" ht="24.95" customHeight="1" x14ac:dyDescent="0.25">
      <c r="B25" s="317" t="s">
        <v>123</v>
      </c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7"/>
      <c r="O25" s="317"/>
      <c r="P25" s="317"/>
      <c r="Q25" s="317"/>
      <c r="R25" s="317"/>
      <c r="S25" s="317"/>
      <c r="T25" s="317"/>
      <c r="U25" s="317"/>
    </row>
    <row r="26" spans="2:21" ht="60" customHeight="1" x14ac:dyDescent="0.2"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</row>
    <row r="27" spans="2:21" ht="60" customHeight="1" x14ac:dyDescent="0.2"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</row>
    <row r="28" spans="2:21" ht="60" customHeight="1" x14ac:dyDescent="0.2"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27" t="s">
        <v>179</v>
      </c>
      <c r="C30" s="327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 s="327"/>
      <c r="R30" s="327"/>
      <c r="S30" s="327"/>
      <c r="T30" s="327"/>
      <c r="U30" s="327"/>
    </row>
    <row r="31" spans="2:21" ht="24.95" customHeight="1" x14ac:dyDescent="0.2">
      <c r="B31" s="328" t="s">
        <v>28</v>
      </c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</row>
    <row r="32" spans="2:21" ht="60" customHeight="1" x14ac:dyDescent="0.2"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</row>
    <row r="33" spans="2:21" ht="60" customHeight="1" x14ac:dyDescent="0.2"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311"/>
      <c r="T33" s="311"/>
      <c r="U33" s="311"/>
    </row>
    <row r="34" spans="2:21" s="14" customFormat="1" ht="24.95" customHeight="1" x14ac:dyDescent="0.25">
      <c r="B34" s="317" t="s">
        <v>123</v>
      </c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</row>
    <row r="35" spans="2:21" ht="60" customHeight="1" x14ac:dyDescent="0.2"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311"/>
      <c r="Q35" s="311"/>
      <c r="R35" s="311"/>
      <c r="S35" s="311"/>
      <c r="T35" s="311"/>
      <c r="U35" s="311"/>
    </row>
    <row r="36" spans="2:21" ht="60" customHeight="1" x14ac:dyDescent="0.2"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311"/>
      <c r="Q36" s="311"/>
      <c r="R36" s="311"/>
      <c r="S36" s="311"/>
      <c r="T36" s="311"/>
      <c r="U36" s="311"/>
    </row>
    <row r="37" spans="2:21" ht="60" customHeight="1" x14ac:dyDescent="0.2"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</row>
    <row r="39" spans="2:21" x14ac:dyDescent="0.2">
      <c r="B39" s="323" t="s">
        <v>180</v>
      </c>
      <c r="C39" s="323"/>
      <c r="D39" s="323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</row>
    <row r="40" spans="2:21" ht="19.5" x14ac:dyDescent="0.2">
      <c r="B40" s="328" t="s">
        <v>28</v>
      </c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</row>
    <row r="41" spans="2:21" ht="51.75" customHeight="1" x14ac:dyDescent="0.2"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</row>
    <row r="42" spans="2:21" ht="50.25" customHeight="1" x14ac:dyDescent="0.2"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</row>
    <row r="43" spans="2:21" ht="19.5" x14ac:dyDescent="0.2">
      <c r="B43" s="317" t="s">
        <v>123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</row>
    <row r="44" spans="2:21" ht="69.75" customHeight="1" x14ac:dyDescent="0.2"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</row>
    <row r="45" spans="2:21" ht="60" customHeight="1" x14ac:dyDescent="0.2"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</row>
    <row r="46" spans="2:21" ht="59.25" customHeight="1" x14ac:dyDescent="0.2"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zoomScale="70" zoomScaleNormal="70" workbookViewId="0">
      <selection activeCell="B19" sqref="B19:U19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14" t="s">
        <v>137</v>
      </c>
      <c r="C2" s="321" t="s">
        <v>177</v>
      </c>
      <c r="D2" s="321"/>
      <c r="E2" s="321"/>
      <c r="F2" s="321"/>
      <c r="G2" s="2"/>
      <c r="H2" s="322" t="s">
        <v>178</v>
      </c>
      <c r="I2" s="322"/>
      <c r="J2" s="322"/>
      <c r="K2" s="322"/>
      <c r="L2" s="2"/>
      <c r="M2" s="316" t="s">
        <v>179</v>
      </c>
      <c r="N2" s="316"/>
      <c r="O2" s="316"/>
      <c r="P2" s="316"/>
      <c r="Q2" s="55"/>
      <c r="R2" s="323" t="s">
        <v>180</v>
      </c>
      <c r="S2" s="323"/>
      <c r="T2" s="323"/>
      <c r="U2" s="323"/>
      <c r="V2" s="318"/>
    </row>
    <row r="3" spans="2:22" ht="24.75" customHeight="1" thickBot="1" x14ac:dyDescent="0.25">
      <c r="B3" s="315"/>
      <c r="C3" s="3">
        <v>1</v>
      </c>
      <c r="D3" s="3">
        <v>2</v>
      </c>
      <c r="E3" s="4">
        <v>3</v>
      </c>
      <c r="F3" s="5">
        <v>4</v>
      </c>
      <c r="G3" s="312"/>
      <c r="H3" s="3">
        <v>1</v>
      </c>
      <c r="I3" s="3">
        <v>2</v>
      </c>
      <c r="J3" s="4">
        <v>3</v>
      </c>
      <c r="K3" s="5">
        <v>4</v>
      </c>
      <c r="L3" s="319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8"/>
    </row>
    <row r="4" spans="2:22" ht="38.1" customHeight="1" thickTop="1" thickBot="1" x14ac:dyDescent="0.25">
      <c r="B4" s="37" t="s">
        <v>133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0.66666666666666663</v>
      </c>
      <c r="F4" s="7">
        <f>Autoevaluación!R87/SUM(Autoevaluación!R84:R87)</f>
        <v>0.33333333333333331</v>
      </c>
      <c r="G4" s="313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0.66666666666666663</v>
      </c>
      <c r="K4" s="7">
        <f>Autoevaluación!S87/SUM(Autoevaluación!S84:S87)</f>
        <v>0.33333333333333331</v>
      </c>
      <c r="L4" s="320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0.66666666666666663</v>
      </c>
      <c r="P4" s="7">
        <f>Autoevaluación!T87/SUM(Autoevaluación!T84:T87)</f>
        <v>0.33333333333333331</v>
      </c>
      <c r="Q4" s="53"/>
      <c r="R4" s="7">
        <f>Autoevaluación!U84/SUM(Autoevaluación!U84:U87)</f>
        <v>0</v>
      </c>
      <c r="S4" s="7">
        <f>Autoevaluación!U85/SUM(Autoevaluación!U84:U87)</f>
        <v>0</v>
      </c>
      <c r="T4" s="7">
        <f>Autoevaluación!U86/SUM(Autoevaluación!U84:U87)</f>
        <v>0.66666666666666663</v>
      </c>
      <c r="U4" s="7">
        <f>Autoevaluación!U87/SUM(Autoevaluación!U84:U87)</f>
        <v>0.33333333333333331</v>
      </c>
    </row>
    <row r="5" spans="2:22" ht="38.1" customHeight="1" thickTop="1" thickBot="1" x14ac:dyDescent="0.3">
      <c r="B5" s="39" t="s">
        <v>134</v>
      </c>
      <c r="C5" s="36">
        <f>Autoevaluación!R89/SUM(Autoevaluación!R89:R92)</f>
        <v>0</v>
      </c>
      <c r="D5" s="7">
        <f>Autoevaluación!R90/SUM(Autoevaluación!R89:R92)</f>
        <v>0.14285714285714285</v>
      </c>
      <c r="E5" s="7">
        <f>Autoevaluación!R91/SUM(Autoevaluación!R89:R92)</f>
        <v>0.8571428571428571</v>
      </c>
      <c r="F5" s="7">
        <f>Autoevaluación!R92/SUM(Autoevaluación!R89:R92)</f>
        <v>0</v>
      </c>
      <c r="G5" s="313"/>
      <c r="H5" s="17">
        <f>Autoevaluación!S89/SUM(Autoevaluación!S89:S92)</f>
        <v>0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0.14285714285714285</v>
      </c>
      <c r="L5" s="320"/>
      <c r="M5" s="7">
        <f>Autoevaluación!T89/SUM(Autoevaluación!T89:T92)</f>
        <v>0</v>
      </c>
      <c r="N5" s="7">
        <f>Autoevaluación!T90/SUM(Autoevaluación!T89:T92)</f>
        <v>0.14285714285714285</v>
      </c>
      <c r="O5" s="7">
        <f>Autoevaluación!T91/SUM(Autoevaluación!T89:T92)</f>
        <v>0.7142857142857143</v>
      </c>
      <c r="P5" s="7">
        <f>Autoevaluación!T92/SUM(Autoevaluación!T89:T92)</f>
        <v>0.14285714285714285</v>
      </c>
      <c r="Q5" s="53"/>
      <c r="R5" s="7">
        <f>Autoevaluación!U89/SUM(Autoevaluación!U89:U92)</f>
        <v>0</v>
      </c>
      <c r="S5" s="7">
        <f>Autoevaluación!U90/SUM(Autoevaluación!U89:U92)</f>
        <v>0</v>
      </c>
      <c r="T5" s="7">
        <f>Autoevaluación!U91/SUM(Autoevaluación!U89:U92)</f>
        <v>0.8571428571428571</v>
      </c>
      <c r="U5" s="7">
        <f>Autoevaluación!U92/SUM(Autoevaluación!U89:U92)</f>
        <v>0.14285714285714285</v>
      </c>
      <c r="V5" s="14"/>
    </row>
    <row r="6" spans="2:22" ht="38.1" customHeight="1" thickTop="1" thickBot="1" x14ac:dyDescent="0.2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313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1</v>
      </c>
      <c r="L6" s="320"/>
      <c r="M6" s="7">
        <f>Autoevaluación!T98/SUM(Autoevaluación!T98:T101)</f>
        <v>0</v>
      </c>
      <c r="N6" s="7">
        <f>Autoevaluación!T99/SUM(Autoevaluación!T98:T101)</f>
        <v>0</v>
      </c>
      <c r="O6" s="7">
        <f>Autoevaluación!T100/SUM(Autoevaluación!T98:T101)</f>
        <v>1</v>
      </c>
      <c r="P6" s="7">
        <f>Autoevaluación!T101/SUM(Autoevaluación!T98:T101)</f>
        <v>0</v>
      </c>
      <c r="Q6" s="53"/>
      <c r="R6" s="7">
        <f>Autoevaluación!U98/SUM(Autoevaluación!U98:U101)</f>
        <v>0</v>
      </c>
      <c r="S6" s="7">
        <f>Autoevaluación!U99/SUM(Autoevaluación!U98:U101)</f>
        <v>0</v>
      </c>
      <c r="T6" s="7">
        <f>Autoevaluación!U100/SUM(Autoevaluación!U98:U101)</f>
        <v>1</v>
      </c>
      <c r="U6" s="7">
        <f>Autoevaluación!U101/SUM(Autoevaluación!U98:U101)</f>
        <v>0</v>
      </c>
      <c r="V6" s="16"/>
    </row>
    <row r="7" spans="2:22" ht="38.1" customHeight="1" thickTop="1" thickBot="1" x14ac:dyDescent="0.25">
      <c r="B7" s="37" t="s">
        <v>135</v>
      </c>
      <c r="C7" s="36">
        <f>Autoevaluación!R102/SUM(Autoevaluación!R102:R105)</f>
        <v>0</v>
      </c>
      <c r="D7" s="7">
        <f>Autoevaluación!R103/SUM(Autoevaluación!R102:R105)</f>
        <v>0.2</v>
      </c>
      <c r="E7" s="7">
        <f>Autoevaluación!R104/SUM(Autoevaluación!R102:R105)</f>
        <v>0.8</v>
      </c>
      <c r="F7" s="7">
        <f>Autoevaluación!R105/SUM(Autoevaluación!R102:R105)</f>
        <v>0</v>
      </c>
      <c r="G7" s="313"/>
      <c r="H7" s="17">
        <f>Autoevaluación!S102/SUM(Autoevaluación!S102:S105)</f>
        <v>0</v>
      </c>
      <c r="I7" s="7">
        <f>Autoevaluación!S103/SUM(Autoevaluación!S102:S105)</f>
        <v>0.2</v>
      </c>
      <c r="J7" s="7">
        <f>Autoevaluación!S104/SUM(Autoevaluación!S102:S105)</f>
        <v>0.8</v>
      </c>
      <c r="K7" s="7">
        <f>Autoevaluación!S105/SUM(Autoevaluación!S102:S105)</f>
        <v>0</v>
      </c>
      <c r="L7" s="320"/>
      <c r="M7" s="7">
        <f>Autoevaluación!T102/SUM(Autoevaluación!T102:T105)</f>
        <v>0</v>
      </c>
      <c r="N7" s="7">
        <f>Autoevaluación!T103/SUM(Autoevaluación!T102:T105)</f>
        <v>0.2</v>
      </c>
      <c r="O7" s="7">
        <f>Autoevaluación!T104/SUM(Autoevaluación!T102:T105)</f>
        <v>0.8</v>
      </c>
      <c r="P7" s="7">
        <f>Autoevaluación!T105/SUM(Autoevaluación!T102:T105)</f>
        <v>0</v>
      </c>
      <c r="Q7" s="53"/>
      <c r="R7" s="7">
        <f>Autoevaluación!U102/SUM(Autoevaluación!U102:U105)</f>
        <v>0</v>
      </c>
      <c r="S7" s="7">
        <f>Autoevaluación!U103/SUM(Autoevaluación!U102:U105)</f>
        <v>0.1</v>
      </c>
      <c r="T7" s="7">
        <f>Autoevaluación!U104/SUM(Autoevaluación!U102:U105)</f>
        <v>0.9</v>
      </c>
      <c r="U7" s="7">
        <f>Autoevaluación!U105/SUM(Autoevaluación!U102:U105)</f>
        <v>0</v>
      </c>
    </row>
    <row r="8" spans="2:22" ht="38.1" customHeight="1" thickTop="1" thickBot="1" x14ac:dyDescent="0.25">
      <c r="B8" s="37" t="s">
        <v>136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0.75</v>
      </c>
      <c r="F8" s="7">
        <f>Autoevaluación!R117/SUM(Autoevaluación!R114:R117)</f>
        <v>0.25</v>
      </c>
      <c r="G8" s="313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0.75</v>
      </c>
      <c r="K8" s="7">
        <f>Autoevaluación!S117/SUM(Autoevaluación!S114:S117)</f>
        <v>0.25</v>
      </c>
      <c r="L8" s="320"/>
      <c r="M8" s="7">
        <f>Autoevaluación!T114/SUM(Autoevaluación!T114:T117)</f>
        <v>0</v>
      </c>
      <c r="N8" s="7">
        <f>Autoevaluación!T115/SUM(Autoevaluación!T114:T117)</f>
        <v>0</v>
      </c>
      <c r="O8" s="7">
        <f>Autoevaluación!T116/SUM(Autoevaluación!T114:T117)</f>
        <v>0.75</v>
      </c>
      <c r="P8" s="7">
        <f>Autoevaluación!T117/SUM(Autoevaluación!T114:T117)</f>
        <v>0.25</v>
      </c>
      <c r="Q8" s="53"/>
      <c r="R8" s="7">
        <f>Autoevaluación!U114/SUM(Autoevaluación!U114:U117)</f>
        <v>0</v>
      </c>
      <c r="S8" s="7">
        <f>Autoevaluación!U115/SUM(Autoevaluación!U114:U117)</f>
        <v>0</v>
      </c>
      <c r="T8" s="7">
        <f>Autoevaluación!U116/SUM(Autoevaluación!U114:U117)</f>
        <v>0.75</v>
      </c>
      <c r="U8" s="7">
        <f>Autoevaluación!U117/SUM(Autoevaluación!U114:U117)</f>
        <v>0.25</v>
      </c>
    </row>
    <row r="9" spans="2:22" ht="38.1" customHeight="1" thickTop="1" x14ac:dyDescent="0.2">
      <c r="B9" s="38"/>
      <c r="C9" s="7"/>
      <c r="D9" s="7"/>
      <c r="E9" s="7"/>
      <c r="F9" s="7"/>
      <c r="G9" s="313"/>
      <c r="H9" s="7"/>
      <c r="I9" s="7"/>
      <c r="J9" s="7"/>
      <c r="K9" s="7"/>
      <c r="L9" s="320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</v>
      </c>
      <c r="D10" s="12">
        <f>AVERAGE(D4:D9)</f>
        <v>6.8571428571428575E-2</v>
      </c>
      <c r="E10" s="12">
        <f>AVERAGE(E4:E9)</f>
        <v>0.81476190476190469</v>
      </c>
      <c r="F10" s="12">
        <f>AVERAGE(F4:F9)</f>
        <v>0.11666666666666665</v>
      </c>
      <c r="G10" s="9"/>
      <c r="H10" s="12">
        <f>AVERAGE(H4:H9)</f>
        <v>0</v>
      </c>
      <c r="I10" s="12">
        <f>AVERAGE(I4:I9)</f>
        <v>6.8571428571428575E-2</v>
      </c>
      <c r="J10" s="12" t="e">
        <f>AVERAGE(J4:J9)</f>
        <v>#NAME?</v>
      </c>
      <c r="K10" s="12">
        <f>AVERAGE(K4:K9)</f>
        <v>0.34523809523809523</v>
      </c>
      <c r="L10" s="9"/>
      <c r="M10" s="12">
        <f>AVERAGE(M4:M9)</f>
        <v>0</v>
      </c>
      <c r="N10" s="12">
        <f>AVERAGE(N4:N9)</f>
        <v>6.8571428571428575E-2</v>
      </c>
      <c r="O10" s="12">
        <f>AVERAGE(O4:O9)</f>
        <v>0.78619047619047622</v>
      </c>
      <c r="P10" s="12">
        <f>AVERAGE(P4:P9)</f>
        <v>0.14523809523809522</v>
      </c>
      <c r="Q10" s="54"/>
      <c r="R10" s="12">
        <f>AVERAGE(R4:R9)</f>
        <v>0</v>
      </c>
      <c r="S10" s="12">
        <f>AVERAGE(S4:S9)</f>
        <v>0.02</v>
      </c>
      <c r="T10" s="12">
        <f>AVERAGE(T4:T9)</f>
        <v>0.83476190476190482</v>
      </c>
      <c r="U10" s="12">
        <f>AVERAGE(U4:U9)</f>
        <v>0.14523809523809522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1" t="s">
        <v>177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5" customHeight="1" x14ac:dyDescent="0.2">
      <c r="B13" s="324" t="s">
        <v>28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 x14ac:dyDescent="0.2"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</row>
    <row r="15" spans="2:22" ht="60" customHeight="1" x14ac:dyDescent="0.2"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</row>
    <row r="16" spans="2:22" s="14" customFormat="1" ht="24.95" customHeight="1" x14ac:dyDescent="0.25">
      <c r="B16" s="317" t="s">
        <v>123</v>
      </c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</row>
    <row r="17" spans="2:21" ht="60" customHeight="1" x14ac:dyDescent="0.2">
      <c r="B17" s="300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</row>
    <row r="18" spans="2:21" ht="60" customHeight="1" x14ac:dyDescent="0.2">
      <c r="B18" s="300"/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</row>
    <row r="19" spans="2:21" ht="60" customHeight="1" x14ac:dyDescent="0.2">
      <c r="B19" s="300"/>
      <c r="C19" s="300"/>
      <c r="D19" s="300"/>
      <c r="E19" s="300"/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5" t="s">
        <v>178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4.95" customHeight="1" x14ac:dyDescent="0.2">
      <c r="B22" s="328" t="s">
        <v>28</v>
      </c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</row>
    <row r="23" spans="2:21" ht="60" customHeight="1" x14ac:dyDescent="0.2">
      <c r="B23" s="300"/>
      <c r="C23" s="300"/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</row>
    <row r="24" spans="2:21" ht="60" customHeight="1" x14ac:dyDescent="0.2">
      <c r="B24" s="300"/>
      <c r="C24" s="300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</row>
    <row r="25" spans="2:21" s="14" customFormat="1" ht="24.95" customHeight="1" x14ac:dyDescent="0.25">
      <c r="B25" s="317" t="s">
        <v>123</v>
      </c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7"/>
      <c r="O25" s="317"/>
      <c r="P25" s="317"/>
      <c r="Q25" s="317"/>
      <c r="R25" s="317"/>
      <c r="S25" s="317"/>
      <c r="T25" s="317"/>
      <c r="U25" s="317"/>
    </row>
    <row r="26" spans="2:21" ht="60" customHeight="1" x14ac:dyDescent="0.2">
      <c r="B26" s="300"/>
      <c r="C26" s="300"/>
      <c r="D26" s="300"/>
      <c r="E26" s="300"/>
      <c r="F26" s="300"/>
      <c r="G26" s="300"/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</row>
    <row r="27" spans="2:21" ht="60" customHeight="1" x14ac:dyDescent="0.2">
      <c r="B27" s="300"/>
      <c r="C27" s="300"/>
      <c r="D27" s="300"/>
      <c r="E27" s="300"/>
      <c r="F27" s="300"/>
      <c r="G27" s="300"/>
      <c r="H27" s="300"/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</row>
    <row r="28" spans="2:21" ht="60" customHeight="1" x14ac:dyDescent="0.2">
      <c r="B28" s="300"/>
      <c r="C28" s="300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27" t="s">
        <v>179</v>
      </c>
      <c r="C30" s="327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 s="327"/>
      <c r="R30" s="327"/>
      <c r="S30" s="327"/>
      <c r="T30" s="327"/>
      <c r="U30" s="327"/>
    </row>
    <row r="31" spans="2:21" ht="24.95" customHeight="1" x14ac:dyDescent="0.2">
      <c r="B31" s="326" t="s">
        <v>28</v>
      </c>
      <c r="C31" s="326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6"/>
      <c r="S31" s="326"/>
      <c r="T31" s="326"/>
      <c r="U31" s="326"/>
    </row>
    <row r="32" spans="2:21" ht="60" customHeight="1" x14ac:dyDescent="0.2">
      <c r="B32" s="300"/>
      <c r="C32" s="300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</row>
    <row r="33" spans="2:21" ht="60" customHeight="1" x14ac:dyDescent="0.2"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</row>
    <row r="34" spans="2:21" s="14" customFormat="1" ht="24.95" customHeight="1" x14ac:dyDescent="0.25">
      <c r="B34" s="317" t="s">
        <v>123</v>
      </c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</row>
    <row r="35" spans="2:21" ht="60" customHeight="1" x14ac:dyDescent="0.2">
      <c r="B35" s="300"/>
      <c r="C35" s="300"/>
      <c r="D35" s="300"/>
      <c r="E35" s="300"/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</row>
    <row r="36" spans="2:21" ht="60" customHeight="1" x14ac:dyDescent="0.2">
      <c r="B36" s="300"/>
      <c r="C36" s="300"/>
      <c r="D36" s="300"/>
      <c r="E36" s="300"/>
      <c r="F36" s="300"/>
      <c r="G36" s="300"/>
      <c r="H36" s="300"/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</row>
    <row r="37" spans="2:21" ht="60" customHeight="1" x14ac:dyDescent="0.2"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</row>
    <row r="39" spans="2:21" x14ac:dyDescent="0.2">
      <c r="B39" s="323" t="s">
        <v>180</v>
      </c>
      <c r="C39" s="323"/>
      <c r="D39" s="323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</row>
    <row r="40" spans="2:21" ht="19.5" x14ac:dyDescent="0.2">
      <c r="B40" s="326" t="s">
        <v>28</v>
      </c>
      <c r="C40" s="326"/>
      <c r="D40" s="326"/>
      <c r="E40" s="326"/>
      <c r="F40" s="326"/>
      <c r="G40" s="326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</row>
    <row r="41" spans="2:21" ht="50.25" customHeight="1" x14ac:dyDescent="0.2"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</row>
    <row r="42" spans="2:21" ht="51.75" customHeight="1" x14ac:dyDescent="0.2">
      <c r="B42" s="300"/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</row>
    <row r="43" spans="2:21" ht="19.5" x14ac:dyDescent="0.2">
      <c r="B43" s="317" t="s">
        <v>123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</row>
    <row r="44" spans="2:21" ht="45" customHeight="1" x14ac:dyDescent="0.2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</row>
    <row r="45" spans="2:21" ht="52.5" customHeight="1" x14ac:dyDescent="0.2">
      <c r="B45" s="300"/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</row>
    <row r="46" spans="2:21" ht="55.5" customHeight="1" x14ac:dyDescent="0.2">
      <c r="B46" s="300"/>
      <c r="C46" s="300"/>
      <c r="D46" s="300"/>
      <c r="E46" s="300"/>
      <c r="F46" s="300"/>
      <c r="G46" s="300"/>
      <c r="H46" s="300"/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16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14" t="s">
        <v>24</v>
      </c>
      <c r="C2" s="321" t="s">
        <v>177</v>
      </c>
      <c r="D2" s="321"/>
      <c r="E2" s="321"/>
      <c r="F2" s="321"/>
      <c r="G2" s="2"/>
      <c r="H2" s="322" t="s">
        <v>178</v>
      </c>
      <c r="I2" s="322"/>
      <c r="J2" s="322"/>
      <c r="K2" s="322"/>
      <c r="L2" s="2"/>
      <c r="M2" s="316" t="s">
        <v>179</v>
      </c>
      <c r="N2" s="316"/>
      <c r="O2" s="316"/>
      <c r="P2" s="316"/>
      <c r="Q2" s="55"/>
      <c r="R2" s="323" t="s">
        <v>180</v>
      </c>
      <c r="S2" s="323"/>
      <c r="T2" s="323"/>
      <c r="U2" s="323"/>
      <c r="V2" s="318"/>
    </row>
    <row r="3" spans="2:22" ht="24.75" customHeight="1" thickBot="1" x14ac:dyDescent="0.25">
      <c r="B3" s="315"/>
      <c r="C3" s="3">
        <v>1</v>
      </c>
      <c r="D3" s="3">
        <v>2</v>
      </c>
      <c r="E3" s="4">
        <v>3</v>
      </c>
      <c r="F3" s="5">
        <v>4</v>
      </c>
      <c r="G3" s="312"/>
      <c r="H3" s="3">
        <v>1</v>
      </c>
      <c r="I3" s="3">
        <v>2</v>
      </c>
      <c r="J3" s="4">
        <v>3</v>
      </c>
      <c r="K3" s="5">
        <v>4</v>
      </c>
      <c r="L3" s="319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8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</v>
      </c>
      <c r="D4" s="7">
        <f>Autoevaluación!R123/SUM(Autoevaluación!R122:R125)</f>
        <v>0.5</v>
      </c>
      <c r="E4" s="7">
        <f>Autoevaluación!R124/SUM(Autoevaluación!R122:R125)</f>
        <v>0.5</v>
      </c>
      <c r="F4" s="7">
        <f>Autoevaluación!R125/SUM(Autoevaluación!R122:R125)</f>
        <v>0</v>
      </c>
      <c r="G4" s="313"/>
      <c r="H4" s="7">
        <f>Autoevaluación!S122/SUM(Autoevaluación!S122:S125)</f>
        <v>0</v>
      </c>
      <c r="I4" s="7">
        <f>Autoevaluación!S123/SUM(Autoevaluación!S122:S125)</f>
        <v>0.5</v>
      </c>
      <c r="J4" s="7">
        <f>Autoevaluación!S124/SUM(Autoevaluación!S122:S125)</f>
        <v>0.5</v>
      </c>
      <c r="K4" s="7">
        <f>Autoevaluación!S125/SUM(Autoevaluación!S122:S125)</f>
        <v>0</v>
      </c>
      <c r="L4" s="320"/>
      <c r="M4" s="7">
        <f>Autoevaluación!T122/SUM(Autoevaluación!T122:T125)</f>
        <v>0</v>
      </c>
      <c r="N4" s="7">
        <f>Autoevaluación!T123/SUM(Autoevaluación!T122:T125)</f>
        <v>0.5</v>
      </c>
      <c r="O4" s="7">
        <f>Autoevaluación!T124/SUM(Autoevaluación!T122:T125)</f>
        <v>0.5</v>
      </c>
      <c r="P4" s="7">
        <f>Autoevaluación!T125/SUM(Autoevaluación!T122:T125)</f>
        <v>0</v>
      </c>
      <c r="Q4" s="53"/>
      <c r="R4" s="7">
        <f>Autoevaluación!U122/SUM(Autoevaluación!U122:U125)</f>
        <v>0</v>
      </c>
      <c r="S4" s="7">
        <f>Autoevaluación!U123/SUM(Autoevaluación!U122:U125)</f>
        <v>0.25</v>
      </c>
      <c r="T4" s="7">
        <f>Autoevaluación!U124/SUM(Autoevaluación!U122:U125)</f>
        <v>0.75</v>
      </c>
      <c r="U4" s="7">
        <f>Autoevaluación!U125/SUM(Autoevaluación!U122:U125)</f>
        <v>0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1</v>
      </c>
      <c r="F5" s="7">
        <f>Autoevaluación!R131/SUM(Autoevaluación!R128:R131)</f>
        <v>0</v>
      </c>
      <c r="G5" s="313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1</v>
      </c>
      <c r="K5" s="7">
        <f>Autoevaluación!S131/SUM(Autoevaluación!S128:S131)</f>
        <v>0</v>
      </c>
      <c r="L5" s="320"/>
      <c r="M5" s="7">
        <f>Autoevaluación!T128/SUM(Autoevaluación!T128:T131)</f>
        <v>0</v>
      </c>
      <c r="N5" s="7">
        <f>Autoevaluación!T129/SUM(Autoevaluación!T128:T131)</f>
        <v>0</v>
      </c>
      <c r="O5" s="7">
        <f>Autoevaluación!T130/SUM(Autoevaluación!T128:T131)</f>
        <v>1</v>
      </c>
      <c r="P5" s="7">
        <f>Autoevaluación!T131/SUM(Autoevaluación!T128:T131)</f>
        <v>0</v>
      </c>
      <c r="Q5" s="53"/>
      <c r="R5" s="7">
        <f>Autoevaluación!U128/SUM(Autoevaluación!U128:U131)</f>
        <v>0</v>
      </c>
      <c r="S5" s="7">
        <f>Autoevaluación!U129/SUM(Autoevaluación!U128:U131)</f>
        <v>0</v>
      </c>
      <c r="T5" s="7">
        <f>Autoevaluación!U129/SUM(Autoevaluación!U128:U131)</f>
        <v>0</v>
      </c>
      <c r="U5" s="7">
        <f>Autoevaluación!U131/SUM(Autoevaluación!U128:U131)</f>
        <v>0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0.33333333333333331</v>
      </c>
      <c r="E6" s="7">
        <f>Autoevaluación!R136/SUM(Autoevaluación!R134:R137)</f>
        <v>0.66666666666666663</v>
      </c>
      <c r="F6" s="7">
        <f>Autoevaluación!R137/SUM(Autoevaluación!R134:R137)</f>
        <v>0</v>
      </c>
      <c r="G6" s="313"/>
      <c r="H6" s="7">
        <f>Autoevaluación!S134/SUM(Autoevaluación!S134:S137)</f>
        <v>0</v>
      </c>
      <c r="I6" s="7">
        <f>Autoevaluación!S135/SUM(Autoevaluación!S134:S137)</f>
        <v>0.33333333333333331</v>
      </c>
      <c r="J6" s="7">
        <f>Autoevaluación!S136/SUM(Autoevaluación!S134:S137)</f>
        <v>0.66666666666666663</v>
      </c>
      <c r="K6" s="7">
        <f>Autoevaluación!S137/SUM(Autoevaluación!S134:S137)</f>
        <v>0</v>
      </c>
      <c r="L6" s="320"/>
      <c r="M6" s="7">
        <f>Autoevaluación!T134/SUM(Autoevaluación!T134:T137)</f>
        <v>0</v>
      </c>
      <c r="N6" s="7">
        <f>Autoevaluación!T135/SUM(Autoevaluación!T134:T137)</f>
        <v>0.33333333333333331</v>
      </c>
      <c r="O6" s="7">
        <f>Autoevaluación!T136/SUM(Autoevaluación!T134:T137)</f>
        <v>0.66666666666666663</v>
      </c>
      <c r="P6" s="7">
        <f>Autoevaluación!T137/SUM(Autoevaluación!T134:T137)</f>
        <v>0</v>
      </c>
      <c r="Q6" s="53"/>
      <c r="R6" s="7">
        <f>Autoevaluación!U134/SUM(Autoevaluación!U134:U137)</f>
        <v>0</v>
      </c>
      <c r="S6" s="7">
        <f>Autoevaluación!U135/SUM(Autoevaluación!U134:U137)</f>
        <v>0.33333333333333331</v>
      </c>
      <c r="T6" s="7">
        <f>Autoevaluación!U136/SUM(Autoevaluación!U134:U137)</f>
        <v>0.66666666666666663</v>
      </c>
      <c r="U6" s="7">
        <f>Autoevaluación!U137/SUM(Autoevaluación!U134:U137)</f>
        <v>0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0.33333333333333331</v>
      </c>
      <c r="D7" s="7">
        <f>Autoevaluación!R140/SUM(Autoevaluación!R139:R142)</f>
        <v>0.33333333333333331</v>
      </c>
      <c r="E7" s="7">
        <f>Autoevaluación!R141/SUM(Autoevaluación!R139:R142)</f>
        <v>0.33333333333333331</v>
      </c>
      <c r="F7" s="7">
        <f>Autoevaluación!R142/SUM(Autoevaluación!R139:R142)</f>
        <v>0</v>
      </c>
      <c r="G7" s="313"/>
      <c r="H7" s="7">
        <f>Autoevaluación!S139/SUM(Autoevaluación!S139:S142)</f>
        <v>0.33333333333333331</v>
      </c>
      <c r="I7" s="7">
        <f>Autoevaluación!S140/SUM(Autoevaluación!S139:S142)</f>
        <v>0.33333333333333331</v>
      </c>
      <c r="J7" s="7">
        <f>Autoevaluación!S141/SUM(Autoevaluación!S139:S142)</f>
        <v>0.33333333333333331</v>
      </c>
      <c r="K7" s="7">
        <f>Autoevaluación!S142/SUM(Autoevaluación!S139:S142)</f>
        <v>0</v>
      </c>
      <c r="L7" s="320"/>
      <c r="M7" s="7">
        <f>Autoevaluación!T139/SUM(Autoevaluación!T139:T142)</f>
        <v>0.33333333333333331</v>
      </c>
      <c r="N7" s="7">
        <f>Autoevaluación!T140/SUM(Autoevaluación!T139:T142)</f>
        <v>0.33333333333333331</v>
      </c>
      <c r="O7" s="7">
        <f>Autoevaluación!T141/SUM(Autoevaluación!T139:T142)</f>
        <v>0.33333333333333331</v>
      </c>
      <c r="P7" s="7">
        <f>Autoevaluación!T142/SUM(Autoevaluación!T139:T142)</f>
        <v>0</v>
      </c>
      <c r="Q7" s="53"/>
      <c r="R7" s="7">
        <f>Autoevaluación!U139/SUM(Autoevaluación!U139:U142)</f>
        <v>0.33333333333333331</v>
      </c>
      <c r="S7" s="7">
        <f>Autoevaluación!U140/SUM(Autoevaluación!U139:U142)</f>
        <v>0</v>
      </c>
      <c r="T7" s="7">
        <f>Autoevaluación!U141/SUM(Autoevaluación!U139:U142)</f>
        <v>0.66666666666666663</v>
      </c>
      <c r="U7" s="7">
        <f>Autoevaluación!U142/SUM(Autoevaluación!U139:U142)</f>
        <v>0</v>
      </c>
    </row>
    <row r="8" spans="2:22" ht="38.1" customHeight="1" thickTop="1" x14ac:dyDescent="0.2">
      <c r="B8" s="38"/>
      <c r="C8" s="7"/>
      <c r="D8" s="7"/>
      <c r="E8" s="7"/>
      <c r="F8" s="7"/>
      <c r="G8" s="313"/>
      <c r="H8" s="7"/>
      <c r="I8" s="7"/>
      <c r="J8" s="7"/>
      <c r="K8" s="7"/>
      <c r="L8" s="320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13"/>
      <c r="H9" s="7"/>
      <c r="I9" s="7"/>
      <c r="J9" s="7"/>
      <c r="K9" s="7"/>
      <c r="L9" s="320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139</v>
      </c>
      <c r="C10" s="12">
        <f>AVERAGE(C4:C9)</f>
        <v>8.3333333333333329E-2</v>
      </c>
      <c r="D10" s="12">
        <f>AVERAGE(D4:D9)</f>
        <v>0.29166666666666663</v>
      </c>
      <c r="E10" s="12">
        <f>AVERAGE(E4:E9)</f>
        <v>0.625</v>
      </c>
      <c r="F10" s="12">
        <f>AVERAGE(F4:F9)</f>
        <v>0</v>
      </c>
      <c r="G10" s="9"/>
      <c r="H10" s="12">
        <f>AVERAGE(H4:H9)</f>
        <v>8.3333333333333329E-2</v>
      </c>
      <c r="I10" s="12">
        <f>AVERAGE(I4:I9)</f>
        <v>0.29166666666666663</v>
      </c>
      <c r="J10" s="12">
        <f>AVERAGE(J4:J9)</f>
        <v>0.625</v>
      </c>
      <c r="K10" s="12">
        <f>AVERAGE(K4:K9)</f>
        <v>0</v>
      </c>
      <c r="L10" s="9"/>
      <c r="M10" s="12">
        <f>AVERAGE(M4:M9)</f>
        <v>8.3333333333333329E-2</v>
      </c>
      <c r="N10" s="12">
        <f>AVERAGE(N4:N9)</f>
        <v>0.29166666666666663</v>
      </c>
      <c r="O10" s="12">
        <f>AVERAGE(O4:O9)</f>
        <v>0.625</v>
      </c>
      <c r="P10" s="12">
        <f>AVERAGE(P4:P9)</f>
        <v>0</v>
      </c>
      <c r="Q10" s="54"/>
      <c r="R10" s="12">
        <f>AVERAGE(R4:R9)</f>
        <v>8.3333333333333329E-2</v>
      </c>
      <c r="S10" s="12">
        <f>AVERAGE(S4:S9)</f>
        <v>0.14583333333333331</v>
      </c>
      <c r="T10" s="12">
        <f>AVERAGE(T4:T9)</f>
        <v>0.52083333333333326</v>
      </c>
      <c r="U10" s="12">
        <f>AVERAGE(U4:U9)</f>
        <v>0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1" t="s">
        <v>177</v>
      </c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</row>
    <row r="13" spans="2:22" ht="24.95" customHeight="1" x14ac:dyDescent="0.2">
      <c r="B13" s="324" t="s">
        <v>28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</row>
    <row r="14" spans="2:22" ht="60" customHeight="1" x14ac:dyDescent="0.2"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</row>
    <row r="15" spans="2:22" ht="60" customHeight="1" x14ac:dyDescent="0.2"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</row>
    <row r="16" spans="2:22" s="14" customFormat="1" ht="24.95" customHeight="1" x14ac:dyDescent="0.25">
      <c r="B16" s="317" t="s">
        <v>123</v>
      </c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</row>
    <row r="17" spans="2:21" ht="60" customHeight="1" x14ac:dyDescent="0.2">
      <c r="B17" s="300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</row>
    <row r="18" spans="2:21" ht="60" customHeight="1" x14ac:dyDescent="0.2">
      <c r="B18" s="300"/>
      <c r="C18" s="300"/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</row>
    <row r="19" spans="2:21" ht="60" customHeight="1" x14ac:dyDescent="0.2">
      <c r="B19" s="300"/>
      <c r="C19" s="300"/>
      <c r="D19" s="300"/>
      <c r="E19" s="300"/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5" t="s">
        <v>178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4.95" customHeight="1" x14ac:dyDescent="0.2">
      <c r="B22" s="326" t="s">
        <v>28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 x14ac:dyDescent="0.2">
      <c r="B23" s="300"/>
      <c r="C23" s="300"/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</row>
    <row r="24" spans="2:21" ht="60" customHeight="1" x14ac:dyDescent="0.2">
      <c r="B24" s="300"/>
      <c r="C24" s="300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</row>
    <row r="25" spans="2:21" s="14" customFormat="1" ht="24.95" customHeight="1" x14ac:dyDescent="0.25">
      <c r="B25" s="317" t="s">
        <v>123</v>
      </c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7"/>
      <c r="O25" s="317"/>
      <c r="P25" s="317"/>
      <c r="Q25" s="317"/>
      <c r="R25" s="317"/>
      <c r="S25" s="317"/>
      <c r="T25" s="317"/>
      <c r="U25" s="317"/>
    </row>
    <row r="26" spans="2:21" ht="60" customHeight="1" x14ac:dyDescent="0.2">
      <c r="B26" s="300"/>
      <c r="C26" s="300"/>
      <c r="D26" s="300"/>
      <c r="E26" s="300"/>
      <c r="F26" s="300"/>
      <c r="G26" s="300"/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</row>
    <row r="27" spans="2:21" ht="60" customHeight="1" x14ac:dyDescent="0.2">
      <c r="B27" s="300"/>
      <c r="C27" s="300"/>
      <c r="D27" s="300"/>
      <c r="E27" s="300"/>
      <c r="F27" s="300"/>
      <c r="G27" s="300"/>
      <c r="H27" s="300"/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</row>
    <row r="28" spans="2:21" ht="60" customHeight="1" x14ac:dyDescent="0.2">
      <c r="B28" s="300"/>
      <c r="C28" s="300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27" t="s">
        <v>179</v>
      </c>
      <c r="C30" s="327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 s="327"/>
      <c r="R30" s="327"/>
      <c r="S30" s="327"/>
      <c r="T30" s="327"/>
      <c r="U30" s="327"/>
    </row>
    <row r="31" spans="2:21" ht="24.95" customHeight="1" x14ac:dyDescent="0.2">
      <c r="B31" s="328" t="s">
        <v>28</v>
      </c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</row>
    <row r="32" spans="2:21" ht="60" customHeight="1" x14ac:dyDescent="0.2">
      <c r="B32" s="300"/>
      <c r="C32" s="300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</row>
    <row r="33" spans="2:21" ht="60" customHeight="1" x14ac:dyDescent="0.2"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</row>
    <row r="34" spans="2:21" s="14" customFormat="1" ht="24.95" customHeight="1" x14ac:dyDescent="0.25">
      <c r="B34" s="317" t="s">
        <v>123</v>
      </c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</row>
    <row r="35" spans="2:21" ht="60" customHeight="1" x14ac:dyDescent="0.2">
      <c r="B35" s="300"/>
      <c r="C35" s="300"/>
      <c r="D35" s="300"/>
      <c r="E35" s="300"/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</row>
    <row r="36" spans="2:21" ht="60" customHeight="1" x14ac:dyDescent="0.2">
      <c r="B36" s="300"/>
      <c r="C36" s="300"/>
      <c r="D36" s="300"/>
      <c r="E36" s="300"/>
      <c r="F36" s="300"/>
      <c r="G36" s="300"/>
      <c r="H36" s="300"/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</row>
    <row r="37" spans="2:21" ht="60" customHeight="1" x14ac:dyDescent="0.2"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</row>
    <row r="40" spans="2:21" x14ac:dyDescent="0.2">
      <c r="B40" s="323" t="s">
        <v>180</v>
      </c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</row>
    <row r="41" spans="2:21" ht="19.5" x14ac:dyDescent="0.2">
      <c r="B41" s="328" t="s">
        <v>28</v>
      </c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</row>
    <row r="42" spans="2:21" ht="62.25" customHeight="1" x14ac:dyDescent="0.2">
      <c r="B42" s="300"/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</row>
    <row r="43" spans="2:21" ht="64.5" customHeight="1" x14ac:dyDescent="0.2">
      <c r="B43" s="300"/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</row>
    <row r="44" spans="2:21" ht="19.5" x14ac:dyDescent="0.2">
      <c r="B44" s="317" t="s">
        <v>123</v>
      </c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54.75" customHeight="1" x14ac:dyDescent="0.2">
      <c r="B45" s="300"/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</row>
    <row r="46" spans="2:21" ht="61.5" customHeight="1" x14ac:dyDescent="0.2">
      <c r="B46" s="300"/>
      <c r="C46" s="300"/>
      <c r="D46" s="300"/>
      <c r="E46" s="300"/>
      <c r="F46" s="300"/>
      <c r="G46" s="300"/>
      <c r="H46" s="300"/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</row>
    <row r="47" spans="2:21" ht="64.5" customHeight="1" x14ac:dyDescent="0.2">
      <c r="B47" s="300"/>
      <c r="C47" s="300"/>
      <c r="D47" s="300"/>
      <c r="E47" s="300"/>
      <c r="F47" s="300"/>
      <c r="G47" s="300"/>
      <c r="H47" s="300"/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0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lastPrinted>2011-10-07T14:16:27Z</cp:lastPrinted>
  <dcterms:created xsi:type="dcterms:W3CDTF">2010-02-23T19:10:51Z</dcterms:created>
  <dcterms:modified xsi:type="dcterms:W3CDTF">2025-12-04T15:20:33Z</dcterms:modified>
</cp:coreProperties>
</file>