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J\Desktop\caro 2025\CARPETA 10. RENDICIÓN DE CUENTAS\"/>
    </mc:Choice>
  </mc:AlternateContent>
  <xr:revisionPtr revIDLastSave="0" documentId="13_ncr:1_{D7515FEE-7E5C-4E7F-BEC6-82AC3984587C}"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<sst xmlns="http://schemas.openxmlformats.org/spreadsheetml/2006/main" count="456" uniqueCount="293">
  <si>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</si>
  <si>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</si>
  <si>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</si>
  <si>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</si>
  <si>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</si>
  <si>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</si>
  <si>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</si>
  <si>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</si>
  <si>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</si>
  <si>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</si>
  <si>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</si>
  <si>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</si>
  <si>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</si>
  <si>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</si>
  <si>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</si>
  <si>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</si>
  <si>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</si>
  <si>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</si>
  <si>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</si>
  <si>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</si>
  <si>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</si>
  <si>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</si>
  <si>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</si>
  <si>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</si>
  <si>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</si>
  <si>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</si>
  <si>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</si>
  <si>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</si>
  <si>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</si>
  <si>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</si>
  <si>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</si>
  <si>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</si>
  <si>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</si>
  <si>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</si>
  <si>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</si>
  <si>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</si>
  <si>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</si>
  <si>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</si>
  <si>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</si>
  <si>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</si>
  <si>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</si>
  <si>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</si>
  <si>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</si>
  <si>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</si>
  <si>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</si>
  <si>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</si>
  <si>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</si>
  <si>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</si>
  <si>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</si>
  <si>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</si>
  <si>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</si>
  <si>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</si>
  <si>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</si>
  <si>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</si>
  <si>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</si>
  <si>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</si>
  <si>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</si>
  <si>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</si>
  <si>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</si>
  <si>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</si>
  <si>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</si>
  <si>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</si>
  <si>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</si>
  <si>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</si>
  <si>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</si>
  <si>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</si>
  <si>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</si>
  <si>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</si>
  <si>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</si>
  <si>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</si>
  <si>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</si>
  <si>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</si>
  <si>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</si>
  <si>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</si>
  <si>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</si>
  <si>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</si>
  <si>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</si>
  <si>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</si>
  <si>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</si>
  <si>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</si>
  <si>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</si>
  <si>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</si>
  <si>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</si>
  <si>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</si>
  <si>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</si>
  <si>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</si>
  <si>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</si>
  <si>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</si>
  <si>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</si>
  <si>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</si>
  <si>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</si>
  <si>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</si>
  <si>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</si>
  <si>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</si>
  <si>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</si>
  <si>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</si>
  <si>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</si>
  <si>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</si>
  <si>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</si>
  <si>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</si>
  <si>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</si>
  <si>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</si>
  <si>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</si>
  <si>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</si>
  <si>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</si>
  <si>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</si>
  <si>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</si>
  <si>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</si>
  <si>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</si>
  <si>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</si>
  <si>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</si>
  <si>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</si>
  <si>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</si>
  <si>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</si>
  <si>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</si>
  <si>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</si>
  <si>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</si>
  <si>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</si>
  <si>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</si>
  <si>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</si>
  <si>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</si>
  <si>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</si>
  <si>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</si>
  <si>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</si>
  <si>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</si>
  <si>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</si>
  <si>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</si>
  <si>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</si>
  <si>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</si>
  <si>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</si>
  <si>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</si>
  <si>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</si>
  <si>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</si>
  <si>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</si>
  <si>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</si>
  <si>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</si>
  <si>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</si>
  <si>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</si>
  <si>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</si>
  <si>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</si>
  <si>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</si>
  <si>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</si>
  <si>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</si>
  <si>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</si>
  <si>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</si>
  <si>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</si>
  <si>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</si>
  <si>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</si>
  <si>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</si>
  <si>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</si>
  <si>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</si>
  <si>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</si>
  <si>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</si>
  <si>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</si>
  <si>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</si>
  <si>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</si>
  <si>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</si>
  <si>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</si>
  <si>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</si>
  <si>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</si>
  <si>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</si>
  <si>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</si>
  <si>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</si>
  <si>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</si>
  <si>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</si>
  <si>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</si>
  <si>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</si>
  <si>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</si>
  <si>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</si>
  <si>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</si>
  <si>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</si>
  <si>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</si>
  <si>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</si>
  <si>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</si>
  <si>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</si>
  <si>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</si>
  <si>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</si>
  <si>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</si>
  <si>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</si>
  <si>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</si>
  <si>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</si>
  <si>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</si>
  <si>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</si>
  <si>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</si>
  <si>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</si>
  <si>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</si>
  <si>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</si>
  <si>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</si>
  <si>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</si>
  <si>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</si>
  <si>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</si>
  <si>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</si>
  <si>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</si>
  <si>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</si>
  <si>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</si>
  <si>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</si>
  <si>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</si>
  <si>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</si>
  <si>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</si>
  <si>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</si>
  <si>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</si>
  <si>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</si>
  <si>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</si>
  <si>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</si>
  <si>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</si>
  <si>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</si>
  <si>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</si>
  <si>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</si>
  <si>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</si>
  <si>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</si>
  <si>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</si>
  <si>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</si>
  <si>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</si>
  <si>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</si>
  <si>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</si>
  <si>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</si>
  <si>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</si>
  <si>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</si>
  <si>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</si>
  <si>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Dogny Esperanza Pallarez Torrado</t>
  </si>
  <si>
    <t>Se ha definido los roles y responsabilidades en concordancia con los lineamientos dados  por la SED.</t>
  </si>
  <si>
    <t>Se prepara la información veraz y verificable.</t>
  </si>
  <si>
    <t>Se aplica la evaluación del proceso de rendición de cuentas</t>
  </si>
  <si>
    <t>Se reciben las orientaciones de la SED para el proceso</t>
  </si>
  <si>
    <t>Se establecen reuniones  preparatorias con el equipo técnico para el proceso de rendición de cuentas.</t>
  </si>
  <si>
    <t>Se implementan los canales virtuales dispuestos para la R.C y mecanismos de divulgación.</t>
  </si>
  <si>
    <t>Se garantiza la intervención de la comunidad educativa, los ciudadanos y los grupos de interés.</t>
  </si>
  <si>
    <t>Se publicita el Cronograma para la inscripción de propuestas teniendo en cuenta el cronograma establecido para cada etapas de la R.C.</t>
  </si>
  <si>
    <t>Recepción de las propuestas de participación  y actas correspondientes.</t>
  </si>
  <si>
    <t>existencia de un formato y archivo de Registro audiovisual y actas correspondientes</t>
  </si>
  <si>
    <t>Se asegura el suministro y acceso a la información publicando el proceso en la página Web y las carteleras institucionales. Información enviada a las respectivas Sedes de la Institución.</t>
  </si>
  <si>
    <t>Se invita con antelación a través de oficios a entidades gubernamentales y no gubernamentales y a la comunidad educativa para que radiquen sus propuestas, evaluen la actividad y presenten sus observaciones, posibilitando un espacio  para intervención de interlocutores durante el evento de R.C. previa solicitud.</t>
  </si>
  <si>
    <t>Existe un formato para evaluar la estrategia por parte de los ciudadanos en el Evento R. C. Los resultdos son presentados en el informe y cargados a la plataforma enjambre.</t>
  </si>
  <si>
    <t xml:space="preserve">Publicación de resultados de la R.C, elaboración del informe de gestión, teniendo en cuenta, las fortalezas y debilidades para posibilitar acciones de mejoramiento. </t>
  </si>
  <si>
    <t>Se garantiza la participación de todos los estamentos educaticos para propiciar mecanismos internos de mejoramiento.</t>
  </si>
  <si>
    <t>1. Apropiación de la información de la SED para el proceso de rendición de cuentas.</t>
  </si>
  <si>
    <t>2. Elaborar el informe de rendición de cuentas.</t>
  </si>
  <si>
    <t>4. Presentar en audiencia pública el informe de rendición de cuentas.</t>
  </si>
  <si>
    <t>5. Realizar la autoevaluación del proceso y enviar el informe a los entes correspondientes</t>
  </si>
  <si>
    <t>3. Realizar la convocatoria presencial para la audiencia de rendición de cuentas anexando el link para la transmisión en vivo a la comunidad.</t>
  </si>
  <si>
    <t xml:space="preserve">                                Ocaña</t>
  </si>
  <si>
    <t>(número de personas convocadas que asisten y se conectan en vivo para la transmisión  del informe de gestión/total de personas de la comunidad educativa convocada a la audiencia pública de rendición de cuentas)*100%</t>
  </si>
  <si>
    <t>Cumplir con todas las etapas según  lineamientos de la SED para el proceso de divulgación del informe de rendición de cuentas.</t>
  </si>
  <si>
    <t>Institución Educativa José Eusebio Caro</t>
  </si>
  <si>
    <t>Divulgar a los miembros de la comunidd educativa el informe de gestión utilizando diversos medios a través de la convocatoria presencial del evento de Rendición de cuentas.</t>
  </si>
  <si>
    <t>Divulgar al 70% de los miembros de la comunidad  educativa  el informe de gestión de rendición de cuentas a través de la convocatoria presencial del evento de R.C. para la vigencia 2023</t>
  </si>
  <si>
    <t>Informe del Consejo Directivo sobre ejecución de los recursos; Infome de Rectoría en la clausura de graduación y Asamblea de padres.</t>
  </si>
  <si>
    <t>Divulgación a través de las págs. Virtuales de la institución de los avances en obras de infraestructura y adquisición de equipos, así cojo divulgación de las actividades plasmadas en agenda de las Sedes.</t>
  </si>
  <si>
    <t>Se hizo evaluación y seguimiento a las metas institucionales, así como los avances en los procesos de Gestión.</t>
  </si>
  <si>
    <t>Se convocó durante el año escolar a los diferentes estamentos de la comunidad educativa para dar a conocer los avances en cuanto a la inversión de los recursos.</t>
  </si>
  <si>
    <t>Se evidencia una continua revisión de las prioridades para la inversión de los recursos. Ajustes con base en las orientaciones de la SED y Consejo Diectivo.</t>
  </si>
  <si>
    <t>Está Conformado d el equipo lider de trabajo para la rendiciòn de cuentas y asignación de tareas y compromisos.</t>
  </si>
  <si>
    <t>Existencia de  coherencia entre las necesidades identificadas con base en los factores críticos  y la gestion realizada para su cumplimiento.</t>
  </si>
  <si>
    <t xml:space="preserve">Se tuvo en cuenta todos los mecanismos viables para llevar a cabo las actividades. Socialización ante la comunidad educativa  en las asambleas a docentes y estudiantes y padres de familia, para informar sobre las inversiones y proyectos ejecutados. </t>
  </si>
  <si>
    <t>Se define como espacio para el diálogo en los procesos de la autoevaluación institucional y la priorización de necesidades en el plan de mejoramiento institucional insumos importantes para la  rendición de cuentas.</t>
  </si>
  <si>
    <t xml:space="preserve">La IE.  realiza las comunicaciones respectivas y publica la rendición de cuentas en la página Web institucional-red social y carteleras informativas. Publica la fecha a realizar dentro de la agenda institucional. </t>
  </si>
  <si>
    <t>Se identifican los líderes en cada una de las gestiones para promover la divulgación de la información. Se convocó a los interlocutores a través de una grabación en video para el proceso de Rendición de cuentas.</t>
  </si>
  <si>
    <t>Se estableció un cronograma que describe  las actividades y los responsables para el proceso de rendición de cuentas.</t>
  </si>
  <si>
    <t>Se definió el cronograma de ejecución de cada una de las etapas del proceso de R. C, y sus responsables.</t>
  </si>
  <si>
    <t>Se contemplan los gastos para el proceso de rendición de cuentas como parte de la logística para la ejecución de las actividades.</t>
  </si>
  <si>
    <t>Se ha establecido como canal virtual la página o correo   institucional. La emisora institucional Colcaro estereo es un espacio de divulgación permanente de los procesos de gestión.</t>
  </si>
  <si>
    <t>Se formularon en la planeación de la rendición de cuentas y se incluyen en el plan de mejoramiento institucional.</t>
  </si>
  <si>
    <t>Presencial y abierto a la comunidad. Transmisión en vivo del Evento de R.C por el canal T.V San Jorge. Durante el año se ha amantenido informada a la comunidad de los avances en los proyectos de la I.E.</t>
  </si>
  <si>
    <t>Se ha institucionalizado  los formatos estandarizados propuestos por  la SED.</t>
  </si>
  <si>
    <t>Se prepara períodicamente  y se publica la información veraz y verificable de la ejecución de los recursos.</t>
  </si>
  <si>
    <t>Se tienen en cuenta las sugerencias de la comunidad para prepara información veraz y verificable, de las inversiones de los recursos, así como del fortalecimiento de los diversos componentes de gestión.</t>
  </si>
  <si>
    <t xml:space="preserve">Se realizó tres seguimientos al Plan de Mejoramiento institucional para determinar avances en su ejecución. </t>
  </si>
  <si>
    <t>Se prepara la información veraz y verificable en conjunto con el personal a cargo de pagaduría, así como presentar los informes contables ante los organismos de control.</t>
  </si>
  <si>
    <t>Hay una continua revisión de las estrtegias de gestión y se plantean acciones parsa el mejoramiento continuo.</t>
  </si>
  <si>
    <t xml:space="preserve">Se publica la información y recepciona las peticiones, quejas o reclamas de la comunidad educacativa.  Se evidencia respuesta inmediata a las solicitudes y requerimientos tanto de la comunidad como de las autoridades administrativas y de control. </t>
  </si>
  <si>
    <t>Se mantiene actualizada la información documental en la plataforma enjambre.</t>
  </si>
  <si>
    <t xml:space="preserve">Se han definido los canales para la comunicación del proceso de rención de cuentas comunicaciones escritas, video de invitación a la comunidad para participar del evento, a través del canal emnisora Colcaro stereo. </t>
  </si>
  <si>
    <t>La divulgación de gestión e inversión de los recursos en continua, a través de mecanismos internos y externos aprovechando los medios disponibles para dar informes de los avances en inversiones y de las actividades que se realizan durante la vigencia.</t>
  </si>
  <si>
    <t>Se revisó el proceso de rendición de cuentas anterior identificando la convocatoria a todos los estamentos de la comunidad educativa y entidades gubernamentales y no gubernamentales.</t>
  </si>
  <si>
    <t>Se definen y organizan los espacios de diálogo con el Consejo académico, Consejo Directivo, Consejo de Padres , equipo de Calidad para priorizar los temas de la R.C</t>
  </si>
  <si>
    <t xml:space="preserve">Se define la metodología presencial, incluyendo fecha y hora, así como el tiempo  que se empleará en el proceso de rendición de cuentas. </t>
  </si>
  <si>
    <t>Se define el proceso de convocatoria  utilizando los medios de comunicación  radio (emisora Stereo colcaro, TV. San Jorge,  digitales (páginas y plataformas virtuales)</t>
  </si>
  <si>
    <t>Se realiza la convocatoria por diversos medios de comunicación electrónicos para efectuar el proceso de R.C (canal emisora colcaro stereo, canar regional T.v san Jorge, medios electrónicos WhatsApp institucionales de comunicación con docentes, padres de flia. y estudiantes.)</t>
  </si>
  <si>
    <t>Se realizó la publicación en los tiempos establecidos en el cronograma para el proceso  de rendición de cuentas con el equipo técnico.</t>
  </si>
  <si>
    <t>Se generan espacios en las asambleas de la comunidad de padres, de docentes y estudiantes para los temas a abordar en el proceso de la R.C. en las semanas de ds. Institucional se crean espacios para dialogar y presentar informe de ejecución de los recursos y logros obtenidos. El proceso de Evaluación y seguimiento de las metas y la autoevaluación institucional con fecha 26 de noviembre de 2025. permite realizar análisis de las fortalecezas y oportunidades de mejora.</t>
  </si>
  <si>
    <t>Se evidencia la publicación del informe de ejecución de R.C y su cargue en Plataforma, para el conocimiento de toda la comunidad, los ciudadanos y grupos de interés.</t>
  </si>
  <si>
    <t>Se evidencia un canal institucional para la recepción de las preguntas e inquietudes de los ciudadanos y dar   respuesta a través de la página web institucional y los correos de los ciudadanos interesados.</t>
  </si>
  <si>
    <t>Se programa el análisis de la evaluación de la rendición de cuentas, además de las recomendaciones u objeciones recibidas. Las recomendaciones son tenidas en cuenta para mejorar los procesos futuros de R.C</t>
  </si>
  <si>
    <t>Se establecen diversos espacios de diálogo para   presentar informes de la gestión, en Asamblea de docentes y padres de flia, como actividad previa al evento de R.C. Se tienen en cuenta la recomendaciones de los diversos grupos de interés y se programa el análisis de los resultados obtenidos en el proceso de rendición de cuentas.</t>
  </si>
  <si>
    <t>Se formula un plan de mejoramiento teniendo en cuenta las recomendaciones hechas en aspectos de inversión para las sedes de la primaria, de igual manera para la Sede Principal; Son recomendaciones que involucran temas de infraestructura,  dotación de equipos, materiales educativos, fortalecimiento de los centros de interés, la convivencia y el  Fortalecimiento de la primera infancia.</t>
  </si>
  <si>
    <t>La institución cuenta con formatos que posibilitan la recopilación de las recomendaciones y sugerencias de los participantes en el proceso de R. C.</t>
  </si>
  <si>
    <t>Se evidencia el acatamiento de las orientaciones de los órganos de control  para la toma de decisiones que faciliten en cumplimiento de las metas.</t>
  </si>
  <si>
    <t xml:space="preserve">Se está en continua comunicación  y con base en  las recomendaciones derivadas de cada espacio de diáologo con la comunidad de docentes, padres y estudiantes se puedan tomar decisiones para el cumplimiento de metas. </t>
  </si>
  <si>
    <t>El autodiagnóstico en uno de los insumos para el Seguimiento y evaluación  antes y después de la R.C. Durnte el evento la comunidad tiene oportunidad de evaluar la calidad de la presentación del informe.</t>
  </si>
  <si>
    <t xml:space="preserve">Se evidencia cumplimiento en la presentación de los informes períodicos a los órganos de control y cuerpos colegiados como Consejo Directivo, Consejo Académico y Consejo de Padres. </t>
  </si>
  <si>
    <t>Se evidencia la elaboración del plan de acción, fijando un cronograma de actividades con fechas y asignando responsables.</t>
  </si>
  <si>
    <t>Se evidencia mejoramiento en la formulación de estrategias novedosas para la R.C .</t>
  </si>
  <si>
    <t xml:space="preserve">           Noviembre 26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</si>
</sst>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7"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385767656"/>
        <c:axId val="3857684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99.426229508196727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385767656"/>
        <c:axId val="385768440"/>
      </c:scatterChart>
      <c:catAx>
        <c:axId val="38576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385768440"/>
        <c:crosses val="autoZero"/>
        <c:auto val="1"/>
        <c:lblAlgn val="ctr"/>
        <c:lblOffset val="100"/>
        <c:noMultiLvlLbl val="0"/>
      </c:catAx>
      <c:valAx>
        <c:axId val="3857684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765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85757072"/>
        <c:axId val="385756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99.4</c:v>
                </c:pt>
                <c:pt idx="1">
                  <c:v>99.642857142857139</c:v>
                </c:pt>
                <c:pt idx="2">
                  <c:v>97.888888888888886</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85757072"/>
        <c:axId val="385756680"/>
      </c:scatterChart>
      <c:catAx>
        <c:axId val="385757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56680"/>
        <c:crosses val="autoZero"/>
        <c:auto val="1"/>
        <c:lblAlgn val="ctr"/>
        <c:lblOffset val="100"/>
        <c:noMultiLvlLbl val="0"/>
      </c:catAx>
      <c:valAx>
        <c:axId val="385756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85761384"/>
        <c:axId val="3857617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98</c:v>
                </c:pt>
                <c:pt idx="1">
                  <c:v>99.333333333333329</c:v>
                </c:pt>
                <c:pt idx="2">
                  <c:v>100</c:v>
                </c:pt>
                <c:pt idx="3">
                  <c:v>99.666666666666671</c:v>
                </c:pt>
                <c:pt idx="4">
                  <c:v>100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85761384"/>
        <c:axId val="385761776"/>
      </c:scatterChart>
      <c:catAx>
        <c:axId val="38576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1776"/>
        <c:crosses val="autoZero"/>
        <c:auto val="1"/>
        <c:lblAlgn val="ctr"/>
        <c:lblOffset val="100"/>
        <c:noMultiLvlLbl val="0"/>
      </c:catAx>
      <c:valAx>
        <c:axId val="3857617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1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85757464"/>
        <c:axId val="38576256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100</c:v>
                </c:pt>
                <c:pt idx="1">
                  <c:v>100</c:v>
                </c:pt>
                <c:pt idx="2">
                  <c:v>100</c:v>
                </c:pt>
                <c:pt idx="3">
                  <c:v>100</c:v>
                </c:pt>
                <c:pt idx="4" formatCode="0.00">
                  <c:v>99.166666666666671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85763344"/>
        <c:axId val="385762952"/>
      </c:scatterChart>
      <c:catAx>
        <c:axId val="38575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2560"/>
        <c:crosses val="autoZero"/>
        <c:auto val="1"/>
        <c:lblAlgn val="ctr"/>
        <c:lblOffset val="100"/>
        <c:noMultiLvlLbl val="0"/>
      </c:catAx>
      <c:valAx>
        <c:axId val="385762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57464"/>
        <c:crosses val="autoZero"/>
        <c:crossBetween val="between"/>
      </c:valAx>
      <c:valAx>
        <c:axId val="385762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63344"/>
        <c:crosses val="max"/>
        <c:crossBetween val="midCat"/>
      </c:valAx>
      <c:valAx>
        <c:axId val="385763344"/>
        <c:scaling>
          <c:orientation val="minMax"/>
        </c:scaling>
        <c:delete val="1"/>
        <c:axPos val="b"/>
        <c:numFmt formatCode="General" sourceLinked="1"/>
        <c:majorTickMark val="out"/>
        <c:minorTickMark val="none"/>
        <c:tickLblPos val="nextTo"/>
        <c:crossAx val="385762952"/>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85771968"/>
        <c:axId val="38576961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97.888888888888886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85771968"/>
        <c:axId val="385769616"/>
      </c:scatterChart>
      <c:catAx>
        <c:axId val="38577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69616"/>
        <c:crosses val="autoZero"/>
        <c:auto val="1"/>
        <c:lblAlgn val="ctr"/>
        <c:lblOffset val="100"/>
        <c:noMultiLvlLbl val="0"/>
      </c:catAx>
      <c:valAx>
        <c:axId val="3857696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85771576"/>
        <c:axId val="3857707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85771576"/>
        <c:axId val="385770792"/>
      </c:scatterChart>
      <c:catAx>
        <c:axId val="385771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385770792"/>
        <c:crosses val="autoZero"/>
        <c:auto val="1"/>
        <c:lblAlgn val="ctr"/>
        <c:lblOffset val="100"/>
        <c:noMultiLvlLbl val="0"/>
      </c:catAx>
      <c:valAx>
        <c:axId val="385770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5771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0"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D2" zoomScaleNormal="100" workbookViewId="0">
      <selection activeCell="H5" sqref="H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240</v>
      </c>
      <c r="F5" s="28"/>
      <c r="G5" s="35" t="s">
        <v>85</v>
      </c>
      <c r="H5" s="105" t="s">
        <v>292</v>
      </c>
      <c r="I5" s="252" t="s">
        <v>88</v>
      </c>
      <c r="J5" s="252"/>
    </row>
    <row r="6" spans="1:10" s="8" customFormat="1" ht="30.75" customHeight="1" x14ac:dyDescent="0.25">
      <c r="A6" s="49"/>
      <c r="B6" s="221" t="s">
        <v>120</v>
      </c>
      <c r="C6" s="221"/>
      <c r="D6" s="221"/>
      <c r="E6" s="28">
        <v>15449800018</v>
      </c>
      <c r="F6" s="28"/>
      <c r="G6" s="71" t="s">
        <v>62</v>
      </c>
      <c r="H6" s="28" t="s">
        <v>243</v>
      </c>
      <c r="I6" s="220">
        <f>IF(SUM(I9:I69)=0,"",AVERAGE(I9:I69))</f>
        <v>99.426229508196727</v>
      </c>
      <c r="J6" s="220"/>
    </row>
    <row r="7" spans="1:10" s="8" customFormat="1" ht="17.25" customHeight="1" x14ac:dyDescent="0.25">
      <c r="A7" s="49"/>
      <c r="B7" s="221" t="s">
        <v>86</v>
      </c>
      <c r="C7" s="221"/>
      <c r="D7" s="221"/>
      <c r="E7" s="222" t="s">
        <v>219</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99.4</v>
      </c>
      <c r="E9" s="32" t="s">
        <v>6</v>
      </c>
      <c r="F9" s="67" t="s">
        <v>6</v>
      </c>
      <c r="G9" s="29">
        <f>IF(SUM(I9:I9)=0,"",AVERAGE(I9:I9))</f>
        <v>98</v>
      </c>
      <c r="H9" s="37" t="s">
        <v>92</v>
      </c>
      <c r="I9" s="30">
        <v>98</v>
      </c>
      <c r="J9" s="31" t="s">
        <v>246</v>
      </c>
    </row>
    <row r="10" spans="1:10" s="8" customFormat="1" ht="51" customHeight="1" x14ac:dyDescent="0.25">
      <c r="A10" s="63" t="str">
        <f>IF(I10&lt;61,MAX($A$8:A9)+1,"")</f>
        <v/>
      </c>
      <c r="B10" s="254"/>
      <c r="C10" s="64" t="s">
        <v>4</v>
      </c>
      <c r="D10" s="226"/>
      <c r="E10" s="256" t="s">
        <v>43</v>
      </c>
      <c r="F10" s="68" t="s">
        <v>43</v>
      </c>
      <c r="G10" s="251">
        <f>IF(SUM(I10:I12)=0,"",AVERAGE(I10:I12))</f>
        <v>99.333333333333329</v>
      </c>
      <c r="H10" s="37" t="s">
        <v>89</v>
      </c>
      <c r="I10" s="30">
        <v>98</v>
      </c>
      <c r="J10" s="31" t="s">
        <v>247</v>
      </c>
    </row>
    <row r="11" spans="1:10" s="8" customFormat="1" ht="93" customHeight="1" x14ac:dyDescent="0.25">
      <c r="A11" s="63" t="str">
        <f>IF(I11&lt;61,MAX($A$8:A10)+1,"")</f>
        <v/>
      </c>
      <c r="B11" s="254"/>
      <c r="C11" s="64" t="s">
        <v>4</v>
      </c>
      <c r="D11" s="226"/>
      <c r="E11" s="256"/>
      <c r="F11" s="68" t="s">
        <v>43</v>
      </c>
      <c r="G11" s="249"/>
      <c r="H11" s="37" t="s">
        <v>44</v>
      </c>
      <c r="I11" s="30">
        <v>100</v>
      </c>
      <c r="J11" s="31" t="s">
        <v>248</v>
      </c>
    </row>
    <row r="12" spans="1:10" s="8" customFormat="1" ht="32.25" customHeight="1" x14ac:dyDescent="0.25">
      <c r="A12" s="63" t="str">
        <f>IF(I12&lt;61,MAX($A$8:A11)+1,"")</f>
        <v/>
      </c>
      <c r="B12" s="254"/>
      <c r="C12" s="64" t="s">
        <v>4</v>
      </c>
      <c r="D12" s="226"/>
      <c r="E12" s="256"/>
      <c r="F12" s="68" t="s">
        <v>43</v>
      </c>
      <c r="G12" s="250"/>
      <c r="H12" s="37" t="s">
        <v>90</v>
      </c>
      <c r="I12" s="30">
        <v>100</v>
      </c>
      <c r="J12" s="31" t="s">
        <v>249</v>
      </c>
    </row>
    <row r="13" spans="1:10" s="8" customFormat="1" ht="45" customHeight="1" x14ac:dyDescent="0.25">
      <c r="A13" s="63" t="str">
        <f>IF(I13&lt;61,MAX($A$8:A12)+1,"")</f>
        <v/>
      </c>
      <c r="B13" s="254"/>
      <c r="C13" s="64" t="s">
        <v>4</v>
      </c>
      <c r="D13" s="226"/>
      <c r="E13" s="256" t="s">
        <v>45</v>
      </c>
      <c r="F13" s="68" t="s">
        <v>45</v>
      </c>
      <c r="G13" s="251">
        <f>IF(SUM(I13:I14)=0,"",AVERAGE(I13:I14))</f>
        <v>100</v>
      </c>
      <c r="H13" s="37" t="s">
        <v>10</v>
      </c>
      <c r="I13" s="30">
        <v>100</v>
      </c>
      <c r="J13" s="31" t="s">
        <v>250</v>
      </c>
    </row>
    <row r="14" spans="1:10" s="8" customFormat="1" ht="30.75" customHeight="1" x14ac:dyDescent="0.25">
      <c r="A14" s="63" t="str">
        <f>IF(I14&lt;61,MAX($A$8:A13)+1,"")</f>
        <v/>
      </c>
      <c r="B14" s="254"/>
      <c r="C14" s="64" t="s">
        <v>4</v>
      </c>
      <c r="D14" s="226"/>
      <c r="E14" s="256"/>
      <c r="F14" s="68" t="s">
        <v>45</v>
      </c>
      <c r="G14" s="250"/>
      <c r="H14" s="37" t="s">
        <v>93</v>
      </c>
      <c r="I14" s="30">
        <v>100</v>
      </c>
      <c r="J14" s="31" t="s">
        <v>251</v>
      </c>
    </row>
    <row r="15" spans="1:10" s="8" customFormat="1" ht="48" customHeight="1" x14ac:dyDescent="0.25">
      <c r="A15" s="63" t="str">
        <f>IF(I15&lt;61,MAX($A$8:A14)+1,"")</f>
        <v/>
      </c>
      <c r="B15" s="254"/>
      <c r="C15" s="64" t="s">
        <v>4</v>
      </c>
      <c r="D15" s="226"/>
      <c r="E15" s="256" t="s">
        <v>46</v>
      </c>
      <c r="F15" s="68" t="s">
        <v>46</v>
      </c>
      <c r="G15" s="215">
        <f>IF(SUM(I15:I20)=0,"",AVERAGE(I15:I20))</f>
        <v>99.666666666666671</v>
      </c>
      <c r="H15" s="37" t="s">
        <v>47</v>
      </c>
      <c r="I15" s="30">
        <v>100</v>
      </c>
      <c r="J15" s="31" t="s">
        <v>252</v>
      </c>
    </row>
    <row r="16" spans="1:10" s="8" customFormat="1" ht="44.25" customHeight="1" x14ac:dyDescent="0.25">
      <c r="A16" s="63" t="str">
        <f>IF(I16&lt;61,MAX($A$8:A15)+1,"")</f>
        <v/>
      </c>
      <c r="B16" s="254"/>
      <c r="C16" s="64" t="s">
        <v>4</v>
      </c>
      <c r="D16" s="226"/>
      <c r="E16" s="256"/>
      <c r="F16" s="68" t="s">
        <v>46</v>
      </c>
      <c r="G16" s="249"/>
      <c r="H16" s="37" t="s">
        <v>7</v>
      </c>
      <c r="I16" s="30">
        <v>100</v>
      </c>
      <c r="J16" s="31" t="s">
        <v>253</v>
      </c>
    </row>
    <row r="17" spans="1:10" s="8" customFormat="1" ht="45" customHeight="1" x14ac:dyDescent="0.25">
      <c r="A17" s="63" t="str">
        <f>IF(I17&lt;61,MAX($A$8:A16)+1,"")</f>
        <v/>
      </c>
      <c r="B17" s="254"/>
      <c r="C17" s="64" t="s">
        <v>4</v>
      </c>
      <c r="D17" s="226"/>
      <c r="E17" s="256"/>
      <c r="F17" s="68" t="s">
        <v>46</v>
      </c>
      <c r="G17" s="249"/>
      <c r="H17" s="38" t="s">
        <v>94</v>
      </c>
      <c r="I17" s="30">
        <v>100</v>
      </c>
      <c r="J17" s="31" t="s">
        <v>254</v>
      </c>
    </row>
    <row r="18" spans="1:10" s="8" customFormat="1" ht="60" customHeight="1" x14ac:dyDescent="0.25">
      <c r="A18" s="63" t="str">
        <f>IF(I18&lt;61,MAX($A$8:A17)+1,"")</f>
        <v/>
      </c>
      <c r="B18" s="254"/>
      <c r="C18" s="64" t="s">
        <v>4</v>
      </c>
      <c r="D18" s="226"/>
      <c r="E18" s="256"/>
      <c r="F18" s="68" t="s">
        <v>46</v>
      </c>
      <c r="G18" s="249"/>
      <c r="H18" s="37" t="s">
        <v>91</v>
      </c>
      <c r="I18" s="30">
        <v>98</v>
      </c>
      <c r="J18" s="31" t="s">
        <v>255</v>
      </c>
    </row>
    <row r="19" spans="1:10" s="8" customFormat="1" ht="48" customHeight="1" x14ac:dyDescent="0.25">
      <c r="A19" s="63" t="str">
        <f>IF(I19&lt;61,MAX($A$8:A18)+1,"")</f>
        <v/>
      </c>
      <c r="B19" s="254"/>
      <c r="C19" s="64" t="s">
        <v>4</v>
      </c>
      <c r="D19" s="226"/>
      <c r="E19" s="256"/>
      <c r="F19" s="68" t="s">
        <v>46</v>
      </c>
      <c r="G19" s="249"/>
      <c r="H19" s="37" t="s">
        <v>95</v>
      </c>
      <c r="I19" s="30">
        <v>100</v>
      </c>
      <c r="J19" s="31" t="s">
        <v>256</v>
      </c>
    </row>
    <row r="20" spans="1:10" s="8" customFormat="1" ht="30" customHeight="1" x14ac:dyDescent="0.25">
      <c r="A20" s="63" t="str">
        <f>IF(I20&lt;61,MAX($A$8:A19)+1,"")</f>
        <v/>
      </c>
      <c r="B20" s="254"/>
      <c r="C20" s="64" t="s">
        <v>4</v>
      </c>
      <c r="D20" s="226"/>
      <c r="E20" s="256"/>
      <c r="F20" s="68" t="s">
        <v>46</v>
      </c>
      <c r="G20" s="250"/>
      <c r="H20" s="37" t="s">
        <v>11</v>
      </c>
      <c r="I20" s="30">
        <v>100</v>
      </c>
      <c r="J20" s="31" t="s">
        <v>261</v>
      </c>
    </row>
    <row r="21" spans="1:10" s="8" customFormat="1" ht="31.5" customHeight="1" x14ac:dyDescent="0.25">
      <c r="A21" s="63" t="str">
        <f>IF(I21&lt;61,MAX($A$8:A20)+1,"")</f>
        <v/>
      </c>
      <c r="B21" s="254"/>
      <c r="C21" s="64" t="s">
        <v>4</v>
      </c>
      <c r="D21" s="226"/>
      <c r="E21" s="256" t="s">
        <v>48</v>
      </c>
      <c r="F21" s="68" t="s">
        <v>48</v>
      </c>
      <c r="G21" s="215">
        <f>IF(SUM(I21:I27)=0,"",AVERAGE(I21:I27))</f>
        <v>100</v>
      </c>
      <c r="H21" s="37" t="s">
        <v>12</v>
      </c>
      <c r="I21" s="30">
        <v>100</v>
      </c>
      <c r="J21" s="31" t="s">
        <v>257</v>
      </c>
    </row>
    <row r="22" spans="1:10" s="8" customFormat="1" ht="41.25" customHeight="1" x14ac:dyDescent="0.25">
      <c r="A22" s="63" t="str">
        <f>IF(I22&lt;61,MAX($A$8:A21)+1,"")</f>
        <v/>
      </c>
      <c r="B22" s="254"/>
      <c r="C22" s="64" t="s">
        <v>4</v>
      </c>
      <c r="D22" s="226"/>
      <c r="E22" s="256"/>
      <c r="F22" s="68" t="s">
        <v>48</v>
      </c>
      <c r="G22" s="215"/>
      <c r="H22" s="37" t="s">
        <v>96</v>
      </c>
      <c r="I22" s="30">
        <v>100</v>
      </c>
      <c r="J22" s="31" t="s">
        <v>259</v>
      </c>
    </row>
    <row r="23" spans="1:10" s="8" customFormat="1" ht="59.25" customHeight="1" x14ac:dyDescent="0.25">
      <c r="A23" s="63" t="str">
        <f>IF(I23&lt;61,MAX($A$8:A22)+1,"")</f>
        <v/>
      </c>
      <c r="B23" s="254"/>
      <c r="C23" s="64" t="s">
        <v>4</v>
      </c>
      <c r="D23" s="226"/>
      <c r="E23" s="256"/>
      <c r="F23" s="68" t="s">
        <v>48</v>
      </c>
      <c r="G23" s="215"/>
      <c r="H23" s="37" t="s">
        <v>14</v>
      </c>
      <c r="I23" s="30">
        <v>100</v>
      </c>
      <c r="J23" s="31" t="s">
        <v>258</v>
      </c>
    </row>
    <row r="24" spans="1:10" s="8" customFormat="1" ht="44.25" customHeight="1" x14ac:dyDescent="0.25">
      <c r="A24" s="63" t="str">
        <f>IF(I24&lt;61,MAX($A$8:A23)+1,"")</f>
        <v/>
      </c>
      <c r="B24" s="254"/>
      <c r="C24" s="64" t="s">
        <v>4</v>
      </c>
      <c r="D24" s="226"/>
      <c r="E24" s="256"/>
      <c r="F24" s="68" t="s">
        <v>48</v>
      </c>
      <c r="G24" s="215"/>
      <c r="H24" s="37" t="s">
        <v>8</v>
      </c>
      <c r="I24" s="30">
        <v>100</v>
      </c>
      <c r="J24" s="31" t="s">
        <v>260</v>
      </c>
    </row>
    <row r="25" spans="1:10" s="8" customFormat="1" ht="33.75" customHeight="1" x14ac:dyDescent="0.25">
      <c r="A25" s="63" t="str">
        <f>IF(I25&lt;61,MAX($A$8:A24)+1,"")</f>
        <v/>
      </c>
      <c r="B25" s="254"/>
      <c r="C25" s="64" t="s">
        <v>4</v>
      </c>
      <c r="D25" s="226"/>
      <c r="E25" s="256"/>
      <c r="F25" s="68" t="s">
        <v>48</v>
      </c>
      <c r="G25" s="215"/>
      <c r="H25" s="37" t="s">
        <v>13</v>
      </c>
      <c r="I25" s="30">
        <v>100</v>
      </c>
      <c r="J25" s="31" t="s">
        <v>220</v>
      </c>
    </row>
    <row r="26" spans="1:10" s="8" customFormat="1" ht="35.25" customHeight="1" x14ac:dyDescent="0.25">
      <c r="A26" s="63" t="str">
        <f>IF(I26&lt;61,MAX($A$8:A25)+1,"")</f>
        <v/>
      </c>
      <c r="B26" s="254"/>
      <c r="C26" s="64" t="s">
        <v>4</v>
      </c>
      <c r="D26" s="226"/>
      <c r="E26" s="256"/>
      <c r="F26" s="68" t="s">
        <v>48</v>
      </c>
      <c r="G26" s="215"/>
      <c r="H26" s="37" t="s">
        <v>49</v>
      </c>
      <c r="I26" s="30">
        <v>100</v>
      </c>
      <c r="J26" s="31" t="s">
        <v>262</v>
      </c>
    </row>
    <row r="27" spans="1:10" s="8" customFormat="1" ht="75" customHeight="1" x14ac:dyDescent="0.25">
      <c r="A27" s="63" t="str">
        <f>IF(I27&lt;61,MAX($A$8:A26)+1,"")</f>
        <v/>
      </c>
      <c r="B27" s="255"/>
      <c r="C27" s="64" t="s">
        <v>4</v>
      </c>
      <c r="D27" s="227"/>
      <c r="E27" s="256"/>
      <c r="F27" s="68" t="s">
        <v>48</v>
      </c>
      <c r="G27" s="215"/>
      <c r="H27" s="37" t="s">
        <v>15</v>
      </c>
      <c r="I27" s="30">
        <v>100</v>
      </c>
      <c r="J27" s="31" t="s">
        <v>263</v>
      </c>
    </row>
    <row r="28" spans="1:10" s="8" customFormat="1" ht="31.5" customHeight="1" x14ac:dyDescent="0.25">
      <c r="A28" s="63" t="str">
        <f>IF(I28&lt;61,MAX($A$8:A27)+1,"")</f>
        <v/>
      </c>
      <c r="B28" s="238" t="s">
        <v>5</v>
      </c>
      <c r="C28" s="65" t="s">
        <v>5</v>
      </c>
      <c r="D28" s="231">
        <f>IF(SUM(I28:I54)=0,"",AVERAGE(I28:I55))</f>
        <v>99.642857142857139</v>
      </c>
      <c r="E28" s="234" t="s">
        <v>50</v>
      </c>
      <c r="F28" s="69" t="s">
        <v>50</v>
      </c>
      <c r="G28" s="215">
        <f>IF(SUM(I28:I34)=0,"",AVERAGE(I28:I34))</f>
        <v>100</v>
      </c>
      <c r="H28" s="37" t="s">
        <v>42</v>
      </c>
      <c r="I28" s="30">
        <v>100</v>
      </c>
      <c r="J28" s="31" t="s">
        <v>264</v>
      </c>
    </row>
    <row r="29" spans="1:10" s="8" customFormat="1" ht="33.75" customHeight="1" x14ac:dyDescent="0.25">
      <c r="A29" s="63" t="str">
        <f>IF(I29&lt;61,MAX($A$8:A28)+1,"")</f>
        <v/>
      </c>
      <c r="B29" s="239"/>
      <c r="C29" s="65" t="s">
        <v>5</v>
      </c>
      <c r="D29" s="218"/>
      <c r="E29" s="235"/>
      <c r="F29" s="69" t="s">
        <v>50</v>
      </c>
      <c r="G29" s="215"/>
      <c r="H29" s="37" t="s">
        <v>16</v>
      </c>
      <c r="I29" s="30">
        <v>100</v>
      </c>
      <c r="J29" s="31" t="s">
        <v>265</v>
      </c>
    </row>
    <row r="30" spans="1:10" s="8" customFormat="1" ht="45.75" customHeight="1" x14ac:dyDescent="0.25">
      <c r="A30" s="63" t="str">
        <f>IF(I30&lt;61,MAX($A$8:A29)+1,"")</f>
        <v/>
      </c>
      <c r="B30" s="239"/>
      <c r="C30" s="65" t="s">
        <v>5</v>
      </c>
      <c r="D30" s="218"/>
      <c r="E30" s="235"/>
      <c r="F30" s="69" t="s">
        <v>50</v>
      </c>
      <c r="G30" s="215"/>
      <c r="H30" s="37" t="s">
        <v>97</v>
      </c>
      <c r="I30" s="30">
        <v>100</v>
      </c>
      <c r="J30" s="31" t="s">
        <v>266</v>
      </c>
    </row>
    <row r="31" spans="1:10" s="8" customFormat="1" ht="39" customHeight="1" x14ac:dyDescent="0.25">
      <c r="A31" s="63" t="str">
        <f>IF(I31&lt;61,MAX($A$8:A30)+1,"")</f>
        <v/>
      </c>
      <c r="B31" s="239"/>
      <c r="C31" s="65" t="s">
        <v>5</v>
      </c>
      <c r="D31" s="218"/>
      <c r="E31" s="235"/>
      <c r="F31" s="69" t="s">
        <v>50</v>
      </c>
      <c r="G31" s="215"/>
      <c r="H31" s="37" t="s">
        <v>17</v>
      </c>
      <c r="I31" s="30">
        <v>100</v>
      </c>
      <c r="J31" s="31" t="s">
        <v>221</v>
      </c>
    </row>
    <row r="32" spans="1:10" s="8" customFormat="1" ht="47.25" customHeight="1" x14ac:dyDescent="0.25">
      <c r="A32" s="63" t="str">
        <f>IF(I32&lt;61,MAX($A$8:A31)+1,"")</f>
        <v/>
      </c>
      <c r="B32" s="239"/>
      <c r="C32" s="65" t="s">
        <v>5</v>
      </c>
      <c r="D32" s="218"/>
      <c r="E32" s="235"/>
      <c r="F32" s="69" t="s">
        <v>50</v>
      </c>
      <c r="G32" s="215"/>
      <c r="H32" s="37" t="s">
        <v>18</v>
      </c>
      <c r="I32" s="30">
        <v>100</v>
      </c>
      <c r="J32" s="31" t="s">
        <v>267</v>
      </c>
    </row>
    <row r="33" spans="1:10" s="8" customFormat="1" ht="50.25" customHeight="1" x14ac:dyDescent="0.25">
      <c r="A33" s="63" t="str">
        <f>IF(I33&lt;61,MAX($A$8:A32)+1,"")</f>
        <v/>
      </c>
      <c r="B33" s="239"/>
      <c r="C33" s="65" t="s">
        <v>5</v>
      </c>
      <c r="D33" s="218"/>
      <c r="E33" s="235"/>
      <c r="F33" s="69" t="s">
        <v>50</v>
      </c>
      <c r="G33" s="215"/>
      <c r="H33" s="37" t="s">
        <v>52</v>
      </c>
      <c r="I33" s="30">
        <v>100</v>
      </c>
      <c r="J33" s="31" t="s">
        <v>268</v>
      </c>
    </row>
    <row r="34" spans="1:10" s="8" customFormat="1" ht="45" customHeight="1" x14ac:dyDescent="0.25">
      <c r="A34" s="63" t="str">
        <f>IF(I34&lt;61,MAX($A$8:A33)+1,"")</f>
        <v/>
      </c>
      <c r="B34" s="239"/>
      <c r="C34" s="65" t="s">
        <v>5</v>
      </c>
      <c r="D34" s="218"/>
      <c r="E34" s="236"/>
      <c r="F34" s="69" t="s">
        <v>50</v>
      </c>
      <c r="G34" s="215"/>
      <c r="H34" s="37" t="s">
        <v>19</v>
      </c>
      <c r="I34" s="30">
        <v>100</v>
      </c>
      <c r="J34" s="31" t="s">
        <v>269</v>
      </c>
    </row>
    <row r="35" spans="1:10" s="8" customFormat="1" ht="25.5" customHeight="1" x14ac:dyDescent="0.25">
      <c r="A35" s="63" t="str">
        <f>IF(I35&lt;61,MAX($A$8:A34)+1,"")</f>
        <v/>
      </c>
      <c r="B35" s="239"/>
      <c r="C35" s="65" t="s">
        <v>5</v>
      </c>
      <c r="D35" s="218"/>
      <c r="E35" s="234" t="s">
        <v>51</v>
      </c>
      <c r="F35" s="69" t="s">
        <v>51</v>
      </c>
      <c r="G35" s="215">
        <f>IF(SUM(I35,I37)=0,"",AVERAGE(I35:I37))</f>
        <v>100</v>
      </c>
      <c r="H35" s="37" t="s">
        <v>20</v>
      </c>
      <c r="I35" s="30">
        <v>100</v>
      </c>
      <c r="J35" s="31" t="s">
        <v>270</v>
      </c>
    </row>
    <row r="36" spans="1:10" s="8" customFormat="1" ht="46.5" customHeight="1" x14ac:dyDescent="0.25">
      <c r="A36" s="63" t="str">
        <f>IF(I36&lt;61,MAX($A$8:A35)+1,"")</f>
        <v/>
      </c>
      <c r="B36" s="239"/>
      <c r="C36" s="65" t="s">
        <v>5</v>
      </c>
      <c r="D36" s="218"/>
      <c r="E36" s="235"/>
      <c r="F36" s="69" t="s">
        <v>51</v>
      </c>
      <c r="G36" s="215"/>
      <c r="H36" s="37" t="s">
        <v>53</v>
      </c>
      <c r="I36" s="30">
        <v>100</v>
      </c>
      <c r="J36" s="31" t="s">
        <v>271</v>
      </c>
    </row>
    <row r="37" spans="1:10" s="8" customFormat="1" ht="40.5" customHeight="1" x14ac:dyDescent="0.25">
      <c r="A37" s="63" t="str">
        <f>IF(I37&lt;61,MAX($A$8:A36)+1,"")</f>
        <v/>
      </c>
      <c r="B37" s="239"/>
      <c r="C37" s="65" t="s">
        <v>5</v>
      </c>
      <c r="D37" s="218"/>
      <c r="E37" s="236"/>
      <c r="F37" s="69" t="s">
        <v>51</v>
      </c>
      <c r="G37" s="215"/>
      <c r="H37" s="37" t="s">
        <v>98</v>
      </c>
      <c r="I37" s="30">
        <v>100</v>
      </c>
      <c r="J37" s="31" t="s">
        <v>272</v>
      </c>
    </row>
    <row r="38" spans="1:10" s="8" customFormat="1" ht="37.5" customHeight="1" x14ac:dyDescent="0.25">
      <c r="A38" s="63" t="str">
        <f>IF(I38&lt;61,MAX($A$8:A37)+1,"")</f>
        <v/>
      </c>
      <c r="B38" s="239"/>
      <c r="C38" s="65" t="s">
        <v>5</v>
      </c>
      <c r="D38" s="218"/>
      <c r="E38" s="234" t="s">
        <v>54</v>
      </c>
      <c r="F38" s="69" t="s">
        <v>54</v>
      </c>
      <c r="G38" s="215">
        <f>IF(SUM(I38:I40)=0,"",AVERAGE(I38:I40))</f>
        <v>100</v>
      </c>
      <c r="H38" s="37" t="s">
        <v>21</v>
      </c>
      <c r="I38" s="30">
        <v>100</v>
      </c>
      <c r="J38" s="31" t="s">
        <v>273</v>
      </c>
    </row>
    <row r="39" spans="1:10" s="8" customFormat="1" ht="36" customHeight="1" x14ac:dyDescent="0.25">
      <c r="A39" s="63" t="str">
        <f>IF(I39&lt;61,MAX($A$8:A38)+1,"")</f>
        <v/>
      </c>
      <c r="B39" s="239"/>
      <c r="C39" s="65" t="s">
        <v>5</v>
      </c>
      <c r="D39" s="218"/>
      <c r="E39" s="235"/>
      <c r="F39" s="69" t="s">
        <v>54</v>
      </c>
      <c r="G39" s="215"/>
      <c r="H39" s="37" t="s">
        <v>9</v>
      </c>
      <c r="I39" s="30">
        <v>100</v>
      </c>
      <c r="J39" s="31" t="s">
        <v>274</v>
      </c>
    </row>
    <row r="40" spans="1:10" s="8" customFormat="1" ht="51" customHeight="1" x14ac:dyDescent="0.25">
      <c r="A40" s="63" t="str">
        <f>IF(I40&lt;61,MAX($A$8:A39)+1,"")</f>
        <v/>
      </c>
      <c r="B40" s="239"/>
      <c r="C40" s="65" t="s">
        <v>5</v>
      </c>
      <c r="D40" s="218"/>
      <c r="E40" s="236"/>
      <c r="F40" s="69" t="s">
        <v>54</v>
      </c>
      <c r="G40" s="215"/>
      <c r="H40" s="37" t="s">
        <v>22</v>
      </c>
      <c r="I40" s="30">
        <v>100</v>
      </c>
      <c r="J40" s="31" t="s">
        <v>275</v>
      </c>
    </row>
    <row r="41" spans="1:10" s="8" customFormat="1" ht="57.75" customHeight="1" x14ac:dyDescent="0.25">
      <c r="A41" s="63" t="str">
        <f>IF(I41&lt;61,MAX($A$8:A40)+1,"")</f>
        <v/>
      </c>
      <c r="B41" s="239"/>
      <c r="C41" s="65" t="s">
        <v>5</v>
      </c>
      <c r="D41" s="218"/>
      <c r="E41" s="234" t="s">
        <v>55</v>
      </c>
      <c r="F41" s="69" t="s">
        <v>55</v>
      </c>
      <c r="G41" s="215">
        <f>IF(SUM(I41:I43)=0,"",AVERAGE(I41:I43))</f>
        <v>100</v>
      </c>
      <c r="H41" s="37" t="s">
        <v>99</v>
      </c>
      <c r="I41" s="30">
        <v>100</v>
      </c>
      <c r="J41" s="31" t="s">
        <v>276</v>
      </c>
    </row>
    <row r="42" spans="1:10" s="8" customFormat="1" ht="48.75" customHeight="1" x14ac:dyDescent="0.25">
      <c r="A42" s="63" t="str">
        <f>IF(I42&lt;61,MAX($A$8:A41)+1,"")</f>
        <v/>
      </c>
      <c r="B42" s="239"/>
      <c r="C42" s="65" t="s">
        <v>5</v>
      </c>
      <c r="D42" s="218"/>
      <c r="E42" s="235"/>
      <c r="F42" s="69" t="s">
        <v>55</v>
      </c>
      <c r="G42" s="215"/>
      <c r="H42" s="37" t="s">
        <v>23</v>
      </c>
      <c r="I42" s="30">
        <v>100</v>
      </c>
      <c r="J42" s="31" t="s">
        <v>224</v>
      </c>
    </row>
    <row r="43" spans="1:10" s="8" customFormat="1" ht="50.25" customHeight="1" x14ac:dyDescent="0.25">
      <c r="A43" s="63" t="str">
        <f>IF(I43&lt;61,MAX($A$8:A42)+1,"")</f>
        <v/>
      </c>
      <c r="B43" s="239"/>
      <c r="C43" s="65" t="s">
        <v>5</v>
      </c>
      <c r="D43" s="218"/>
      <c r="E43" s="236"/>
      <c r="F43" s="69" t="s">
        <v>55</v>
      </c>
      <c r="G43" s="215"/>
      <c r="H43" s="37" t="s">
        <v>24</v>
      </c>
      <c r="I43" s="30">
        <v>100</v>
      </c>
      <c r="J43" s="31" t="s">
        <v>277</v>
      </c>
    </row>
    <row r="44" spans="1:10" s="8" customFormat="1" ht="30.75" customHeight="1" x14ac:dyDescent="0.25">
      <c r="A44" s="63" t="str">
        <f>IF(I44&lt;61,MAX($A$8:A43)+1,"")</f>
        <v/>
      </c>
      <c r="B44" s="239"/>
      <c r="C44" s="65" t="s">
        <v>5</v>
      </c>
      <c r="D44" s="218"/>
      <c r="E44" s="228" t="s">
        <v>56</v>
      </c>
      <c r="F44" s="70" t="s">
        <v>56</v>
      </c>
      <c r="G44" s="215">
        <f>IF(SUM(I44:I54)=0,"",AVERAGE(I44:I55))</f>
        <v>99.166666666666671</v>
      </c>
      <c r="H44" s="37" t="s">
        <v>100</v>
      </c>
      <c r="I44" s="30">
        <v>100</v>
      </c>
      <c r="J44" s="33" t="s">
        <v>278</v>
      </c>
    </row>
    <row r="45" spans="1:10" s="8" customFormat="1" ht="60.75" customHeight="1" x14ac:dyDescent="0.25">
      <c r="A45" s="63" t="str">
        <f>IF(I45&lt;61,MAX($A$8:A44)+1,"")</f>
        <v/>
      </c>
      <c r="B45" s="239"/>
      <c r="C45" s="65" t="s">
        <v>5</v>
      </c>
      <c r="D45" s="218"/>
      <c r="E45" s="229"/>
      <c r="F45" s="70" t="s">
        <v>56</v>
      </c>
      <c r="G45" s="215"/>
      <c r="H45" s="37" t="s">
        <v>27</v>
      </c>
      <c r="I45" s="30">
        <v>100</v>
      </c>
      <c r="J45" s="33" t="s">
        <v>230</v>
      </c>
    </row>
    <row r="46" spans="1:10" s="8" customFormat="1" ht="47.25" customHeight="1" x14ac:dyDescent="0.25">
      <c r="A46" s="63" t="str">
        <f>IF(I46&lt;61,MAX($A$8:A45)+1,"")</f>
        <v/>
      </c>
      <c r="B46" s="239"/>
      <c r="C46" s="65" t="s">
        <v>5</v>
      </c>
      <c r="D46" s="218"/>
      <c r="E46" s="229"/>
      <c r="F46" s="70" t="s">
        <v>56</v>
      </c>
      <c r="G46" s="215"/>
      <c r="H46" s="37" t="s">
        <v>25</v>
      </c>
      <c r="I46" s="30">
        <v>100</v>
      </c>
      <c r="J46" s="33" t="s">
        <v>225</v>
      </c>
    </row>
    <row r="47" spans="1:10" s="8" customFormat="1" ht="57.75" customHeight="1" x14ac:dyDescent="0.25">
      <c r="A47" s="63" t="str">
        <f>IF(I47&lt;61,MAX($A$8:A46)+1,"")</f>
        <v/>
      </c>
      <c r="B47" s="239"/>
      <c r="C47" s="65" t="s">
        <v>5</v>
      </c>
      <c r="D47" s="218"/>
      <c r="E47" s="229"/>
      <c r="F47" s="70" t="s">
        <v>56</v>
      </c>
      <c r="G47" s="215"/>
      <c r="H47" s="37" t="s">
        <v>28</v>
      </c>
      <c r="I47" s="30">
        <v>100</v>
      </c>
      <c r="J47" s="33" t="s">
        <v>226</v>
      </c>
    </row>
    <row r="48" spans="1:10" s="8" customFormat="1" ht="45.75" customHeight="1" x14ac:dyDescent="0.25">
      <c r="A48" s="63" t="str">
        <f>IF(I48&lt;61,MAX($A$8:A47)+1,"")</f>
        <v/>
      </c>
      <c r="B48" s="239"/>
      <c r="C48" s="65" t="s">
        <v>5</v>
      </c>
      <c r="D48" s="218"/>
      <c r="E48" s="229"/>
      <c r="F48" s="70" t="s">
        <v>56</v>
      </c>
      <c r="G48" s="215"/>
      <c r="H48" s="37" t="s">
        <v>101</v>
      </c>
      <c r="I48" s="30">
        <v>100</v>
      </c>
      <c r="J48" s="33" t="s">
        <v>227</v>
      </c>
    </row>
    <row r="49" spans="1:10" s="8" customFormat="1" ht="34.5" customHeight="1" x14ac:dyDescent="0.25">
      <c r="A49" s="63" t="str">
        <f>IF(I49&lt;61,MAX($A$8:A48)+1,"")</f>
        <v/>
      </c>
      <c r="B49" s="239"/>
      <c r="C49" s="65" t="s">
        <v>5</v>
      </c>
      <c r="D49" s="218"/>
      <c r="E49" s="229"/>
      <c r="F49" s="70" t="s">
        <v>56</v>
      </c>
      <c r="G49" s="215"/>
      <c r="H49" s="37" t="s">
        <v>102</v>
      </c>
      <c r="I49" s="30">
        <v>100</v>
      </c>
      <c r="J49" s="33" t="s">
        <v>228</v>
      </c>
    </row>
    <row r="50" spans="1:10" s="8" customFormat="1" ht="36" customHeight="1" x14ac:dyDescent="0.25">
      <c r="A50" s="63" t="str">
        <f>IF(I50&lt;61,MAX($A$8:A49)+1,"")</f>
        <v/>
      </c>
      <c r="B50" s="239"/>
      <c r="C50" s="65" t="s">
        <v>5</v>
      </c>
      <c r="D50" s="218"/>
      <c r="E50" s="229"/>
      <c r="F50" s="70" t="s">
        <v>56</v>
      </c>
      <c r="G50" s="215"/>
      <c r="H50" s="37" t="s">
        <v>32</v>
      </c>
      <c r="I50" s="30">
        <v>100</v>
      </c>
      <c r="J50" s="33" t="s">
        <v>231</v>
      </c>
    </row>
    <row r="51" spans="1:10" s="8" customFormat="1" ht="55.5" customHeight="1" x14ac:dyDescent="0.25">
      <c r="A51" s="63" t="str">
        <f>IF(I51&lt;61,MAX($A$8:A50)+1,"")</f>
        <v/>
      </c>
      <c r="B51" s="239"/>
      <c r="C51" s="65" t="s">
        <v>5</v>
      </c>
      <c r="D51" s="218"/>
      <c r="E51" s="229"/>
      <c r="F51" s="70" t="s">
        <v>56</v>
      </c>
      <c r="G51" s="215"/>
      <c r="H51" s="37" t="s">
        <v>29</v>
      </c>
      <c r="I51" s="30">
        <v>90</v>
      </c>
      <c r="J51" s="33" t="s">
        <v>279</v>
      </c>
    </row>
    <row r="52" spans="1:10" s="8" customFormat="1" ht="21" customHeight="1" x14ac:dyDescent="0.25">
      <c r="A52" s="63" t="str">
        <f>IF(I52&lt;61,MAX($A$8:A51)+1,"")</f>
        <v/>
      </c>
      <c r="B52" s="239"/>
      <c r="C52" s="65" t="s">
        <v>5</v>
      </c>
      <c r="D52" s="218"/>
      <c r="E52" s="229"/>
      <c r="F52" s="70" t="s">
        <v>56</v>
      </c>
      <c r="G52" s="215"/>
      <c r="H52" s="37" t="s">
        <v>31</v>
      </c>
      <c r="I52" s="30">
        <v>100</v>
      </c>
      <c r="J52" s="33" t="s">
        <v>229</v>
      </c>
    </row>
    <row r="53" spans="1:10" s="8" customFormat="1" ht="31.5" customHeight="1" x14ac:dyDescent="0.25">
      <c r="A53" s="63" t="str">
        <f>IF(I53&lt;61,MAX($A$8:A52)+1,"")</f>
        <v/>
      </c>
      <c r="B53" s="239"/>
      <c r="C53" s="65" t="s">
        <v>5</v>
      </c>
      <c r="D53" s="218"/>
      <c r="E53" s="229"/>
      <c r="F53" s="70" t="s">
        <v>56</v>
      </c>
      <c r="G53" s="215"/>
      <c r="H53" s="37" t="s">
        <v>103</v>
      </c>
      <c r="I53" s="30">
        <v>100</v>
      </c>
      <c r="J53" s="33" t="s">
        <v>222</v>
      </c>
    </row>
    <row r="54" spans="1:10" s="8" customFormat="1" ht="28.5" customHeight="1" x14ac:dyDescent="0.25">
      <c r="A54" s="63" t="str">
        <f>IF(I54&lt;61,MAX($A$8:A53)+1,"")</f>
        <v/>
      </c>
      <c r="B54" s="239"/>
      <c r="C54" s="65" t="s">
        <v>5</v>
      </c>
      <c r="D54" s="218"/>
      <c r="E54" s="229"/>
      <c r="F54" s="70" t="s">
        <v>56</v>
      </c>
      <c r="G54" s="215"/>
      <c r="H54" s="37" t="s">
        <v>30</v>
      </c>
      <c r="I54" s="30">
        <v>100</v>
      </c>
      <c r="J54" s="33" t="s">
        <v>280</v>
      </c>
    </row>
    <row r="55" spans="1:10" s="8" customFormat="1" ht="58.5" customHeight="1" x14ac:dyDescent="0.25">
      <c r="A55" s="63" t="str">
        <f>IF(I55&lt;61,MAX($A$8:A54)+1,"")</f>
        <v/>
      </c>
      <c r="B55" s="240"/>
      <c r="C55" s="65" t="s">
        <v>5</v>
      </c>
      <c r="D55" s="232"/>
      <c r="E55" s="230"/>
      <c r="F55" s="70" t="s">
        <v>56</v>
      </c>
      <c r="G55" s="215"/>
      <c r="H55" s="37" t="s">
        <v>59</v>
      </c>
      <c r="I55" s="30">
        <v>100</v>
      </c>
      <c r="J55" s="33" t="s">
        <v>281</v>
      </c>
    </row>
    <row r="56" spans="1:10" s="8" customFormat="1" ht="23.25" customHeight="1" x14ac:dyDescent="0.25">
      <c r="A56" s="63" t="str">
        <f>IF(I56&lt;61,MAX($A$8:A55)+1,"")</f>
        <v/>
      </c>
      <c r="B56" s="212" t="s">
        <v>58</v>
      </c>
      <c r="C56" s="66" t="s">
        <v>58</v>
      </c>
      <c r="D56" s="233">
        <f>IF(SUM(I56:I61)=0,"",AVERAGE(I56:I64))</f>
        <v>97.888888888888886</v>
      </c>
      <c r="E56" s="234" t="s">
        <v>60</v>
      </c>
      <c r="F56" s="69" t="s">
        <v>60</v>
      </c>
      <c r="G56" s="215">
        <f>IF(SUM(I56:I61)=0,"",AVERAGE(I56:I64))</f>
        <v>97.888888888888886</v>
      </c>
      <c r="H56" s="37" t="s">
        <v>41</v>
      </c>
      <c r="I56" s="30">
        <v>100</v>
      </c>
      <c r="J56" s="31" t="s">
        <v>232</v>
      </c>
    </row>
    <row r="57" spans="1:10" s="8" customFormat="1" ht="34.5" customHeight="1" x14ac:dyDescent="0.25">
      <c r="A57" s="63" t="str">
        <f>IF(I57&lt;61,MAX($A$8:A56)+1,"")</f>
        <v/>
      </c>
      <c r="B57" s="213"/>
      <c r="C57" s="66" t="s">
        <v>58</v>
      </c>
      <c r="D57" s="226"/>
      <c r="E57" s="235"/>
      <c r="F57" s="69" t="s">
        <v>60</v>
      </c>
      <c r="G57" s="215"/>
      <c r="H57" s="37" t="s">
        <v>26</v>
      </c>
      <c r="I57" s="30">
        <v>100</v>
      </c>
      <c r="J57" s="31" t="s">
        <v>282</v>
      </c>
    </row>
    <row r="58" spans="1:10" s="8" customFormat="1" ht="141" customHeight="1" x14ac:dyDescent="0.25">
      <c r="A58" s="63" t="str">
        <f>IF(I58&lt;61,MAX($A$8:A57)+1,"")</f>
        <v/>
      </c>
      <c r="B58" s="213"/>
      <c r="C58" s="66" t="s">
        <v>58</v>
      </c>
      <c r="D58" s="226"/>
      <c r="E58" s="235"/>
      <c r="F58" s="69" t="s">
        <v>60</v>
      </c>
      <c r="G58" s="215"/>
      <c r="H58" s="37" t="s">
        <v>104</v>
      </c>
      <c r="I58" s="30">
        <v>98</v>
      </c>
      <c r="J58" s="31" t="s">
        <v>283</v>
      </c>
    </row>
    <row r="59" spans="1:10" s="8" customFormat="1" ht="42" customHeight="1" x14ac:dyDescent="0.25">
      <c r="A59" s="63" t="str">
        <f>IF(I59&lt;61,MAX($A$8:A58)+1,"")</f>
        <v/>
      </c>
      <c r="B59" s="213"/>
      <c r="C59" s="66" t="s">
        <v>58</v>
      </c>
      <c r="D59" s="226"/>
      <c r="E59" s="235"/>
      <c r="F59" s="69" t="s">
        <v>60</v>
      </c>
      <c r="G59" s="215"/>
      <c r="H59" s="37" t="s">
        <v>33</v>
      </c>
      <c r="I59" s="30">
        <v>95</v>
      </c>
      <c r="J59" s="31" t="s">
        <v>284</v>
      </c>
    </row>
    <row r="60" spans="1:10" s="8" customFormat="1" ht="64.5" customHeight="1" x14ac:dyDescent="0.25">
      <c r="A60" s="63" t="str">
        <f>IF(I60&lt;61,MAX($A$8:A59)+1,"")</f>
        <v/>
      </c>
      <c r="B60" s="213"/>
      <c r="C60" s="66" t="s">
        <v>58</v>
      </c>
      <c r="D60" s="226"/>
      <c r="E60" s="235"/>
      <c r="F60" s="69" t="s">
        <v>60</v>
      </c>
      <c r="G60" s="215"/>
      <c r="H60" s="37" t="s">
        <v>34</v>
      </c>
      <c r="I60" s="30">
        <v>95</v>
      </c>
      <c r="J60" s="31" t="s">
        <v>233</v>
      </c>
    </row>
    <row r="61" spans="1:10" s="8" customFormat="1" ht="40.5" customHeight="1" x14ac:dyDescent="0.25">
      <c r="A61" s="63" t="str">
        <f>IF(I61&lt;61,MAX($A$8:A60)+1,"")</f>
        <v/>
      </c>
      <c r="B61" s="213"/>
      <c r="C61" s="66" t="s">
        <v>58</v>
      </c>
      <c r="D61" s="226"/>
      <c r="E61" s="235"/>
      <c r="F61" s="69" t="s">
        <v>60</v>
      </c>
      <c r="G61" s="215"/>
      <c r="H61" s="37" t="s">
        <v>35</v>
      </c>
      <c r="I61" s="30">
        <v>100</v>
      </c>
      <c r="J61" s="31" t="s">
        <v>285</v>
      </c>
    </row>
    <row r="62" spans="1:10" s="8" customFormat="1" ht="53.25" customHeight="1" x14ac:dyDescent="0.25">
      <c r="A62" s="63" t="str">
        <f>IF(I62&lt;61,MAX($A$8:A61)+1,"")</f>
        <v/>
      </c>
      <c r="B62" s="213"/>
      <c r="C62" s="66" t="s">
        <v>58</v>
      </c>
      <c r="D62" s="226"/>
      <c r="E62" s="235"/>
      <c r="F62" s="69" t="s">
        <v>60</v>
      </c>
      <c r="G62" s="215"/>
      <c r="H62" s="38" t="s">
        <v>36</v>
      </c>
      <c r="I62" s="30">
        <v>100</v>
      </c>
      <c r="J62" s="31" t="s">
        <v>286</v>
      </c>
    </row>
    <row r="63" spans="1:10" s="8" customFormat="1" ht="40.5" customHeight="1" x14ac:dyDescent="0.25">
      <c r="A63" s="63" t="str">
        <f>IF(I63&lt;61,MAX($A$8:A62)+1,"")</f>
        <v/>
      </c>
      <c r="B63" s="213"/>
      <c r="C63" s="66" t="s">
        <v>58</v>
      </c>
      <c r="D63" s="226"/>
      <c r="E63" s="235"/>
      <c r="F63" s="69" t="s">
        <v>60</v>
      </c>
      <c r="G63" s="215"/>
      <c r="H63" s="37" t="s">
        <v>38</v>
      </c>
      <c r="I63" s="30">
        <v>93</v>
      </c>
      <c r="J63" s="31" t="s">
        <v>287</v>
      </c>
    </row>
    <row r="64" spans="1:10" s="8" customFormat="1" ht="40.5" customHeight="1" x14ac:dyDescent="0.25">
      <c r="A64" s="63" t="str">
        <f>IF(I64&lt;61,MAX($A$8:A63)+1,"")</f>
        <v/>
      </c>
      <c r="B64" s="214"/>
      <c r="C64" s="66" t="s">
        <v>58</v>
      </c>
      <c r="D64" s="227"/>
      <c r="E64" s="236"/>
      <c r="F64" s="69" t="s">
        <v>60</v>
      </c>
      <c r="G64" s="215"/>
      <c r="H64" s="37" t="s">
        <v>40</v>
      </c>
      <c r="I64" s="30">
        <v>100</v>
      </c>
      <c r="J64" s="31" t="s">
        <v>288</v>
      </c>
    </row>
    <row r="65" spans="1:10" s="8" customFormat="1" ht="54" customHeight="1" x14ac:dyDescent="0.25">
      <c r="A65" s="63" t="str">
        <f>IF(I65&lt;61,MAX($A$8:A64)+1,"")</f>
        <v/>
      </c>
      <c r="B65" s="212" t="s">
        <v>57</v>
      </c>
      <c r="C65" s="66" t="s">
        <v>57</v>
      </c>
      <c r="D65" s="217">
        <f>IF(SUM(I65:I69)=0,"",AVERAGE(I65:I69))</f>
        <v>100</v>
      </c>
      <c r="E65" s="234" t="s">
        <v>76</v>
      </c>
      <c r="F65" s="69" t="s">
        <v>76</v>
      </c>
      <c r="G65" s="215">
        <f>IF(SUM(I65:I69)=0,"",AVERAGE(I65:I69))</f>
        <v>100</v>
      </c>
      <c r="H65" s="37" t="s">
        <v>37</v>
      </c>
      <c r="I65" s="30">
        <v>100</v>
      </c>
      <c r="J65" s="31" t="s">
        <v>289</v>
      </c>
    </row>
    <row r="66" spans="1:10" s="8" customFormat="1" ht="45" customHeight="1" x14ac:dyDescent="0.25">
      <c r="A66" s="63" t="str">
        <f>IF(I66&lt;61,MAX($A$8:A65)+1,"")</f>
        <v/>
      </c>
      <c r="B66" s="213"/>
      <c r="C66" s="66" t="s">
        <v>57</v>
      </c>
      <c r="D66" s="218"/>
      <c r="E66" s="235"/>
      <c r="F66" s="69" t="s">
        <v>76</v>
      </c>
      <c r="G66" s="215"/>
      <c r="H66" s="38" t="s">
        <v>39</v>
      </c>
      <c r="I66" s="30">
        <v>100</v>
      </c>
      <c r="J66" s="31" t="s">
        <v>223</v>
      </c>
    </row>
    <row r="67" spans="1:10" s="8" customFormat="1" ht="41.25" customHeight="1" x14ac:dyDescent="0.25">
      <c r="A67" s="63" t="str">
        <f>IF(I67&lt;61,MAX($A$8:A66)+1,"")</f>
        <v/>
      </c>
      <c r="B67" s="213"/>
      <c r="C67" s="66" t="s">
        <v>57</v>
      </c>
      <c r="D67" s="218"/>
      <c r="E67" s="235"/>
      <c r="F67" s="69" t="s">
        <v>76</v>
      </c>
      <c r="G67" s="215"/>
      <c r="H67" s="38" t="s">
        <v>79</v>
      </c>
      <c r="I67" s="30">
        <v>100</v>
      </c>
      <c r="J67" s="31" t="s">
        <v>290</v>
      </c>
    </row>
    <row r="68" spans="1:10" s="8" customFormat="1" ht="45.75" customHeight="1" x14ac:dyDescent="0.25">
      <c r="A68" s="63" t="str">
        <f>IF(I68&lt;61,MAX($A$8:A67)+1,"")</f>
        <v/>
      </c>
      <c r="B68" s="213"/>
      <c r="C68" s="66" t="s">
        <v>57</v>
      </c>
      <c r="D68" s="218"/>
      <c r="E68" s="235"/>
      <c r="F68" s="69" t="s">
        <v>76</v>
      </c>
      <c r="G68" s="215"/>
      <c r="H68" s="38" t="s">
        <v>78</v>
      </c>
      <c r="I68" s="30">
        <v>100</v>
      </c>
      <c r="J68" s="31" t="s">
        <v>234</v>
      </c>
    </row>
    <row r="69" spans="1:10" s="8" customFormat="1" ht="57" customHeight="1" thickBot="1" x14ac:dyDescent="0.3">
      <c r="A69" s="63" t="str">
        <f>IF(I69&lt;61,MAX($A$8:A68)+1,"")</f>
        <v/>
      </c>
      <c r="B69" s="214"/>
      <c r="C69" s="66" t="s">
        <v>57</v>
      </c>
      <c r="D69" s="219"/>
      <c r="E69" s="237"/>
      <c r="F69" s="69" t="s">
        <v>76</v>
      </c>
      <c r="G69" s="216"/>
      <c r="H69" s="39" t="s">
        <v>105</v>
      </c>
      <c r="I69" s="30">
        <v>100</v>
      </c>
      <c r="J69" s="34" t="s">
        <v>291</v>
      </c>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99.426229508196727</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99.4</v>
      </c>
      <c r="G35" s="49"/>
      <c r="H35" s="49"/>
      <c r="I35" s="49"/>
      <c r="J35" s="49"/>
      <c r="K35" s="49"/>
      <c r="L35" s="49"/>
      <c r="M35" s="54"/>
    </row>
    <row r="36" spans="1:13" s="8" customFormat="1" x14ac:dyDescent="0.25">
      <c r="A36" s="49"/>
      <c r="B36" s="53"/>
      <c r="C36" s="49"/>
      <c r="D36" s="49" t="str">
        <f>AUTODIAGNÓSTICO!B28</f>
        <v>EJECUTAR</v>
      </c>
      <c r="E36" s="49">
        <v>100</v>
      </c>
      <c r="F36" s="49">
        <f>AUTODIAGNÓSTICO!D28</f>
        <v>99.642857142857139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97.888888888888886</v>
      </c>
      <c r="G37" s="49"/>
      <c r="H37" s="49"/>
      <c r="I37" s="49"/>
      <c r="J37" s="49"/>
      <c r="K37" s="49"/>
      <c r="L37" s="49"/>
      <c r="M37" s="54"/>
    </row>
    <row r="38" spans="1:13" s="8" customFormat="1" x14ac:dyDescent="0.25">
      <c r="A38" s="49"/>
      <c r="B38" s="53"/>
      <c r="C38" s="49"/>
      <c r="D38" s="49" t="str">
        <f>AUTODIAGNÓSTICO!B65</f>
        <v>ACTUAR</v>
      </c>
      <c r="E38" s="49">
        <v>100</v>
      </c>
      <c r="F38" s="49">
        <f>AUTODIAGNÓSTICO!D65</f>
        <v>100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98</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99.333333333333329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100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99.666666666666671</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100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100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99.166666666666671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97.888888888888886</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100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activeCell="E15" sqref="E1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15449800018</v>
      </c>
      <c r="D11" s="269"/>
      <c r="E11" s="21">
        <f>AUTODIAGNÓSTICO!I6</f>
        <v>99.426229508196727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G16" sqref="G16"/>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242</v>
      </c>
      <c r="B9" s="277"/>
      <c r="C9" s="278"/>
      <c r="D9" s="297" t="s">
        <v>244</v>
      </c>
      <c r="E9" s="297"/>
      <c r="F9" s="285" t="s">
        <v>245</v>
      </c>
      <c r="G9" s="286"/>
      <c r="H9" s="286" t="s">
        <v>241</v>
      </c>
      <c r="I9" s="291" t="s">
        <v>235</v>
      </c>
      <c r="J9" s="292"/>
      <c r="K9" s="301">
        <v>2024</v>
      </c>
      <c r="L9" s="300">
        <v>2024</v>
      </c>
      <c r="M9" s="78"/>
      <c r="N9">
        <v>2028</v>
      </c>
      <c r="O9">
        <v>2028</v>
      </c>
    </row>
    <row r="10" spans="1:15" x14ac:dyDescent="0.25">
      <c r="A10" s="279"/>
      <c r="B10" s="280"/>
      <c r="C10" s="281"/>
      <c r="D10" s="298"/>
      <c r="E10" s="298"/>
      <c r="F10" s="287"/>
      <c r="G10" s="288"/>
      <c r="H10" s="288"/>
      <c r="I10" s="293" t="s">
        <v>236</v>
      </c>
      <c r="J10" s="294"/>
      <c r="K10" s="301"/>
      <c r="L10" s="301"/>
      <c r="M10" s="78"/>
      <c r="N10">
        <v>2029</v>
      </c>
      <c r="O10">
        <v>2029</v>
      </c>
    </row>
    <row r="11" spans="1:15" x14ac:dyDescent="0.25">
      <c r="A11" s="279"/>
      <c r="B11" s="280"/>
      <c r="C11" s="281"/>
      <c r="D11" s="298"/>
      <c r="E11" s="298"/>
      <c r="F11" s="287"/>
      <c r="G11" s="288"/>
      <c r="H11" s="288"/>
      <c r="I11" s="293" t="s">
        <v>239</v>
      </c>
      <c r="J11" s="294"/>
      <c r="K11" s="301"/>
      <c r="L11" s="301"/>
      <c r="M11" s="78"/>
      <c r="N11">
        <v>2030</v>
      </c>
      <c r="O11">
        <v>2030</v>
      </c>
    </row>
    <row r="12" spans="1:15" x14ac:dyDescent="0.25">
      <c r="A12" s="279"/>
      <c r="B12" s="280"/>
      <c r="C12" s="281"/>
      <c r="D12" s="298"/>
      <c r="E12" s="298"/>
      <c r="F12" s="287"/>
      <c r="G12" s="288"/>
      <c r="H12" s="288"/>
      <c r="I12" s="293" t="s">
        <v>237</v>
      </c>
      <c r="J12" s="294"/>
      <c r="K12" s="301"/>
      <c r="L12" s="301"/>
      <c r="M12" s="78"/>
      <c r="N12">
        <v>2031</v>
      </c>
      <c r="O12">
        <v>2031</v>
      </c>
    </row>
    <row r="13" spans="1:15" ht="15.75" thickBot="1" x14ac:dyDescent="0.3">
      <c r="A13" s="282"/>
      <c r="B13" s="283"/>
      <c r="C13" s="284"/>
      <c r="D13" s="299"/>
      <c r="E13" s="299"/>
      <c r="F13" s="289"/>
      <c r="G13" s="290"/>
      <c r="H13" s="290"/>
      <c r="I13" s="295" t="s">
        <v>238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UserJ</cp:lastModifiedBy>
  <cp:lastPrinted>2021-12-27T19:55:26Z</cp:lastPrinted>
  <dcterms:created xsi:type="dcterms:W3CDTF">2021-11-16T13:51:36Z</dcterms:created>
  <dcterms:modified xsi:type="dcterms:W3CDTF">2025-12-02T15:14:21Z</dcterms:modified>
</cp:coreProperties>
</file>