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CERLA UNION 2025\semas institucionales\QUINTA SEMANA 2025\"/>
    </mc:Choice>
  </mc:AlternateContent>
  <bookViews>
    <workbookView xWindow="0" yWindow="0" windowWidth="20490" windowHeight="7905" activeTab="5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52511"/>
</workbook>
</file>

<file path=xl/calcChain.xml><?xml version="1.0" encoding="utf-8"?>
<calcChain xmlns="http://schemas.openxmlformats.org/spreadsheetml/2006/main">
  <c r="U100" i="1" l="1"/>
  <c r="U98" i="1"/>
  <c r="U99" i="1"/>
  <c r="U101" i="1"/>
  <c r="U87" i="1"/>
  <c r="U92" i="1"/>
  <c r="U89" i="1"/>
  <c r="U90" i="1"/>
  <c r="U91" i="1"/>
  <c r="R7" i="1"/>
  <c r="R8" i="1"/>
  <c r="R9" i="1"/>
  <c r="R10" i="1"/>
  <c r="S7" i="1"/>
  <c r="T7" i="1"/>
  <c r="T8" i="1"/>
  <c r="T9" i="1"/>
  <c r="T10" i="1"/>
  <c r="U7" i="1"/>
  <c r="S8" i="1"/>
  <c r="U8" i="1"/>
  <c r="U9" i="1"/>
  <c r="U10" i="1"/>
  <c r="S9" i="1"/>
  <c r="S10" i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P5" i="2" s="1"/>
  <c r="U14" i="1"/>
  <c r="R5" i="2" s="1"/>
  <c r="U15" i="1"/>
  <c r="U16" i="1"/>
  <c r="R15" i="1"/>
  <c r="S15" i="1"/>
  <c r="S16" i="1"/>
  <c r="R16" i="1"/>
  <c r="U5" i="2"/>
  <c r="R20" i="1"/>
  <c r="S20" i="1"/>
  <c r="T20" i="1"/>
  <c r="U20" i="1"/>
  <c r="R21" i="1"/>
  <c r="S21" i="1"/>
  <c r="S22" i="1"/>
  <c r="S23" i="1"/>
  <c r="T21" i="1"/>
  <c r="T22" i="1"/>
  <c r="T23" i="1"/>
  <c r="P6" i="2" s="1"/>
  <c r="U21" i="1"/>
  <c r="R22" i="1"/>
  <c r="R23" i="1"/>
  <c r="E6" i="2" s="1"/>
  <c r="U22" i="1"/>
  <c r="U23" i="1"/>
  <c r="R30" i="1"/>
  <c r="R31" i="1"/>
  <c r="R32" i="1"/>
  <c r="R33" i="1"/>
  <c r="S30" i="1"/>
  <c r="T30" i="1"/>
  <c r="T31" i="1"/>
  <c r="T32" i="1"/>
  <c r="T33" i="1"/>
  <c r="U30" i="1"/>
  <c r="U31" i="1"/>
  <c r="U32" i="1"/>
  <c r="U33" i="1"/>
  <c r="S31" i="1"/>
  <c r="S32" i="1"/>
  <c r="S33" i="1"/>
  <c r="R36" i="1"/>
  <c r="R37" i="1"/>
  <c r="R38" i="1"/>
  <c r="R39" i="1"/>
  <c r="S36" i="1"/>
  <c r="T36" i="1"/>
  <c r="T37" i="1"/>
  <c r="T38" i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U50" i="1"/>
  <c r="R55" i="1"/>
  <c r="R56" i="1"/>
  <c r="R57" i="1"/>
  <c r="R58" i="1"/>
  <c r="S55" i="1"/>
  <c r="S56" i="1"/>
  <c r="S57" i="1"/>
  <c r="S58" i="1"/>
  <c r="T55" i="1"/>
  <c r="U55" i="1"/>
  <c r="U56" i="1"/>
  <c r="U57" i="1"/>
  <c r="U58" i="1"/>
  <c r="T56" i="1"/>
  <c r="T57" i="1"/>
  <c r="T58" i="1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U64" i="1"/>
  <c r="U65" i="1"/>
  <c r="U5" i="4" s="1"/>
  <c r="R68" i="1"/>
  <c r="S68" i="1"/>
  <c r="S69" i="1"/>
  <c r="S70" i="1"/>
  <c r="S71" i="1"/>
  <c r="T68" i="1"/>
  <c r="T69" i="1"/>
  <c r="T70" i="1"/>
  <c r="T71" i="1"/>
  <c r="U68" i="1"/>
  <c r="U69" i="1"/>
  <c r="U70" i="1"/>
  <c r="U71" i="1"/>
  <c r="R69" i="1"/>
  <c r="R70" i="1"/>
  <c r="R71" i="1"/>
  <c r="R74" i="1"/>
  <c r="R76" i="1"/>
  <c r="R75" i="1"/>
  <c r="R77" i="1"/>
  <c r="S74" i="1"/>
  <c r="S75" i="1"/>
  <c r="S76" i="1"/>
  <c r="S77" i="1"/>
  <c r="T74" i="1"/>
  <c r="U74" i="1"/>
  <c r="U75" i="1"/>
  <c r="U76" i="1"/>
  <c r="U77" i="1"/>
  <c r="T75" i="1"/>
  <c r="T76" i="1"/>
  <c r="T77" i="1"/>
  <c r="R84" i="1"/>
  <c r="R85" i="1"/>
  <c r="R86" i="1"/>
  <c r="R87" i="1"/>
  <c r="S84" i="1"/>
  <c r="T84" i="1"/>
  <c r="T85" i="1"/>
  <c r="T86" i="1"/>
  <c r="T87" i="1"/>
  <c r="U84" i="1"/>
  <c r="S85" i="1"/>
  <c r="S86" i="1"/>
  <c r="S87" i="1"/>
  <c r="U85" i="1"/>
  <c r="U86" i="1"/>
  <c r="R89" i="1"/>
  <c r="S89" i="1"/>
  <c r="S90" i="1"/>
  <c r="S91" i="1"/>
  <c r="J5" i="6" s="1"/>
  <c r="S92" i="1"/>
  <c r="T89" i="1"/>
  <c r="T90" i="1"/>
  <c r="T91" i="1"/>
  <c r="T92" i="1"/>
  <c r="R90" i="1"/>
  <c r="R91" i="1"/>
  <c r="R92" i="1"/>
  <c r="R98" i="1"/>
  <c r="R99" i="1"/>
  <c r="R100" i="1"/>
  <c r="R101" i="1"/>
  <c r="T98" i="1"/>
  <c r="T101" i="1"/>
  <c r="T99" i="1"/>
  <c r="T100" i="1"/>
  <c r="O6" i="6" s="1"/>
  <c r="R102" i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U104" i="1"/>
  <c r="U105" i="1"/>
  <c r="U7" i="6" s="1"/>
  <c r="R114" i="1"/>
  <c r="R115" i="1"/>
  <c r="R116" i="1"/>
  <c r="R117" i="1"/>
  <c r="S114" i="1"/>
  <c r="S115" i="1"/>
  <c r="S116" i="1"/>
  <c r="S117" i="1"/>
  <c r="T114" i="1"/>
  <c r="U114" i="1"/>
  <c r="T115" i="1"/>
  <c r="T116" i="1"/>
  <c r="T117" i="1"/>
  <c r="U115" i="1"/>
  <c r="U116" i="1"/>
  <c r="U117" i="1"/>
  <c r="R122" i="1"/>
  <c r="S122" i="1"/>
  <c r="T122" i="1"/>
  <c r="P4" i="5" s="1"/>
  <c r="T123" i="1"/>
  <c r="T124" i="1"/>
  <c r="T125" i="1"/>
  <c r="U122" i="1"/>
  <c r="U125" i="1"/>
  <c r="U123" i="1"/>
  <c r="U124" i="1"/>
  <c r="R123" i="1"/>
  <c r="S123" i="1"/>
  <c r="I4" i="5" s="1"/>
  <c r="S124" i="1"/>
  <c r="S125" i="1"/>
  <c r="R124" i="1"/>
  <c r="R125" i="1"/>
  <c r="R128" i="1"/>
  <c r="R129" i="1"/>
  <c r="R130" i="1"/>
  <c r="R131" i="1"/>
  <c r="S128" i="1"/>
  <c r="S130" i="1"/>
  <c r="S129" i="1"/>
  <c r="S131" i="1"/>
  <c r="T128" i="1"/>
  <c r="U128" i="1"/>
  <c r="U5" i="5" s="1"/>
  <c r="T129" i="1"/>
  <c r="T130" i="1"/>
  <c r="T131" i="1"/>
  <c r="U129" i="1"/>
  <c r="U130" i="1"/>
  <c r="S5" i="5" s="1"/>
  <c r="U131" i="1"/>
  <c r="R134" i="1"/>
  <c r="S134" i="1"/>
  <c r="S135" i="1"/>
  <c r="S136" i="1"/>
  <c r="S137" i="1"/>
  <c r="T134" i="1"/>
  <c r="T135" i="1"/>
  <c r="T136" i="1"/>
  <c r="T137" i="1"/>
  <c r="U134" i="1"/>
  <c r="R135" i="1"/>
  <c r="R136" i="1"/>
  <c r="R137" i="1"/>
  <c r="U135" i="1"/>
  <c r="U136" i="1"/>
  <c r="T6" i="5" s="1"/>
  <c r="R139" i="1"/>
  <c r="R140" i="1"/>
  <c r="R141" i="1"/>
  <c r="R142" i="1"/>
  <c r="S139" i="1"/>
  <c r="S140" i="1"/>
  <c r="S141" i="1"/>
  <c r="S142" i="1"/>
  <c r="T139" i="1"/>
  <c r="U139" i="1"/>
  <c r="T140" i="1"/>
  <c r="U140" i="1"/>
  <c r="S7" i="5" s="1"/>
  <c r="T141" i="1"/>
  <c r="T142" i="1"/>
  <c r="U141" i="1"/>
  <c r="S5" i="6"/>
  <c r="T5" i="6"/>
  <c r="T5" i="2"/>
  <c r="T7" i="2"/>
  <c r="U6" i="2"/>
  <c r="S7" i="6"/>
  <c r="S6" i="2"/>
  <c r="S4" i="6"/>
  <c r="S10" i="6" s="1"/>
  <c r="O5" i="2"/>
  <c r="T7" i="4"/>
  <c r="R9" i="2"/>
  <c r="M4" i="4"/>
  <c r="S9" i="2"/>
  <c r="F6" i="6"/>
  <c r="F4" i="2"/>
  <c r="R6" i="5" l="1"/>
  <c r="T5" i="5"/>
  <c r="C4" i="5"/>
  <c r="R7" i="5"/>
  <c r="N4" i="5"/>
  <c r="H4" i="5"/>
  <c r="D6" i="4"/>
  <c r="H5" i="2"/>
  <c r="H6" i="5"/>
  <c r="T4" i="5"/>
  <c r="T10" i="5" s="1"/>
  <c r="D4" i="5"/>
  <c r="F7" i="5"/>
  <c r="K5" i="5"/>
  <c r="R7" i="6"/>
  <c r="K4" i="6"/>
  <c r="P4" i="6"/>
  <c r="J4" i="6"/>
  <c r="D4" i="6"/>
  <c r="U7" i="4"/>
  <c r="C7" i="4"/>
  <c r="F5" i="4"/>
  <c r="P5" i="4"/>
  <c r="U4" i="4"/>
  <c r="U10" i="4" s="1"/>
  <c r="C4" i="4"/>
  <c r="I6" i="6"/>
  <c r="E8" i="6"/>
  <c r="O5" i="6"/>
  <c r="S6" i="4"/>
  <c r="T9" i="2"/>
  <c r="O8" i="2"/>
  <c r="E8" i="2"/>
  <c r="S7" i="2"/>
  <c r="E7" i="2"/>
  <c r="T6" i="2"/>
  <c r="M6" i="2"/>
  <c r="N4" i="2"/>
  <c r="U5" i="6"/>
  <c r="U4" i="6"/>
  <c r="U10" i="6" s="1"/>
  <c r="T6" i="6"/>
  <c r="N7" i="2"/>
  <c r="O8" i="6"/>
  <c r="O7" i="6"/>
  <c r="O7" i="5"/>
  <c r="N5" i="5"/>
  <c r="M4" i="5"/>
  <c r="O4" i="5"/>
  <c r="P7" i="4"/>
  <c r="N6" i="4"/>
  <c r="P4" i="4"/>
  <c r="J10" i="6"/>
  <c r="I6" i="5"/>
  <c r="H7" i="6"/>
  <c r="J6" i="6"/>
  <c r="J9" i="2"/>
  <c r="I8" i="2"/>
  <c r="I7" i="2"/>
  <c r="H7" i="2"/>
  <c r="K7" i="2"/>
  <c r="J7" i="2"/>
  <c r="H6" i="2"/>
  <c r="J5" i="2"/>
  <c r="H4" i="2"/>
  <c r="K4" i="2"/>
  <c r="K6" i="4"/>
  <c r="I6" i="4"/>
  <c r="H5" i="4"/>
  <c r="J5" i="4"/>
  <c r="H4" i="4"/>
  <c r="C5" i="4"/>
  <c r="K6" i="6"/>
  <c r="R5" i="5"/>
  <c r="T6" i="4"/>
  <c r="T7" i="6"/>
  <c r="R5" i="6"/>
  <c r="K6" i="5"/>
  <c r="P6" i="5"/>
  <c r="I5" i="5"/>
  <c r="K4" i="5"/>
  <c r="T8" i="6"/>
  <c r="N8" i="6"/>
  <c r="K8" i="6"/>
  <c r="K7" i="6"/>
  <c r="I7" i="6"/>
  <c r="D7" i="6"/>
  <c r="H6" i="6"/>
  <c r="P5" i="6"/>
  <c r="T4" i="6"/>
  <c r="T10" i="6" s="1"/>
  <c r="N4" i="6"/>
  <c r="F4" i="6"/>
  <c r="K7" i="4"/>
  <c r="P6" i="4"/>
  <c r="R6" i="4"/>
  <c r="O5" i="4"/>
  <c r="T4" i="4"/>
  <c r="T10" i="4" s="1"/>
  <c r="K4" i="4"/>
  <c r="U9" i="2"/>
  <c r="N9" i="2"/>
  <c r="H9" i="2"/>
  <c r="C9" i="2"/>
  <c r="S8" i="2"/>
  <c r="R7" i="2"/>
  <c r="M7" i="2"/>
  <c r="O6" i="2"/>
  <c r="S5" i="2"/>
  <c r="M4" i="2"/>
  <c r="E4" i="2"/>
  <c r="N6" i="2"/>
  <c r="R4" i="6"/>
  <c r="R10" i="6" s="1"/>
  <c r="H4" i="6"/>
  <c r="T5" i="4"/>
  <c r="I4" i="2"/>
  <c r="J4" i="2"/>
  <c r="S6" i="5"/>
  <c r="H6" i="4"/>
  <c r="R6" i="2"/>
  <c r="M7" i="4"/>
  <c r="U7" i="5"/>
  <c r="R4" i="5"/>
  <c r="R10" i="5" s="1"/>
  <c r="T7" i="5"/>
  <c r="P7" i="5"/>
  <c r="J7" i="5"/>
  <c r="J6" i="5"/>
  <c r="O5" i="5"/>
  <c r="J5" i="5"/>
  <c r="J4" i="5"/>
  <c r="R8" i="6"/>
  <c r="D8" i="6"/>
  <c r="P7" i="6"/>
  <c r="R6" i="6"/>
  <c r="P6" i="6"/>
  <c r="N5" i="6"/>
  <c r="I5" i="6"/>
  <c r="D7" i="4"/>
  <c r="S5" i="4"/>
  <c r="I5" i="4"/>
  <c r="O4" i="4"/>
  <c r="J4" i="4"/>
  <c r="E4" i="4"/>
  <c r="C8" i="2"/>
  <c r="P7" i="2"/>
  <c r="M5" i="2"/>
  <c r="U4" i="2"/>
  <c r="U10" i="2" s="1"/>
  <c r="R5" i="4"/>
  <c r="U6" i="4"/>
  <c r="I4" i="6"/>
  <c r="O7" i="4"/>
  <c r="S4" i="5"/>
  <c r="S10" i="5" s="1"/>
  <c r="I7" i="5"/>
  <c r="C7" i="5"/>
  <c r="U6" i="5"/>
  <c r="N6" i="5"/>
  <c r="H5" i="5"/>
  <c r="E4" i="5"/>
  <c r="U4" i="5"/>
  <c r="U10" i="5" s="1"/>
  <c r="P8" i="6"/>
  <c r="M8" i="6"/>
  <c r="H8" i="6"/>
  <c r="F8" i="6"/>
  <c r="J7" i="6"/>
  <c r="U6" i="6"/>
  <c r="S6" i="6"/>
  <c r="M6" i="6"/>
  <c r="M5" i="6"/>
  <c r="K5" i="6"/>
  <c r="M4" i="6"/>
  <c r="N7" i="4"/>
  <c r="R7" i="4"/>
  <c r="E6" i="4"/>
  <c r="O6" i="4"/>
  <c r="N5" i="4"/>
  <c r="M5" i="4"/>
  <c r="K5" i="4"/>
  <c r="P9" i="2"/>
  <c r="F9" i="2"/>
  <c r="K8" i="2"/>
  <c r="U7" i="2"/>
  <c r="O7" i="2"/>
  <c r="F7" i="2"/>
  <c r="I6" i="2"/>
  <c r="K5" i="2"/>
  <c r="C4" i="2"/>
  <c r="M5" i="5"/>
  <c r="N6" i="6"/>
  <c r="J8" i="6"/>
  <c r="P8" i="2"/>
  <c r="T8" i="2"/>
  <c r="N7" i="5"/>
  <c r="O6" i="5"/>
  <c r="M6" i="5"/>
  <c r="S8" i="6"/>
  <c r="C8" i="6"/>
  <c r="F7" i="6"/>
  <c r="H5" i="6"/>
  <c r="D5" i="4"/>
  <c r="I9" i="2"/>
  <c r="H8" i="2"/>
  <c r="M8" i="2"/>
  <c r="N7" i="6"/>
  <c r="O4" i="6"/>
  <c r="O10" i="6" s="1"/>
  <c r="U8" i="2"/>
  <c r="I5" i="2"/>
  <c r="N5" i="2"/>
  <c r="M7" i="5"/>
  <c r="R4" i="4"/>
  <c r="R10" i="4" s="1"/>
  <c r="R8" i="2"/>
  <c r="H7" i="5"/>
  <c r="M7" i="6"/>
  <c r="E4" i="6"/>
  <c r="M6" i="4"/>
  <c r="I4" i="4"/>
  <c r="M9" i="2"/>
  <c r="N8" i="2"/>
  <c r="N4" i="4"/>
  <c r="I8" i="6"/>
  <c r="K6" i="2"/>
  <c r="E7" i="5"/>
  <c r="P5" i="5"/>
  <c r="P10" i="5" s="1"/>
  <c r="S7" i="4"/>
  <c r="J8" i="2"/>
  <c r="F4" i="5"/>
  <c r="I7" i="4"/>
  <c r="J6" i="2"/>
  <c r="K7" i="5"/>
  <c r="F6" i="5"/>
  <c r="U8" i="6"/>
  <c r="F5" i="6"/>
  <c r="C4" i="6"/>
  <c r="H7" i="4"/>
  <c r="S4" i="4"/>
  <c r="S10" i="4" s="1"/>
  <c r="O9" i="2"/>
  <c r="E5" i="2"/>
  <c r="E10" i="2" s="1"/>
  <c r="O4" i="2"/>
  <c r="E5" i="4"/>
  <c r="J7" i="4"/>
  <c r="E5" i="5"/>
  <c r="E9" i="2"/>
  <c r="P4" i="2"/>
  <c r="D7" i="5"/>
  <c r="J6" i="4"/>
  <c r="K9" i="2"/>
  <c r="S4" i="2"/>
  <c r="S10" i="2" s="1"/>
  <c r="E6" i="5"/>
  <c r="D6" i="5"/>
  <c r="C6" i="5"/>
  <c r="D5" i="5"/>
  <c r="C5" i="5"/>
  <c r="F5" i="5"/>
  <c r="F10" i="5" s="1"/>
  <c r="C7" i="6"/>
  <c r="E7" i="6"/>
  <c r="C6" i="6"/>
  <c r="E6" i="6"/>
  <c r="D6" i="6"/>
  <c r="C5" i="6"/>
  <c r="D5" i="6"/>
  <c r="E5" i="6"/>
  <c r="E7" i="4"/>
  <c r="F7" i="4"/>
  <c r="F6" i="4"/>
  <c r="C6" i="4"/>
  <c r="C10" i="4" s="1"/>
  <c r="F4" i="4"/>
  <c r="D4" i="4"/>
  <c r="D10" i="4" s="1"/>
  <c r="D9" i="2"/>
  <c r="D8" i="2"/>
  <c r="F8" i="2"/>
  <c r="C7" i="2"/>
  <c r="D7" i="2"/>
  <c r="D6" i="2"/>
  <c r="F6" i="2"/>
  <c r="C6" i="2"/>
  <c r="D5" i="2"/>
  <c r="C5" i="2"/>
  <c r="F5" i="2"/>
  <c r="D4" i="2"/>
  <c r="R4" i="2"/>
  <c r="R10" i="2" s="1"/>
  <c r="T4" i="2"/>
  <c r="T10" i="2" s="1"/>
  <c r="C10" i="2" l="1"/>
  <c r="C10" i="5"/>
  <c r="O10" i="2"/>
  <c r="K10" i="5"/>
  <c r="P10" i="2"/>
  <c r="N10" i="2"/>
  <c r="M10" i="2"/>
  <c r="P10" i="6"/>
  <c r="M10" i="6"/>
  <c r="N10" i="6"/>
  <c r="N10" i="5"/>
  <c r="O10" i="5"/>
  <c r="M10" i="5"/>
  <c r="N10" i="4"/>
  <c r="M10" i="4"/>
  <c r="P10" i="4"/>
  <c r="O10" i="4"/>
  <c r="I10" i="5"/>
  <c r="H10" i="5"/>
  <c r="J10" i="5"/>
  <c r="K10" i="6"/>
  <c r="I10" i="6"/>
  <c r="H10" i="6"/>
  <c r="H10" i="2"/>
  <c r="J10" i="2"/>
  <c r="I10" i="2"/>
  <c r="K10" i="2"/>
  <c r="H10" i="4"/>
  <c r="J10" i="4"/>
  <c r="K10" i="4"/>
  <c r="I10" i="4"/>
  <c r="C10" i="6"/>
  <c r="E10" i="5"/>
  <c r="F10" i="6"/>
  <c r="F10" i="4"/>
  <c r="E10" i="4"/>
  <c r="D10" i="5"/>
  <c r="D10" i="6"/>
  <c r="F10" i="2"/>
  <c r="E10" i="6"/>
  <c r="D10" i="2"/>
</calcChain>
</file>

<file path=xl/sharedStrings.xml><?xml version="1.0" encoding="utf-8"?>
<sst xmlns="http://schemas.openxmlformats.org/spreadsheetml/2006/main" count="916" uniqueCount="696">
  <si>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</si>
  <si>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</si>
  <si>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</si>
  <si>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</si>
  <si>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</si>
  <si>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</si>
  <si>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</si>
  <si>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</si>
  <si>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</si>
  <si>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</si>
  <si>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</si>
  <si>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</si>
  <si>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</si>
  <si>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</si>
  <si>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</si>
  <si>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</si>
  <si>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</si>
  <si>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</si>
  <si>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</si>
  <si>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</si>
  <si>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</si>
  <si>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</si>
  <si>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</si>
  <si>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</si>
  <si>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</si>
  <si>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</si>
  <si>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</si>
  <si>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</si>
  <si>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</si>
  <si>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</si>
  <si>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</si>
  <si>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</si>
  <si>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</si>
  <si>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</si>
  <si>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</si>
  <si>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</si>
  <si>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</si>
  <si>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</si>
  <si>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</si>
  <si>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</si>
  <si>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</si>
  <si>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</si>
  <si>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</si>
  <si>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</si>
  <si>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</si>
  <si>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</si>
  <si>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</si>
  <si>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</si>
  <si>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</si>
  <si>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</si>
  <si>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</si>
  <si>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</si>
  <si>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</si>
  <si>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</si>
  <si>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</si>
  <si>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</si>
  <si>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</si>
  <si>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</si>
  <si>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</si>
  <si>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</si>
  <si>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</si>
  <si>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</si>
  <si>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</si>
  <si>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</si>
  <si>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</si>
  <si>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</si>
  <si>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</si>
  <si>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</si>
  <si>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</si>
  <si>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</si>
  <si>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</si>
  <si>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</si>
  <si>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</si>
  <si>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</si>
  <si>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</si>
  <si>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</si>
  <si>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</si>
  <si>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</si>
  <si>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</si>
  <si>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</si>
  <si>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</si>
  <si>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</si>
  <si>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</si>
  <si>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</si>
  <si>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</si>
  <si>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</si>
  <si>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</si>
  <si>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</si>
  <si>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</si>
  <si>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</si>
  <si>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</si>
  <si>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</si>
  <si>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</si>
  <si>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</si>
  <si>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</si>
  <si>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</si>
  <si>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</si>
  <si>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</si>
  <si>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</si>
  <si>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</si>
  <si>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</si>
  <si>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</si>
  <si>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</si>
  <si>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</si>
  <si>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</si>
  <si>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</si>
  <si>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</si>
  <si>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</si>
  <si>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</si>
  <si>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</si>
  <si>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</si>
  <si>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</si>
  <si>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</si>
  <si>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</si>
  <si>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</si>
  <si>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</si>
  <si>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</si>
  <si>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</si>
  <si>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</si>
  <si>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</si>
  <si>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</si>
  <si>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</si>
  <si>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</si>
  <si>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</si>
  <si>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</si>
  <si>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</si>
  <si>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</si>
  <si>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</si>
  <si>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</si>
  <si>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</si>
  <si>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</si>
  <si>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</si>
  <si>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</si>
  <si>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</si>
  <si>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</si>
  <si>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</si>
  <si>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</si>
  <si>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</si>
  <si>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</si>
  <si>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</si>
  <si>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</si>
  <si>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</si>
  <si>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</si>
  <si>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</si>
  <si>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</si>
  <si>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</si>
  <si>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</si>
  <si>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</si>
  <si>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</si>
  <si>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</si>
  <si>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</si>
  <si>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</si>
  <si>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</si>
  <si>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</si>
  <si>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</si>
  <si>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</si>
  <si>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</si>
  <si>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</si>
  <si>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</si>
  <si>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</si>
  <si>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</si>
  <si>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</si>
  <si>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</si>
  <si>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</si>
  <si>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</si>
  <si>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</si>
  <si>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</si>
  <si>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</si>
  <si>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</si>
  <si>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</si>
  <si>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</si>
  <si>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</si>
  <si>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</si>
  <si>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</si>
  <si>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</si>
  <si>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</si>
  <si>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</si>
  <si>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</si>
  <si>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</si>
  <si>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hace retroalimentacion de la Mision y Vision en la transversalidad y en las diferentes reuniones con la comunidad educativa.</t>
  </si>
  <si>
    <t>Izadas de Bandera.
Proyectos Transversales
En la eleccion del gobierno escolar
Manual de Convivencia</t>
  </si>
  <si>
    <t>Se realizaron diferentes actividades donde se resaltaron diferentes derechos y valores con la comunidad educatva</t>
  </si>
  <si>
    <t>Carteleras- Fotos - Izadas de Bandera - actos culturales</t>
  </si>
  <si>
    <t>En cada una de las sedes del CER la Union se hace seguimiento mediante evaluaciòn a los direccionamientos estrategicos por parte de la comunidad educativa.</t>
  </si>
  <si>
    <t>Carteleras - Conversatorios - Izadas de bandera - Proyectos transversales</t>
  </si>
  <si>
    <t>La institucion educativa en cada una de las sedes adopta las metodologias y espacios fisicos para la inclusion de personas de diferentes grupos poblacionales.</t>
  </si>
  <si>
    <t>Visita de los profesionales a docentes de apoyo de la secretaria de educacion.
Material didactico - adaptacion de guias y talleres.</t>
  </si>
  <si>
    <t>Se trabaja en equipo y se aplican distintas formas para resolver los problemas.</t>
  </si>
  <si>
    <t>Actas - citacion a reunion.
Compromisos</t>
  </si>
  <si>
    <t>Se articulan las acciones a traves del trabajo en equipo para realizar ajustes de los proyectos de aula.</t>
  </si>
  <si>
    <t>Proyectos trnsversales - Planes de area</t>
  </si>
  <si>
    <t>La insitituciòn cuenta con estrategias pedagogicas y es aplicada de manera articulada, tiene coherencia con la msion, la vision y los principios intitucionales.</t>
  </si>
  <si>
    <t>Carteleras - lecturas - material didactico - actos culturales.</t>
  </si>
  <si>
    <t>La instituciòn utiliza sistematicamente la informacion de los resultados en las evaluaciones externas, autoevaluaciòn y evaluaciòn docente para elaborar planes de trabajo.</t>
  </si>
  <si>
    <t>Planes de mejoramiento.
Informes academicos.
Plataforma Sinai.</t>
  </si>
  <si>
    <t>La instituciòn implementa un proceso de autoevaluacion integral, empleando instrumentos, cuenta con participaciòn de los diferentes estamentos de la comunidad educativa</t>
  </si>
  <si>
    <t>Actas - Formatos enviados por la secretaria de educaciòn.</t>
  </si>
  <si>
    <t>Periodicamente el concejo directivo se reune de acuerdo al cronograma establecido con la participacion de los miembros activos para garantizar su cumplimiento al plan de trabajo.</t>
  </si>
  <si>
    <t>Citaciones.
Actas de compromiso.
Carteleras o avisos informativos.</t>
  </si>
  <si>
    <t>El concejo academico se reune ordinariamente y cuenta con el aporte activo de todos los miembros y se toma decisiones sobre los procesos pedagogicos haciendo seguimiento al plan de trabajo para asegurar su cumplimiento</t>
  </si>
  <si>
    <t>Planes de trabajo
actas de reuciones
Actas de compromiso.</t>
  </si>
  <si>
    <t>La comision de evaluacion y promosion esta conformada y se reune para analizar y tomar decesiones pertinentes.</t>
  </si>
  <si>
    <t>Acta de reuniones.</t>
  </si>
  <si>
    <t>El comité de convivencia se reune para analizar y plantear soluciones a los problemas de convivencia que se preenta en la institucion.</t>
  </si>
  <si>
    <t>Actas de reuniones.</t>
  </si>
  <si>
    <t>El consejo estudiantil esta confirmado mediante eleccion democratica y se reunede acuedo a las situaciones presentadas.</t>
  </si>
  <si>
    <t>Tarjeton
Fotos
Actas de reuniones</t>
  </si>
  <si>
    <t>La institucion cuenta con un personero elegico demotraticmente que representa a todos los estudiantes.</t>
  </si>
  <si>
    <t>Plan de gobierno
Fotos del a jornada democratica
Actas,</t>
  </si>
  <si>
    <t>la asamblea de padres de familias se reune periodicamente y es reconocida como representacion de la comunidad educativa.</t>
  </si>
  <si>
    <t>Reuniones
Actas</t>
  </si>
  <si>
    <t>El consejo de padre de familia se reune ocasionalmente en apoyo al director en el marco del plan de mejoramiento.</t>
  </si>
  <si>
    <t>citas
actas</t>
  </si>
  <si>
    <t>La institucion utiliza diferentes medios de comunicación ajustados a las necesidades de la diversidad de la comunidad educativa.</t>
  </si>
  <si>
    <t>Grupo de WhatsApp
Notas
Cuaderno "HolaComunidad"</t>
  </si>
  <si>
    <t>La institucion cuenta con grupos de rabajo que generan un ambiente de comunicación y confianza.</t>
  </si>
  <si>
    <t>Actas
Fotos</t>
  </si>
  <si>
    <t>La institucion tiene un sistema de estimulos y reconocimiento alos logros de los docentes y a los estudiantes la comunidad eductiva y es parte de la cultura.</t>
  </si>
  <si>
    <t>Diplomas
Detalles
Fotos</t>
  </si>
  <si>
    <t>La institucion ha implementado un procedimiento para las buenas practicas  pedagogicas, administrativo y cultural</t>
  </si>
  <si>
    <t>Reuniones
Actas
Fotos</t>
  </si>
  <si>
    <t>Los estudiantes se sienten orgullosos de la insitucion y participan activamente en las actividades internas y externas en sus representaciones.</t>
  </si>
  <si>
    <t>Fotos
Videos</t>
  </si>
  <si>
    <t>Todas las sedes e lainstitucion posee espacio sificiente para realizar labores academicas y recreativas estas mantienen limpas y ordenadas.</t>
  </si>
  <si>
    <t>Fotos</t>
  </si>
  <si>
    <t>Al inicio del año escolar se le da a conocer a los niños la msion y vision junto con el manual de convivencia.</t>
  </si>
  <si>
    <t>Fotos
Actividades Recreativas
Conversatorios</t>
  </si>
  <si>
    <t>En las sedes se observa el entuciasmo y motivacion hacia el aprendizaje</t>
  </si>
  <si>
    <t>Actividades ludicas - recreativas
Actividades de aula en clase</t>
  </si>
  <si>
    <t>El manual de convivencia conocido como un instrumento que orienta los pronicipio, valores, estrategias que favorecen un clima armonico.</t>
  </si>
  <si>
    <t>El manual de convivencia
Actividades de aula - fotos</t>
  </si>
  <si>
    <t>La institucion revisa y evalua efectivamente las actividades culturales y se hace ajuste pertinente,</t>
  </si>
  <si>
    <t>Actas
Fotos y videos</t>
  </si>
  <si>
    <t>La institucion cuenta con un programa de promosion del bienestar de los estudiantes y ademas tienen el apoyo de otras entidades y la comunidad eductiva.</t>
  </si>
  <si>
    <t>Fotos
Actividades ludicas</t>
  </si>
  <si>
    <t>La comunidad utiliza actividades programadas para fortalecer la convivencia</t>
  </si>
  <si>
    <t>Manual de convivencia
Actas de compromiso</t>
  </si>
  <si>
    <t>La institucion utiliza mecanismo que conbina recursos internos y externos para prevenir conflictos.</t>
  </si>
  <si>
    <t>Mannual de convivencia
Conversatorio sobre el tema</t>
  </si>
  <si>
    <t>El CER la union realiza intercambio muy agl y fluido con las familias y acudientes en el marco politica definida para soluciones aportuna de los problemas,</t>
  </si>
  <si>
    <t>Conversatorios
Reuniones 
Grupo deWhatsApp.</t>
  </si>
  <si>
    <t>La institucion realiza un intercambio de informacion con las autoridades educativas y facilita la solucion de los problemas</t>
  </si>
  <si>
    <t>Jornada de ssalud - recreativa
Libro de visitas,</t>
  </si>
  <si>
    <t>La instiucion con alianza y acuerdos con difrentes entidades para apoyar las ejecuciones de los proyectos</t>
  </si>
  <si>
    <t>Actas
Libros de visitas</t>
  </si>
  <si>
    <t>Las relaciones con el sector productivo son esporadicos</t>
  </si>
  <si>
    <t>No existen</t>
  </si>
  <si>
    <t>Plan de estudios
Planes de area
PIAR</t>
  </si>
  <si>
    <t>Plan de estudios
PEI</t>
  </si>
  <si>
    <t>Informe financiero
presupuesto</t>
  </si>
  <si>
    <t>En la institucion se cuenta con el acompañamiento y vigilancia de las horas de clase, dadas por los respectivos docentes en cada una de las sedes.</t>
  </si>
  <si>
    <t>Control de asisitencia de los Docentes y los estudiantes</t>
  </si>
  <si>
    <t>SIEE</t>
  </si>
  <si>
    <t>teniendo en cuenta la diversidad de la poblacion educativa se implementan diversidad de practicas pedagogicas de manera comun en el CER</t>
  </si>
  <si>
    <t>PEI
Plan de estudios
PIAR</t>
  </si>
  <si>
    <t>Guias de escuela nueva
Guias de estudio
Talleres</t>
  </si>
  <si>
    <t>La institucion cuenta con una utilizacion adecuada de los diferentes recursos para el aprendizaje teniendo en cuenta las necesidades de los estudiantes.</t>
  </si>
  <si>
    <t>Formato de prestamo de recursos</t>
  </si>
  <si>
    <t>El CER tiene un horario adecuado para el uso de ls tiempo de aprendizaje, aplicados de una manera flexible</t>
  </si>
  <si>
    <t>Plan de clase
Guias de estudio
Talleres de refuerzo
Actas de Novelaciòn</t>
  </si>
  <si>
    <t>Para que el proceso de enseñanza - aprendizaje sea efectivo se trabaja de manera organizada teniendo en cuenta una comunicación permanente y afectiva con los estudiantes.</t>
  </si>
  <si>
    <t>Trabajo en equipo
organizaciòn de aula</t>
  </si>
  <si>
    <t>Se ha avanzado en la implementacion de guias de recursos didacticos, planes de aula de acuerdo a las necesidades de los estudiantes, con el objetivo del mejoramiento continuo de los aprendizajes</t>
  </si>
  <si>
    <t>Planes de aula
Guias de estudo
Adaptaciones de Guias
Actas de nivelacion</t>
  </si>
  <si>
    <t>El CER cuenta con un estilo de enseñanza participativa entre docentes y estudiantes.</t>
  </si>
  <si>
    <t>Planes de aula
Guias d estudios</t>
  </si>
  <si>
    <t>Se aplican permanentemente el sistema de evaluacion del rendimiento academico y nivelacion academica para los estudiantes de bajo rendimiento.</t>
  </si>
  <si>
    <t>Informes academicos
Plataforma Sinai 
Actas de nivelacion</t>
  </si>
  <si>
    <t>Pràcticas Pedagogicas</t>
  </si>
  <si>
    <t>Plataforma Sinai
Informe Academico
Actas de nivelaciòn</t>
  </si>
  <si>
    <t>Teniendo en cuenta los reultados de las pruebas se realizan difrentes estrategias para el mejoramiento de las practicas de aula.</t>
  </si>
  <si>
    <t>Autoevaluacion
Plan de mejoramiento</t>
  </si>
  <si>
    <t>Para el control de asistencia y ausentismo el CER cuenta con un formato</t>
  </si>
  <si>
    <t>Control de asistencia</t>
  </si>
  <si>
    <t>El CER ofrece actividades de recuperacion a través de paquetes pedagogicos, con sus respectivas actas en coordinacion con los padres de familia con el objetivo de mejorar los resultados.</t>
  </si>
  <si>
    <t>Nivelación y talleres de refuerzo
Actas de recuperación</t>
  </si>
  <si>
    <t>Para los estudiantes con bajo rendimiento academico, se realiza un programa de apoyo pedagogico.</t>
  </si>
  <si>
    <t>El CER posee un escaso contacto con los egresados</t>
  </si>
  <si>
    <t>El CER cuenta con un proceso de matricula a corde a las necesidades de la comunidad</t>
  </si>
  <si>
    <t>Simat
Folio de matricula</t>
  </si>
  <si>
    <t>La institución cuenta con un sistema digital de eficas nos permite entregar informacion oportuna</t>
  </si>
  <si>
    <t>Plataforma Sinai
Archivo Fisico
Archivo Sistematizado</t>
  </si>
  <si>
    <t>El CER cuena con una plataforma digital para la elaboración y expedición de boleines de calificación y certificados</t>
  </si>
  <si>
    <t>Plataforma Sinai</t>
  </si>
  <si>
    <t>El mantenimiento de la planta fisica se realiza ocacionalmente de acuerdo a las necesidades</t>
  </si>
  <si>
    <t>informe Contable
Rendicion de Cuentas</t>
  </si>
  <si>
    <t>El mantenimiento se hace esporadicamente de acuerdo a las necesidades</t>
  </si>
  <si>
    <t>Informe Conttable
Fotografias</t>
  </si>
  <si>
    <t>El CER facilita los espacios fisicos cuando la comunidad educativa lo requiere</t>
  </si>
  <si>
    <t>Ficha de Prestamos
Archivo</t>
  </si>
  <si>
    <t>La institucion cuenta con un plan para la adquisicion y manejo de los recursos.</t>
  </si>
  <si>
    <t>Archivo contable
Informe financiero</t>
  </si>
  <si>
    <t>La adquisicion de suministro de insumos y recursos se hace oportunamente y es participativo articulado a la propuesta pedagogica</t>
  </si>
  <si>
    <t>Formato de necesidades
Informe contable</t>
  </si>
  <si>
    <t>El mantenimiento delos equipos se realiza esporadicamente cuando se requiere</t>
  </si>
  <si>
    <t>Facturas</t>
  </si>
  <si>
    <t>El CER cuentas con un proyecto parcial os su panorama de riesgos fisicos</t>
  </si>
  <si>
    <t>Plataforma Enjambre</t>
  </si>
  <si>
    <t>Los servicios se ofrecen equitativamente teniendo en cuenta la calidad requerida a las demandas de los estudiantes, cuenta con el apoyo de entidades</t>
  </si>
  <si>
    <t>Archivo visitas
evidencias fotograficas</t>
  </si>
  <si>
    <t>El CER emplea estrategias para apoyar a los estudiantes de bajo desempeño y esta articulado con los servicios de profesionales de apoyo</t>
  </si>
  <si>
    <t>Plan de nivelacion
Actas de compromiso</t>
  </si>
  <si>
    <t>La institucion cuenta con perfiles que se usan para la toma de decisión de personal, son coherentes con la estructura organizativa</t>
  </si>
  <si>
    <t>Hojas de vida</t>
  </si>
  <si>
    <t>La institucion realiza induccion a los docentes</t>
  </si>
  <si>
    <t>Acta de inicio de labores
Fotograficas</t>
  </si>
  <si>
    <t>La institucion cuenta con lineamientos por procesos de formacion en coherencia con el PEI</t>
  </si>
  <si>
    <t>Capacitacion Individual
Capacitacion virtual</t>
  </si>
  <si>
    <t>La institucion tiene en cuenta los perfiles para la asignación academica</t>
  </si>
  <si>
    <t>Resolucion cargo academica
Evidencia planta de personal</t>
  </si>
  <si>
    <t>La institucion cuenta con personal comprometido y sentido de pertenencia</t>
  </si>
  <si>
    <t>Evaluacion Docentes</t>
  </si>
  <si>
    <t>Se realiaza las actas de inicio y durante el año se hace seguimiento a las autoridades planteadas en el anexo 5</t>
  </si>
  <si>
    <t>Formato de evaluacion
Anexo 5</t>
  </si>
  <si>
    <t>La realiza reconocimiento al personal vinculado</t>
  </si>
  <si>
    <t>Resolucion
Fotografias</t>
  </si>
  <si>
    <t>No hay trabajo de investigaciones</t>
  </si>
  <si>
    <t>No existe</t>
  </si>
  <si>
    <t>Se cuenta con politicas de mediacion en la solicion de conflictos  mediante acuerdos</t>
  </si>
  <si>
    <t>La institucion realizo actividades de bienestar al personal desde una perspectiva de equidad</t>
  </si>
  <si>
    <t>Evidencia Fotografica</t>
  </si>
  <si>
    <t>Presupuesto elaborado para todas las sedes acorde con las actividades y metas establecidas en el plan operativo.</t>
  </si>
  <si>
    <t>Presupuesto
Rendicion de cuentas</t>
  </si>
  <si>
    <t>La contabilidad es oportna y los informes finencieros permiten realizar un control efectivo del plan de ingresos y gastos</t>
  </si>
  <si>
    <t>Plan de inversion</t>
  </si>
  <si>
    <t>Recursos asignados por el gobierno nacional bajo el modelo de gratuidad</t>
  </si>
  <si>
    <t>Rendicion de cuentas
Publicacion de informe financiero
Evidencias fotograficas</t>
  </si>
  <si>
    <t>La institucion presenta de forma oportina y clara su informe financiero</t>
  </si>
  <si>
    <t>Rendicion de cuentas
Evidencia Fotografica</t>
  </si>
  <si>
    <t>Las sedes de la institución diseñan modelos pedagogicos flexibles que permiten la inclusion a estas personasl</t>
  </si>
  <si>
    <t>Piar
Docentes de apoyo</t>
  </si>
  <si>
    <t>La institucion no cuenta con politicas definidas pertenecientes a los grupos etnicos</t>
  </si>
  <si>
    <t>El Cer conoce las caracteristicas de su entorno y realiza acciones en concordancia y procura responder a su proyecto educativo</t>
  </si>
  <si>
    <t>Encuestas</t>
  </si>
  <si>
    <t>La instituciuon cuenta con programas articulados a las necesidades y expectativas de los estudiantes</t>
  </si>
  <si>
    <t>Proyecto de vida personal se trabajara en las areas de religion y etica</t>
  </si>
  <si>
    <t>la institucion brinda talleres y charlas sobre diferentes temas que la comunidad manifiesta.</t>
  </si>
  <si>
    <t>Actas de asistencia
Fotos</t>
  </si>
  <si>
    <t>Existen canales de comunicación con la comunidad en las que se integran a participar activamente en los diferentes actividades</t>
  </si>
  <si>
    <t>Fotos
Actas de asistencia</t>
  </si>
  <si>
    <t>El Cer tiene programas que facilitan la integracion de lacomunidad y la posibilidad del uso de los recursos</t>
  </si>
  <si>
    <t>Libro de visitas
Fichas de prestamos Biblomorral
Acceso a redes de Wifi</t>
  </si>
  <si>
    <t>Los estudiantes se vinculan activamente mediante el area de proyectos pedagogicos</t>
  </si>
  <si>
    <t>Jardineria
Reforestacion de nacientes
Huerta Escolar
Evidencia Fotografica</t>
  </si>
  <si>
    <t>El CER cuenta con meanismos de participacion utilizados por estudiantes de forma activa y con sentido de pertenencia de apoyo a su propia formacion cuidadana</t>
  </si>
  <si>
    <t>Registros fotograficos
Actas de asistencia</t>
  </si>
  <si>
    <t>se elige el consejo de padres de forma nominal</t>
  </si>
  <si>
    <t>Acta de conformacion
Evidencia Fotografica</t>
  </si>
  <si>
    <t>El CER ofrece diversos espacios de participacion activa de los familiares</t>
  </si>
  <si>
    <t>A traves de los proyectos transversales se diseñan programas para la prevension de riesgos fisicos de manera parcial</t>
  </si>
  <si>
    <t>Matriz p.p.t educacion vial "educando jovenes para la vida" evidencias fotograficas</t>
  </si>
  <si>
    <t>La institucion identifica factores de riesgo en la comunidad y diseña acciones de orienteacion a su precension teniendo en cuenta los analisis de factores de riesgo sobre su comunidad</t>
  </si>
  <si>
    <t>Plan de aula</t>
  </si>
  <si>
    <t>La institucion cuenta con un programam parcial de riesgos escolares, trabajados en forma transversal pero nocuenta con plan de accion frente a ellos.</t>
  </si>
  <si>
    <t>Registro Fotografico.</t>
  </si>
  <si>
    <t>Joaquin Alfonso Murcia Suarez</t>
  </si>
  <si>
    <t>Docente</t>
  </si>
  <si>
    <t>jams1609@hotmail.com</t>
  </si>
  <si>
    <t>Crisilia Morales Contreras</t>
  </si>
  <si>
    <t>crisilia2780@hotmail.com</t>
  </si>
  <si>
    <t>Graciela Carrero Urbina</t>
  </si>
  <si>
    <t>gracielacarrero1@gmail.com</t>
  </si>
  <si>
    <t xml:space="preserve"> Alix Jasmin Espitia Sandoval</t>
  </si>
  <si>
    <t>yasmin27800@hotmail.com</t>
  </si>
  <si>
    <t xml:space="preserve"> Claudia Patricia Rozo Villamizar</t>
  </si>
  <si>
    <t>gabeba1@hotmail.com</t>
  </si>
  <si>
    <t>Maryory Patricia Jauregui Peña</t>
  </si>
  <si>
    <t>maryory.2014.22@gmail.com</t>
  </si>
  <si>
    <t>Marco Antonio Villamizar Flórez</t>
  </si>
  <si>
    <t>Director</t>
  </si>
  <si>
    <t>Ludys Esperanza Vacca</t>
  </si>
  <si>
    <t xml:space="preserve">Mario Capacho Cabeza </t>
  </si>
  <si>
    <t>pmarioca@hotmail.com</t>
  </si>
  <si>
    <t>RAGONVALIA</t>
  </si>
  <si>
    <t>cerlaunion2012@gmail.com</t>
  </si>
  <si>
    <t>CENTRO EDUCATIVO RURAL LA UNION</t>
  </si>
  <si>
    <t>VEREDA LA UNION</t>
  </si>
  <si>
    <t>MARCO ANTONIO VILLAMIZAR FLOREZ</t>
  </si>
  <si>
    <t>José Vargas</t>
  </si>
  <si>
    <t>marcovillamizar0528@gmail.com</t>
  </si>
  <si>
    <t>ludys9497@gmail.com</t>
  </si>
  <si>
    <t>cheovm@hotmail.com</t>
  </si>
  <si>
    <t>El CER la union tiene un plan de estudios trazados en el PEI, los estandares basicos de competencia dando especial importancia al proceso de enseñanza, aprendizaje de los estudiantes.</t>
  </si>
  <si>
    <t xml:space="preserve">Plan de estudios unificado en todas las areas acorde a los lineaminetos del ministerio </t>
  </si>
  <si>
    <t>Plan de estudios,planes de area, proyectos transversales</t>
  </si>
  <si>
    <t>Se implementó  el modelo educativo, escuela nueva y post-primaria en el CER la union, teniendo en cuenta la divesidad de la poblacion se aplican los recursos educativos</t>
  </si>
  <si>
    <t>Teniendo en cuenta las dificultades y necesidades en la poblacion educativa, el CER  optimiza  los recursos requeridos para el aprendizaje</t>
  </si>
  <si>
    <t>Como política institucional el uso de los  recursos para el aprendeizaje se ejecuta de acuerdo a las necesidades prioritarias</t>
  </si>
  <si>
    <t>las prácticas pedagógicas de todas las áreas, grados y sedes desarrollan el enfoque metodológico común en cuanto metodos de enseñanza flexibles</t>
  </si>
  <si>
    <t>plan de estudios, planes de área y Pei</t>
  </si>
  <si>
    <t>informe financiero, presupuesto, planes de compras</t>
  </si>
  <si>
    <t>la Institucion evalua periódicamente  el cumplimiento de las horas  efectivas de clase recibida por los estudiantes en búsqueda del mejoramiwento contínuo</t>
  </si>
  <si>
    <t>El CER cuenta con una politica de evaluacion definida en el SIEE, resignificandolo  de acuerdo a las exigencias del momento.</t>
  </si>
  <si>
    <t>Las prácticas pedagógicas de aula de los docentes de todas áreas, gradps y sedes se apoyan en opciones didácticas comunes   y epecíficas para cada grupo poblacional</t>
  </si>
  <si>
    <t>El CER cuenta con una politica de evaluacion definida en el SIEE, resignificandolo  de acuerdo a las exigencias del momento</t>
  </si>
  <si>
    <t>Las actividades escolares van encaminadas a fortalecer la diverdidad de aprendizajes de los estudiantes siendo trabajadas por todos los docentes de las sedes.</t>
  </si>
  <si>
    <t>PEI, PLAN DE ESTUDIOS</t>
  </si>
  <si>
    <t>LA INTITUCION TIENE COMO POLITICA OPTIMIZAR LOS RECUROS DE ACUERDO A LAS NECESIDADES  Y PROPUESTA PEDAGÓGICA</t>
  </si>
  <si>
    <t>FORMATO DE PRÉSTAMOS</t>
  </si>
  <si>
    <t>LA POLÍTICA DE DISTRIBUCION DEL TIEMPO CURRICULAR Y EXTRACURRICULAR  ES APROPIADO Y SE UTILIZA EFECTIVAMENTE</t>
  </si>
  <si>
    <t>HORARIO DE CLASES, CALEDARRIO ACADÉMICO, CRONOGRAMA DE ACTIVIDADES</t>
  </si>
  <si>
    <t>Organización del aula, planeamiento IntitucionaL</t>
  </si>
  <si>
    <t xml:space="preserve">La pleación de clases  es reconocida como la estrategia Institucional que posibilita articular todas las actividades </t>
  </si>
  <si>
    <t>guias de estudio, planes de aula</t>
  </si>
  <si>
    <t>Docentes y estudiantes priorizan contenidos y estrategias de enseñanza que favorecen el desarrollo de las competencias</t>
  </si>
  <si>
    <t>planes de aula, guias.</t>
  </si>
  <si>
    <t>plataforma Sinaí, Siee, Informes académicos</t>
  </si>
  <si>
    <t>Para monitorear el seguimiento a los resultados academicos se cuenta con indicadores y mecanismos claros de retroalimentacion.</t>
  </si>
  <si>
    <t xml:space="preserve">El seguimiento sistemático de los resultados académicos, cuenta con indicadores y mecanimsos claros de retroalimentacion </t>
  </si>
  <si>
    <t>Plan de mejoramineto. Autoevaluación</t>
  </si>
  <si>
    <t>Control de asistencia,  formato excusas</t>
  </si>
  <si>
    <t>Acta de recuperacion
PIAR</t>
  </si>
  <si>
    <t>Actas de nivelacion y talleres de refuerzo</t>
  </si>
  <si>
    <t>La Institución cuenta con porgramas de apoyo pedagógico  a los casos de bajo rendimiento académiico y estudiates con dificultades de aprendizajes</t>
  </si>
  <si>
    <t>actas de nivelación y PIAR</t>
  </si>
  <si>
    <t>La institución tiene un plan para realizar el seguimiento a los egresados pero la información no es sistemática</t>
  </si>
  <si>
    <t>La visión y la misión son ajustadas periódicamente en función dela necesidades de los estudiantes</t>
  </si>
  <si>
    <t>Piar de los estudiantes que asegura la misión y la calidad</t>
  </si>
  <si>
    <t>Se evalua el cumplimineto de las metas dando cuenta alos procesos progresivos</t>
  </si>
  <si>
    <t>Reuniones de gestión ,Izadas de bandera, actividades culturales</t>
  </si>
  <si>
    <t>Loa miembros de la comunidad educativa realizan acciones para lograr la apropiación y el direccionamiento del conocimiento</t>
  </si>
  <si>
    <t>pproyectos transversales, izadas de bandera, conversatorios</t>
  </si>
  <si>
    <t>La Institución Educativa sigue las orientaciones del proceso de inclusión y aplica las orientaciones del docente de appoyo</t>
  </si>
  <si>
    <t>Visita de la docente de apoyo, trabajo grupal con niños con necesidades especiales</t>
  </si>
  <si>
    <t>Se trabaja en equipo para evaluar la eficiencia y pertinencia para resolver las diferentes situaciones</t>
  </si>
  <si>
    <t>Actas, citación a reuniones y compromisos</t>
  </si>
  <si>
    <t>La Instituci´pon evalúa los ples, proyectos y planteamientos estratégicos y realiza los cambios necesarios</t>
  </si>
  <si>
    <t>Planes de área, proyectos transversales</t>
  </si>
  <si>
    <t>La Institución  aplica de manera articulada las estrategias pedagógicas teniendo coherencia con la misión, visión y principios institucionales</t>
  </si>
  <si>
    <t>Material didáctico, Izadas de bandera, actos culturales</t>
  </si>
  <si>
    <t>La Institución utiliza sistemáticamente la información de los resultados de las evaluaciones externas para elaborar  el plan de fortalecimiento y plan de mejoramineto</t>
  </si>
  <si>
    <t>Plan de mejoramineto, informes académicos</t>
  </si>
  <si>
    <t>La Institución analiza los instrumentos establecidos paraa realizar la autoevaluación integral para el mejoramiento contnuo</t>
  </si>
  <si>
    <t>´Formatos enviados por la Secretaría y actas</t>
  </si>
  <si>
    <t>El consejo directivo hace seguimiento sistemáticoalplan de trabajo para garantizar su cumplimiento</t>
  </si>
  <si>
    <t>Actas y reuniones</t>
  </si>
  <si>
    <t>El consejo académico toma decisiones sobre el proceso pedagógico, aunque se reune esporádicamente</t>
  </si>
  <si>
    <t>Actas Reuniones</t>
  </si>
  <si>
    <t>la comisión de evaluación y promoción está conformada y reune para tomar decisiones pertinentes</t>
  </si>
  <si>
    <t>actas de reuniones</t>
  </si>
  <si>
    <t>El comité de convivencia se reune para analizar y  plantear soluuciones a las situaciones de convivencia que se prersentan en la Institución</t>
  </si>
  <si>
    <t>Actas de reuniones, material fotográfico</t>
  </si>
  <si>
    <t xml:space="preserve">El consejo estudiantil es reconocido como instancia de representaciópn de los estudiantes de la Institución </t>
  </si>
  <si>
    <t>Tarjetón,actas, planes de gobierno, campaña electoral, jornada democrática</t>
  </si>
  <si>
    <t>El personero elabora proyectos y programas a favor de los estudiantes</t>
  </si>
  <si>
    <t>plan de gobierno y fotos</t>
  </si>
  <si>
    <t xml:space="preserve">La asamblea de padres de familia es reconocida como la instancia de representación </t>
  </si>
  <si>
    <t>Reuniones y actas</t>
  </si>
  <si>
    <t>El consejo de padrs de familia se reune en apoyo al director.</t>
  </si>
  <si>
    <t>actas y reuniones</t>
  </si>
  <si>
    <t>La ibstitución mejora el uso de los diferentes medios de comu icación con la comunidad educativa</t>
  </si>
  <si>
    <t>Grupos de whatssap, cuaderno de la comunidad</t>
  </si>
  <si>
    <t>La Institución cuenta con un buen equipo de trabajo que cumple con los objetivos Institucionales</t>
  </si>
  <si>
    <t>actas y fotos</t>
  </si>
  <si>
    <t>La institución reconoce el logro de los docentes y los estudiantes y sus prácticas inclusivas</t>
  </si>
  <si>
    <t>diplomas y medallas</t>
  </si>
  <si>
    <t>la Institución identifica, divulga y documenta las buenas prácticas que reconocen la diversidad de su poblacion</t>
  </si>
  <si>
    <t>Reuniones y Fotos</t>
  </si>
  <si>
    <t>Los estudiantes se sienten orgullosos de su Institución y resaltan el valor de la diversidad</t>
  </si>
  <si>
    <t>Fotos y actividades de grupo</t>
  </si>
  <si>
    <t>La sedes poseeen espacios amplios y suficientes y estos se encuentran dotados y organizados</t>
  </si>
  <si>
    <t xml:space="preserve">Fotos </t>
  </si>
  <si>
    <t>La Institución cuenta con un programa estructurado de inducción donde se da a con ocer la misión y la visión</t>
  </si>
  <si>
    <t>Actividades recreativas, fotos</t>
  </si>
  <si>
    <t>Los estudiantes muestran entusiasmo y motivación por aprender</t>
  </si>
  <si>
    <t>Actividades Lúdico-pedagógicas</t>
  </si>
  <si>
    <t>La Institución revisa elmanual de convivencia  y realiza los ajustes de acuerdo a la normatividad vigente</t>
  </si>
  <si>
    <t>Manual de cinvivencia, actas,Fotos y folleto orientador</t>
  </si>
  <si>
    <t>La Institución educativa revisa, evalúa y hace los ajustes pertinentes para grantizar la participación de todos</t>
  </si>
  <si>
    <t>Actas y Fotos</t>
  </si>
  <si>
    <t>La Instittución evalua los resultados y el impacto de su programa de promoción de bienestar de los estudiantes</t>
  </si>
  <si>
    <t>Actividades lúdicas, fotos,izadas de bandera</t>
  </si>
  <si>
    <t>La Institución cuenta con el comité convivencia para el manejo adecuado de los conflictos</t>
  </si>
  <si>
    <t>Manual de funciones del comité  de convivencia</t>
  </si>
  <si>
    <t>La Institución previene situaciones de riesgo y aplica accciones para manejarlos según el manual de convivencia</t>
  </si>
  <si>
    <t>Manual de convivencia y rutas de atención</t>
  </si>
  <si>
    <t>La institución mantiene en contacto con los padres de familia para para solución oportuna de los conflictos</t>
  </si>
  <si>
    <t>Conversatorios, reuniones extraordinarias, grupos de whatssap</t>
  </si>
  <si>
    <t>La Institución revisa los procesos de comunicación e intercambio con las autoridades educativas</t>
  </si>
  <si>
    <t>Joradas de salud, jornadas recreativas, biblioteca municipal</t>
  </si>
  <si>
    <t>La Institución evalúa alianzas y acuerdos con diferentes entidades</t>
  </si>
  <si>
    <t>Libro de visitas</t>
  </si>
  <si>
    <t>El CER ha diseñado un sistema de matrícula que responde a las particularidades de la comunidad</t>
  </si>
  <si>
    <t>La institución dispone de un sistema digital ágil que facilita la entrega inmediata de información</t>
  </si>
  <si>
    <t>El CER ha implementado un sistema digital automatizado para generar y emitir boletines de calificaciones y certificados</t>
  </si>
  <si>
    <t>La Institcion ha realizado acciones de mantenimiento preventivo a la planta física</t>
  </si>
  <si>
    <t>El programa de adecuación, accesibilidad y embellecimiento de la planta física selleva acabo periodicamente</t>
  </si>
  <si>
    <t>El CER colabora con la comunidad educativa prestando sus espacios físicos.</t>
  </si>
  <si>
    <t>La Institución cuenta con un procedimiento de adquisición y control de recursos.</t>
  </si>
  <si>
    <t>La adquisición de insumos y recursos está alineada con la propuesta pedagógica y se realiza de manera oportuna.</t>
  </si>
  <si>
    <t>El mantenimiento de los equipos es ocasional y se realiza según sea necesario.</t>
  </si>
  <si>
    <t>El CER cuenta con un proyecto preliminar que incluye la evaluación de sus riesgos físicos</t>
  </si>
  <si>
    <t>Los servicios se brindan de manera equitativa, considerando la calidad necesaria para satisfacer las demandas de los estudiantes y cuentan con el respaldo de diversas entidades.</t>
  </si>
  <si>
    <t>El CER implementa un enfoque integral que combina estrategias pedagógicas y apoyo especializado para estudiantes con dificultades.</t>
  </si>
  <si>
    <t>La Institución dispone de perfiles utilizados para la toma de decisiones sobre el personal, alineados con la estructura organizativa</t>
  </si>
  <si>
    <t>La Institución desarrolla procesos de orientación para los docentes, que incluye analisis del PEI y del plan de mejoramiento.</t>
  </si>
  <si>
    <t>La institución dispone de directrices para los procesos de formación, alineadas con el PEI.</t>
  </si>
  <si>
    <t>La institución cumple estrictamente con los criterios establecidos para la elaboración de horarios y la asignación de docentes.</t>
  </si>
  <si>
    <t>La institución dispone de un equipo comprometido y con sentido de pertenencia.</t>
  </si>
  <si>
    <t>Se elaboran las actas de inicio y a lo largo del año, se realiza el seguimiento a las autoridades mencionadas en el anexo 5</t>
  </si>
  <si>
    <t>La institución agradece y valora la contribución de su personal.</t>
  </si>
  <si>
    <t>No se están llevando a cabo investigaciones.</t>
  </si>
  <si>
    <t>Existe un protocolo de mediación para resolver conflictos de manera pacífica</t>
  </si>
  <si>
    <t>La institución implementó actividades de bienestar para el personal, enfocadas desde una perspectiva de equidad</t>
  </si>
  <si>
    <t>Presupuesto unificado diseñado conforme a las actividades de las sedes.</t>
  </si>
  <si>
    <t>La contabilidad es puntual y los reportes financieros facilitan un monitoreo eficiente del plan de ingresos y egresos.</t>
  </si>
  <si>
    <t>Fondos otorgados por el gobierno nacional según el esquema de gratuidad.</t>
  </si>
  <si>
    <t>La institución entrega su reporte financiero de manera puntual y transparente.</t>
  </si>
  <si>
    <t>Las sedes de la institución desarrollan enfoques pedagógicos adaptables que favorecen la inclusión de estas personas.</t>
  </si>
  <si>
    <t>La institución carece de políticas específicas dirigidas a los grupos étnicos</t>
  </si>
  <si>
    <t>El C.E.R comprende las particularidades de su entorno, actúa en coherencia y busca alinearse con su proyecto educativo.</t>
  </si>
  <si>
    <t>La escuela de padres es un programa pedagogico institucional que orienta a los integrantes de al familia respecto de la mejor manera de ayudar a sus hijos en el desarrollo de competencias academiocas o sociales y apoyay a la Institucion en sus diferentes procesos.</t>
  </si>
  <si>
    <t>Hay vías de comunicación con la comunidad que fomentan su participación activa en las diversas actividades.</t>
  </si>
  <si>
    <t>Los estudiantes se comprometen activamente en el área de proyectos pedagógicos.</t>
  </si>
  <si>
    <t>El CER dispone de herramientas de participación empleadas por los estudiantes de manera activa y con un sentido de pertenencia, contribuyendo a su formación como ciudadanos responsables.</t>
  </si>
  <si>
    <t>se elige el consejo de padres y ellos participan en la toma de algunas decisiones.</t>
  </si>
  <si>
    <t>El CER integra a las familias en distintos espacios de participación</t>
  </si>
  <si>
    <t>Por medio de los proyectos transversales se elaboran programas para la mitigación de riesgos físicos de forma parcial.</t>
  </si>
  <si>
    <t>La institución detecta factores de riesgo en la comunidad y desarrolla acciones de orientación para su prevención, basándose en el análisis de dichos factores.</t>
  </si>
  <si>
    <t>La institución dispone de un programa parcial de gestión de riesgos escolares, abordados de manera transversal, pero carece de un plan de acción específico para enfrentarlos</t>
  </si>
  <si>
    <t>Fotos, celracion bodas de plata</t>
  </si>
  <si>
    <t>Informe contable
Fotografias,  FFIE</t>
  </si>
  <si>
    <t>Ficha de Prestamos</t>
  </si>
  <si>
    <t>Factura electrónica</t>
  </si>
  <si>
    <t>Rendicion de cuentas
Publicacion de informe financiero</t>
  </si>
  <si>
    <t>no se encuentran</t>
  </si>
  <si>
    <t>Libro de visitas
Fichas de prestamos Biblomorral</t>
  </si>
  <si>
    <t>Jardineria
Reforestacion de nacientes</t>
  </si>
  <si>
    <t xml:space="preserve">La Institución ha establecido alianzas con el sector productivo </t>
  </si>
  <si>
    <t>fotos, reuniones,actas, entrega de detalles</t>
  </si>
  <si>
    <t xml:space="preserve">Doris Aidé Valencia </t>
  </si>
  <si>
    <t>diana garcia1314educa@gmail.com</t>
  </si>
  <si>
    <t xml:space="preserve">Plan de estudios unificado en todas las areas acorde a los lineaminetos del ministerio ,fundamentados en los planes de aula de los docentes de todas las áreas, grados y sedes </t>
  </si>
  <si>
    <t>plan de estudios, planes área, planes de aula y proyecxtos transversales</t>
  </si>
  <si>
    <t>plan de estudios ,planes de Area y Pei</t>
  </si>
  <si>
    <t>Vigilancia y control de asistencia por parte del directivo</t>
  </si>
  <si>
    <t>la Institucion evalua periódicamente  el cumplimiento de las horas efectivas de clase  por parte de los docentes en búsqueda del mejoramiento contínuo</t>
  </si>
  <si>
    <t>Las prácticas pedagógicas de aula de los docentes de todas áreas, gradps y sedes se apoyan en opciones didácticas comunes   y epecíficas para cada grupo poblacional EN CONCORDANCIA CON EL Pei y plan de estuydis</t>
  </si>
  <si>
    <t>GUIAS  Y CARTILLAS  DE ESCUELA NUEVA</t>
  </si>
  <si>
    <t>Las actividades escolares  se apoyan en opciones didácticas diversas y flexibles para cada grupo poblacional</t>
  </si>
  <si>
    <t>La Institución cuenta con una política clara sobre la intencionalidad de las tareas escolares  y afinzamiento de los aprendizajes de los estudiantes</t>
  </si>
  <si>
    <t>La Institución tieene una política sobre uso de los recursos para el aprendizaje, articulado a la propuesta pedagógica</t>
  </si>
  <si>
    <t xml:space="preserve"> FORMATO DE PRESTAMOS</t>
  </si>
  <si>
    <t>HORARIO DE CLASES, CALENDARIO ACADÉMICO, CRONOGRAMA DE ACTIVIDADES</t>
  </si>
  <si>
    <t>Para que el proceso de enseñanza - aprendizaje sea acertivo se trabaja de manera organizada teniendo en cuenta una comunicación apropiada y afectiva con los estudiantes.</t>
  </si>
  <si>
    <t>ORGANIZACIÓN DEL AULA, CELEBRACIONES FECHAS Y ACONTECIMIENTOS ESPECIALES</t>
  </si>
  <si>
    <t>GUIAS DE ESTUDIO, PLANES DE AREA Y PLANES DE AULA</t>
  </si>
  <si>
    <t>Docentes y estudiantes priorizan contenidos y estrategias de enseñanza que favorecen el desarrollo de las competencias, falilitando la partición del estudiante  y sistemas de comuniacion alternativos</t>
  </si>
  <si>
    <t>PLANES DE AULA, GUIAS, AUTOEVALUACION</t>
  </si>
  <si>
    <t>Se Aplica permanente y lo ajusta a las necesidades de los estudiantes</t>
  </si>
  <si>
    <t xml:space="preserve">PLATAFORMA SINAI E INFORMES ACADEMIICOS </t>
  </si>
  <si>
    <t>El seguimiento sistemático de los resultados académicos, cuenta con indicadores y mecanimsos claros de retroalimentacion conocidos por estudiantes, padres de familia y prácticas docentes</t>
  </si>
  <si>
    <t>INFORMES ACADEMICOS, SINAI Y ACTAS DE NIVELACION</t>
  </si>
  <si>
    <t>Infomes académicos, Sinaí y actas de nivelacion</t>
  </si>
  <si>
    <t>La políica institucional de control,análisís y tratamiento del ausentismo contempla la participacion activa de docentes, padres y estuudiantes</t>
  </si>
  <si>
    <t>La Institucion tiene algunas estrategias para controlar el ausentismo, se aplican y pero  no se indagan sus causas</t>
  </si>
  <si>
    <t>CONTROL DE ASISTENCIA , MENSAJES TECNOLOGICOS  (WATTSSAP).</t>
  </si>
  <si>
    <t>Elaboración y aplicación de actividades de recuperación basadas en estrategias que tienen como fin ofrecer un appoyo real al desarrllo de las competencias</t>
  </si>
  <si>
    <t>ACTAS DE NIVELACION Y TALLERES DE REFUERZO</t>
  </si>
  <si>
    <t>ACTAS  DE NIVELACION Y PIAR</t>
  </si>
  <si>
    <t>La institución tiene un plan para realizar el seguimiento a los egresados pero la información no está sistemática</t>
  </si>
  <si>
    <t>Fotos, celebracion bodas celebracion bodas de plata exalumnos</t>
  </si>
  <si>
    <t>Las sedes de la institución desarrollan enfoques pedagógicos adaptables que favorecen la inclusión de los estudiantes que experimentan barreras para el aprendizaje y la participacion</t>
  </si>
  <si>
    <t>PIAR Y DOCENTES DE APOYO</t>
  </si>
  <si>
    <t>La Institución nio cuenta con poblacion estudiantil perteneciente a grupos étnicos</t>
  </si>
  <si>
    <t>NO HAY EVIDENCIA</t>
  </si>
  <si>
    <t>El C.E.R comprende las particularidades de su entorno, actúa en coherencia y busca alinearse con su proyecto educativo</t>
  </si>
  <si>
    <t>ENCUESTAS</t>
  </si>
  <si>
    <t>La Institución dispopnes de programas alineados con las necesidades y expectativas de los estudiantes</t>
  </si>
  <si>
    <t>La Institución dispopne de actividaades relacionadas  con las necesidades y expectativas de los estudiantes</t>
  </si>
  <si>
    <t>Proyecto de vida personal trabajado en etica y religion</t>
  </si>
  <si>
    <t>ACTAS DE ASISTENCIA Y FOTOS</t>
  </si>
  <si>
    <t>icación con la comunidad para comunicar la participacion de laas diferentes actividades que se realizan de manera conjunta</t>
  </si>
  <si>
    <t>Libro de visitas, fichas préstamos de libros, actividades extracurriculares</t>
  </si>
  <si>
    <t>Los estudiantes se comprometen activamente en el área de proyectos pedagógicos pedagógicos.</t>
  </si>
  <si>
    <t>jardin, huerta escola, vivero,reforestación nacientes, manualidades (Fotos)</t>
  </si>
  <si>
    <t>Registros fotográficos y actas de asistencia</t>
  </si>
  <si>
    <t>Se elige el consejo de padres en la asamblea general y ellos participan en la toma de algunas decisiones.</t>
  </si>
  <si>
    <t>Libro de actas</t>
  </si>
  <si>
    <t>El CER integra a las familias en distintos espacios de participación en forma dinámica a traves de actividades y proyectos</t>
  </si>
  <si>
    <t>Acta de asistencia, dia de logros, eventos insitucionales</t>
  </si>
  <si>
    <t>Por medio de los proyectos transversales se elaboran programas para la prevencion de riesgos físicos</t>
  </si>
  <si>
    <t>Proyectos tranversales: educación vial, educacion ambiental.</t>
  </si>
  <si>
    <t>La institución ha detectado los principales problemas que consituyen  factores de riesgo para sus estudiantes y la comunidad y desarrolla acciones de orientación para su prevención, basándose en el análisis de dichos factores y diseña acciones orientadas a la prevencion</t>
  </si>
  <si>
    <t>Escuela de Padres, Izadas de bandera, encuentas, charlas, etc.</t>
  </si>
  <si>
    <t>Proyecto tranversal de riesgos</t>
  </si>
  <si>
    <t xml:space="preserve">Se han realizado actividades de mantenimiento de las plantas físicas </t>
  </si>
  <si>
    <t xml:space="preserve">El programa de acondicionamiento facil que mejora periodicamente la planta física </t>
  </si>
  <si>
    <t xml:space="preserve">El CER la union contribuye con la comunidad ofreciendo sus instalaciones </t>
  </si>
  <si>
    <t xml:space="preserve">El CER dispone de mecanismos para manejo de los recursos necesarios y su control </t>
  </si>
  <si>
    <t xml:space="preserve">El CER de insumos y recursos se realiza de forma participativa y oportuna de acuerdo con los lineamientos institucionales </t>
  </si>
  <si>
    <t xml:space="preserve">El mantenimiento de equipos se hace cuando sea necesario </t>
  </si>
  <si>
    <t xml:space="preserve">El CER cuenta con un proceso en contrucción de un plan de riesgos </t>
  </si>
  <si>
    <t xml:space="preserve">Los servicios complementarios se brindan con equidad y calidad adoptados en las necesidades de cada sede y con el apoyo de otras entidades </t>
  </si>
  <si>
    <t xml:space="preserve">El CER aplica un enfoque integral que articula estrategias pedagógicas y acompañamiento a estudiantes con dificultades </t>
  </si>
  <si>
    <t xml:space="preserve">Los perfiles institucionales orientan las decisiones del personal y son coherentes con la estructura organizativa </t>
  </si>
  <si>
    <t xml:space="preserve">El CER dispone de una estrategia de inducción y reinducción basados en el PEI y PMI </t>
  </si>
  <si>
    <t xml:space="preserve">El CER dispone de lineamientos que orientan la formación de sus integrantes </t>
  </si>
  <si>
    <t xml:space="preserve">El CER cumple con procedimientos claros para organizar los horarios y definir la asignación académica del personal docente </t>
  </si>
  <si>
    <t xml:space="preserve">El personal demuestra compromiso con la filosofía y objetivos institucionales </t>
  </si>
  <si>
    <t xml:space="preserve">Se registra actas de inicio y durante el año se efectua un seguimiento continuo al desempeño del docente </t>
  </si>
  <si>
    <t xml:space="preserve">El CER reconoce y aprecia el aporte de cada uno de sus colaboradores </t>
  </si>
  <si>
    <t xml:space="preserve">No se desarrolla ningun proceso de investigación </t>
  </si>
  <si>
    <t xml:space="preserve">Se cuenta con estrategias definidadas para la mediación y resolución de conflictos </t>
  </si>
  <si>
    <t xml:space="preserve">Se desarolla un programa de bienestar el cual es valorado y conocido por la comunidad educativa </t>
  </si>
  <si>
    <t xml:space="preserve">Se cuenta con un procedimiento acorde con las metas del POA </t>
  </si>
  <si>
    <t xml:space="preserve">Los informes finacieros permiten controlar adecuadamente el presupuesto y asi como los ingresos y gastos </t>
  </si>
  <si>
    <t xml:space="preserve">Los recursos asignados por el gobierno escolar en el marco de la politica de gratuidad educativa </t>
  </si>
  <si>
    <t xml:space="preserve">Se presentan sus informes financieros con oportunidad y total claridad </t>
  </si>
  <si>
    <t xml:space="preserve">SIMAC - FOLIO DE MATRICULA </t>
  </si>
  <si>
    <t>plataforma SINAI - archivo físico y sistematizado</t>
  </si>
  <si>
    <t>plataforma SINAI</t>
  </si>
  <si>
    <t xml:space="preserve">informe contable y alcaldia municipal </t>
  </si>
  <si>
    <t xml:space="preserve">fotografias, informe contable y alcaldia municipal </t>
  </si>
  <si>
    <t xml:space="preserve">fichas de prestamo y archivo </t>
  </si>
  <si>
    <t xml:space="preserve">archivo contable e informe financiero </t>
  </si>
  <si>
    <t xml:space="preserve">formato de necesidades e informes contables </t>
  </si>
  <si>
    <t xml:space="preserve">facturas electronicas </t>
  </si>
  <si>
    <t>plataforma Enjambre</t>
  </si>
  <si>
    <t xml:space="preserve">Archivos de visita y evidencias fotograficas </t>
  </si>
  <si>
    <t xml:space="preserve">plan de nivelacion y actas de compromiso </t>
  </si>
  <si>
    <t xml:space="preserve">Hojas de vida </t>
  </si>
  <si>
    <t xml:space="preserve">Acta de inicio de labores </t>
  </si>
  <si>
    <t xml:space="preserve">capacitacion individual y virtual </t>
  </si>
  <si>
    <t xml:space="preserve">resolucion de carga academica </t>
  </si>
  <si>
    <t xml:space="preserve">Evaluacion de docentes </t>
  </si>
  <si>
    <t>formato de evaluacion Anexo 5</t>
  </si>
  <si>
    <t xml:space="preserve">fotografias e izadas de bandera </t>
  </si>
  <si>
    <t xml:space="preserve">no existe </t>
  </si>
  <si>
    <t xml:space="preserve">manual de convivencia </t>
  </si>
  <si>
    <t xml:space="preserve">Fotografias </t>
  </si>
  <si>
    <t xml:space="preserve">presupuesto de rendicion de cuentas </t>
  </si>
  <si>
    <t xml:space="preserve">Plan de inversión </t>
  </si>
  <si>
    <t xml:space="preserve">Rendicion de cuentas, publicación del informe financiero y fotografias </t>
  </si>
  <si>
    <t xml:space="preserve">Rendicion de cuentas y fotografias </t>
  </si>
  <si>
    <t>La visión y la misión son ajustadas periódicamente en función dela necesidades de la comunidad educativa.</t>
  </si>
  <si>
    <t>La instituciòn asegura la inclusiòn de todos los estudiantes.</t>
  </si>
  <si>
    <t>Las metas responden a sus objetivos y al direccionamiento estratègico .</t>
  </si>
  <si>
    <t>Izadas de bandera, actividades culturales, reuniones de gestión.</t>
  </si>
  <si>
    <t>La comunidad educativa conoce y comparte el direccionamiento estratègico.</t>
  </si>
  <si>
    <t>proyectos transversales, izadas de bandera, conversatorios</t>
  </si>
  <si>
    <t>Cada sede responde por los procesos de inclusiòn.</t>
  </si>
  <si>
    <t>PIAR de cada niño.</t>
  </si>
  <si>
    <t xml:space="preserve">Los  criterios bàsicos sobre el manejo del establecimiento educativo y la atenciòn a la diversidad,fueron definidos permitiendo el trabajo en equipo. </t>
  </si>
  <si>
    <t>Reuniones, trabajo en eqipo, conversatorios.</t>
  </si>
  <si>
    <t>La mayoria de planes, proyectos y acciones estan articulados al planteamiento estratègico de la instituciòn y eventualmente se trabaja en equipo.</t>
  </si>
  <si>
    <t>proyectos transversales, planes de àrea.</t>
  </si>
  <si>
    <t>La estrategia pedagógica está bien fundamentada en la misión y visión institucional, pero no se desarrolla de manera unificada en las sedes.</t>
  </si>
  <si>
    <t>Planes de aula y unidades didácticas que muestran actividades activas, colaborativas y contextualizadas. Producciones de los estudiantes (afiches, dibujos, esquemas, maquetas, exposiciones).</t>
  </si>
  <si>
    <t>La información de las evaluaciones externas se integra de forma permanente en el proceso institucional para definir acciones de fortalecimiento y formular el plan de mejoramiento.</t>
  </si>
  <si>
    <t>Material pedagógico elaborado (talleres, guías, módulos de refuerzo) para atender dificultades detectadas en áreas evaluadas.</t>
  </si>
  <si>
    <t>Se cuenta con un proceso de autoevaluación con procedimientos para las sedes, aunque su uso todavía no es completo.</t>
  </si>
  <si>
    <t>reuniones y conversatorios.</t>
  </si>
  <si>
    <t>Aunque el Consejo Directivo cumple con las reuniones programadas, aún no lleva a cabo un seguimiento sistemático del plan de trabajo.</t>
  </si>
  <si>
    <t>Reuniones</t>
  </si>
  <si>
    <t>La comisión de evaluación y promoción está establecida y se reúne para definir las decisiones necesarias.</t>
  </si>
  <si>
    <t>Si bien el Comité de Convivencia está organizado, no mantiene una periodicidad en sus reuniones para evaluar los casos y buscar soluciones a las dificultades de convivencia escolar.</t>
  </si>
  <si>
    <t>Aunque el Consejo Estudiantil fue elegido democráticamente, no se reune de manera regular para analizar asuntos y tomar las decisiones correspondientes.</t>
  </si>
  <si>
    <t>La instituciòn cuenta con un personero elegido democraticamente que representa a todas y todos los estudiantes de todas las sedes.</t>
  </si>
  <si>
    <t>Documentaciòn del proceso electoral estudiantil.</t>
  </si>
  <si>
    <t>La Asamblea de Padres de Familia es valorada como el espacio de participación y representación de la comunidad educativa.</t>
  </si>
  <si>
    <t>Listas de asistencia.</t>
  </si>
  <si>
    <t>El consejo de padres de familia se reune en apoyo al director en el marco del plan de mejoramiento,sin embargo no hacen seguimiento sistematico a los resultados obtenidos.</t>
  </si>
  <si>
    <t>La institución utiliza múltiples medios de comunicación  para mantener informada, actualizada y comprometida a la comunidad educativa en el proceso de mejoramiento. Además, garantiza que dichos medios sean accesibles y adecuados a la diversidad de sus integrantes.</t>
  </si>
  <si>
    <t>Grupos de whatssap, cuaderno de la comunidad, invitaciòn</t>
  </si>
  <si>
    <t>La institución ha establecido acciones para potenciar el trabajo en equipo y una metodología para conducir reuniones de manera efectiva.</t>
  </si>
  <si>
    <t>actas, fotos</t>
  </si>
  <si>
    <t>La institución cuenta con un programa de estímulos y reconocimientos para destacar los logros de estudiantes, administrado con coherencia y regularidad.</t>
  </si>
  <si>
    <t>menciòn de honor, medallas y diplomas</t>
  </si>
  <si>
    <t>La institución organiza reuniones puntuales para identificar y divulgar los desempeños destacados en lo pedagógico y lo administrativo.</t>
  </si>
  <si>
    <t>Los estudiantes reconocen y sienten pertenencia a la institución tanto por sus símbolos —instalaciones, escudo y uniforme— como por su filosofía y valores.</t>
  </si>
  <si>
    <t>Fotos de diferentes actividades</t>
  </si>
  <si>
    <t>Las sedes disponen de espacios suficientes y bien mantenidos, con una dotación adecuada, lo que favorece el sentido de pertenencia y cuidado en la comunidad.</t>
  </si>
  <si>
    <t>Cada inicio de año, todas las sedes explican a los estudiantes nuevos las normas, prácticas y costumbres institucionales.</t>
  </si>
  <si>
    <t>Fotos , actividades recreativas.</t>
  </si>
  <si>
    <t>La mayor parte delos estudiantes del CER demuestran interès y disposiciòn en el proceso de aprendizaje.</t>
  </si>
  <si>
    <t>actividades ludicas</t>
  </si>
  <si>
    <t>El manual de convivencia es un recurso conocido y aplicado que establece valores y orientaciones para favorecer un ambiente escolar respetuoso, armonioso y abierto a la diversidad.</t>
  </si>
  <si>
    <t>Manual de convivencia,folleto orientador, actas.</t>
  </si>
  <si>
    <t>La institución cuenta con una orientación clara sobre las actividades extracurriculares, integradas a la formación de los estudiantes; no obstante, su implementación se realiza solo en algunas sedes.</t>
  </si>
  <si>
    <t>La institución desarrolla acciones organizadas para promover el bienestar de todos los estudiantes, con buena calidad y cobertura; sin embargo, no siempre se ejecutan a tiempo ni en coordinación con la oferta de otras entidades.</t>
  </si>
  <si>
    <t>Fotos, reuniones</t>
  </si>
  <si>
    <t>La comunidad educativa utiliza el comité de convivencia como espacio para detectar y resolver conflictos. Además, hay actividades orientadas a mejorar la convivencia y un consenso sobre las habilidades que deben fortalecerse para promover el respeto a la diversidad, acorde con el PEI y la normativa actual.</t>
  </si>
  <si>
    <t>manual de convivencia</t>
  </si>
  <si>
    <t>La institución integra apoyos propios y de otras entidades para prevenir riesgos y manejar casos difíciles, haciendo acompañamiento y seguimiento regular.</t>
  </si>
  <si>
    <t>Rutas de atenciòn, manual de convivencia</t>
  </si>
  <si>
    <t>Se ha definido la estrategia de comunicación e interacción con familias (o acudientes), incluyendo canales, tipo de información y periodicidad</t>
  </si>
  <si>
    <t>El intercambio constante de información con las autoridades educativas garantiza la rápida ejecución de actividades y la solución eficaz de problemas.</t>
  </si>
  <si>
    <t>Jornadas de salud, jornadas recreativas, biblioteca municipal</t>
  </si>
  <si>
    <t>La institución establece alianzas para proyectos, sin embargo, carece de un sistema de seguimiento para evaluar sus resultados.</t>
  </si>
  <si>
    <t xml:space="preserve">La instituciòn ha establecido alianzas con el sector productivo </t>
  </si>
  <si>
    <t>fotos</t>
  </si>
  <si>
    <t>Si bien el Consejo Académico está organizado, interviene poco en el proyecto pedagógico y se reúne de forma ocacional.</t>
  </si>
  <si>
    <t>Juan Sebastian Sabogal</t>
  </si>
  <si>
    <t>Deiby Leonal Carrillo Hernandez</t>
  </si>
  <si>
    <t>docente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</si>
</sst>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0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0" fillId="14" borderId="2" xfId="0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7877152"/>
        <c:axId val="-7909248"/>
        <c:axId val="0"/>
      </c:bar3DChart>
      <c:catAx>
        <c:axId val="-78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7909248"/>
        <c:crosses val="autoZero"/>
        <c:auto val="1"/>
        <c:lblAlgn val="ctr"/>
        <c:lblOffset val="100"/>
        <c:noMultiLvlLbl val="0"/>
      </c:catAx>
      <c:valAx>
        <c:axId val="-7909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7877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36306384"/>
        <c:axId val="-2136315632"/>
      </c:lineChart>
      <c:catAx>
        <c:axId val="-213630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15632"/>
        <c:crosses val="autoZero"/>
        <c:auto val="1"/>
        <c:lblAlgn val="ctr"/>
        <c:lblOffset val="100"/>
        <c:noMultiLvlLbl val="0"/>
      </c:catAx>
      <c:valAx>
        <c:axId val="-2136315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063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F3E9-414C-A282-C7906299BB7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36315088"/>
        <c:axId val="-2136305296"/>
      </c:lineChart>
      <c:catAx>
        <c:axId val="-213631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05296"/>
        <c:crosses val="autoZero"/>
        <c:auto val="1"/>
        <c:lblAlgn val="ctr"/>
        <c:lblOffset val="100"/>
        <c:noMultiLvlLbl val="0"/>
      </c:catAx>
      <c:valAx>
        <c:axId val="-2136305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150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0.375</c:v>
                </c:pt>
                <c:pt idx="1">
                  <c:v>0.375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36314544"/>
        <c:axId val="-2136316720"/>
      </c:lineChart>
      <c:catAx>
        <c:axId val="-213631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16720"/>
        <c:crosses val="autoZero"/>
        <c:auto val="1"/>
        <c:lblAlgn val="ctr"/>
        <c:lblOffset val="100"/>
        <c:noMultiLvlLbl val="0"/>
      </c:catAx>
      <c:valAx>
        <c:axId val="-2136316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145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6308016"/>
        <c:axId val="-2136313456"/>
        <c:axId val="0"/>
      </c:bar3DChart>
      <c:catAx>
        <c:axId val="-213630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13456"/>
        <c:crosses val="autoZero"/>
        <c:auto val="1"/>
        <c:lblAlgn val="ctr"/>
        <c:lblOffset val="100"/>
        <c:noMultiLvlLbl val="0"/>
      </c:catAx>
      <c:valAx>
        <c:axId val="-2136313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08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6305840"/>
        <c:axId val="-2132669872"/>
        <c:axId val="0"/>
      </c:bar3DChart>
      <c:catAx>
        <c:axId val="-213630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69872"/>
        <c:crosses val="autoZero"/>
        <c:auto val="1"/>
        <c:lblAlgn val="ctr"/>
        <c:lblOffset val="100"/>
        <c:noMultiLvlLbl val="0"/>
      </c:catAx>
      <c:valAx>
        <c:axId val="-2132669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05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60624"/>
        <c:axId val="-2132669328"/>
        <c:axId val="0"/>
      </c:bar3DChart>
      <c:catAx>
        <c:axId val="-213266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69328"/>
        <c:crosses val="autoZero"/>
        <c:auto val="1"/>
        <c:lblAlgn val="ctr"/>
        <c:lblOffset val="100"/>
        <c:noMultiLvlLbl val="0"/>
      </c:catAx>
      <c:valAx>
        <c:axId val="-2132669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60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32675312"/>
        <c:axId val="-2132653008"/>
      </c:lineChart>
      <c:catAx>
        <c:axId val="-213267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53008"/>
        <c:crosses val="autoZero"/>
        <c:auto val="1"/>
        <c:lblAlgn val="ctr"/>
        <c:lblOffset val="100"/>
        <c:noMultiLvlLbl val="0"/>
      </c:catAx>
      <c:valAx>
        <c:axId val="-2132653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753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61168"/>
        <c:axId val="-2132672048"/>
        <c:axId val="0"/>
      </c:bar3DChart>
      <c:catAx>
        <c:axId val="-213266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72048"/>
        <c:crosses val="autoZero"/>
        <c:auto val="1"/>
        <c:lblAlgn val="ctr"/>
        <c:lblOffset val="100"/>
        <c:noMultiLvlLbl val="0"/>
      </c:catAx>
      <c:valAx>
        <c:axId val="-2132672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61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73680"/>
        <c:axId val="-2132655728"/>
        <c:axId val="0"/>
      </c:bar3DChart>
      <c:catAx>
        <c:axId val="-213267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55728"/>
        <c:crosses val="autoZero"/>
        <c:auto val="1"/>
        <c:lblAlgn val="ctr"/>
        <c:lblOffset val="100"/>
        <c:noMultiLvlLbl val="0"/>
      </c:catAx>
      <c:valAx>
        <c:axId val="-2132655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73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0.77777777777777779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70416"/>
        <c:axId val="-2132662256"/>
        <c:axId val="0"/>
      </c:bar3DChart>
      <c:catAx>
        <c:axId val="-213267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62256"/>
        <c:crosses val="autoZero"/>
        <c:auto val="1"/>
        <c:lblAlgn val="ctr"/>
        <c:lblOffset val="100"/>
        <c:noMultiLvlLbl val="0"/>
      </c:catAx>
      <c:valAx>
        <c:axId val="-2132662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70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7889664"/>
        <c:axId val="-7888032"/>
        <c:axId val="0"/>
      </c:bar3DChart>
      <c:catAx>
        <c:axId val="-788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7888032"/>
        <c:crosses val="autoZero"/>
        <c:auto val="1"/>
        <c:lblAlgn val="ctr"/>
        <c:lblOffset val="100"/>
        <c:noMultiLvlLbl val="0"/>
      </c:catAx>
      <c:valAx>
        <c:axId val="-7888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7889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0.77777777777777779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32668240"/>
        <c:axId val="-2132678032"/>
      </c:lineChart>
      <c:catAx>
        <c:axId val="-213266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78032"/>
        <c:crosses val="autoZero"/>
        <c:auto val="1"/>
        <c:lblAlgn val="ctr"/>
        <c:lblOffset val="100"/>
        <c:noMultiLvlLbl val="0"/>
      </c:catAx>
      <c:valAx>
        <c:axId val="-2132678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68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63888"/>
        <c:axId val="-2132672592"/>
        <c:axId val="0"/>
      </c:bar3DChart>
      <c:catAx>
        <c:axId val="-213266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72592"/>
        <c:crosses val="autoZero"/>
        <c:auto val="1"/>
        <c:lblAlgn val="ctr"/>
        <c:lblOffset val="100"/>
        <c:noMultiLvlLbl val="0"/>
      </c:catAx>
      <c:valAx>
        <c:axId val="-2132672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63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71504"/>
        <c:axId val="-2132684016"/>
        <c:axId val="0"/>
      </c:bar3DChart>
      <c:catAx>
        <c:axId val="-213267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84016"/>
        <c:crosses val="autoZero"/>
        <c:auto val="1"/>
        <c:lblAlgn val="ctr"/>
        <c:lblOffset val="100"/>
        <c:noMultiLvlLbl val="0"/>
      </c:catAx>
      <c:valAx>
        <c:axId val="-2132684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71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58448"/>
        <c:axId val="-2132656816"/>
        <c:axId val="0"/>
      </c:bar3DChart>
      <c:catAx>
        <c:axId val="-213265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56816"/>
        <c:crosses val="autoZero"/>
        <c:auto val="1"/>
        <c:lblAlgn val="ctr"/>
        <c:lblOffset val="100"/>
        <c:noMultiLvlLbl val="0"/>
      </c:catAx>
      <c:valAx>
        <c:axId val="-2132656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5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0.77777777777777779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32664976"/>
        <c:axId val="-2132663344"/>
      </c:lineChart>
      <c:catAx>
        <c:axId val="-213266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63344"/>
        <c:crosses val="autoZero"/>
        <c:auto val="1"/>
        <c:lblAlgn val="ctr"/>
        <c:lblOffset val="100"/>
        <c:noMultiLvlLbl val="0"/>
      </c:catAx>
      <c:valAx>
        <c:axId val="-21326633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649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56272"/>
        <c:axId val="-2132654640"/>
        <c:axId val="0"/>
      </c:bar3DChart>
      <c:catAx>
        <c:axId val="-213265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54640"/>
        <c:crosses val="autoZero"/>
        <c:auto val="1"/>
        <c:lblAlgn val="ctr"/>
        <c:lblOffset val="100"/>
        <c:noMultiLvlLbl val="0"/>
      </c:catAx>
      <c:valAx>
        <c:axId val="-2132654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56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52464"/>
        <c:axId val="-2132683472"/>
        <c:axId val="0"/>
      </c:bar3DChart>
      <c:catAx>
        <c:axId val="-213265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83472"/>
        <c:crosses val="autoZero"/>
        <c:auto val="1"/>
        <c:lblAlgn val="ctr"/>
        <c:lblOffset val="100"/>
        <c:noMultiLvlLbl val="0"/>
      </c:catAx>
      <c:valAx>
        <c:axId val="-2132683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52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81840"/>
        <c:axId val="-2132681296"/>
        <c:axId val="0"/>
      </c:bar3DChart>
      <c:catAx>
        <c:axId val="-2132681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81296"/>
        <c:crosses val="autoZero"/>
        <c:auto val="1"/>
        <c:lblAlgn val="ctr"/>
        <c:lblOffset val="100"/>
        <c:noMultiLvlLbl val="0"/>
      </c:catAx>
      <c:valAx>
        <c:axId val="-2132681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81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78576"/>
        <c:axId val="-2132677488"/>
        <c:axId val="0"/>
      </c:bar3DChart>
      <c:catAx>
        <c:axId val="-2132678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2677488"/>
        <c:crosses val="autoZero"/>
        <c:auto val="1"/>
        <c:lblAlgn val="ctr"/>
        <c:lblOffset val="100"/>
        <c:noMultiLvlLbl val="0"/>
      </c:catAx>
      <c:valAx>
        <c:axId val="-2132677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785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2675856"/>
        <c:axId val="-2068006544"/>
        <c:axId val="0"/>
      </c:bar3DChart>
      <c:catAx>
        <c:axId val="-213267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6544"/>
        <c:crosses val="autoZero"/>
        <c:auto val="1"/>
        <c:lblAlgn val="ctr"/>
        <c:lblOffset val="100"/>
        <c:noMultiLvlLbl val="0"/>
      </c:catAx>
      <c:valAx>
        <c:axId val="-2068006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2675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7905984"/>
        <c:axId val="-7904896"/>
        <c:axId val="0"/>
      </c:bar3DChart>
      <c:catAx>
        <c:axId val="-790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7904896"/>
        <c:crosses val="autoZero"/>
        <c:auto val="1"/>
        <c:lblAlgn val="ctr"/>
        <c:lblOffset val="100"/>
        <c:noMultiLvlLbl val="0"/>
      </c:catAx>
      <c:valAx>
        <c:axId val="-7904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790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83152"/>
        <c:axId val="-2068003824"/>
        <c:axId val="0"/>
      </c:bar3DChart>
      <c:catAx>
        <c:axId val="-2067983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3824"/>
        <c:crosses val="autoZero"/>
        <c:auto val="1"/>
        <c:lblAlgn val="ctr"/>
        <c:lblOffset val="100"/>
        <c:noMultiLvlLbl val="0"/>
      </c:catAx>
      <c:valAx>
        <c:axId val="-2068003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83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04912"/>
        <c:axId val="-2068000560"/>
        <c:axId val="0"/>
      </c:bar3DChart>
      <c:catAx>
        <c:axId val="-206800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0560"/>
        <c:crosses val="autoZero"/>
        <c:auto val="1"/>
        <c:lblAlgn val="ctr"/>
        <c:lblOffset val="100"/>
        <c:noMultiLvlLbl val="0"/>
      </c:catAx>
      <c:valAx>
        <c:axId val="-2068000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04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00016"/>
        <c:axId val="-2067980976"/>
        <c:axId val="0"/>
      </c:bar3DChart>
      <c:catAx>
        <c:axId val="-206800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7980976"/>
        <c:crosses val="autoZero"/>
        <c:auto val="1"/>
        <c:lblAlgn val="ctr"/>
        <c:lblOffset val="100"/>
        <c:noMultiLvlLbl val="0"/>
      </c:catAx>
      <c:valAx>
        <c:axId val="-2067980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00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82608"/>
        <c:axId val="-2068002736"/>
        <c:axId val="0"/>
      </c:bar3DChart>
      <c:catAx>
        <c:axId val="-206798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2736"/>
        <c:crosses val="autoZero"/>
        <c:auto val="1"/>
        <c:lblAlgn val="ctr"/>
        <c:lblOffset val="100"/>
        <c:noMultiLvlLbl val="0"/>
      </c:catAx>
      <c:valAx>
        <c:axId val="-2068002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82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90768"/>
        <c:axId val="-2067989136"/>
        <c:axId val="0"/>
      </c:bar3DChart>
      <c:catAx>
        <c:axId val="-206799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7989136"/>
        <c:crosses val="autoZero"/>
        <c:auto val="1"/>
        <c:lblAlgn val="ctr"/>
        <c:lblOffset val="100"/>
        <c:noMultiLvlLbl val="0"/>
      </c:catAx>
      <c:valAx>
        <c:axId val="-2067989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0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82064"/>
        <c:axId val="-2067991312"/>
        <c:axId val="0"/>
      </c:bar3DChart>
      <c:catAx>
        <c:axId val="-206798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7991312"/>
        <c:crosses val="autoZero"/>
        <c:auto val="1"/>
        <c:lblAlgn val="ctr"/>
        <c:lblOffset val="100"/>
        <c:noMultiLvlLbl val="0"/>
      </c:catAx>
      <c:valAx>
        <c:axId val="-2067991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82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90224"/>
        <c:axId val="-2068001648"/>
        <c:axId val="0"/>
      </c:bar3DChart>
      <c:catAx>
        <c:axId val="-206799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1648"/>
        <c:crosses val="autoZero"/>
        <c:auto val="1"/>
        <c:lblAlgn val="ctr"/>
        <c:lblOffset val="100"/>
        <c:noMultiLvlLbl val="0"/>
      </c:catAx>
      <c:valAx>
        <c:axId val="-2068001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02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92944"/>
        <c:axId val="-2067988048"/>
        <c:axId val="0"/>
      </c:bar3DChart>
      <c:catAx>
        <c:axId val="-20679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7988048"/>
        <c:crosses val="autoZero"/>
        <c:auto val="1"/>
        <c:lblAlgn val="ctr"/>
        <c:lblOffset val="100"/>
        <c:noMultiLvlLbl val="0"/>
      </c:catAx>
      <c:valAx>
        <c:axId val="-206798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2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83696"/>
        <c:axId val="-2068003280"/>
        <c:axId val="0"/>
      </c:bar3DChart>
      <c:catAx>
        <c:axId val="-206798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3280"/>
        <c:crosses val="autoZero"/>
        <c:auto val="1"/>
        <c:lblAlgn val="ctr"/>
        <c:lblOffset val="100"/>
        <c:noMultiLvlLbl val="0"/>
      </c:catAx>
      <c:valAx>
        <c:axId val="-2068003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83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95120"/>
        <c:axId val="-2068007088"/>
        <c:axId val="0"/>
      </c:bar3DChart>
      <c:catAx>
        <c:axId val="-206799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7088"/>
        <c:crosses val="autoZero"/>
        <c:auto val="1"/>
        <c:lblAlgn val="ctr"/>
        <c:lblOffset val="100"/>
        <c:noMultiLvlLbl val="0"/>
      </c:catAx>
      <c:valAx>
        <c:axId val="-20680070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5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7901632"/>
        <c:axId val="-7898912"/>
        <c:axId val="0"/>
      </c:bar3DChart>
      <c:catAx>
        <c:axId val="-790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7898912"/>
        <c:crosses val="autoZero"/>
        <c:auto val="1"/>
        <c:lblAlgn val="ctr"/>
        <c:lblOffset val="100"/>
        <c:noMultiLvlLbl val="0"/>
      </c:catAx>
      <c:valAx>
        <c:axId val="-7898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7901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0E4F-4C99-91CF-3FA5732307A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7999472"/>
        <c:axId val="-2067986416"/>
      </c:lineChart>
      <c:catAx>
        <c:axId val="-206799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7986416"/>
        <c:crosses val="autoZero"/>
        <c:auto val="1"/>
        <c:lblAlgn val="ctr"/>
        <c:lblOffset val="100"/>
        <c:noMultiLvlLbl val="0"/>
      </c:catAx>
      <c:valAx>
        <c:axId val="-2067986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94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CE7-4EF5-925E-C3BE04A3334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CE7-4EF5-925E-C3BE04A3334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8008176"/>
        <c:axId val="-2068007632"/>
      </c:lineChart>
      <c:catAx>
        <c:axId val="-206800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07632"/>
        <c:crosses val="autoZero"/>
        <c:auto val="1"/>
        <c:lblAlgn val="ctr"/>
        <c:lblOffset val="100"/>
        <c:noMultiLvlLbl val="0"/>
      </c:catAx>
      <c:valAx>
        <c:axId val="-20680076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081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F195-4C0A-AA92-1B5A3B5DA52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7997840"/>
        <c:axId val="-2067997296"/>
      </c:lineChart>
      <c:catAx>
        <c:axId val="-206799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7997296"/>
        <c:crosses val="autoZero"/>
        <c:auto val="1"/>
        <c:lblAlgn val="ctr"/>
        <c:lblOffset val="100"/>
        <c:noMultiLvlLbl val="0"/>
      </c:catAx>
      <c:valAx>
        <c:axId val="-2067997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78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7995664"/>
        <c:axId val="-2068031568"/>
        <c:axId val="0"/>
      </c:bar3DChart>
      <c:catAx>
        <c:axId val="-206799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31568"/>
        <c:crosses val="autoZero"/>
        <c:auto val="1"/>
        <c:lblAlgn val="ctr"/>
        <c:lblOffset val="100"/>
        <c:noMultiLvlLbl val="0"/>
      </c:catAx>
      <c:valAx>
        <c:axId val="-2068031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799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20144"/>
        <c:axId val="-2068024496"/>
        <c:axId val="0"/>
      </c:bar3DChart>
      <c:catAx>
        <c:axId val="-206802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24496"/>
        <c:crosses val="autoZero"/>
        <c:auto val="1"/>
        <c:lblAlgn val="ctr"/>
        <c:lblOffset val="100"/>
        <c:noMultiLvlLbl val="0"/>
      </c:catAx>
      <c:valAx>
        <c:axId val="-2068024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20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20688"/>
        <c:axId val="-2068041904"/>
        <c:axId val="0"/>
      </c:bar3DChart>
      <c:catAx>
        <c:axId val="-206802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41904"/>
        <c:crosses val="autoZero"/>
        <c:auto val="1"/>
        <c:lblAlgn val="ctr"/>
        <c:lblOffset val="100"/>
        <c:noMultiLvlLbl val="0"/>
      </c:catAx>
      <c:valAx>
        <c:axId val="-2068041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2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0.16666666666666666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8022320"/>
        <c:axId val="-2068028304"/>
      </c:lineChart>
      <c:catAx>
        <c:axId val="-206802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28304"/>
        <c:crosses val="autoZero"/>
        <c:auto val="1"/>
        <c:lblAlgn val="ctr"/>
        <c:lblOffset val="100"/>
        <c:noMultiLvlLbl val="0"/>
      </c:catAx>
      <c:valAx>
        <c:axId val="-2068028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223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15248"/>
        <c:axId val="-2068034288"/>
        <c:axId val="0"/>
      </c:bar3DChart>
      <c:catAx>
        <c:axId val="-206801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34288"/>
        <c:crosses val="autoZero"/>
        <c:auto val="1"/>
        <c:lblAlgn val="ctr"/>
        <c:lblOffset val="100"/>
        <c:noMultiLvlLbl val="0"/>
      </c:catAx>
      <c:valAx>
        <c:axId val="-2068034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15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23952"/>
        <c:axId val="-2068023408"/>
        <c:axId val="0"/>
      </c:bar3DChart>
      <c:catAx>
        <c:axId val="-2068023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23408"/>
        <c:crosses val="autoZero"/>
        <c:auto val="1"/>
        <c:lblAlgn val="ctr"/>
        <c:lblOffset val="100"/>
        <c:noMultiLvlLbl val="0"/>
      </c:catAx>
      <c:valAx>
        <c:axId val="-2068023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23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13616"/>
        <c:axId val="-2068044624"/>
        <c:axId val="0"/>
      </c:bar3DChart>
      <c:catAx>
        <c:axId val="-2068013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44624"/>
        <c:crosses val="autoZero"/>
        <c:auto val="1"/>
        <c:lblAlgn val="ctr"/>
        <c:lblOffset val="100"/>
        <c:noMultiLvlLbl val="0"/>
      </c:catAx>
      <c:valAx>
        <c:axId val="-2068044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136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7895648"/>
        <c:axId val="-7897280"/>
        <c:axId val="0"/>
      </c:bar3DChart>
      <c:catAx>
        <c:axId val="-789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7897280"/>
        <c:crosses val="autoZero"/>
        <c:auto val="1"/>
        <c:lblAlgn val="ctr"/>
        <c:lblOffset val="100"/>
        <c:noMultiLvlLbl val="0"/>
      </c:catAx>
      <c:valAx>
        <c:axId val="-7897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7895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39184"/>
        <c:axId val="-2068029936"/>
        <c:axId val="0"/>
      </c:bar3DChart>
      <c:catAx>
        <c:axId val="-2068039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29936"/>
        <c:crosses val="autoZero"/>
        <c:auto val="1"/>
        <c:lblAlgn val="ctr"/>
        <c:lblOffset val="100"/>
        <c:noMultiLvlLbl val="0"/>
      </c:catAx>
      <c:valAx>
        <c:axId val="-2068029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39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21776"/>
        <c:axId val="-2068026128"/>
        <c:axId val="0"/>
      </c:bar3DChart>
      <c:catAx>
        <c:axId val="-206802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26128"/>
        <c:crosses val="autoZero"/>
        <c:auto val="1"/>
        <c:lblAlgn val="ctr"/>
        <c:lblOffset val="100"/>
        <c:noMultiLvlLbl val="0"/>
      </c:catAx>
      <c:valAx>
        <c:axId val="-2068026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21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21232"/>
        <c:axId val="-2068038640"/>
        <c:axId val="0"/>
      </c:bar3DChart>
      <c:catAx>
        <c:axId val="-206802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38640"/>
        <c:crosses val="autoZero"/>
        <c:auto val="1"/>
        <c:lblAlgn val="ctr"/>
        <c:lblOffset val="100"/>
        <c:noMultiLvlLbl val="0"/>
      </c:catAx>
      <c:valAx>
        <c:axId val="-20680386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21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36464"/>
        <c:axId val="-2068019600"/>
        <c:axId val="0"/>
      </c:bar3DChart>
      <c:catAx>
        <c:axId val="-206803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19600"/>
        <c:crosses val="autoZero"/>
        <c:auto val="1"/>
        <c:lblAlgn val="ctr"/>
        <c:lblOffset val="100"/>
        <c:noMultiLvlLbl val="0"/>
      </c:catAx>
      <c:valAx>
        <c:axId val="-2068019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36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38096"/>
        <c:axId val="-2068018512"/>
        <c:axId val="0"/>
      </c:bar3DChart>
      <c:catAx>
        <c:axId val="-206803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18512"/>
        <c:crosses val="autoZero"/>
        <c:auto val="1"/>
        <c:lblAlgn val="ctr"/>
        <c:lblOffset val="100"/>
        <c:noMultiLvlLbl val="0"/>
      </c:catAx>
      <c:valAx>
        <c:axId val="-2068018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38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16336"/>
        <c:axId val="-2068015792"/>
        <c:axId val="0"/>
      </c:bar3DChart>
      <c:catAx>
        <c:axId val="-206801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15792"/>
        <c:crosses val="autoZero"/>
        <c:auto val="1"/>
        <c:lblAlgn val="ctr"/>
        <c:lblOffset val="100"/>
        <c:noMultiLvlLbl val="0"/>
      </c:catAx>
      <c:valAx>
        <c:axId val="-2068015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16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0.42857142857142855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13072"/>
        <c:axId val="-2068037008"/>
        <c:axId val="0"/>
      </c:bar3DChart>
      <c:catAx>
        <c:axId val="-206801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37008"/>
        <c:crosses val="autoZero"/>
        <c:auto val="1"/>
        <c:lblAlgn val="ctr"/>
        <c:lblOffset val="100"/>
        <c:noMultiLvlLbl val="0"/>
      </c:catAx>
      <c:valAx>
        <c:axId val="-2068037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13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35376"/>
        <c:axId val="-2068011984"/>
        <c:axId val="0"/>
      </c:bar3DChart>
      <c:catAx>
        <c:axId val="-206803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11984"/>
        <c:crosses val="autoZero"/>
        <c:auto val="1"/>
        <c:lblAlgn val="ctr"/>
        <c:lblOffset val="100"/>
        <c:noMultiLvlLbl val="0"/>
      </c:catAx>
      <c:valAx>
        <c:axId val="-2068011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3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35920"/>
        <c:axId val="-2068034832"/>
        <c:axId val="0"/>
      </c:bar3DChart>
      <c:catAx>
        <c:axId val="-20680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8034832"/>
        <c:crosses val="autoZero"/>
        <c:auto val="1"/>
        <c:lblAlgn val="ctr"/>
        <c:lblOffset val="100"/>
        <c:noMultiLvlLbl val="0"/>
      </c:catAx>
      <c:valAx>
        <c:axId val="-2068034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35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8032112"/>
        <c:axId val="-2065686944"/>
        <c:axId val="0"/>
      </c:bar3DChart>
      <c:catAx>
        <c:axId val="-206803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86944"/>
        <c:crosses val="autoZero"/>
        <c:auto val="1"/>
        <c:lblAlgn val="ctr"/>
        <c:lblOffset val="100"/>
        <c:noMultiLvlLbl val="0"/>
      </c:catAx>
      <c:valAx>
        <c:axId val="-2065686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80321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7894016"/>
        <c:axId val="-130453792"/>
        <c:axId val="0"/>
      </c:bar3DChart>
      <c:catAx>
        <c:axId val="-789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130453792"/>
        <c:crosses val="autoZero"/>
        <c:auto val="1"/>
        <c:lblAlgn val="ctr"/>
        <c:lblOffset val="100"/>
        <c:noMultiLvlLbl val="0"/>
      </c:catAx>
      <c:valAx>
        <c:axId val="-130453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7894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E0D-4E2E-B288-417C125CCA6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E0D-4E2E-B288-417C125CCA6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E0D-4E2E-B288-417C125CCA6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88032"/>
        <c:axId val="-2065685312"/>
      </c:lineChart>
      <c:catAx>
        <c:axId val="-206568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85312"/>
        <c:crosses val="autoZero"/>
        <c:auto val="1"/>
        <c:lblAlgn val="ctr"/>
        <c:lblOffset val="100"/>
        <c:noMultiLvlLbl val="0"/>
      </c:catAx>
      <c:valAx>
        <c:axId val="-2065685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8803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84768"/>
        <c:axId val="-2065689664"/>
      </c:lineChart>
      <c:catAx>
        <c:axId val="-206568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89664"/>
        <c:crosses val="autoZero"/>
        <c:auto val="1"/>
        <c:lblAlgn val="ctr"/>
        <c:lblOffset val="100"/>
        <c:noMultiLvlLbl val="0"/>
      </c:catAx>
      <c:valAx>
        <c:axId val="-2065689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8476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4DC-40B7-A62F-7D16A28D4E1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4DC-40B7-A62F-7D16A28D4E1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63008"/>
        <c:axId val="-2065662464"/>
      </c:lineChart>
      <c:catAx>
        <c:axId val="-206566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62464"/>
        <c:crosses val="autoZero"/>
        <c:auto val="1"/>
        <c:lblAlgn val="ctr"/>
        <c:lblOffset val="100"/>
        <c:noMultiLvlLbl val="0"/>
      </c:catAx>
      <c:valAx>
        <c:axId val="-2065662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630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79328"/>
        <c:axId val="-2065691840"/>
        <c:axId val="0"/>
      </c:bar3DChart>
      <c:catAx>
        <c:axId val="-206567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91840"/>
        <c:crosses val="autoZero"/>
        <c:auto val="1"/>
        <c:lblAlgn val="ctr"/>
        <c:lblOffset val="100"/>
        <c:noMultiLvlLbl val="0"/>
      </c:catAx>
      <c:valAx>
        <c:axId val="-20656918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79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72800"/>
        <c:axId val="-2065667360"/>
        <c:axId val="0"/>
      </c:bar3DChart>
      <c:catAx>
        <c:axId val="-206567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67360"/>
        <c:crosses val="autoZero"/>
        <c:auto val="1"/>
        <c:lblAlgn val="ctr"/>
        <c:lblOffset val="100"/>
        <c:noMultiLvlLbl val="0"/>
      </c:catAx>
      <c:valAx>
        <c:axId val="-2065667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72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66816"/>
        <c:axId val="-2065682592"/>
        <c:axId val="0"/>
      </c:bar3DChart>
      <c:catAx>
        <c:axId val="-206566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82592"/>
        <c:crosses val="autoZero"/>
        <c:auto val="1"/>
        <c:lblAlgn val="ctr"/>
        <c:lblOffset val="100"/>
        <c:noMultiLvlLbl val="0"/>
      </c:catAx>
      <c:valAx>
        <c:axId val="-20656825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66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B212-4E66-BCC5-41A7B2C84EE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83136"/>
        <c:axId val="-2065669536"/>
      </c:lineChart>
      <c:catAx>
        <c:axId val="-206568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69536"/>
        <c:crosses val="autoZero"/>
        <c:auto val="1"/>
        <c:lblAlgn val="ctr"/>
        <c:lblOffset val="100"/>
        <c:noMultiLvlLbl val="0"/>
      </c:catAx>
      <c:valAx>
        <c:axId val="-2065669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831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90752"/>
        <c:axId val="-2065668992"/>
        <c:axId val="0"/>
      </c:bar3DChart>
      <c:catAx>
        <c:axId val="-206569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68992"/>
        <c:crosses val="autoZero"/>
        <c:auto val="1"/>
        <c:lblAlgn val="ctr"/>
        <c:lblOffset val="100"/>
        <c:noMultiLvlLbl val="0"/>
      </c:catAx>
      <c:valAx>
        <c:axId val="-2065668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90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80416"/>
        <c:axId val="-2065671712"/>
        <c:axId val="0"/>
      </c:bar3DChart>
      <c:catAx>
        <c:axId val="-206568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71712"/>
        <c:crosses val="autoZero"/>
        <c:auto val="1"/>
        <c:lblAlgn val="ctr"/>
        <c:lblOffset val="100"/>
        <c:noMultiLvlLbl val="0"/>
      </c:catAx>
      <c:valAx>
        <c:axId val="-2065671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80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87488"/>
        <c:axId val="-2065671168"/>
        <c:axId val="0"/>
      </c:bar3DChart>
      <c:catAx>
        <c:axId val="-206568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71168"/>
        <c:crosses val="autoZero"/>
        <c:auto val="1"/>
        <c:lblAlgn val="ctr"/>
        <c:lblOffset val="100"/>
        <c:noMultiLvlLbl val="0"/>
      </c:catAx>
      <c:valAx>
        <c:axId val="-2065671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87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6309104"/>
        <c:axId val="-2136311824"/>
        <c:axId val="0"/>
      </c:bar3DChart>
      <c:catAx>
        <c:axId val="-213630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11824"/>
        <c:crosses val="autoZero"/>
        <c:auto val="1"/>
        <c:lblAlgn val="ctr"/>
        <c:lblOffset val="100"/>
        <c:noMultiLvlLbl val="0"/>
      </c:catAx>
      <c:valAx>
        <c:axId val="-2136311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09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AE18-46B5-8A9C-81BDC9FE6CB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76608"/>
        <c:axId val="-2065686400"/>
      </c:lineChart>
      <c:catAx>
        <c:axId val="-206567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86400"/>
        <c:crosses val="autoZero"/>
        <c:auto val="1"/>
        <c:lblAlgn val="ctr"/>
        <c:lblOffset val="100"/>
        <c:noMultiLvlLbl val="0"/>
      </c:catAx>
      <c:valAx>
        <c:axId val="-2065686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76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77152"/>
        <c:axId val="-2065660832"/>
        <c:axId val="0"/>
      </c:bar3DChart>
      <c:catAx>
        <c:axId val="-206567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60832"/>
        <c:crosses val="autoZero"/>
        <c:auto val="1"/>
        <c:lblAlgn val="ctr"/>
        <c:lblOffset val="100"/>
        <c:noMultiLvlLbl val="0"/>
      </c:catAx>
      <c:valAx>
        <c:axId val="-2065660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77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74432"/>
        <c:axId val="-2065673888"/>
        <c:axId val="0"/>
      </c:bar3DChart>
      <c:catAx>
        <c:axId val="-2065674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73888"/>
        <c:crosses val="autoZero"/>
        <c:auto val="1"/>
        <c:lblAlgn val="ctr"/>
        <c:lblOffset val="100"/>
        <c:noMultiLvlLbl val="0"/>
      </c:catAx>
      <c:valAx>
        <c:axId val="-2065673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74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68448"/>
        <c:axId val="-2065660288"/>
        <c:axId val="0"/>
      </c:bar3DChart>
      <c:catAx>
        <c:axId val="-2065668448"/>
        <c:scaling>
          <c:orientation val="minMax"/>
        </c:scaling>
        <c:delete val="1"/>
        <c:axPos val="b"/>
        <c:majorTickMark val="out"/>
        <c:minorTickMark val="none"/>
        <c:tickLblPos val="nextTo"/>
        <c:crossAx val="-2065660288"/>
        <c:crosses val="autoZero"/>
        <c:auto val="1"/>
        <c:lblAlgn val="ctr"/>
        <c:lblOffset val="100"/>
        <c:noMultiLvlLbl val="0"/>
      </c:catAx>
      <c:valAx>
        <c:axId val="-2065660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68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63552"/>
        <c:axId val="-2065651584"/>
        <c:axId val="0"/>
      </c:bar3DChart>
      <c:catAx>
        <c:axId val="-2065663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51584"/>
        <c:crosses val="autoZero"/>
        <c:auto val="1"/>
        <c:lblAlgn val="ctr"/>
        <c:lblOffset val="100"/>
        <c:noMultiLvlLbl val="0"/>
      </c:catAx>
      <c:valAx>
        <c:axId val="-2065651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63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58656"/>
        <c:axId val="-2065646144"/>
        <c:axId val="0"/>
      </c:bar3DChart>
      <c:catAx>
        <c:axId val="-2065658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6144"/>
        <c:crosses val="autoZero"/>
        <c:auto val="1"/>
        <c:lblAlgn val="ctr"/>
        <c:lblOffset val="100"/>
        <c:noMultiLvlLbl val="0"/>
      </c:catAx>
      <c:valAx>
        <c:axId val="-206564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5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56480"/>
        <c:axId val="-2065650496"/>
        <c:axId val="0"/>
      </c:bar3DChart>
      <c:catAx>
        <c:axId val="-20656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50496"/>
        <c:crosses val="autoZero"/>
        <c:auto val="1"/>
        <c:lblAlgn val="ctr"/>
        <c:lblOffset val="100"/>
        <c:noMultiLvlLbl val="0"/>
      </c:catAx>
      <c:valAx>
        <c:axId val="-2065650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56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45056"/>
        <c:axId val="-2065642336"/>
        <c:axId val="0"/>
      </c:bar3DChart>
      <c:catAx>
        <c:axId val="-206564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2336"/>
        <c:crosses val="autoZero"/>
        <c:auto val="1"/>
        <c:lblAlgn val="ctr"/>
        <c:lblOffset val="100"/>
        <c:noMultiLvlLbl val="0"/>
      </c:catAx>
      <c:valAx>
        <c:axId val="-2065642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45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53760"/>
        <c:axId val="-2065654848"/>
        <c:axId val="0"/>
      </c:bar3DChart>
      <c:catAx>
        <c:axId val="-206565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54848"/>
        <c:crosses val="autoZero"/>
        <c:auto val="1"/>
        <c:lblAlgn val="ctr"/>
        <c:lblOffset val="100"/>
        <c:noMultiLvlLbl val="0"/>
      </c:catAx>
      <c:valAx>
        <c:axId val="-2065654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537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51040"/>
        <c:axId val="-2065653216"/>
        <c:axId val="0"/>
      </c:bar3DChart>
      <c:catAx>
        <c:axId val="-20656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53216"/>
        <c:crosses val="autoZero"/>
        <c:auto val="1"/>
        <c:lblAlgn val="ctr"/>
        <c:lblOffset val="100"/>
        <c:noMultiLvlLbl val="0"/>
      </c:catAx>
      <c:valAx>
        <c:axId val="-2065653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51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6318352"/>
        <c:axId val="-2136312368"/>
        <c:axId val="0"/>
      </c:bar3DChart>
      <c:catAx>
        <c:axId val="-213631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12368"/>
        <c:crosses val="autoZero"/>
        <c:auto val="1"/>
        <c:lblAlgn val="ctr"/>
        <c:lblOffset val="100"/>
        <c:noMultiLvlLbl val="0"/>
      </c:catAx>
      <c:valAx>
        <c:axId val="-2136312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1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32544"/>
        <c:axId val="-2065643424"/>
        <c:axId val="0"/>
      </c:bar3DChart>
      <c:catAx>
        <c:axId val="-20656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3424"/>
        <c:crosses val="autoZero"/>
        <c:auto val="1"/>
        <c:lblAlgn val="ctr"/>
        <c:lblOffset val="100"/>
        <c:noMultiLvlLbl val="0"/>
      </c:catAx>
      <c:valAx>
        <c:axId val="-206564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32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49408"/>
        <c:axId val="-2065648320"/>
        <c:axId val="0"/>
      </c:bar3DChart>
      <c:catAx>
        <c:axId val="-2065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8320"/>
        <c:crosses val="autoZero"/>
        <c:auto val="1"/>
        <c:lblAlgn val="ctr"/>
        <c:lblOffset val="100"/>
        <c:noMultiLvlLbl val="0"/>
      </c:catAx>
      <c:valAx>
        <c:axId val="-2065648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494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52128"/>
        <c:axId val="-2065634176"/>
        <c:axId val="0"/>
      </c:bar3DChart>
      <c:catAx>
        <c:axId val="-206565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34176"/>
        <c:crosses val="autoZero"/>
        <c:auto val="1"/>
        <c:lblAlgn val="ctr"/>
        <c:lblOffset val="100"/>
        <c:noMultiLvlLbl val="0"/>
      </c:catAx>
      <c:valAx>
        <c:axId val="-2065634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52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41248"/>
        <c:axId val="-2065645600"/>
        <c:axId val="0"/>
      </c:bar3DChart>
      <c:catAx>
        <c:axId val="-20656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5600"/>
        <c:crosses val="autoZero"/>
        <c:auto val="1"/>
        <c:lblAlgn val="ctr"/>
        <c:lblOffset val="100"/>
        <c:noMultiLvlLbl val="0"/>
      </c:catAx>
      <c:valAx>
        <c:axId val="-20656456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41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47232"/>
        <c:axId val="-2065646688"/>
        <c:axId val="0"/>
      </c:bar3DChart>
      <c:catAx>
        <c:axId val="-206564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6688"/>
        <c:crosses val="autoZero"/>
        <c:auto val="1"/>
        <c:lblAlgn val="ctr"/>
        <c:lblOffset val="100"/>
        <c:noMultiLvlLbl val="0"/>
      </c:catAx>
      <c:valAx>
        <c:axId val="-2065646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47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ABE-45CD-843B-B5C435D1FC0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54304"/>
        <c:axId val="-2065648864"/>
      </c:lineChart>
      <c:catAx>
        <c:axId val="-206565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48864"/>
        <c:crosses val="autoZero"/>
        <c:auto val="1"/>
        <c:lblAlgn val="ctr"/>
        <c:lblOffset val="100"/>
        <c:noMultiLvlLbl val="0"/>
      </c:catAx>
      <c:valAx>
        <c:axId val="-2065648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543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7BC-4E34-B005-B235ED5249D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37984"/>
        <c:axId val="-2065636896"/>
      </c:lineChart>
      <c:catAx>
        <c:axId val="-20656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36896"/>
        <c:crosses val="autoZero"/>
        <c:auto val="1"/>
        <c:lblAlgn val="ctr"/>
        <c:lblOffset val="100"/>
        <c:noMultiLvlLbl val="0"/>
      </c:catAx>
      <c:valAx>
        <c:axId val="-2065636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379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71C7-4ACA-B207-E09267A6AC9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5635264"/>
        <c:axId val="-2065634720"/>
      </c:lineChart>
      <c:catAx>
        <c:axId val="-206563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5634720"/>
        <c:crosses val="autoZero"/>
        <c:auto val="1"/>
        <c:lblAlgn val="ctr"/>
        <c:lblOffset val="100"/>
        <c:noMultiLvlLbl val="0"/>
      </c:catAx>
      <c:valAx>
        <c:axId val="-206563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352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5632000"/>
        <c:axId val="-2061648048"/>
        <c:axId val="0"/>
      </c:bar3DChart>
      <c:catAx>
        <c:axId val="-206563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48048"/>
        <c:crosses val="autoZero"/>
        <c:auto val="1"/>
        <c:lblAlgn val="ctr"/>
        <c:lblOffset val="100"/>
        <c:noMultiLvlLbl val="0"/>
      </c:catAx>
      <c:valAx>
        <c:axId val="-206164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5632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1636624"/>
        <c:axId val="-2061668176"/>
        <c:axId val="0"/>
      </c:bar3DChart>
      <c:catAx>
        <c:axId val="-206163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68176"/>
        <c:crosses val="autoZero"/>
        <c:auto val="1"/>
        <c:lblAlgn val="ctr"/>
        <c:lblOffset val="100"/>
        <c:noMultiLvlLbl val="0"/>
      </c:catAx>
      <c:valAx>
        <c:axId val="-2061668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36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0.375</c:v>
                </c:pt>
                <c:pt idx="1">
                  <c:v>0.375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136319440"/>
        <c:axId val="-2136309648"/>
        <c:axId val="0"/>
      </c:bar3DChart>
      <c:catAx>
        <c:axId val="-213631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136309648"/>
        <c:crosses val="autoZero"/>
        <c:auto val="1"/>
        <c:lblAlgn val="ctr"/>
        <c:lblOffset val="100"/>
        <c:noMultiLvlLbl val="0"/>
      </c:catAx>
      <c:valAx>
        <c:axId val="-2136309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1363194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1649136"/>
        <c:axId val="-2061662192"/>
        <c:axId val="0"/>
      </c:bar3DChart>
      <c:catAx>
        <c:axId val="-206164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62192"/>
        <c:crosses val="autoZero"/>
        <c:auto val="1"/>
        <c:lblAlgn val="ctr"/>
        <c:lblOffset val="100"/>
        <c:noMultiLvlLbl val="0"/>
      </c:catAx>
      <c:valAx>
        <c:axId val="-2061662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49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E0F1-4114-8A4E-F3E34036300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61656208"/>
        <c:axId val="-2061643696"/>
      </c:lineChart>
      <c:catAx>
        <c:axId val="-206165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43696"/>
        <c:crosses val="autoZero"/>
        <c:auto val="1"/>
        <c:lblAlgn val="ctr"/>
        <c:lblOffset val="100"/>
        <c:noMultiLvlLbl val="0"/>
      </c:catAx>
      <c:valAx>
        <c:axId val="-2061643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56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1647504"/>
        <c:axId val="-2061655120"/>
        <c:axId val="0"/>
      </c:bar3DChart>
      <c:catAx>
        <c:axId val="-206164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55120"/>
        <c:crosses val="autoZero"/>
        <c:auto val="1"/>
        <c:lblAlgn val="ctr"/>
        <c:lblOffset val="100"/>
        <c:noMultiLvlLbl val="0"/>
      </c:catAx>
      <c:valAx>
        <c:axId val="-2061655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47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1658384"/>
        <c:axId val="-2061655664"/>
        <c:axId val="0"/>
      </c:bar3DChart>
      <c:catAx>
        <c:axId val="-206165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55664"/>
        <c:crosses val="autoZero"/>
        <c:auto val="1"/>
        <c:lblAlgn val="ctr"/>
        <c:lblOffset val="100"/>
        <c:noMultiLvlLbl val="0"/>
      </c:catAx>
      <c:valAx>
        <c:axId val="-206165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58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1653488"/>
        <c:axId val="-2061637712"/>
        <c:axId val="0"/>
      </c:bar3DChart>
      <c:catAx>
        <c:axId val="-2061653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37712"/>
        <c:crosses val="autoZero"/>
        <c:auto val="1"/>
        <c:lblAlgn val="ctr"/>
        <c:lblOffset val="100"/>
        <c:noMultiLvlLbl val="0"/>
      </c:catAx>
      <c:valAx>
        <c:axId val="-2061637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5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-2061657840"/>
        <c:axId val="-2061652400"/>
        <c:axId val="0"/>
      </c:bar3DChart>
      <c:catAx>
        <c:axId val="-206165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-2061652400"/>
        <c:crosses val="autoZero"/>
        <c:auto val="1"/>
        <c:lblAlgn val="ctr"/>
        <c:lblOffset val="100"/>
        <c:noMultiLvlLbl val="0"/>
      </c:catAx>
      <c:valAx>
        <c:axId val="-2061652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-20616578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=""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=""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=""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=""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=""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=""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=""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=""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=""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=""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=""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=""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=""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=""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=""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=""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28574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=""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=""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=""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19051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=""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28574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=""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=""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=""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=""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=""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=""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=""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=""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=""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=""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=""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=""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=""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=""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=""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=""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=""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=""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=""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=""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=""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=""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=""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=""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=""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=""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=""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=""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=""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=""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=""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=""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=""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=""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=""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=""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=""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=""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=""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=""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=""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=""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=""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=""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=""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=""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=""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=""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=""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=""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=""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=""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=""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=""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=""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=""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=""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=""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=""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=""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=""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=""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=""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=""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=""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=""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=""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=""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=""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=""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=""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=""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=""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=""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=""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=""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=""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=""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=""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=""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=""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=""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=""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=""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=""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=""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=""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=""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=""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=""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=""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=""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=""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=""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=""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=""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=""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=""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=""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=""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=""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=""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=""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=""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=""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topLeftCell="A12" zoomScale="80" zoomScaleNormal="80" workbookViewId="0">
      <selection activeCell="D28" sqref="D28:F28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78"/>
      <c r="B1" s="179"/>
      <c r="C1" s="186" t="s">
        <v>168</v>
      </c>
      <c r="D1" s="187"/>
      <c r="E1" s="187"/>
      <c r="F1" s="187"/>
      <c r="G1" s="187"/>
      <c r="H1" s="184" t="s">
        <v>169</v>
      </c>
      <c r="I1" s="185"/>
    </row>
    <row r="2" spans="1:13" ht="18.75" customHeight="1" x14ac:dyDescent="0.25">
      <c r="A2" s="180"/>
      <c r="B2" s="181"/>
      <c r="C2" s="186" t="s">
        <v>170</v>
      </c>
      <c r="D2" s="187"/>
      <c r="E2" s="187"/>
      <c r="F2" s="187"/>
      <c r="G2" s="187"/>
      <c r="H2" s="41">
        <v>41241</v>
      </c>
      <c r="I2" s="42" t="s">
        <v>174</v>
      </c>
    </row>
    <row r="3" spans="1:13" ht="21" customHeight="1" x14ac:dyDescent="0.25">
      <c r="A3" s="182"/>
      <c r="B3" s="183"/>
      <c r="C3" s="186" t="s">
        <v>171</v>
      </c>
      <c r="D3" s="187"/>
      <c r="E3" s="187"/>
      <c r="F3" s="187"/>
      <c r="G3" s="187"/>
      <c r="H3" s="184" t="s">
        <v>172</v>
      </c>
      <c r="I3" s="185"/>
    </row>
    <row r="4" spans="1:13" ht="5.25" customHeight="1" x14ac:dyDescent="0.2"/>
    <row r="5" spans="1:13" ht="34.5" customHeight="1" x14ac:dyDescent="0.2">
      <c r="A5" s="212" t="s">
        <v>163</v>
      </c>
      <c r="B5" s="212"/>
      <c r="C5" s="212"/>
      <c r="D5" s="212"/>
      <c r="E5" s="212"/>
      <c r="F5" s="212"/>
      <c r="G5" s="212"/>
      <c r="H5" s="212"/>
      <c r="I5" s="212"/>
      <c r="K5" s="213" t="s">
        <v>139</v>
      </c>
      <c r="L5" s="213"/>
      <c r="M5" s="213"/>
    </row>
    <row r="6" spans="1:13" ht="23.25" customHeight="1" x14ac:dyDescent="0.2">
      <c r="A6" s="214" t="s">
        <v>161</v>
      </c>
      <c r="B6" s="215"/>
      <c r="C6" s="215"/>
      <c r="D6" s="215"/>
      <c r="E6" s="215"/>
      <c r="F6" s="191" t="s">
        <v>140</v>
      </c>
      <c r="G6" s="192"/>
      <c r="H6" s="192"/>
      <c r="I6" s="192"/>
      <c r="K6" s="44" t="s">
        <v>141</v>
      </c>
      <c r="L6" s="45" t="s">
        <v>142</v>
      </c>
      <c r="M6" s="46" t="s">
        <v>143</v>
      </c>
    </row>
    <row r="7" spans="1:13" ht="20.100000000000001" customHeight="1" x14ac:dyDescent="0.2">
      <c r="A7" s="216" t="s">
        <v>375</v>
      </c>
      <c r="B7" s="217"/>
      <c r="C7" s="217"/>
      <c r="D7" s="217"/>
      <c r="E7" s="217"/>
      <c r="F7" s="193">
        <v>45262</v>
      </c>
      <c r="G7" s="193"/>
      <c r="H7" s="193"/>
      <c r="I7" s="193"/>
      <c r="K7" s="218" t="s">
        <v>165</v>
      </c>
      <c r="L7" s="54" t="s">
        <v>144</v>
      </c>
      <c r="M7" s="219" t="s">
        <v>145</v>
      </c>
    </row>
    <row r="8" spans="1:13" ht="33.75" customHeight="1" x14ac:dyDescent="0.2">
      <c r="A8" s="216"/>
      <c r="B8" s="217"/>
      <c r="C8" s="217"/>
      <c r="D8" s="217"/>
      <c r="E8" s="217"/>
      <c r="F8" s="220" t="s">
        <v>159</v>
      </c>
      <c r="G8" s="221"/>
      <c r="H8" s="222">
        <v>254599000161</v>
      </c>
      <c r="I8" s="223"/>
      <c r="K8" s="219"/>
      <c r="L8" s="54" t="s">
        <v>158</v>
      </c>
      <c r="M8" s="219"/>
    </row>
    <row r="9" spans="1:13" ht="20.100000000000001" customHeight="1" x14ac:dyDescent="0.2">
      <c r="A9" s="39" t="s">
        <v>146</v>
      </c>
      <c r="B9" s="40"/>
      <c r="C9" s="197" t="s">
        <v>376</v>
      </c>
      <c r="D9" s="197"/>
      <c r="E9" s="198"/>
      <c r="F9" s="199" t="s">
        <v>162</v>
      </c>
      <c r="G9" s="200"/>
      <c r="H9" s="226" t="s">
        <v>373</v>
      </c>
      <c r="I9" s="227"/>
      <c r="K9" s="219"/>
      <c r="L9" s="54" t="s">
        <v>147</v>
      </c>
      <c r="M9" s="219" t="s">
        <v>148</v>
      </c>
    </row>
    <row r="10" spans="1:13" ht="20.100000000000001" customHeight="1" x14ac:dyDescent="0.2">
      <c r="A10" s="195" t="s">
        <v>167</v>
      </c>
      <c r="B10" s="196"/>
      <c r="C10" s="197" t="s">
        <v>374</v>
      </c>
      <c r="D10" s="197"/>
      <c r="E10" s="197"/>
      <c r="F10" s="198"/>
      <c r="G10" s="43" t="s">
        <v>149</v>
      </c>
      <c r="H10" s="224">
        <v>3222167664</v>
      </c>
      <c r="I10" s="225"/>
      <c r="K10" s="219"/>
      <c r="L10" s="54" t="s">
        <v>150</v>
      </c>
      <c r="M10" s="219"/>
    </row>
    <row r="11" spans="1:13" ht="20.100000000000001" customHeight="1" x14ac:dyDescent="0.2">
      <c r="A11" s="195" t="s">
        <v>164</v>
      </c>
      <c r="B11" s="196"/>
      <c r="C11" s="197" t="s">
        <v>377</v>
      </c>
      <c r="D11" s="197"/>
      <c r="E11" s="197"/>
      <c r="F11" s="198"/>
      <c r="G11" s="43" t="s">
        <v>173</v>
      </c>
      <c r="H11" s="206"/>
      <c r="I11" s="207"/>
      <c r="K11" s="208"/>
      <c r="L11" s="55"/>
      <c r="M11" s="55"/>
    </row>
    <row r="12" spans="1:13" ht="19.5" customHeight="1" x14ac:dyDescent="0.2">
      <c r="A12" s="209" t="s">
        <v>151</v>
      </c>
      <c r="B12" s="210"/>
      <c r="C12" s="210"/>
      <c r="D12" s="210"/>
      <c r="E12" s="210"/>
      <c r="F12" s="210"/>
      <c r="G12" s="210"/>
      <c r="H12" s="210"/>
      <c r="I12" s="211"/>
      <c r="K12" s="205"/>
      <c r="L12" s="55"/>
      <c r="M12" s="205"/>
    </row>
    <row r="13" spans="1:13" ht="20.100000000000001" customHeight="1" x14ac:dyDescent="0.2">
      <c r="A13" s="203" t="s">
        <v>152</v>
      </c>
      <c r="B13" s="203"/>
      <c r="C13" s="203"/>
      <c r="D13" s="203" t="s">
        <v>153</v>
      </c>
      <c r="E13" s="203"/>
      <c r="F13" s="203"/>
      <c r="G13" s="203" t="s">
        <v>160</v>
      </c>
      <c r="H13" s="203"/>
      <c r="I13" s="203"/>
      <c r="K13" s="205"/>
      <c r="L13" s="55"/>
      <c r="M13" s="205"/>
    </row>
    <row r="14" spans="1:13" ht="20.100000000000001" customHeight="1" x14ac:dyDescent="0.2">
      <c r="A14" s="194" t="s">
        <v>355</v>
      </c>
      <c r="B14" s="194"/>
      <c r="C14" s="194"/>
      <c r="D14" s="194" t="s">
        <v>356</v>
      </c>
      <c r="E14" s="194"/>
      <c r="F14" s="194"/>
      <c r="G14" s="194" t="s">
        <v>357</v>
      </c>
      <c r="H14" s="194"/>
      <c r="I14" s="194"/>
      <c r="K14" s="205"/>
      <c r="L14" s="55"/>
      <c r="M14" s="205"/>
    </row>
    <row r="15" spans="1:13" ht="20.100000000000001" customHeight="1" x14ac:dyDescent="0.2">
      <c r="A15" s="194" t="s">
        <v>358</v>
      </c>
      <c r="B15" s="194"/>
      <c r="C15" s="194"/>
      <c r="D15" s="194" t="s">
        <v>356</v>
      </c>
      <c r="E15" s="194"/>
      <c r="F15" s="194"/>
      <c r="G15" s="194" t="s">
        <v>359</v>
      </c>
      <c r="H15" s="194"/>
      <c r="I15" s="194"/>
      <c r="K15" s="205"/>
      <c r="L15" s="55"/>
      <c r="M15" s="55"/>
    </row>
    <row r="16" spans="1:13" ht="20.100000000000001" customHeight="1" x14ac:dyDescent="0.2">
      <c r="A16" s="194" t="s">
        <v>360</v>
      </c>
      <c r="B16" s="194"/>
      <c r="C16" s="194"/>
      <c r="D16" s="194" t="s">
        <v>356</v>
      </c>
      <c r="E16" s="194"/>
      <c r="F16" s="194"/>
      <c r="G16" s="194" t="s">
        <v>361</v>
      </c>
      <c r="H16" s="194"/>
      <c r="I16" s="194"/>
      <c r="K16" s="205"/>
      <c r="L16" s="55"/>
      <c r="M16" s="55"/>
    </row>
    <row r="17" spans="1:13" ht="20.100000000000001" customHeight="1" x14ac:dyDescent="0.2">
      <c r="A17" s="194" t="s">
        <v>362</v>
      </c>
      <c r="B17" s="194"/>
      <c r="C17" s="194"/>
      <c r="D17" s="194" t="s">
        <v>356</v>
      </c>
      <c r="E17" s="194"/>
      <c r="F17" s="194"/>
      <c r="G17" s="194" t="s">
        <v>363</v>
      </c>
      <c r="H17" s="194"/>
      <c r="I17" s="194"/>
      <c r="K17" s="205"/>
      <c r="L17" s="55"/>
      <c r="M17" s="55"/>
    </row>
    <row r="18" spans="1:13" ht="20.100000000000001" customHeight="1" x14ac:dyDescent="0.2">
      <c r="A18" s="194" t="s">
        <v>530</v>
      </c>
      <c r="B18" s="194"/>
      <c r="C18" s="194"/>
      <c r="D18" s="194" t="s">
        <v>356</v>
      </c>
      <c r="E18" s="194"/>
      <c r="F18" s="194"/>
      <c r="G18" s="194"/>
      <c r="H18" s="194"/>
      <c r="I18" s="194"/>
      <c r="K18" s="204"/>
      <c r="L18" s="55"/>
      <c r="M18" s="55"/>
    </row>
    <row r="19" spans="1:13" ht="20.100000000000001" customHeight="1" x14ac:dyDescent="0.2">
      <c r="A19" s="194" t="s">
        <v>693</v>
      </c>
      <c r="B19" s="194"/>
      <c r="C19" s="194"/>
      <c r="D19" s="194" t="s">
        <v>356</v>
      </c>
      <c r="E19" s="194"/>
      <c r="F19" s="194"/>
      <c r="G19" s="194" t="s">
        <v>531</v>
      </c>
      <c r="H19" s="194"/>
      <c r="I19" s="194"/>
      <c r="K19" s="205"/>
      <c r="L19" s="55"/>
      <c r="M19" s="55"/>
    </row>
    <row r="20" spans="1:13" ht="20.100000000000001" customHeight="1" x14ac:dyDescent="0.2">
      <c r="A20" s="194" t="s">
        <v>364</v>
      </c>
      <c r="B20" s="194"/>
      <c r="C20" s="194"/>
      <c r="D20" s="194" t="s">
        <v>356</v>
      </c>
      <c r="E20" s="194"/>
      <c r="F20" s="194"/>
      <c r="G20" s="194" t="s">
        <v>365</v>
      </c>
      <c r="H20" s="194"/>
      <c r="I20" s="194"/>
      <c r="K20" s="205"/>
      <c r="L20" s="55"/>
      <c r="M20" s="55"/>
    </row>
    <row r="21" spans="1:13" ht="20.100000000000001" customHeight="1" x14ac:dyDescent="0.2">
      <c r="A21" s="194" t="s">
        <v>366</v>
      </c>
      <c r="B21" s="194"/>
      <c r="C21" s="194"/>
      <c r="D21" s="194" t="s">
        <v>356</v>
      </c>
      <c r="E21" s="194"/>
      <c r="F21" s="194"/>
      <c r="G21" s="194" t="s">
        <v>367</v>
      </c>
      <c r="H21" s="194"/>
      <c r="I21" s="194"/>
      <c r="K21" s="205"/>
      <c r="L21" s="55"/>
      <c r="M21" s="56"/>
    </row>
    <row r="22" spans="1:13" ht="20.100000000000001" customHeight="1" x14ac:dyDescent="0.2">
      <c r="A22" s="194" t="s">
        <v>370</v>
      </c>
      <c r="B22" s="194"/>
      <c r="C22" s="194"/>
      <c r="D22" s="194" t="s">
        <v>356</v>
      </c>
      <c r="E22" s="194"/>
      <c r="F22" s="194"/>
      <c r="G22" s="194" t="s">
        <v>380</v>
      </c>
      <c r="H22" s="194"/>
      <c r="I22" s="194"/>
    </row>
    <row r="23" spans="1:13" s="19" customFormat="1" ht="20.25" x14ac:dyDescent="0.3">
      <c r="A23" s="194" t="s">
        <v>378</v>
      </c>
      <c r="B23" s="194"/>
      <c r="C23" s="194"/>
      <c r="D23" s="194" t="s">
        <v>356</v>
      </c>
      <c r="E23" s="194"/>
      <c r="F23" s="194"/>
      <c r="G23" s="194" t="s">
        <v>381</v>
      </c>
      <c r="H23" s="194"/>
      <c r="I23" s="194"/>
      <c r="K23" s="201"/>
      <c r="L23" s="201"/>
    </row>
    <row r="24" spans="1:13" ht="30" customHeight="1" x14ac:dyDescent="0.2">
      <c r="A24" s="202" t="s">
        <v>154</v>
      </c>
      <c r="B24" s="202"/>
      <c r="C24" s="202"/>
      <c r="D24" s="202"/>
      <c r="E24" s="202"/>
      <c r="F24" s="202"/>
      <c r="G24" s="202"/>
      <c r="H24" s="202"/>
      <c r="I24" s="202"/>
      <c r="K24" s="20"/>
      <c r="L24" s="20"/>
    </row>
    <row r="25" spans="1:13" ht="33.75" customHeight="1" x14ac:dyDescent="0.2">
      <c r="A25" s="203" t="s">
        <v>152</v>
      </c>
      <c r="B25" s="203"/>
      <c r="C25" s="203"/>
      <c r="D25" s="203" t="s">
        <v>153</v>
      </c>
      <c r="E25" s="203"/>
      <c r="F25" s="203"/>
      <c r="G25" s="203" t="s">
        <v>23</v>
      </c>
      <c r="H25" s="203"/>
      <c r="I25" s="203"/>
      <c r="K25" s="21"/>
      <c r="L25" s="22"/>
      <c r="M25" s="18" t="s">
        <v>155</v>
      </c>
    </row>
    <row r="26" spans="1:13" ht="20.100000000000001" customHeight="1" x14ac:dyDescent="0.2">
      <c r="A26" s="194" t="s">
        <v>368</v>
      </c>
      <c r="B26" s="194"/>
      <c r="C26" s="194"/>
      <c r="D26" s="194" t="s">
        <v>369</v>
      </c>
      <c r="E26" s="194"/>
      <c r="F26" s="194"/>
      <c r="G26" s="194" t="s">
        <v>379</v>
      </c>
      <c r="H26" s="194"/>
      <c r="I26" s="194"/>
      <c r="K26" s="21"/>
      <c r="L26" s="22"/>
    </row>
    <row r="27" spans="1:13" ht="20.100000000000001" customHeight="1" x14ac:dyDescent="0.2">
      <c r="A27" s="194" t="s">
        <v>371</v>
      </c>
      <c r="B27" s="194"/>
      <c r="C27" s="194"/>
      <c r="D27" s="194" t="s">
        <v>356</v>
      </c>
      <c r="E27" s="194"/>
      <c r="F27" s="194"/>
      <c r="G27" s="194" t="s">
        <v>372</v>
      </c>
      <c r="H27" s="194"/>
      <c r="I27" s="194"/>
      <c r="K27" s="21"/>
      <c r="L27" s="23"/>
    </row>
    <row r="28" spans="1:13" ht="20.100000000000001" customHeight="1" x14ac:dyDescent="0.2">
      <c r="A28" s="194" t="s">
        <v>694</v>
      </c>
      <c r="B28" s="194"/>
      <c r="C28" s="194"/>
      <c r="D28" s="194" t="s">
        <v>695</v>
      </c>
      <c r="E28" s="194"/>
      <c r="F28" s="194"/>
      <c r="G28" s="194"/>
      <c r="H28" s="194"/>
      <c r="I28" s="194"/>
      <c r="K28" s="21"/>
      <c r="L28" s="23"/>
    </row>
    <row r="29" spans="1:13" ht="20.100000000000001" customHeight="1" x14ac:dyDescent="0.2">
      <c r="A29" s="194"/>
      <c r="B29" s="194"/>
      <c r="C29" s="194"/>
      <c r="D29" s="194"/>
      <c r="E29" s="194"/>
      <c r="F29" s="194"/>
      <c r="G29" s="194"/>
      <c r="H29" s="194"/>
      <c r="I29" s="194"/>
      <c r="K29" s="21"/>
      <c r="L29" s="22"/>
    </row>
    <row r="30" spans="1:13" ht="20.100000000000001" customHeight="1" x14ac:dyDescent="0.2">
      <c r="A30" s="194"/>
      <c r="B30" s="194"/>
      <c r="C30" s="194"/>
      <c r="D30" s="194"/>
      <c r="E30" s="194"/>
      <c r="F30" s="194"/>
      <c r="G30" s="194"/>
      <c r="H30" s="194"/>
      <c r="I30" s="194"/>
      <c r="K30" s="21"/>
      <c r="L30" s="23"/>
    </row>
    <row r="31" spans="1:13" ht="20.100000000000001" customHeight="1" x14ac:dyDescent="0.2">
      <c r="A31" s="194"/>
      <c r="B31" s="194"/>
      <c r="C31" s="194"/>
      <c r="D31" s="194"/>
      <c r="E31" s="194"/>
      <c r="F31" s="194"/>
      <c r="G31" s="194"/>
      <c r="H31" s="194"/>
      <c r="I31" s="194"/>
      <c r="K31" s="21"/>
      <c r="L31" s="24"/>
    </row>
    <row r="32" spans="1:13" ht="20.100000000000001" customHeight="1" x14ac:dyDescent="0.2">
      <c r="A32" s="194"/>
      <c r="B32" s="194"/>
      <c r="C32" s="194"/>
      <c r="D32" s="194"/>
      <c r="E32" s="194"/>
      <c r="F32" s="194"/>
      <c r="G32" s="194"/>
      <c r="H32" s="194"/>
      <c r="I32" s="194"/>
      <c r="K32" s="188"/>
      <c r="L32" s="22"/>
    </row>
    <row r="33" spans="11:12" ht="15" x14ac:dyDescent="0.2">
      <c r="K33" s="188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89" t="s">
        <v>29</v>
      </c>
      <c r="B65526" s="189"/>
      <c r="C65526" s="189"/>
      <c r="D65526" s="189"/>
      <c r="E65526" s="189"/>
    </row>
    <row r="65527" spans="1:5" x14ac:dyDescent="0.2">
      <c r="A65527" s="190" t="s">
        <v>30</v>
      </c>
      <c r="B65527" s="190"/>
      <c r="C65527" s="190"/>
      <c r="D65527" s="190"/>
      <c r="E65527" s="190"/>
    </row>
    <row r="65528" spans="1:5" x14ac:dyDescent="0.2">
      <c r="A65528" s="190" t="s">
        <v>31</v>
      </c>
      <c r="B65528" s="190"/>
      <c r="C65528" s="190"/>
      <c r="D65528" s="190"/>
      <c r="E65528" s="190"/>
    </row>
    <row r="65529" spans="1:5" x14ac:dyDescent="0.2">
      <c r="A65529" s="18" t="s">
        <v>156</v>
      </c>
      <c r="D65529" s="18" t="s">
        <v>157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20:C20"/>
    <mergeCell ref="D20:F20"/>
    <mergeCell ref="G26:I26"/>
    <mergeCell ref="A19:C19"/>
    <mergeCell ref="D19:F19"/>
    <mergeCell ref="G19:I19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/>
    <hyperlink ref="A65527" r:id="rId2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topLeftCell="I139" zoomScaleNormal="100" workbookViewId="0">
      <selection activeCell="N19" sqref="N19"/>
    </sheetView>
  </sheetViews>
  <sheetFormatPr baseColWidth="10" defaultRowHeight="14.25" x14ac:dyDescent="0.2"/>
  <cols>
    <col min="1" max="1" width="0.42578125" style="77" customWidth="1"/>
    <col min="2" max="2" width="1.42578125" style="77" customWidth="1"/>
    <col min="3" max="3" width="44.7109375" style="77" customWidth="1"/>
    <col min="4" max="4" width="11.7109375" style="130" customWidth="1"/>
    <col min="5" max="6" width="33.7109375" style="112" customWidth="1"/>
    <col min="7" max="7" width="11.7109375" style="130" customWidth="1"/>
    <col min="8" max="9" width="33.7109375" style="112" customWidth="1"/>
    <col min="10" max="10" width="11.7109375" style="130" customWidth="1"/>
    <col min="11" max="12" width="33.7109375" style="112" customWidth="1"/>
    <col min="13" max="13" width="11.7109375" style="130" customWidth="1"/>
    <col min="14" max="15" width="33.7109375" style="112" customWidth="1"/>
    <col min="16" max="16" width="3.140625" style="77" customWidth="1"/>
    <col min="17" max="17" width="2.42578125" style="77" customWidth="1"/>
    <col min="18" max="18" width="7.42578125" style="77" hidden="1" customWidth="1"/>
    <col min="19" max="20" width="7.140625" style="77" hidden="1" customWidth="1"/>
    <col min="21" max="21" width="7" style="77" hidden="1" customWidth="1"/>
    <col min="22" max="22" width="11.42578125" style="77"/>
    <col min="23" max="23" width="13" style="77" customWidth="1"/>
    <col min="24" max="24" width="15.85546875" style="77" customWidth="1"/>
    <col min="25" max="25" width="13" style="77" customWidth="1"/>
    <col min="26" max="27" width="11.42578125" style="77" customWidth="1"/>
    <col min="28" max="16384" width="11.42578125" style="77"/>
  </cols>
  <sheetData>
    <row r="1" spans="1:21" ht="33" customHeight="1" x14ac:dyDescent="0.2">
      <c r="B1" s="247" t="s">
        <v>123</v>
      </c>
      <c r="C1" s="247"/>
      <c r="D1" s="247"/>
      <c r="E1" s="247"/>
      <c r="F1" s="247"/>
      <c r="G1" s="247"/>
      <c r="H1" s="247"/>
      <c r="I1" s="247"/>
      <c r="J1" s="248"/>
      <c r="K1" s="248"/>
      <c r="L1" s="78"/>
      <c r="M1" s="78"/>
      <c r="N1" s="78"/>
      <c r="O1" s="78"/>
    </row>
    <row r="2" spans="1:21" ht="15.75" x14ac:dyDescent="0.2">
      <c r="B2" s="249" t="s">
        <v>27</v>
      </c>
      <c r="C2" s="249"/>
      <c r="D2" s="232" t="s">
        <v>175</v>
      </c>
      <c r="E2" s="232"/>
      <c r="F2" s="232"/>
      <c r="G2" s="264" t="s">
        <v>176</v>
      </c>
      <c r="H2" s="264"/>
      <c r="I2" s="264"/>
      <c r="J2" s="265" t="s">
        <v>177</v>
      </c>
      <c r="K2" s="265"/>
      <c r="L2" s="265"/>
      <c r="M2" s="233" t="s">
        <v>178</v>
      </c>
      <c r="N2" s="233"/>
      <c r="O2" s="233"/>
      <c r="Q2" s="77">
        <v>1</v>
      </c>
    </row>
    <row r="3" spans="1:21" ht="15" customHeight="1" x14ac:dyDescent="0.2">
      <c r="B3" s="249"/>
      <c r="C3" s="249"/>
      <c r="D3" s="281" t="s">
        <v>34</v>
      </c>
      <c r="E3" s="280" t="s">
        <v>121</v>
      </c>
      <c r="F3" s="280" t="s">
        <v>124</v>
      </c>
      <c r="G3" s="241" t="s">
        <v>34</v>
      </c>
      <c r="H3" s="280" t="s">
        <v>121</v>
      </c>
      <c r="I3" s="280" t="s">
        <v>124</v>
      </c>
      <c r="J3" s="241" t="s">
        <v>34</v>
      </c>
      <c r="K3" s="243" t="s">
        <v>121</v>
      </c>
      <c r="L3" s="245" t="s">
        <v>124</v>
      </c>
      <c r="M3" s="241" t="s">
        <v>34</v>
      </c>
      <c r="N3" s="243" t="s">
        <v>121</v>
      </c>
      <c r="O3" s="245" t="s">
        <v>124</v>
      </c>
      <c r="Q3" s="77">
        <v>2</v>
      </c>
    </row>
    <row r="4" spans="1:21" ht="15.75" customHeight="1" x14ac:dyDescent="0.2">
      <c r="B4" s="249"/>
      <c r="C4" s="249"/>
      <c r="D4" s="282"/>
      <c r="E4" s="245"/>
      <c r="F4" s="245"/>
      <c r="G4" s="242"/>
      <c r="H4" s="245"/>
      <c r="I4" s="245"/>
      <c r="J4" s="242"/>
      <c r="K4" s="244"/>
      <c r="L4" s="246"/>
      <c r="M4" s="242"/>
      <c r="N4" s="244"/>
      <c r="O4" s="246"/>
      <c r="Q4" s="77">
        <v>3</v>
      </c>
    </row>
    <row r="5" spans="1:21" ht="15.75" x14ac:dyDescent="0.2">
      <c r="B5" s="249"/>
      <c r="C5" s="249"/>
      <c r="D5" s="79"/>
      <c r="E5" s="80"/>
      <c r="F5" s="80"/>
      <c r="G5" s="81"/>
      <c r="H5" s="82"/>
      <c r="I5" s="82"/>
      <c r="J5" s="81"/>
      <c r="K5" s="83"/>
      <c r="L5" s="82"/>
      <c r="M5" s="81"/>
      <c r="N5" s="83"/>
      <c r="O5" s="82"/>
      <c r="Q5" s="77">
        <v>4</v>
      </c>
    </row>
    <row r="6" spans="1:21" ht="18.75" x14ac:dyDescent="0.2">
      <c r="A6" s="283"/>
      <c r="B6" s="266"/>
      <c r="C6" s="84" t="s">
        <v>73</v>
      </c>
      <c r="D6" s="85"/>
      <c r="E6" s="85"/>
      <c r="F6" s="85"/>
      <c r="G6" s="85"/>
      <c r="H6" s="85"/>
      <c r="I6" s="85"/>
      <c r="J6" s="85"/>
      <c r="K6" s="85"/>
      <c r="L6" s="86"/>
      <c r="M6" s="85"/>
      <c r="N6" s="85"/>
      <c r="O6" s="86"/>
    </row>
    <row r="7" spans="1:21" ht="39.950000000000003" customHeight="1" x14ac:dyDescent="0.2">
      <c r="A7" s="283"/>
      <c r="B7" s="267"/>
      <c r="C7" s="87" t="s">
        <v>33</v>
      </c>
      <c r="D7" s="26">
        <v>3</v>
      </c>
      <c r="E7" s="57" t="s">
        <v>179</v>
      </c>
      <c r="F7" s="57" t="s">
        <v>180</v>
      </c>
      <c r="G7" s="71">
        <v>4</v>
      </c>
      <c r="H7" s="58" t="s">
        <v>416</v>
      </c>
      <c r="I7" s="58" t="s">
        <v>417</v>
      </c>
      <c r="J7" s="176">
        <v>3</v>
      </c>
      <c r="K7" s="169" t="s">
        <v>635</v>
      </c>
      <c r="L7" s="170" t="s">
        <v>636</v>
      </c>
      <c r="M7" s="75"/>
      <c r="N7" s="59"/>
      <c r="O7" s="60"/>
      <c r="R7" s="77">
        <f>COUNTIF(D7:D10,"1")</f>
        <v>0</v>
      </c>
      <c r="S7" s="77">
        <f>COUNTIF(G7:G10,"1")</f>
        <v>0</v>
      </c>
      <c r="T7" s="77">
        <f>COUNTIF(J7:J10,"1")</f>
        <v>1</v>
      </c>
      <c r="U7" s="77">
        <f>COUNTIF(M7:M10,"1")</f>
        <v>0</v>
      </c>
    </row>
    <row r="8" spans="1:21" ht="39.950000000000003" customHeight="1" x14ac:dyDescent="0.2">
      <c r="A8" s="283"/>
      <c r="B8" s="267"/>
      <c r="C8" s="88" t="s">
        <v>35</v>
      </c>
      <c r="D8" s="26">
        <v>3</v>
      </c>
      <c r="E8" s="57" t="s">
        <v>181</v>
      </c>
      <c r="F8" s="57" t="s">
        <v>182</v>
      </c>
      <c r="G8" s="71">
        <v>4</v>
      </c>
      <c r="H8" s="61" t="s">
        <v>418</v>
      </c>
      <c r="I8" s="58" t="s">
        <v>419</v>
      </c>
      <c r="J8" s="176">
        <v>3</v>
      </c>
      <c r="K8" s="171" t="s">
        <v>637</v>
      </c>
      <c r="L8" s="170" t="s">
        <v>638</v>
      </c>
      <c r="M8" s="75"/>
      <c r="N8" s="62"/>
      <c r="O8" s="60"/>
      <c r="R8" s="77">
        <f>COUNTIF(D7:D10,"2")</f>
        <v>0</v>
      </c>
      <c r="S8" s="77">
        <f>COUNTIF(G7:G10,"2")</f>
        <v>0</v>
      </c>
      <c r="T8" s="77">
        <f>COUNTIF(J7:J10,"2")</f>
        <v>0</v>
      </c>
      <c r="U8" s="77">
        <f>COUNTIF(M7:M10,"2")</f>
        <v>0</v>
      </c>
    </row>
    <row r="9" spans="1:21" ht="39.950000000000003" customHeight="1" x14ac:dyDescent="0.2">
      <c r="A9" s="283"/>
      <c r="B9" s="267"/>
      <c r="C9" s="89" t="s">
        <v>36</v>
      </c>
      <c r="D9" s="26">
        <v>4</v>
      </c>
      <c r="E9" s="57" t="s">
        <v>183</v>
      </c>
      <c r="F9" s="57" t="s">
        <v>184</v>
      </c>
      <c r="G9" s="71">
        <v>4</v>
      </c>
      <c r="H9" s="61" t="s">
        <v>420</v>
      </c>
      <c r="I9" s="58" t="s">
        <v>421</v>
      </c>
      <c r="J9" s="176">
        <v>3</v>
      </c>
      <c r="K9" s="171" t="s">
        <v>639</v>
      </c>
      <c r="L9" s="170" t="s">
        <v>640</v>
      </c>
      <c r="M9" s="75"/>
      <c r="N9" s="62"/>
      <c r="O9" s="60"/>
      <c r="R9" s="77">
        <f>COUNTIF(D7:D10,"3")</f>
        <v>3</v>
      </c>
      <c r="S9" s="77">
        <f>COUNTIF(G7:G10,"3")</f>
        <v>1</v>
      </c>
      <c r="T9" s="77">
        <f>COUNTIF(J7:J10,"3")</f>
        <v>3</v>
      </c>
      <c r="U9" s="77">
        <f>COUNTIF(M7:M10,"3")</f>
        <v>0</v>
      </c>
    </row>
    <row r="10" spans="1:21" ht="39.950000000000003" customHeight="1" x14ac:dyDescent="0.2">
      <c r="A10" s="283"/>
      <c r="B10" s="268"/>
      <c r="C10" s="89" t="s">
        <v>37</v>
      </c>
      <c r="D10" s="26">
        <v>3</v>
      </c>
      <c r="E10" s="57" t="s">
        <v>185</v>
      </c>
      <c r="F10" s="57" t="s">
        <v>186</v>
      </c>
      <c r="G10" s="71">
        <v>3</v>
      </c>
      <c r="H10" s="61" t="s">
        <v>422</v>
      </c>
      <c r="I10" s="58" t="s">
        <v>423</v>
      </c>
      <c r="J10" s="176">
        <v>1</v>
      </c>
      <c r="K10" s="171" t="s">
        <v>641</v>
      </c>
      <c r="L10" s="170" t="s">
        <v>642</v>
      </c>
      <c r="M10" s="75"/>
      <c r="N10" s="62"/>
      <c r="O10" s="60"/>
      <c r="R10" s="77">
        <f>COUNTIF(D7:D10,"4")</f>
        <v>1</v>
      </c>
      <c r="S10" s="77">
        <f>COUNTIF(G7:G10,"4")</f>
        <v>3</v>
      </c>
      <c r="T10" s="77">
        <f>COUNTIF(J7:J10,"4")</f>
        <v>0</v>
      </c>
      <c r="U10" s="77">
        <f>COUNTIF(M7:M10,"4")</f>
        <v>0</v>
      </c>
    </row>
    <row r="11" spans="1:21" ht="6" customHeight="1" x14ac:dyDescent="0.25">
      <c r="B11" s="261"/>
      <c r="C11" s="262"/>
      <c r="D11" s="262"/>
      <c r="E11" s="262"/>
      <c r="F11" s="262"/>
      <c r="G11" s="262"/>
      <c r="H11" s="262"/>
      <c r="I11" s="262"/>
      <c r="J11" s="262"/>
      <c r="K11" s="263"/>
      <c r="L11" s="90"/>
      <c r="M11" s="91"/>
      <c r="N11" s="90"/>
      <c r="O11" s="90"/>
      <c r="Q11" s="77">
        <f>COUNTIF(D7:D10,"1")</f>
        <v>0</v>
      </c>
      <c r="R11" s="77">
        <f>COUNTIF(D7:D10,"1")</f>
        <v>0</v>
      </c>
      <c r="S11" s="77">
        <f>COUNTIF(D7:D10,"3")</f>
        <v>3</v>
      </c>
    </row>
    <row r="12" spans="1:21" ht="18.75" x14ac:dyDescent="0.2">
      <c r="A12" s="283"/>
      <c r="B12" s="258"/>
      <c r="C12" s="92" t="s">
        <v>72</v>
      </c>
      <c r="D12" s="93"/>
      <c r="E12" s="93"/>
      <c r="F12" s="93"/>
      <c r="G12" s="93"/>
      <c r="H12" s="93"/>
      <c r="I12" s="93"/>
      <c r="J12" s="93"/>
      <c r="K12" s="94"/>
      <c r="L12" s="95"/>
      <c r="M12" s="93"/>
      <c r="N12" s="94"/>
      <c r="O12" s="95"/>
    </row>
    <row r="13" spans="1:21" ht="39.950000000000003" customHeight="1" x14ac:dyDescent="0.2">
      <c r="A13" s="283"/>
      <c r="B13" s="259"/>
      <c r="C13" s="96" t="s">
        <v>38</v>
      </c>
      <c r="D13" s="27">
        <v>4</v>
      </c>
      <c r="E13" s="57" t="s">
        <v>187</v>
      </c>
      <c r="F13" s="63" t="s">
        <v>188</v>
      </c>
      <c r="G13" s="72">
        <v>4</v>
      </c>
      <c r="H13" s="58" t="s">
        <v>424</v>
      </c>
      <c r="I13" s="58" t="s">
        <v>425</v>
      </c>
      <c r="J13" s="177">
        <v>2</v>
      </c>
      <c r="K13" s="172" t="s">
        <v>643</v>
      </c>
      <c r="L13" s="173" t="s">
        <v>644</v>
      </c>
      <c r="M13" s="76"/>
      <c r="N13" s="64"/>
      <c r="O13" s="65"/>
      <c r="R13" s="77">
        <f>COUNTIF(D13:D17,"1")</f>
        <v>0</v>
      </c>
      <c r="S13" s="77">
        <f>COUNTIF(G13:G17,"1")</f>
        <v>0</v>
      </c>
      <c r="T13" s="77">
        <f>COUNTIF(J13:J17,"1")</f>
        <v>0</v>
      </c>
      <c r="U13" s="77">
        <f>COUNTIF(M13:M17,"1")</f>
        <v>0</v>
      </c>
    </row>
    <row r="14" spans="1:21" ht="39.950000000000003" customHeight="1" x14ac:dyDescent="0.2">
      <c r="A14" s="283"/>
      <c r="B14" s="259"/>
      <c r="C14" s="88" t="s">
        <v>39</v>
      </c>
      <c r="D14" s="27">
        <v>3</v>
      </c>
      <c r="E14" s="66" t="s">
        <v>189</v>
      </c>
      <c r="F14" s="63" t="s">
        <v>190</v>
      </c>
      <c r="G14" s="72">
        <v>4</v>
      </c>
      <c r="H14" s="61" t="s">
        <v>426</v>
      </c>
      <c r="I14" s="58" t="s">
        <v>427</v>
      </c>
      <c r="J14" s="177">
        <v>2</v>
      </c>
      <c r="K14" s="173" t="s">
        <v>645</v>
      </c>
      <c r="L14" s="173" t="s">
        <v>646</v>
      </c>
      <c r="M14" s="76"/>
      <c r="N14" s="65"/>
      <c r="O14" s="65"/>
      <c r="R14" s="77">
        <f>COUNTIF(D13:D17,"2")</f>
        <v>0</v>
      </c>
      <c r="S14" s="77">
        <f>COUNTIF(G13:G17,"2")</f>
        <v>0</v>
      </c>
      <c r="T14" s="77">
        <f>COUNTIF(J13:J17,"2")</f>
        <v>5</v>
      </c>
      <c r="U14" s="77">
        <f>COUNTIF(M13:M17,"2")</f>
        <v>0</v>
      </c>
    </row>
    <row r="15" spans="1:21" ht="39.950000000000003" customHeight="1" x14ac:dyDescent="0.2">
      <c r="A15" s="283"/>
      <c r="B15" s="259"/>
      <c r="C15" s="88" t="s">
        <v>40</v>
      </c>
      <c r="D15" s="27">
        <v>4</v>
      </c>
      <c r="E15" s="66" t="s">
        <v>191</v>
      </c>
      <c r="F15" s="63" t="s">
        <v>192</v>
      </c>
      <c r="G15" s="72">
        <v>4</v>
      </c>
      <c r="H15" s="61" t="s">
        <v>428</v>
      </c>
      <c r="I15" s="58" t="s">
        <v>429</v>
      </c>
      <c r="J15" s="177">
        <v>2</v>
      </c>
      <c r="K15" s="173" t="s">
        <v>647</v>
      </c>
      <c r="L15" s="173" t="s">
        <v>648</v>
      </c>
      <c r="M15" s="76"/>
      <c r="N15" s="65"/>
      <c r="O15" s="65"/>
      <c r="R15" s="77">
        <f>COUNTIF(D13:D17,"3")</f>
        <v>3</v>
      </c>
      <c r="S15" s="77">
        <f>COUNTIF(G13:G17,"3")</f>
        <v>1</v>
      </c>
      <c r="T15" s="77">
        <f>COUNTIF(J13:J17,"3")</f>
        <v>0</v>
      </c>
      <c r="U15" s="77">
        <f>COUNTIF(M13:M17,"3")</f>
        <v>0</v>
      </c>
    </row>
    <row r="16" spans="1:21" ht="39.950000000000003" customHeight="1" x14ac:dyDescent="0.2">
      <c r="A16" s="283"/>
      <c r="B16" s="259"/>
      <c r="C16" s="89" t="s">
        <v>41</v>
      </c>
      <c r="D16" s="27">
        <v>3</v>
      </c>
      <c r="E16" s="66" t="s">
        <v>193</v>
      </c>
      <c r="F16" s="63" t="s">
        <v>194</v>
      </c>
      <c r="G16" s="72">
        <v>3</v>
      </c>
      <c r="H16" s="61" t="s">
        <v>430</v>
      </c>
      <c r="I16" s="58" t="s">
        <v>431</v>
      </c>
      <c r="J16" s="177">
        <v>2</v>
      </c>
      <c r="K16" s="173" t="s">
        <v>649</v>
      </c>
      <c r="L16" s="173" t="s">
        <v>650</v>
      </c>
      <c r="M16" s="76"/>
      <c r="N16" s="65"/>
      <c r="O16" s="65"/>
      <c r="R16" s="77">
        <f>COUNTIF(D13:D17,"4")</f>
        <v>2</v>
      </c>
      <c r="S16" s="77">
        <f>COUNTIF(G13:G17,"4")</f>
        <v>4</v>
      </c>
      <c r="T16" s="77">
        <f>COUNTIF(J13:J17,"4")</f>
        <v>0</v>
      </c>
      <c r="U16" s="77">
        <f>COUNTIF(M13:M17,"4")</f>
        <v>0</v>
      </c>
    </row>
    <row r="17" spans="1:21" ht="39.950000000000003" customHeight="1" x14ac:dyDescent="0.2">
      <c r="A17" s="283"/>
      <c r="B17" s="260"/>
      <c r="C17" s="88" t="s">
        <v>42</v>
      </c>
      <c r="D17" s="27">
        <v>3</v>
      </c>
      <c r="E17" s="66" t="s">
        <v>195</v>
      </c>
      <c r="F17" s="63" t="s">
        <v>196</v>
      </c>
      <c r="G17" s="72">
        <v>4</v>
      </c>
      <c r="H17" s="61" t="s">
        <v>432</v>
      </c>
      <c r="I17" s="58" t="s">
        <v>433</v>
      </c>
      <c r="J17" s="177">
        <v>2</v>
      </c>
      <c r="K17" s="173" t="s">
        <v>651</v>
      </c>
      <c r="L17" s="173" t="s">
        <v>652</v>
      </c>
      <c r="M17" s="76"/>
      <c r="N17" s="65"/>
      <c r="O17" s="65"/>
    </row>
    <row r="18" spans="1:21" ht="7.5" customHeight="1" x14ac:dyDescent="0.25">
      <c r="B18" s="269"/>
      <c r="C18" s="270"/>
      <c r="D18" s="270"/>
      <c r="E18" s="270"/>
      <c r="F18" s="270"/>
      <c r="G18" s="270"/>
      <c r="H18" s="270"/>
      <c r="I18" s="270"/>
      <c r="J18" s="270"/>
      <c r="K18" s="271"/>
      <c r="L18" s="90"/>
      <c r="M18" s="91"/>
      <c r="N18" s="90"/>
      <c r="O18" s="90"/>
    </row>
    <row r="19" spans="1:21" ht="18.75" x14ac:dyDescent="0.2">
      <c r="A19" s="283"/>
      <c r="B19" s="258"/>
      <c r="C19" s="92" t="s">
        <v>43</v>
      </c>
      <c r="D19" s="93"/>
      <c r="E19" s="93"/>
      <c r="F19" s="93"/>
      <c r="G19" s="93"/>
      <c r="H19" s="93"/>
      <c r="I19" s="93"/>
      <c r="J19" s="93"/>
      <c r="K19" s="94"/>
      <c r="L19" s="95"/>
      <c r="M19" s="93"/>
      <c r="N19" s="94"/>
      <c r="O19" s="95"/>
    </row>
    <row r="20" spans="1:21" ht="39.950000000000003" customHeight="1" x14ac:dyDescent="0.2">
      <c r="A20" s="283"/>
      <c r="B20" s="272"/>
      <c r="C20" s="97" t="s">
        <v>44</v>
      </c>
      <c r="D20" s="27">
        <v>4</v>
      </c>
      <c r="E20" s="57" t="s">
        <v>197</v>
      </c>
      <c r="F20" s="57" t="s">
        <v>198</v>
      </c>
      <c r="G20" s="72">
        <v>3</v>
      </c>
      <c r="H20" s="58" t="s">
        <v>434</v>
      </c>
      <c r="I20" s="58" t="s">
        <v>435</v>
      </c>
      <c r="J20" s="177">
        <v>3</v>
      </c>
      <c r="K20" s="174" t="s">
        <v>653</v>
      </c>
      <c r="L20" s="175" t="s">
        <v>654</v>
      </c>
      <c r="M20" s="76"/>
      <c r="N20" s="69"/>
      <c r="O20" s="70"/>
      <c r="R20" s="77">
        <f>COUNTIF(D20:D27,"1")</f>
        <v>0</v>
      </c>
      <c r="S20" s="77">
        <f>COUNTIF(G20:G27,"1")</f>
        <v>0</v>
      </c>
      <c r="T20" s="77">
        <f>COUNTIF(J20:J27,"1")</f>
        <v>3</v>
      </c>
      <c r="U20" s="77">
        <f>COUNTIF(M20:M27,"1")</f>
        <v>0</v>
      </c>
    </row>
    <row r="21" spans="1:21" ht="39.950000000000003" customHeight="1" x14ac:dyDescent="0.2">
      <c r="A21" s="283"/>
      <c r="B21" s="272"/>
      <c r="C21" s="98" t="s">
        <v>45</v>
      </c>
      <c r="D21" s="27">
        <v>4</v>
      </c>
      <c r="E21" s="66" t="s">
        <v>199</v>
      </c>
      <c r="F21" s="57" t="s">
        <v>200</v>
      </c>
      <c r="G21" s="72">
        <v>3</v>
      </c>
      <c r="H21" s="61" t="s">
        <v>436</v>
      </c>
      <c r="I21" s="58" t="s">
        <v>437</v>
      </c>
      <c r="J21" s="177">
        <v>1</v>
      </c>
      <c r="K21" s="175" t="s">
        <v>692</v>
      </c>
      <c r="L21" s="175" t="s">
        <v>654</v>
      </c>
      <c r="M21" s="76"/>
      <c r="N21" s="70"/>
      <c r="O21" s="70"/>
      <c r="R21" s="77">
        <f>COUNTIF(D20:D27,"2")</f>
        <v>3</v>
      </c>
      <c r="S21" s="77">
        <f>COUNTIF(G20:G27,"2")</f>
        <v>1</v>
      </c>
      <c r="T21" s="77">
        <f>COUNTIF(J20:J27,"2")</f>
        <v>3</v>
      </c>
      <c r="U21" s="77">
        <f>COUNTIF(M20:M27,"2")</f>
        <v>0</v>
      </c>
    </row>
    <row r="22" spans="1:21" ht="39.950000000000003" customHeight="1" x14ac:dyDescent="0.2">
      <c r="A22" s="283"/>
      <c r="B22" s="272"/>
      <c r="C22" s="98" t="s">
        <v>46</v>
      </c>
      <c r="D22" s="27">
        <v>2</v>
      </c>
      <c r="E22" s="66" t="s">
        <v>201</v>
      </c>
      <c r="F22" s="57" t="s">
        <v>202</v>
      </c>
      <c r="G22" s="72">
        <v>2</v>
      </c>
      <c r="H22" s="61" t="s">
        <v>438</v>
      </c>
      <c r="I22" s="58" t="s">
        <v>439</v>
      </c>
      <c r="J22" s="177">
        <v>1</v>
      </c>
      <c r="K22" s="175" t="s">
        <v>655</v>
      </c>
      <c r="L22" s="175" t="s">
        <v>654</v>
      </c>
      <c r="M22" s="76"/>
      <c r="N22" s="70"/>
      <c r="O22" s="70"/>
      <c r="R22" s="77">
        <f>COUNTIF(D20:D27,"3")</f>
        <v>3</v>
      </c>
      <c r="S22" s="77">
        <f>COUNTIF(G20:G27,"3")</f>
        <v>7</v>
      </c>
      <c r="T22" s="77">
        <f>COUNTIF(J20:J27,"3")</f>
        <v>2</v>
      </c>
      <c r="U22" s="77">
        <f>COUNTIF(M20:M27,"3")</f>
        <v>0</v>
      </c>
    </row>
    <row r="23" spans="1:21" ht="39.950000000000003" customHeight="1" x14ac:dyDescent="0.2">
      <c r="A23" s="283"/>
      <c r="B23" s="272"/>
      <c r="C23" s="98" t="s">
        <v>47</v>
      </c>
      <c r="D23" s="27">
        <v>3</v>
      </c>
      <c r="E23" s="66" t="s">
        <v>203</v>
      </c>
      <c r="F23" s="57" t="s">
        <v>204</v>
      </c>
      <c r="G23" s="72">
        <v>3</v>
      </c>
      <c r="H23" s="61" t="s">
        <v>440</v>
      </c>
      <c r="I23" s="58" t="s">
        <v>441</v>
      </c>
      <c r="J23" s="177">
        <v>1</v>
      </c>
      <c r="K23" s="175" t="s">
        <v>656</v>
      </c>
      <c r="L23" s="175" t="s">
        <v>654</v>
      </c>
      <c r="M23" s="76"/>
      <c r="N23" s="70"/>
      <c r="O23" s="70"/>
      <c r="R23" s="77">
        <f>COUNTIF(D20:D27,"4")</f>
        <v>2</v>
      </c>
      <c r="S23" s="77">
        <f>COUNTIF(G20:G27,"4")</f>
        <v>0</v>
      </c>
      <c r="T23" s="77">
        <f>COUNTIF(J20:J27,"4")</f>
        <v>0</v>
      </c>
      <c r="U23" s="77">
        <f>COUNTIF(M20:M27,"4")</f>
        <v>0</v>
      </c>
    </row>
    <row r="24" spans="1:21" ht="39.950000000000003" customHeight="1" x14ac:dyDescent="0.2">
      <c r="A24" s="283"/>
      <c r="B24" s="272"/>
      <c r="C24" s="98" t="s">
        <v>48</v>
      </c>
      <c r="D24" s="27">
        <v>2</v>
      </c>
      <c r="E24" s="66" t="s">
        <v>205</v>
      </c>
      <c r="F24" s="57" t="s">
        <v>206</v>
      </c>
      <c r="G24" s="72">
        <v>3</v>
      </c>
      <c r="H24" s="61" t="s">
        <v>442</v>
      </c>
      <c r="I24" s="58" t="s">
        <v>443</v>
      </c>
      <c r="J24" s="177">
        <v>2</v>
      </c>
      <c r="K24" s="175" t="s">
        <v>657</v>
      </c>
      <c r="L24" s="175" t="s">
        <v>224</v>
      </c>
      <c r="M24" s="76"/>
      <c r="N24" s="70"/>
      <c r="O24" s="70"/>
    </row>
    <row r="25" spans="1:21" ht="39.950000000000003" customHeight="1" x14ac:dyDescent="0.2">
      <c r="A25" s="283"/>
      <c r="B25" s="272"/>
      <c r="C25" s="98" t="s">
        <v>49</v>
      </c>
      <c r="D25" s="27">
        <v>2</v>
      </c>
      <c r="E25" s="66" t="s">
        <v>207</v>
      </c>
      <c r="F25" s="57" t="s">
        <v>208</v>
      </c>
      <c r="G25" s="72">
        <v>3</v>
      </c>
      <c r="H25" s="61" t="s">
        <v>444</v>
      </c>
      <c r="I25" s="58" t="s">
        <v>445</v>
      </c>
      <c r="J25" s="177">
        <v>2</v>
      </c>
      <c r="K25" s="175" t="s">
        <v>658</v>
      </c>
      <c r="L25" s="175" t="s">
        <v>659</v>
      </c>
      <c r="M25" s="76"/>
      <c r="N25" s="70"/>
      <c r="O25" s="70"/>
    </row>
    <row r="26" spans="1:21" ht="39.950000000000003" customHeight="1" x14ac:dyDescent="0.2">
      <c r="A26" s="283"/>
      <c r="B26" s="272"/>
      <c r="C26" s="98" t="s">
        <v>50</v>
      </c>
      <c r="D26" s="27">
        <v>3</v>
      </c>
      <c r="E26" s="66" t="s">
        <v>209</v>
      </c>
      <c r="F26" s="57" t="s">
        <v>210</v>
      </c>
      <c r="G26" s="72">
        <v>3</v>
      </c>
      <c r="H26" s="61" t="s">
        <v>446</v>
      </c>
      <c r="I26" s="58" t="s">
        <v>447</v>
      </c>
      <c r="J26" s="177">
        <v>3</v>
      </c>
      <c r="K26" s="175" t="s">
        <v>660</v>
      </c>
      <c r="L26" s="175" t="s">
        <v>661</v>
      </c>
      <c r="M26" s="76"/>
      <c r="N26" s="70"/>
      <c r="O26" s="70"/>
    </row>
    <row r="27" spans="1:21" ht="39.950000000000003" customHeight="1" x14ac:dyDescent="0.2">
      <c r="A27" s="283"/>
      <c r="B27" s="273"/>
      <c r="C27" s="98" t="s">
        <v>51</v>
      </c>
      <c r="D27" s="27">
        <v>3</v>
      </c>
      <c r="E27" s="66" t="s">
        <v>211</v>
      </c>
      <c r="F27" s="57" t="s">
        <v>212</v>
      </c>
      <c r="G27" s="72">
        <v>3</v>
      </c>
      <c r="H27" s="61" t="s">
        <v>448</v>
      </c>
      <c r="I27" s="58" t="s">
        <v>449</v>
      </c>
      <c r="J27" s="177">
        <v>2</v>
      </c>
      <c r="K27" s="175" t="s">
        <v>662</v>
      </c>
      <c r="L27" s="175" t="s">
        <v>661</v>
      </c>
      <c r="M27" s="76"/>
      <c r="N27" s="70"/>
      <c r="O27" s="70"/>
    </row>
    <row r="28" spans="1:21" ht="7.5" customHeight="1" x14ac:dyDescent="0.25">
      <c r="B28" s="238"/>
      <c r="C28" s="239"/>
      <c r="D28" s="239"/>
      <c r="E28" s="239"/>
      <c r="F28" s="239"/>
      <c r="G28" s="239"/>
      <c r="H28" s="239"/>
      <c r="I28" s="239"/>
      <c r="J28" s="239"/>
      <c r="K28" s="274"/>
      <c r="L28" s="90"/>
      <c r="M28" s="91"/>
      <c r="N28" s="90"/>
      <c r="O28" s="90"/>
    </row>
    <row r="29" spans="1:21" ht="18.75" x14ac:dyDescent="0.2">
      <c r="A29" s="283"/>
      <c r="B29" s="258"/>
      <c r="C29" s="92" t="s">
        <v>52</v>
      </c>
      <c r="D29" s="93"/>
      <c r="E29" s="93"/>
      <c r="F29" s="93"/>
      <c r="G29" s="93"/>
      <c r="H29" s="93"/>
      <c r="I29" s="93"/>
      <c r="J29" s="93"/>
      <c r="K29" s="94"/>
      <c r="L29" s="95"/>
      <c r="M29" s="93"/>
      <c r="N29" s="94"/>
      <c r="O29" s="95"/>
    </row>
    <row r="30" spans="1:21" ht="39.950000000000003" customHeight="1" x14ac:dyDescent="0.2">
      <c r="A30" s="283"/>
      <c r="B30" s="259"/>
      <c r="C30" s="96" t="s">
        <v>53</v>
      </c>
      <c r="D30" s="27">
        <v>3</v>
      </c>
      <c r="E30" s="57" t="s">
        <v>213</v>
      </c>
      <c r="F30" s="57" t="s">
        <v>214</v>
      </c>
      <c r="G30" s="72">
        <v>3</v>
      </c>
      <c r="H30" s="58" t="s">
        <v>450</v>
      </c>
      <c r="I30" s="58" t="s">
        <v>451</v>
      </c>
      <c r="J30" s="177">
        <v>3</v>
      </c>
      <c r="K30" s="174" t="s">
        <v>663</v>
      </c>
      <c r="L30" s="175" t="s">
        <v>664</v>
      </c>
      <c r="M30" s="76"/>
      <c r="N30" s="69"/>
      <c r="O30" s="70"/>
      <c r="R30" s="77">
        <f>COUNTIF(D30:D33,"1")</f>
        <v>0</v>
      </c>
      <c r="S30" s="77">
        <f>COUNTIF(G30:G33,"1")</f>
        <v>0</v>
      </c>
      <c r="T30" s="77">
        <f>COUNTIF(J30:J33,"1")</f>
        <v>0</v>
      </c>
      <c r="U30" s="77">
        <f>COUNTIF(M30:M33,"1")</f>
        <v>0</v>
      </c>
    </row>
    <row r="31" spans="1:21" ht="39.950000000000003" customHeight="1" x14ac:dyDescent="0.2">
      <c r="A31" s="283"/>
      <c r="B31" s="259"/>
      <c r="C31" s="88" t="s">
        <v>54</v>
      </c>
      <c r="D31" s="27">
        <v>3</v>
      </c>
      <c r="E31" s="66" t="s">
        <v>215</v>
      </c>
      <c r="F31" s="57" t="s">
        <v>216</v>
      </c>
      <c r="G31" s="72">
        <v>3</v>
      </c>
      <c r="H31" s="61" t="s">
        <v>452</v>
      </c>
      <c r="I31" s="58" t="s">
        <v>453</v>
      </c>
      <c r="J31" s="177">
        <v>2</v>
      </c>
      <c r="K31" s="175" t="s">
        <v>665</v>
      </c>
      <c r="L31" s="175" t="s">
        <v>666</v>
      </c>
      <c r="M31" s="76"/>
      <c r="N31" s="70"/>
      <c r="O31" s="70"/>
      <c r="R31" s="77">
        <f>COUNTIF(D30:D33,"2")</f>
        <v>0</v>
      </c>
      <c r="S31" s="77">
        <f>COUNTIF(G30:G33,"2")</f>
        <v>0</v>
      </c>
      <c r="T31" s="77">
        <f>COUNTIF(J30:J33,"2")</f>
        <v>3</v>
      </c>
      <c r="U31" s="77">
        <f>COUNTIF(M30:M33,"2")</f>
        <v>0</v>
      </c>
    </row>
    <row r="32" spans="1:21" ht="39.950000000000003" customHeight="1" x14ac:dyDescent="0.2">
      <c r="A32" s="283"/>
      <c r="B32" s="259"/>
      <c r="C32" s="88" t="s">
        <v>55</v>
      </c>
      <c r="D32" s="27">
        <v>3</v>
      </c>
      <c r="E32" s="66" t="s">
        <v>217</v>
      </c>
      <c r="F32" s="57" t="s">
        <v>218</v>
      </c>
      <c r="G32" s="72">
        <v>3</v>
      </c>
      <c r="H32" s="61" t="s">
        <v>454</v>
      </c>
      <c r="I32" s="58" t="s">
        <v>455</v>
      </c>
      <c r="J32" s="177">
        <v>2</v>
      </c>
      <c r="K32" s="175" t="s">
        <v>667</v>
      </c>
      <c r="L32" s="175" t="s">
        <v>668</v>
      </c>
      <c r="M32" s="76"/>
      <c r="N32" s="70"/>
      <c r="O32" s="70"/>
      <c r="R32" s="77">
        <f>COUNTIF(D30:D33,"3")</f>
        <v>4</v>
      </c>
      <c r="S32" s="77">
        <f>COUNTIF(G30:G33,"3")</f>
        <v>4</v>
      </c>
      <c r="T32" s="77">
        <f>COUNTIF(J30:J33,"31")</f>
        <v>0</v>
      </c>
      <c r="U32" s="77">
        <f>COUNTIF(M30:M33,"3")</f>
        <v>0</v>
      </c>
    </row>
    <row r="33" spans="1:21" ht="39.950000000000003" customHeight="1" x14ac:dyDescent="0.2">
      <c r="A33" s="283"/>
      <c r="B33" s="260"/>
      <c r="C33" s="88" t="s">
        <v>56</v>
      </c>
      <c r="D33" s="27">
        <v>3</v>
      </c>
      <c r="E33" s="66" t="s">
        <v>219</v>
      </c>
      <c r="F33" s="57" t="s">
        <v>220</v>
      </c>
      <c r="G33" s="72">
        <v>3</v>
      </c>
      <c r="H33" s="61" t="s">
        <v>456</v>
      </c>
      <c r="I33" s="58" t="s">
        <v>457</v>
      </c>
      <c r="J33" s="177">
        <v>2</v>
      </c>
      <c r="K33" s="175" t="s">
        <v>669</v>
      </c>
      <c r="L33" s="175" t="s">
        <v>654</v>
      </c>
      <c r="M33" s="76"/>
      <c r="N33" s="70"/>
      <c r="O33" s="70"/>
      <c r="R33" s="77">
        <f>COUNTIF(D30:D33,"4")</f>
        <v>0</v>
      </c>
      <c r="S33" s="77">
        <f>COUNTIF(G30:G33,"4")</f>
        <v>0</v>
      </c>
      <c r="T33" s="77">
        <f>COUNTIF(J30:J33,"4")</f>
        <v>0</v>
      </c>
      <c r="U33" s="77">
        <f>COUNTIF(M30:M33,"4")</f>
        <v>0</v>
      </c>
    </row>
    <row r="34" spans="1:21" ht="9" customHeight="1" x14ac:dyDescent="0.25">
      <c r="B34" s="269"/>
      <c r="C34" s="270"/>
      <c r="D34" s="270"/>
      <c r="E34" s="270"/>
      <c r="F34" s="270"/>
      <c r="G34" s="270"/>
      <c r="H34" s="270"/>
      <c r="I34" s="270"/>
      <c r="J34" s="270"/>
      <c r="K34" s="271"/>
      <c r="L34" s="90"/>
      <c r="M34" s="91"/>
      <c r="N34" s="90"/>
      <c r="O34" s="90"/>
    </row>
    <row r="35" spans="1:21" ht="18.75" x14ac:dyDescent="0.2">
      <c r="A35" s="283"/>
      <c r="B35" s="258"/>
      <c r="C35" s="99" t="s">
        <v>57</v>
      </c>
      <c r="D35" s="275"/>
      <c r="E35" s="275"/>
      <c r="F35" s="275"/>
      <c r="G35" s="275"/>
      <c r="H35" s="275"/>
      <c r="I35" s="275"/>
      <c r="J35" s="275"/>
      <c r="K35" s="275"/>
      <c r="L35" s="100"/>
      <c r="M35" s="101"/>
      <c r="N35" s="101"/>
      <c r="O35" s="100"/>
    </row>
    <row r="36" spans="1:21" ht="39.950000000000003" customHeight="1" x14ac:dyDescent="0.2">
      <c r="A36" s="283"/>
      <c r="B36" s="259"/>
      <c r="C36" s="96" t="s">
        <v>58</v>
      </c>
      <c r="D36" s="27">
        <v>3</v>
      </c>
      <c r="E36" s="57" t="s">
        <v>221</v>
      </c>
      <c r="F36" s="57" t="s">
        <v>222</v>
      </c>
      <c r="G36" s="72">
        <v>3</v>
      </c>
      <c r="H36" s="58" t="s">
        <v>458</v>
      </c>
      <c r="I36" s="58" t="s">
        <v>459</v>
      </c>
      <c r="J36" s="177">
        <v>2</v>
      </c>
      <c r="K36" s="174" t="s">
        <v>670</v>
      </c>
      <c r="L36" s="175" t="s">
        <v>671</v>
      </c>
      <c r="M36" s="76"/>
      <c r="N36" s="69"/>
      <c r="O36" s="70"/>
      <c r="R36" s="77">
        <f>COUNTIF(D36:D44,"1")</f>
        <v>0</v>
      </c>
      <c r="S36" s="77">
        <f>COUNTIF(G36:G44,"1")</f>
        <v>0</v>
      </c>
      <c r="T36" s="77">
        <f>COUNTIF(J36:J44,"1")</f>
        <v>0</v>
      </c>
      <c r="U36" s="77">
        <f>COUNTIF(M36:M44,"1")</f>
        <v>0</v>
      </c>
    </row>
    <row r="37" spans="1:21" ht="39.950000000000003" customHeight="1" x14ac:dyDescent="0.2">
      <c r="A37" s="283"/>
      <c r="B37" s="259"/>
      <c r="C37" s="88" t="s">
        <v>59</v>
      </c>
      <c r="D37" s="27">
        <v>2</v>
      </c>
      <c r="E37" s="66" t="s">
        <v>223</v>
      </c>
      <c r="F37" s="57" t="s">
        <v>224</v>
      </c>
      <c r="G37" s="72">
        <v>3</v>
      </c>
      <c r="H37" s="61" t="s">
        <v>460</v>
      </c>
      <c r="I37" s="58" t="s">
        <v>461</v>
      </c>
      <c r="J37" s="177">
        <v>2</v>
      </c>
      <c r="K37" s="175" t="s">
        <v>672</v>
      </c>
      <c r="L37" s="175" t="s">
        <v>461</v>
      </c>
      <c r="M37" s="76"/>
      <c r="N37" s="70"/>
      <c r="O37" s="70"/>
      <c r="R37" s="77">
        <f>COUNTIF(D36:D44,"2")</f>
        <v>2</v>
      </c>
      <c r="S37" s="77">
        <f>COUNTIF(G36:G44,"2")</f>
        <v>0</v>
      </c>
      <c r="T37" s="77">
        <f>COUNTIF(J36:J44,"2")</f>
        <v>7</v>
      </c>
      <c r="U37" s="77">
        <f>COUNTIF(M36:M44,"2")</f>
        <v>0</v>
      </c>
    </row>
    <row r="38" spans="1:21" ht="39.950000000000003" customHeight="1" x14ac:dyDescent="0.2">
      <c r="A38" s="283"/>
      <c r="B38" s="259"/>
      <c r="C38" s="88" t="s">
        <v>60</v>
      </c>
      <c r="D38" s="27">
        <v>2</v>
      </c>
      <c r="E38" s="66" t="s">
        <v>225</v>
      </c>
      <c r="F38" s="57" t="s">
        <v>226</v>
      </c>
      <c r="G38" s="72">
        <v>3</v>
      </c>
      <c r="H38" s="61" t="s">
        <v>462</v>
      </c>
      <c r="I38" s="58" t="s">
        <v>463</v>
      </c>
      <c r="J38" s="177">
        <v>2</v>
      </c>
      <c r="K38" s="175" t="s">
        <v>673</v>
      </c>
      <c r="L38" s="175" t="s">
        <v>674</v>
      </c>
      <c r="M38" s="76"/>
      <c r="N38" s="70"/>
      <c r="O38" s="70"/>
      <c r="R38" s="77">
        <f>COUNTIF(D36:D44,"3")</f>
        <v>6</v>
      </c>
      <c r="S38" s="77">
        <f>COUNTIF(G36:G44,"3")</f>
        <v>9</v>
      </c>
      <c r="T38" s="77">
        <f>COUNTIF(J36:J44,"3")</f>
        <v>2</v>
      </c>
      <c r="U38" s="77">
        <f>COUNTIF(M36:M44,"3")</f>
        <v>0</v>
      </c>
    </row>
    <row r="39" spans="1:21" ht="39.950000000000003" customHeight="1" x14ac:dyDescent="0.2">
      <c r="A39" s="283"/>
      <c r="B39" s="259"/>
      <c r="C39" s="88" t="s">
        <v>61</v>
      </c>
      <c r="D39" s="27">
        <v>3</v>
      </c>
      <c r="E39" s="66" t="s">
        <v>227</v>
      </c>
      <c r="F39" s="57" t="s">
        <v>228</v>
      </c>
      <c r="G39" s="72">
        <v>3</v>
      </c>
      <c r="H39" s="61" t="s">
        <v>464</v>
      </c>
      <c r="I39" s="58" t="s">
        <v>465</v>
      </c>
      <c r="J39" s="177">
        <v>2</v>
      </c>
      <c r="K39" s="175" t="s">
        <v>675</v>
      </c>
      <c r="L39" s="175" t="s">
        <v>676</v>
      </c>
      <c r="M39" s="76"/>
      <c r="N39" s="70"/>
      <c r="O39" s="70"/>
      <c r="R39" s="77">
        <f>COUNTIF(D36:D44,"4")</f>
        <v>1</v>
      </c>
      <c r="S39" s="77">
        <f>COUNTIF(G36:G44,"4")</f>
        <v>0</v>
      </c>
      <c r="T39" s="77">
        <f>COUNTIF(J36:J44,"4")</f>
        <v>0</v>
      </c>
      <c r="U39" s="77">
        <f>COUNTIF(M36:M44,"4")</f>
        <v>0</v>
      </c>
    </row>
    <row r="40" spans="1:21" ht="39.950000000000003" customHeight="1" x14ac:dyDescent="0.2">
      <c r="A40" s="283"/>
      <c r="B40" s="259"/>
      <c r="C40" s="88" t="s">
        <v>62</v>
      </c>
      <c r="D40" s="27">
        <v>3</v>
      </c>
      <c r="E40" s="66" t="s">
        <v>229</v>
      </c>
      <c r="F40" s="57" t="s">
        <v>230</v>
      </c>
      <c r="G40" s="72">
        <v>3</v>
      </c>
      <c r="H40" s="61" t="s">
        <v>466</v>
      </c>
      <c r="I40" s="58" t="s">
        <v>467</v>
      </c>
      <c r="J40" s="177">
        <v>3</v>
      </c>
      <c r="K40" s="175" t="s">
        <v>677</v>
      </c>
      <c r="L40" s="175" t="s">
        <v>678</v>
      </c>
      <c r="M40" s="76"/>
      <c r="N40" s="70"/>
      <c r="O40" s="70"/>
    </row>
    <row r="41" spans="1:21" ht="39.950000000000003" customHeight="1" x14ac:dyDescent="0.2">
      <c r="A41" s="283"/>
      <c r="B41" s="259"/>
      <c r="C41" s="88" t="s">
        <v>63</v>
      </c>
      <c r="D41" s="27">
        <v>4</v>
      </c>
      <c r="E41" s="66" t="s">
        <v>231</v>
      </c>
      <c r="F41" s="57" t="s">
        <v>232</v>
      </c>
      <c r="G41" s="72">
        <v>3</v>
      </c>
      <c r="H41" s="61" t="s">
        <v>468</v>
      </c>
      <c r="I41" s="58" t="s">
        <v>469</v>
      </c>
      <c r="J41" s="177">
        <v>2</v>
      </c>
      <c r="K41" s="175" t="s">
        <v>679</v>
      </c>
      <c r="L41" s="175" t="s">
        <v>224</v>
      </c>
      <c r="M41" s="76"/>
      <c r="N41" s="70"/>
      <c r="O41" s="70"/>
    </row>
    <row r="42" spans="1:21" ht="39.950000000000003" customHeight="1" x14ac:dyDescent="0.2">
      <c r="A42" s="283"/>
      <c r="B42" s="259"/>
      <c r="C42" s="88" t="s">
        <v>64</v>
      </c>
      <c r="D42" s="27">
        <v>3</v>
      </c>
      <c r="E42" s="66" t="s">
        <v>233</v>
      </c>
      <c r="F42" s="57" t="s">
        <v>234</v>
      </c>
      <c r="G42" s="72">
        <v>3</v>
      </c>
      <c r="H42" s="61" t="s">
        <v>470</v>
      </c>
      <c r="I42" s="58" t="s">
        <v>471</v>
      </c>
      <c r="J42" s="177">
        <v>2</v>
      </c>
      <c r="K42" s="175" t="s">
        <v>680</v>
      </c>
      <c r="L42" s="175" t="s">
        <v>681</v>
      </c>
      <c r="M42" s="76"/>
      <c r="N42" s="70"/>
      <c r="O42" s="70"/>
    </row>
    <row r="43" spans="1:21" ht="39.950000000000003" customHeight="1" x14ac:dyDescent="0.2">
      <c r="A43" s="283"/>
      <c r="B43" s="259"/>
      <c r="C43" s="88" t="s">
        <v>65</v>
      </c>
      <c r="D43" s="27">
        <v>3</v>
      </c>
      <c r="E43" s="66" t="s">
        <v>235</v>
      </c>
      <c r="F43" s="57" t="s">
        <v>236</v>
      </c>
      <c r="G43" s="72">
        <v>3</v>
      </c>
      <c r="H43" s="61" t="s">
        <v>472</v>
      </c>
      <c r="I43" s="58" t="s">
        <v>473</v>
      </c>
      <c r="J43" s="177">
        <v>2</v>
      </c>
      <c r="K43" s="175" t="s">
        <v>682</v>
      </c>
      <c r="L43" s="175" t="s">
        <v>683</v>
      </c>
      <c r="M43" s="76"/>
      <c r="N43" s="70"/>
      <c r="O43" s="70"/>
    </row>
    <row r="44" spans="1:21" ht="39.950000000000003" customHeight="1" x14ac:dyDescent="0.2">
      <c r="A44" s="283"/>
      <c r="B44" s="260"/>
      <c r="C44" s="88" t="s">
        <v>66</v>
      </c>
      <c r="D44" s="27">
        <v>3</v>
      </c>
      <c r="E44" s="66" t="s">
        <v>237</v>
      </c>
      <c r="F44" s="57" t="s">
        <v>238</v>
      </c>
      <c r="G44" s="72">
        <v>3</v>
      </c>
      <c r="H44" s="61" t="s">
        <v>474</v>
      </c>
      <c r="I44" s="58" t="s">
        <v>475</v>
      </c>
      <c r="J44" s="177">
        <v>3</v>
      </c>
      <c r="K44" s="175" t="s">
        <v>684</v>
      </c>
      <c r="L44" s="175" t="s">
        <v>685</v>
      </c>
      <c r="M44" s="76"/>
      <c r="N44" s="70"/>
      <c r="O44" s="70"/>
    </row>
    <row r="45" spans="1:21" ht="6.75" customHeight="1" x14ac:dyDescent="0.25">
      <c r="B45" s="269"/>
      <c r="C45" s="270"/>
      <c r="D45" s="270"/>
      <c r="E45" s="270"/>
      <c r="F45" s="270"/>
      <c r="G45" s="270"/>
      <c r="H45" s="270"/>
      <c r="I45" s="270"/>
      <c r="J45" s="270"/>
      <c r="K45" s="271"/>
      <c r="L45" s="90"/>
      <c r="M45" s="91"/>
      <c r="N45" s="90"/>
      <c r="O45" s="90"/>
    </row>
    <row r="46" spans="1:21" ht="18.75" x14ac:dyDescent="0.2">
      <c r="A46" s="283"/>
      <c r="B46" s="258"/>
      <c r="C46" s="92" t="s">
        <v>67</v>
      </c>
      <c r="D46" s="93"/>
      <c r="E46" s="93"/>
      <c r="F46" s="93"/>
      <c r="G46" s="93"/>
      <c r="H46" s="93"/>
      <c r="I46" s="93"/>
      <c r="J46" s="93"/>
      <c r="K46" s="94"/>
      <c r="L46" s="95"/>
      <c r="M46" s="93"/>
      <c r="N46" s="94"/>
      <c r="O46" s="95"/>
    </row>
    <row r="47" spans="1:21" ht="39.950000000000003" customHeight="1" x14ac:dyDescent="0.2">
      <c r="A47" s="283"/>
      <c r="B47" s="259"/>
      <c r="C47" s="96" t="s">
        <v>68</v>
      </c>
      <c r="D47" s="27">
        <v>3</v>
      </c>
      <c r="E47" s="29" t="s">
        <v>239</v>
      </c>
      <c r="F47" s="29" t="s">
        <v>240</v>
      </c>
      <c r="G47" s="28">
        <v>3</v>
      </c>
      <c r="H47" s="31" t="s">
        <v>476</v>
      </c>
      <c r="I47" s="31" t="s">
        <v>477</v>
      </c>
      <c r="J47" s="166">
        <v>3</v>
      </c>
      <c r="K47" s="167" t="s">
        <v>686</v>
      </c>
      <c r="L47" s="168" t="s">
        <v>477</v>
      </c>
      <c r="M47" s="49"/>
      <c r="N47" s="47"/>
      <c r="O47" s="48"/>
      <c r="R47" s="77">
        <f>COUNTIF(D47:D50,"1")</f>
        <v>1</v>
      </c>
      <c r="S47" s="77">
        <f>COUNTIF(G47:G50,"1")</f>
        <v>0</v>
      </c>
      <c r="T47" s="77">
        <f>COUNTIF(J47:J50,"1")</f>
        <v>0</v>
      </c>
      <c r="U47" s="77">
        <f>COUNTIF(M47:M50,"1")</f>
        <v>0</v>
      </c>
    </row>
    <row r="48" spans="1:21" ht="39.950000000000003" customHeight="1" x14ac:dyDescent="0.2">
      <c r="A48" s="283"/>
      <c r="B48" s="259"/>
      <c r="C48" s="88" t="s">
        <v>69</v>
      </c>
      <c r="D48" s="27">
        <v>3</v>
      </c>
      <c r="E48" s="30" t="s">
        <v>241</v>
      </c>
      <c r="F48" s="29" t="s">
        <v>242</v>
      </c>
      <c r="G48" s="28">
        <v>3</v>
      </c>
      <c r="H48" s="32" t="s">
        <v>478</v>
      </c>
      <c r="I48" s="31" t="s">
        <v>479</v>
      </c>
      <c r="J48" s="166">
        <v>3</v>
      </c>
      <c r="K48" s="168" t="s">
        <v>687</v>
      </c>
      <c r="L48" s="168" t="s">
        <v>688</v>
      </c>
      <c r="M48" s="49"/>
      <c r="N48" s="48"/>
      <c r="O48" s="48"/>
      <c r="R48" s="77">
        <f>COUNTIF(D47:D50,"2")</f>
        <v>0</v>
      </c>
      <c r="S48" s="77">
        <f>COUNTIF(G47:G50,"2")</f>
        <v>1</v>
      </c>
      <c r="T48" s="77">
        <f>COUNTIF(J47:J50,"2")</f>
        <v>2</v>
      </c>
      <c r="U48" s="77">
        <f>COUNTIF(M47:M50,"2")</f>
        <v>0</v>
      </c>
    </row>
    <row r="49" spans="1:21" ht="39.950000000000003" customHeight="1" x14ac:dyDescent="0.2">
      <c r="A49" s="283"/>
      <c r="B49" s="259"/>
      <c r="C49" s="88" t="s">
        <v>70</v>
      </c>
      <c r="D49" s="27">
        <v>3</v>
      </c>
      <c r="E49" s="30" t="s">
        <v>243</v>
      </c>
      <c r="F49" s="29" t="s">
        <v>244</v>
      </c>
      <c r="G49" s="28">
        <v>3</v>
      </c>
      <c r="H49" s="32" t="s">
        <v>480</v>
      </c>
      <c r="I49" s="31" t="s">
        <v>481</v>
      </c>
      <c r="J49" s="166">
        <v>2</v>
      </c>
      <c r="K49" s="168" t="s">
        <v>689</v>
      </c>
      <c r="L49" s="168" t="s">
        <v>481</v>
      </c>
      <c r="M49" s="49"/>
      <c r="N49" s="48"/>
      <c r="O49" s="48"/>
      <c r="R49" s="77">
        <f>COUNTIF(D47:D50,"3")</f>
        <v>3</v>
      </c>
      <c r="S49" s="77">
        <f>COUNTIF(G47:G50,"3")</f>
        <v>3</v>
      </c>
      <c r="T49" s="77">
        <f>COUNTIF(J47:J50,"3")</f>
        <v>2</v>
      </c>
      <c r="U49" s="77">
        <f>COUNTIF(M47:M50,"3")</f>
        <v>0</v>
      </c>
    </row>
    <row r="50" spans="1:21" ht="39.950000000000003" customHeight="1" x14ac:dyDescent="0.2">
      <c r="A50" s="283"/>
      <c r="B50" s="260"/>
      <c r="C50" s="88" t="s">
        <v>71</v>
      </c>
      <c r="D50" s="27">
        <v>1</v>
      </c>
      <c r="E50" s="30" t="s">
        <v>245</v>
      </c>
      <c r="F50" s="29" t="s">
        <v>246</v>
      </c>
      <c r="G50" s="28">
        <v>2</v>
      </c>
      <c r="H50" s="32" t="s">
        <v>528</v>
      </c>
      <c r="I50" s="31" t="s">
        <v>529</v>
      </c>
      <c r="J50" s="166">
        <v>2</v>
      </c>
      <c r="K50" s="168" t="s">
        <v>690</v>
      </c>
      <c r="L50" s="168" t="s">
        <v>691</v>
      </c>
      <c r="M50" s="49"/>
      <c r="N50" s="48"/>
      <c r="O50" s="48"/>
      <c r="R50" s="77">
        <f>COUNTIF(D47:D50,"4")</f>
        <v>0</v>
      </c>
      <c r="S50" s="77">
        <f>COUNTIF(G47:G50,"4")</f>
        <v>0</v>
      </c>
      <c r="T50" s="77">
        <f>COUNTIF(J47:J50,"4")</f>
        <v>0</v>
      </c>
      <c r="U50" s="77">
        <f>COUNTIF(M47:M50,"4")</f>
        <v>0</v>
      </c>
    </row>
    <row r="51" spans="1:21" ht="8.25" customHeight="1" x14ac:dyDescent="0.25">
      <c r="B51" s="269"/>
      <c r="C51" s="270"/>
      <c r="D51" s="270"/>
      <c r="E51" s="270"/>
      <c r="F51" s="270"/>
      <c r="G51" s="270"/>
      <c r="H51" s="270"/>
      <c r="I51" s="270"/>
      <c r="J51" s="270"/>
      <c r="K51" s="271"/>
      <c r="L51" s="90"/>
      <c r="M51" s="91"/>
      <c r="N51" s="90"/>
      <c r="O51" s="90"/>
    </row>
    <row r="52" spans="1:21" ht="24" customHeight="1" x14ac:dyDescent="0.2">
      <c r="B52" s="250" t="s">
        <v>26</v>
      </c>
      <c r="C52" s="251"/>
      <c r="D52" s="232" t="s">
        <v>175</v>
      </c>
      <c r="E52" s="232"/>
      <c r="F52" s="232"/>
      <c r="G52" s="264" t="s">
        <v>176</v>
      </c>
      <c r="H52" s="264"/>
      <c r="I52" s="264"/>
      <c r="J52" s="265" t="s">
        <v>177</v>
      </c>
      <c r="K52" s="265"/>
      <c r="L52" s="265"/>
      <c r="M52" s="233" t="s">
        <v>178</v>
      </c>
      <c r="N52" s="233"/>
      <c r="O52" s="233"/>
    </row>
    <row r="53" spans="1:21" ht="33" customHeight="1" x14ac:dyDescent="0.2">
      <c r="B53" s="252"/>
      <c r="C53" s="253"/>
      <c r="D53" s="102" t="s">
        <v>34</v>
      </c>
      <c r="E53" s="103" t="s">
        <v>121</v>
      </c>
      <c r="F53" s="103" t="s">
        <v>124</v>
      </c>
      <c r="G53" s="102" t="s">
        <v>34</v>
      </c>
      <c r="H53" s="103" t="s">
        <v>121</v>
      </c>
      <c r="I53" s="103" t="s">
        <v>124</v>
      </c>
      <c r="J53" s="102" t="s">
        <v>34</v>
      </c>
      <c r="K53" s="103" t="s">
        <v>121</v>
      </c>
      <c r="L53" s="104" t="s">
        <v>124</v>
      </c>
      <c r="M53" s="102"/>
      <c r="N53" s="103"/>
      <c r="O53" s="104"/>
    </row>
    <row r="54" spans="1:21" ht="18.75" x14ac:dyDescent="0.2">
      <c r="A54" s="283"/>
      <c r="B54" s="105"/>
      <c r="C54" s="231" t="s">
        <v>74</v>
      </c>
      <c r="D54" s="230"/>
      <c r="E54" s="230"/>
      <c r="F54" s="230"/>
      <c r="G54" s="230"/>
      <c r="H54" s="230"/>
      <c r="I54" s="230"/>
      <c r="J54" s="230"/>
      <c r="K54" s="230"/>
      <c r="L54" s="106"/>
      <c r="M54" s="107"/>
      <c r="N54" s="107"/>
      <c r="O54" s="106"/>
    </row>
    <row r="55" spans="1:21" ht="30" customHeight="1" x14ac:dyDescent="0.2">
      <c r="A55" s="283"/>
      <c r="B55" s="108"/>
      <c r="C55" s="96" t="s">
        <v>75</v>
      </c>
      <c r="D55" s="27">
        <v>3</v>
      </c>
      <c r="E55" s="57" t="s">
        <v>382</v>
      </c>
      <c r="F55" s="57" t="s">
        <v>247</v>
      </c>
      <c r="G55" s="72">
        <v>3</v>
      </c>
      <c r="H55" s="58" t="s">
        <v>383</v>
      </c>
      <c r="I55" s="58" t="s">
        <v>384</v>
      </c>
      <c r="J55" s="74">
        <v>3</v>
      </c>
      <c r="K55" s="67" t="s">
        <v>532</v>
      </c>
      <c r="L55" s="68" t="s">
        <v>533</v>
      </c>
      <c r="M55" s="76"/>
      <c r="N55" s="69"/>
      <c r="O55" s="70"/>
      <c r="R55" s="77">
        <f>COUNTIF(D55:D59,"1")</f>
        <v>0</v>
      </c>
      <c r="S55" s="77">
        <f>COUNTIF(G55:G59,"1")</f>
        <v>0</v>
      </c>
      <c r="T55" s="77">
        <f>COUNTIF(J55:J59,"1")</f>
        <v>0</v>
      </c>
      <c r="U55" s="77">
        <f>COUNTIF(M55:M59,"1")</f>
        <v>0</v>
      </c>
    </row>
    <row r="56" spans="1:21" ht="30" customHeight="1" x14ac:dyDescent="0.2">
      <c r="A56" s="283"/>
      <c r="B56" s="108"/>
      <c r="C56" s="88" t="s">
        <v>76</v>
      </c>
      <c r="D56" s="27">
        <v>3</v>
      </c>
      <c r="E56" s="66" t="s">
        <v>385</v>
      </c>
      <c r="F56" s="57" t="s">
        <v>248</v>
      </c>
      <c r="G56" s="72">
        <v>3</v>
      </c>
      <c r="H56" s="61" t="s">
        <v>388</v>
      </c>
      <c r="I56" s="58" t="s">
        <v>389</v>
      </c>
      <c r="J56" s="74">
        <v>3</v>
      </c>
      <c r="K56" s="68" t="s">
        <v>388</v>
      </c>
      <c r="L56" s="68" t="s">
        <v>534</v>
      </c>
      <c r="M56" s="76"/>
      <c r="N56" s="70"/>
      <c r="O56" s="70"/>
      <c r="R56" s="77">
        <f>COUNTIF(D55:D59,"2")</f>
        <v>0</v>
      </c>
      <c r="S56" s="77">
        <f>COUNTIF(G55:G59,"2")</f>
        <v>0</v>
      </c>
      <c r="T56" s="77">
        <f>COUNTIF(J55:J59,"2")</f>
        <v>0</v>
      </c>
      <c r="U56" s="77">
        <f>COUNTIF(M55:M59,"2")</f>
        <v>0</v>
      </c>
    </row>
    <row r="57" spans="1:21" ht="30" customHeight="1" x14ac:dyDescent="0.2">
      <c r="A57" s="283"/>
      <c r="B57" s="108"/>
      <c r="C57" s="88" t="s">
        <v>77</v>
      </c>
      <c r="D57" s="27">
        <v>3</v>
      </c>
      <c r="E57" s="66" t="s">
        <v>386</v>
      </c>
      <c r="F57" s="57" t="s">
        <v>249</v>
      </c>
      <c r="G57" s="72">
        <v>3</v>
      </c>
      <c r="H57" s="61" t="s">
        <v>387</v>
      </c>
      <c r="I57" s="58" t="s">
        <v>390</v>
      </c>
      <c r="J57" s="74">
        <v>3</v>
      </c>
      <c r="K57" s="68" t="s">
        <v>387</v>
      </c>
      <c r="L57" s="68" t="s">
        <v>390</v>
      </c>
      <c r="M57" s="76"/>
      <c r="N57" s="70"/>
      <c r="O57" s="70"/>
      <c r="R57" s="77">
        <f>COUNTIF(D55:D59,"3")</f>
        <v>5</v>
      </c>
      <c r="S57" s="77">
        <f>COUNTIF(G55:G59,"3")</f>
        <v>4</v>
      </c>
      <c r="T57" s="77">
        <f>COUNTIF(J55:J59,"3")</f>
        <v>4</v>
      </c>
      <c r="U57" s="77">
        <f>COUNTIF(M55:M59,"3")</f>
        <v>0</v>
      </c>
    </row>
    <row r="58" spans="1:21" ht="30" customHeight="1" x14ac:dyDescent="0.2">
      <c r="A58" s="283"/>
      <c r="B58" s="108"/>
      <c r="C58" s="88" t="s">
        <v>78</v>
      </c>
      <c r="D58" s="27">
        <v>3</v>
      </c>
      <c r="E58" s="66" t="s">
        <v>250</v>
      </c>
      <c r="F58" s="57" t="s">
        <v>251</v>
      </c>
      <c r="G58" s="72">
        <v>4</v>
      </c>
      <c r="H58" s="61" t="s">
        <v>391</v>
      </c>
      <c r="I58" s="58" t="s">
        <v>535</v>
      </c>
      <c r="J58" s="74">
        <v>4</v>
      </c>
      <c r="K58" s="68" t="s">
        <v>536</v>
      </c>
      <c r="L58" s="58" t="s">
        <v>535</v>
      </c>
      <c r="M58" s="76"/>
      <c r="N58" s="70"/>
      <c r="O58" s="70"/>
      <c r="R58" s="77">
        <f>COUNTIF(D55:D59,"4")</f>
        <v>0</v>
      </c>
      <c r="S58" s="77">
        <f>COUNTIF(G55:G59,"4")</f>
        <v>1</v>
      </c>
      <c r="T58" s="77">
        <f>COUNTIF(J55:J59,"4")</f>
        <v>1</v>
      </c>
      <c r="U58" s="77">
        <f>COUNTIF(M55:M59,"4")</f>
        <v>0</v>
      </c>
    </row>
    <row r="59" spans="1:21" ht="30" customHeight="1" x14ac:dyDescent="0.2">
      <c r="A59" s="283"/>
      <c r="B59" s="109"/>
      <c r="C59" s="88" t="s">
        <v>79</v>
      </c>
      <c r="D59" s="27">
        <v>3</v>
      </c>
      <c r="E59" s="66" t="s">
        <v>392</v>
      </c>
      <c r="F59" s="57" t="s">
        <v>252</v>
      </c>
      <c r="G59" s="72">
        <v>3</v>
      </c>
      <c r="H59" s="61" t="s">
        <v>394</v>
      </c>
      <c r="I59" s="58" t="s">
        <v>252</v>
      </c>
      <c r="J59" s="74">
        <v>3</v>
      </c>
      <c r="K59" s="68" t="s">
        <v>394</v>
      </c>
      <c r="L59" s="68" t="s">
        <v>252</v>
      </c>
      <c r="M59" s="76"/>
      <c r="N59" s="70"/>
      <c r="O59" s="70"/>
    </row>
    <row r="60" spans="1:21" ht="6.75" customHeight="1" x14ac:dyDescent="0.25">
      <c r="B60" s="228"/>
      <c r="C60" s="229"/>
      <c r="D60" s="110"/>
      <c r="E60" s="111"/>
      <c r="F60" s="111"/>
      <c r="G60" s="110"/>
      <c r="H60" s="111"/>
      <c r="I60" s="111"/>
      <c r="J60" s="110"/>
      <c r="K60" s="111"/>
      <c r="M60" s="110"/>
      <c r="N60" s="111"/>
    </row>
    <row r="61" spans="1:21" ht="18.75" x14ac:dyDescent="0.2">
      <c r="A61" s="283"/>
      <c r="B61" s="105"/>
      <c r="C61" s="231" t="s">
        <v>268</v>
      </c>
      <c r="D61" s="230"/>
      <c r="E61" s="230"/>
      <c r="F61" s="230"/>
      <c r="G61" s="230"/>
      <c r="H61" s="230"/>
      <c r="I61" s="230"/>
      <c r="J61" s="230"/>
      <c r="K61" s="234"/>
      <c r="L61" s="107"/>
      <c r="M61" s="107"/>
      <c r="N61" s="107"/>
      <c r="O61" s="107"/>
    </row>
    <row r="62" spans="1:21" ht="30" customHeight="1" x14ac:dyDescent="0.2">
      <c r="A62" s="283"/>
      <c r="B62" s="113"/>
      <c r="C62" s="87" t="s">
        <v>80</v>
      </c>
      <c r="D62" s="27">
        <v>3</v>
      </c>
      <c r="E62" s="57" t="s">
        <v>253</v>
      </c>
      <c r="F62" s="57" t="s">
        <v>254</v>
      </c>
      <c r="G62" s="72">
        <v>3</v>
      </c>
      <c r="H62" s="58" t="s">
        <v>393</v>
      </c>
      <c r="I62" s="58" t="s">
        <v>396</v>
      </c>
      <c r="J62" s="74">
        <v>3</v>
      </c>
      <c r="K62" s="68" t="s">
        <v>537</v>
      </c>
      <c r="L62" s="68" t="s">
        <v>396</v>
      </c>
      <c r="M62" s="76"/>
      <c r="N62" s="70"/>
      <c r="O62" s="70"/>
      <c r="R62" s="77">
        <f>COUNTIF(D62:D65,"1")</f>
        <v>0</v>
      </c>
      <c r="S62" s="77">
        <f>COUNTIF(G62:G65,"1")</f>
        <v>0</v>
      </c>
      <c r="T62" s="77">
        <f>COUNTIF(J62:J65,"1")</f>
        <v>0</v>
      </c>
      <c r="U62" s="77">
        <f>COUNTIF(M62:M65,"1")</f>
        <v>0</v>
      </c>
    </row>
    <row r="63" spans="1:21" ht="30" customHeight="1" x14ac:dyDescent="0.2">
      <c r="A63" s="283"/>
      <c r="B63" s="108"/>
      <c r="C63" s="88" t="s">
        <v>81</v>
      </c>
      <c r="D63" s="27">
        <v>3</v>
      </c>
      <c r="E63" s="66" t="s">
        <v>395</v>
      </c>
      <c r="F63" s="57" t="s">
        <v>255</v>
      </c>
      <c r="G63" s="72">
        <v>3</v>
      </c>
      <c r="H63" s="61" t="s">
        <v>539</v>
      </c>
      <c r="I63" s="58" t="s">
        <v>538</v>
      </c>
      <c r="J63" s="74">
        <v>3</v>
      </c>
      <c r="K63" s="68" t="s">
        <v>540</v>
      </c>
      <c r="L63" s="68" t="s">
        <v>538</v>
      </c>
      <c r="M63" s="76"/>
      <c r="N63" s="70"/>
      <c r="O63" s="70"/>
      <c r="R63" s="77">
        <f>COUNTIF(D62:D65,"2")</f>
        <v>0</v>
      </c>
      <c r="S63" s="77">
        <f>COUNTIF(G62:G65,"2")</f>
        <v>0</v>
      </c>
      <c r="T63" s="77">
        <f>COUNTIF(J62:J65,"2")</f>
        <v>0</v>
      </c>
      <c r="U63" s="77">
        <f>COUNTIF(M62:M65,"2")</f>
        <v>0</v>
      </c>
    </row>
    <row r="64" spans="1:21" ht="30" customHeight="1" x14ac:dyDescent="0.2">
      <c r="A64" s="283"/>
      <c r="B64" s="108"/>
      <c r="C64" s="88" t="s">
        <v>82</v>
      </c>
      <c r="D64" s="27">
        <v>3</v>
      </c>
      <c r="E64" s="66" t="s">
        <v>256</v>
      </c>
      <c r="F64" s="57" t="s">
        <v>257</v>
      </c>
      <c r="G64" s="72">
        <v>3</v>
      </c>
      <c r="H64" s="61" t="s">
        <v>397</v>
      </c>
      <c r="I64" s="58" t="s">
        <v>398</v>
      </c>
      <c r="J64" s="74">
        <v>3</v>
      </c>
      <c r="K64" s="68" t="s">
        <v>541</v>
      </c>
      <c r="L64" s="68" t="s">
        <v>542</v>
      </c>
      <c r="M64" s="76"/>
      <c r="N64" s="70"/>
      <c r="O64" s="70"/>
      <c r="R64" s="77">
        <f>COUNTIF(D62:D65,"3")</f>
        <v>4</v>
      </c>
      <c r="S64" s="77">
        <f>COUNTIF(G62:G65,"3")</f>
        <v>3</v>
      </c>
      <c r="T64" s="77">
        <f>COUNTIF(J62:J65,"3")</f>
        <v>3</v>
      </c>
      <c r="U64" s="77">
        <f>COUNTIF(M62:M65,"3")</f>
        <v>0</v>
      </c>
    </row>
    <row r="65" spans="1:21" ht="30" customHeight="1" x14ac:dyDescent="0.2">
      <c r="A65" s="283"/>
      <c r="B65" s="109"/>
      <c r="C65" s="88" t="s">
        <v>83</v>
      </c>
      <c r="D65" s="27">
        <v>3</v>
      </c>
      <c r="E65" s="66" t="s">
        <v>258</v>
      </c>
      <c r="F65" s="57" t="s">
        <v>259</v>
      </c>
      <c r="G65" s="72">
        <v>4</v>
      </c>
      <c r="H65" s="61" t="s">
        <v>399</v>
      </c>
      <c r="I65" s="58" t="s">
        <v>400</v>
      </c>
      <c r="J65" s="74">
        <v>4</v>
      </c>
      <c r="K65" s="68" t="s">
        <v>399</v>
      </c>
      <c r="L65" s="68" t="s">
        <v>543</v>
      </c>
      <c r="M65" s="76"/>
      <c r="N65" s="70"/>
      <c r="O65" s="70"/>
      <c r="R65" s="77">
        <f>COUNTIF(D62:D65,"4")</f>
        <v>0</v>
      </c>
      <c r="S65" s="77">
        <f>COUNTIF(G62:G65,"4")</f>
        <v>1</v>
      </c>
      <c r="T65" s="77">
        <f>COUNTIF(J62:J65,"4")</f>
        <v>1</v>
      </c>
      <c r="U65" s="77">
        <f>COUNTIF(M62:M65,"4")</f>
        <v>0</v>
      </c>
    </row>
    <row r="66" spans="1:21" ht="9" customHeight="1" x14ac:dyDescent="0.25">
      <c r="B66" s="238"/>
      <c r="C66" s="239"/>
      <c r="D66" s="239"/>
      <c r="E66" s="239"/>
      <c r="F66" s="239"/>
      <c r="G66" s="239"/>
      <c r="H66" s="239"/>
      <c r="I66" s="239"/>
      <c r="J66" s="239"/>
      <c r="K66" s="240"/>
      <c r="L66" s="90"/>
      <c r="M66" s="91"/>
      <c r="N66" s="90"/>
      <c r="O66" s="90"/>
    </row>
    <row r="67" spans="1:21" ht="18.75" x14ac:dyDescent="0.2">
      <c r="A67" s="283"/>
      <c r="B67" s="105"/>
      <c r="C67" s="231" t="s">
        <v>166</v>
      </c>
      <c r="D67" s="230"/>
      <c r="E67" s="230"/>
      <c r="F67" s="230"/>
      <c r="G67" s="230"/>
      <c r="H67" s="230"/>
      <c r="I67" s="230"/>
      <c r="J67" s="230"/>
      <c r="K67" s="234"/>
      <c r="L67" s="114"/>
      <c r="M67" s="114"/>
      <c r="N67" s="114"/>
      <c r="O67" s="114"/>
    </row>
    <row r="68" spans="1:21" ht="30" customHeight="1" x14ac:dyDescent="0.2">
      <c r="A68" s="283"/>
      <c r="B68" s="108"/>
      <c r="C68" s="96" t="s">
        <v>84</v>
      </c>
      <c r="D68" s="27">
        <v>3</v>
      </c>
      <c r="E68" s="63" t="s">
        <v>260</v>
      </c>
      <c r="F68" s="57" t="s">
        <v>261</v>
      </c>
      <c r="G68" s="72">
        <v>3</v>
      </c>
      <c r="H68" s="58" t="s">
        <v>260</v>
      </c>
      <c r="I68" s="58" t="s">
        <v>401</v>
      </c>
      <c r="J68" s="74">
        <v>3</v>
      </c>
      <c r="K68" s="68" t="s">
        <v>544</v>
      </c>
      <c r="L68" s="68" t="s">
        <v>545</v>
      </c>
      <c r="M68" s="76"/>
      <c r="N68" s="70"/>
      <c r="O68" s="70"/>
      <c r="R68" s="77">
        <f>COUNTIF(D68:D71,"1")</f>
        <v>0</v>
      </c>
      <c r="S68" s="77">
        <f>COUNTIF(G68:G71,"1")</f>
        <v>0</v>
      </c>
      <c r="T68" s="77">
        <f>COUNTIF(J68:J71,"1")</f>
        <v>0</v>
      </c>
      <c r="U68" s="77">
        <f>COUNTIF(M68:M71,"1")</f>
        <v>0</v>
      </c>
    </row>
    <row r="69" spans="1:21" ht="30" customHeight="1" x14ac:dyDescent="0.2">
      <c r="A69" s="283"/>
      <c r="B69" s="108"/>
      <c r="C69" s="88" t="s">
        <v>85</v>
      </c>
      <c r="D69" s="27">
        <v>3</v>
      </c>
      <c r="E69" s="73" t="s">
        <v>262</v>
      </c>
      <c r="F69" s="57" t="s">
        <v>263</v>
      </c>
      <c r="G69" s="72">
        <v>3</v>
      </c>
      <c r="H69" s="61" t="s">
        <v>402</v>
      </c>
      <c r="I69" s="58" t="s">
        <v>403</v>
      </c>
      <c r="J69" s="74">
        <v>3</v>
      </c>
      <c r="K69" s="68" t="s">
        <v>402</v>
      </c>
      <c r="L69" s="68" t="s">
        <v>546</v>
      </c>
      <c r="M69" s="76"/>
      <c r="N69" s="70"/>
      <c r="O69" s="70"/>
      <c r="R69" s="77">
        <f>COUNTIF(D68:D71,"2")</f>
        <v>0</v>
      </c>
      <c r="S69" s="77">
        <f>COUNTIF(G68:G71,"2")</f>
        <v>0</v>
      </c>
      <c r="T69" s="77">
        <f>COUNTIF(J68:J71,"2")</f>
        <v>0</v>
      </c>
      <c r="U69" s="77">
        <f>COUNTIF(M68:M71,"2")</f>
        <v>0</v>
      </c>
    </row>
    <row r="70" spans="1:21" ht="30" customHeight="1" x14ac:dyDescent="0.2">
      <c r="A70" s="283"/>
      <c r="B70" s="108"/>
      <c r="C70" s="88" t="s">
        <v>86</v>
      </c>
      <c r="D70" s="27">
        <v>3</v>
      </c>
      <c r="E70" s="73" t="s">
        <v>264</v>
      </c>
      <c r="F70" s="57" t="s">
        <v>265</v>
      </c>
      <c r="G70" s="72">
        <v>3</v>
      </c>
      <c r="H70" s="61" t="s">
        <v>404</v>
      </c>
      <c r="I70" s="58" t="s">
        <v>405</v>
      </c>
      <c r="J70" s="74">
        <v>3</v>
      </c>
      <c r="K70" s="68" t="s">
        <v>547</v>
      </c>
      <c r="L70" s="68" t="s">
        <v>548</v>
      </c>
      <c r="M70" s="76"/>
      <c r="N70" s="70"/>
      <c r="O70" s="70"/>
      <c r="R70" s="77">
        <f>COUNTIF(D68:D71,"3")</f>
        <v>4</v>
      </c>
      <c r="S70" s="77">
        <f>COUNTIF(G68:G71,"3")</f>
        <v>4</v>
      </c>
      <c r="T70" s="77">
        <f>COUNTIF(J68:J71,"3")</f>
        <v>4</v>
      </c>
      <c r="U70" s="77">
        <f>COUNTIF(M68:M71,"3")</f>
        <v>0</v>
      </c>
    </row>
    <row r="71" spans="1:21" ht="30" customHeight="1" x14ac:dyDescent="0.2">
      <c r="A71" s="283"/>
      <c r="B71" s="109"/>
      <c r="C71" s="88" t="s">
        <v>87</v>
      </c>
      <c r="D71" s="27">
        <v>3</v>
      </c>
      <c r="E71" s="73" t="s">
        <v>266</v>
      </c>
      <c r="F71" s="57" t="s">
        <v>267</v>
      </c>
      <c r="G71" s="72">
        <v>3</v>
      </c>
      <c r="H71" s="61" t="s">
        <v>549</v>
      </c>
      <c r="I71" s="58" t="s">
        <v>406</v>
      </c>
      <c r="J71" s="74">
        <v>3</v>
      </c>
      <c r="K71" s="61" t="s">
        <v>549</v>
      </c>
      <c r="L71" s="68" t="s">
        <v>550</v>
      </c>
      <c r="M71" s="76"/>
      <c r="N71" s="70"/>
      <c r="O71" s="70"/>
      <c r="R71" s="77">
        <f>COUNTIF(D68:D71,"4")</f>
        <v>0</v>
      </c>
      <c r="S71" s="77">
        <f>COUNTIF(G68:G71,"4")</f>
        <v>0</v>
      </c>
      <c r="T71" s="77">
        <f>COUNTIF(J68:J71,"4")</f>
        <v>0</v>
      </c>
      <c r="U71" s="77">
        <f>COUNTIF(M68:M71,"4")</f>
        <v>0</v>
      </c>
    </row>
    <row r="72" spans="1:21" ht="8.25" customHeight="1" x14ac:dyDescent="0.25">
      <c r="B72" s="238"/>
      <c r="C72" s="239"/>
      <c r="D72" s="239"/>
      <c r="E72" s="239"/>
      <c r="F72" s="239"/>
      <c r="G72" s="239"/>
      <c r="H72" s="239"/>
      <c r="I72" s="239"/>
      <c r="J72" s="239"/>
      <c r="K72" s="240"/>
      <c r="L72" s="90"/>
      <c r="M72" s="91"/>
      <c r="N72" s="90"/>
      <c r="O72" s="90"/>
    </row>
    <row r="73" spans="1:21" ht="18.75" x14ac:dyDescent="0.2">
      <c r="A73" s="283"/>
      <c r="B73" s="105"/>
      <c r="C73" s="231" t="s">
        <v>88</v>
      </c>
      <c r="D73" s="230"/>
      <c r="E73" s="230"/>
      <c r="F73" s="230"/>
      <c r="G73" s="230"/>
      <c r="H73" s="230"/>
      <c r="I73" s="230"/>
      <c r="J73" s="230"/>
      <c r="K73" s="234"/>
      <c r="L73" s="107"/>
      <c r="M73" s="107"/>
      <c r="N73" s="107"/>
      <c r="O73" s="107"/>
    </row>
    <row r="74" spans="1:21" ht="30" customHeight="1" x14ac:dyDescent="0.2">
      <c r="A74" s="283"/>
      <c r="B74" s="108"/>
      <c r="C74" s="96" t="s">
        <v>89</v>
      </c>
      <c r="D74" s="27">
        <v>3</v>
      </c>
      <c r="E74" s="57" t="s">
        <v>407</v>
      </c>
      <c r="F74" s="57" t="s">
        <v>269</v>
      </c>
      <c r="G74" s="72">
        <v>3</v>
      </c>
      <c r="H74" s="58" t="s">
        <v>408</v>
      </c>
      <c r="I74" s="58" t="s">
        <v>553</v>
      </c>
      <c r="J74" s="74">
        <v>3</v>
      </c>
      <c r="K74" s="68" t="s">
        <v>551</v>
      </c>
      <c r="L74" s="68" t="s">
        <v>552</v>
      </c>
      <c r="M74" s="76"/>
      <c r="N74" s="70"/>
      <c r="O74" s="70"/>
      <c r="R74" s="77">
        <f>COUNTIF(D74:D79,"1")</f>
        <v>1</v>
      </c>
      <c r="S74" s="77">
        <f>COUNTIF(G74:G79,"1")</f>
        <v>0</v>
      </c>
      <c r="T74" s="77">
        <f>COUNTIF(J74:J79,"1")</f>
        <v>1</v>
      </c>
      <c r="U74" s="77">
        <f>COUNTIF(M74:M79,"1")</f>
        <v>0</v>
      </c>
    </row>
    <row r="75" spans="1:21" ht="30" customHeight="1" x14ac:dyDescent="0.2">
      <c r="A75" s="283"/>
      <c r="B75" s="108"/>
      <c r="C75" s="88" t="s">
        <v>90</v>
      </c>
      <c r="D75" s="27">
        <v>3</v>
      </c>
      <c r="E75" s="66" t="s">
        <v>270</v>
      </c>
      <c r="F75" s="57" t="s">
        <v>271</v>
      </c>
      <c r="G75" s="72">
        <v>3</v>
      </c>
      <c r="H75" s="61" t="s">
        <v>270</v>
      </c>
      <c r="I75" s="58" t="s">
        <v>409</v>
      </c>
      <c r="J75" s="74">
        <v>3</v>
      </c>
      <c r="K75" s="68" t="s">
        <v>270</v>
      </c>
      <c r="L75" s="68" t="s">
        <v>409</v>
      </c>
      <c r="M75" s="76"/>
      <c r="N75" s="70"/>
      <c r="O75" s="70"/>
      <c r="R75" s="77">
        <f>COUNTIF(D74:D79,"2")</f>
        <v>1</v>
      </c>
      <c r="S75" s="77">
        <f>COUNTIF(G74:G79,"2")</f>
        <v>1</v>
      </c>
      <c r="T75" s="77">
        <f>COUNTIF(J74:J79,"2")</f>
        <v>1</v>
      </c>
      <c r="U75" s="77">
        <f>COUNTIF(M74:M79,"2")</f>
        <v>0</v>
      </c>
    </row>
    <row r="76" spans="1:21" ht="30" customHeight="1" x14ac:dyDescent="0.2">
      <c r="A76" s="283"/>
      <c r="B76" s="108"/>
      <c r="C76" s="88" t="s">
        <v>91</v>
      </c>
      <c r="D76" s="27">
        <v>2</v>
      </c>
      <c r="E76" s="66" t="s">
        <v>272</v>
      </c>
      <c r="F76" s="57" t="s">
        <v>273</v>
      </c>
      <c r="G76" s="72">
        <v>3</v>
      </c>
      <c r="H76" s="61" t="s">
        <v>554</v>
      </c>
      <c r="I76" s="58" t="s">
        <v>410</v>
      </c>
      <c r="J76" s="74">
        <v>1</v>
      </c>
      <c r="K76" s="68" t="s">
        <v>555</v>
      </c>
      <c r="L76" s="68" t="s">
        <v>556</v>
      </c>
      <c r="M76" s="76"/>
      <c r="N76" s="70"/>
      <c r="O76" s="70"/>
      <c r="R76" s="77">
        <f>COUNTIF(D74:D79,"2")</f>
        <v>1</v>
      </c>
      <c r="S76" s="77">
        <f>COUNTIF(G74:G79,"3")</f>
        <v>5</v>
      </c>
      <c r="T76" s="77">
        <f>COUNTIF(J74:J79,"3")</f>
        <v>4</v>
      </c>
      <c r="U76" s="77">
        <f>COUNTIF(M74:M79,"3")</f>
        <v>0</v>
      </c>
    </row>
    <row r="77" spans="1:21" ht="30" customHeight="1" x14ac:dyDescent="0.2">
      <c r="A77" s="283"/>
      <c r="B77" s="108"/>
      <c r="C77" s="88" t="s">
        <v>92</v>
      </c>
      <c r="D77" s="27">
        <v>3</v>
      </c>
      <c r="E77" s="66" t="s">
        <v>274</v>
      </c>
      <c r="F77" s="57" t="s">
        <v>275</v>
      </c>
      <c r="G77" s="72">
        <v>3</v>
      </c>
      <c r="H77" s="61" t="s">
        <v>557</v>
      </c>
      <c r="I77" s="58" t="s">
        <v>412</v>
      </c>
      <c r="J77" s="74">
        <v>3</v>
      </c>
      <c r="K77" s="68" t="s">
        <v>557</v>
      </c>
      <c r="L77" s="68" t="s">
        <v>558</v>
      </c>
      <c r="M77" s="76"/>
      <c r="N77" s="70"/>
      <c r="O77" s="70"/>
      <c r="R77" s="77">
        <f>COUNTIF(D74:D79,"4")</f>
        <v>0</v>
      </c>
      <c r="S77" s="77">
        <f>COUNTIF(G74:G79,"4")</f>
        <v>0</v>
      </c>
      <c r="T77" s="77">
        <f>COUNTIF(J74:J79,"4")</f>
        <v>0</v>
      </c>
      <c r="U77" s="77">
        <f>COUNTIF(M74:M79,"4")</f>
        <v>0</v>
      </c>
    </row>
    <row r="78" spans="1:21" ht="30" customHeight="1" x14ac:dyDescent="0.2">
      <c r="A78" s="283"/>
      <c r="B78" s="113"/>
      <c r="C78" s="89" t="s">
        <v>93</v>
      </c>
      <c r="D78" s="27">
        <v>3</v>
      </c>
      <c r="E78" s="66" t="s">
        <v>276</v>
      </c>
      <c r="F78" s="57" t="s">
        <v>411</v>
      </c>
      <c r="G78" s="72">
        <v>3</v>
      </c>
      <c r="H78" s="61" t="s">
        <v>413</v>
      </c>
      <c r="I78" s="58" t="s">
        <v>414</v>
      </c>
      <c r="J78" s="74">
        <v>3</v>
      </c>
      <c r="K78" s="68" t="s">
        <v>413</v>
      </c>
      <c r="L78" s="68" t="s">
        <v>559</v>
      </c>
      <c r="M78" s="76"/>
      <c r="N78" s="70"/>
      <c r="O78" s="70"/>
    </row>
    <row r="79" spans="1:21" ht="30" customHeight="1" x14ac:dyDescent="0.2">
      <c r="A79" s="283"/>
      <c r="B79" s="109"/>
      <c r="C79" s="88" t="s">
        <v>94</v>
      </c>
      <c r="D79" s="27">
        <v>1</v>
      </c>
      <c r="E79" s="66" t="s">
        <v>277</v>
      </c>
      <c r="F79" s="57"/>
      <c r="G79" s="72">
        <v>2</v>
      </c>
      <c r="H79" s="61" t="s">
        <v>415</v>
      </c>
      <c r="I79" s="58" t="s">
        <v>520</v>
      </c>
      <c r="J79" s="74">
        <v>2</v>
      </c>
      <c r="K79" s="68" t="s">
        <v>560</v>
      </c>
      <c r="L79" s="68" t="s">
        <v>561</v>
      </c>
      <c r="M79" s="76"/>
      <c r="N79" s="70"/>
      <c r="O79" s="70"/>
    </row>
    <row r="80" spans="1:21" ht="9" customHeight="1" x14ac:dyDescent="0.25">
      <c r="B80" s="228"/>
      <c r="C80" s="229"/>
      <c r="D80" s="110"/>
      <c r="E80" s="111"/>
      <c r="F80" s="111"/>
      <c r="G80" s="110"/>
      <c r="H80" s="111"/>
      <c r="I80" s="111"/>
      <c r="J80" s="110"/>
      <c r="K80" s="115"/>
      <c r="M80" s="110"/>
      <c r="N80" s="115"/>
    </row>
    <row r="81" spans="1:21" ht="18.75" customHeight="1" x14ac:dyDescent="0.2">
      <c r="B81" s="254" t="s">
        <v>95</v>
      </c>
      <c r="C81" s="255"/>
      <c r="D81" s="232" t="s">
        <v>175</v>
      </c>
      <c r="E81" s="232"/>
      <c r="F81" s="232"/>
      <c r="G81" s="264" t="s">
        <v>176</v>
      </c>
      <c r="H81" s="264"/>
      <c r="I81" s="264"/>
      <c r="J81" s="265" t="s">
        <v>177</v>
      </c>
      <c r="K81" s="265"/>
      <c r="L81" s="265"/>
      <c r="M81" s="233" t="s">
        <v>178</v>
      </c>
      <c r="N81" s="233"/>
      <c r="O81" s="233"/>
    </row>
    <row r="82" spans="1:21" ht="34.5" customHeight="1" x14ac:dyDescent="0.2">
      <c r="B82" s="256"/>
      <c r="C82" s="257"/>
      <c r="D82" s="102" t="s">
        <v>34</v>
      </c>
      <c r="E82" s="103" t="s">
        <v>121</v>
      </c>
      <c r="F82" s="103"/>
      <c r="G82" s="102" t="s">
        <v>34</v>
      </c>
      <c r="H82" s="103" t="s">
        <v>121</v>
      </c>
      <c r="I82" s="103" t="s">
        <v>124</v>
      </c>
      <c r="J82" s="102" t="s">
        <v>34</v>
      </c>
      <c r="K82" s="103" t="s">
        <v>121</v>
      </c>
      <c r="L82" s="104" t="s">
        <v>124</v>
      </c>
      <c r="M82" s="102" t="s">
        <v>34</v>
      </c>
      <c r="N82" s="103" t="s">
        <v>121</v>
      </c>
      <c r="O82" s="104" t="s">
        <v>124</v>
      </c>
    </row>
    <row r="83" spans="1:21" ht="18.75" x14ac:dyDescent="0.2">
      <c r="A83" s="283"/>
      <c r="B83" s="116"/>
      <c r="C83" s="230" t="s">
        <v>96</v>
      </c>
      <c r="D83" s="230"/>
      <c r="E83" s="230"/>
      <c r="F83" s="230"/>
      <c r="G83" s="230"/>
      <c r="H83" s="230"/>
      <c r="I83" s="230"/>
      <c r="J83" s="230"/>
      <c r="K83" s="230"/>
      <c r="L83" s="117"/>
      <c r="M83" s="118"/>
      <c r="N83" s="118"/>
      <c r="O83" s="117"/>
    </row>
    <row r="84" spans="1:21" ht="30" customHeight="1" x14ac:dyDescent="0.2">
      <c r="A84" s="283"/>
      <c r="B84" s="109"/>
      <c r="C84" s="96" t="s">
        <v>97</v>
      </c>
      <c r="D84" s="27">
        <v>3</v>
      </c>
      <c r="E84" s="66" t="s">
        <v>278</v>
      </c>
      <c r="F84" s="57" t="s">
        <v>279</v>
      </c>
      <c r="G84" s="72">
        <v>3</v>
      </c>
      <c r="H84" s="152" t="s">
        <v>482</v>
      </c>
      <c r="I84" s="58" t="s">
        <v>279</v>
      </c>
      <c r="J84" s="162">
        <v>3</v>
      </c>
      <c r="K84" s="152" t="s">
        <v>482</v>
      </c>
      <c r="L84" s="157" t="s">
        <v>609</v>
      </c>
      <c r="M84" s="76"/>
      <c r="N84" s="70"/>
      <c r="O84" s="70"/>
      <c r="R84" s="77">
        <f>COUNTIF(D84:D86,"1")</f>
        <v>0</v>
      </c>
      <c r="S84" s="77">
        <f>COUNTIF(G84:G86,"1")</f>
        <v>0</v>
      </c>
      <c r="T84" s="77">
        <f>COUNTIF(J84:J86,"1")</f>
        <v>0</v>
      </c>
      <c r="U84" s="77">
        <f>COUNTIF(M84:M86,"1")</f>
        <v>0</v>
      </c>
    </row>
    <row r="85" spans="1:21" ht="30" customHeight="1" x14ac:dyDescent="0.2">
      <c r="A85" s="283"/>
      <c r="B85" s="116"/>
      <c r="C85" s="88" t="s">
        <v>98</v>
      </c>
      <c r="D85" s="27">
        <v>4</v>
      </c>
      <c r="E85" s="66" t="s">
        <v>280</v>
      </c>
      <c r="F85" s="57" t="s">
        <v>281</v>
      </c>
      <c r="G85" s="72">
        <v>4</v>
      </c>
      <c r="H85" s="152" t="s">
        <v>483</v>
      </c>
      <c r="I85" s="58" t="s">
        <v>281</v>
      </c>
      <c r="J85" s="162">
        <v>4</v>
      </c>
      <c r="K85" s="152" t="s">
        <v>483</v>
      </c>
      <c r="L85" s="157" t="s">
        <v>610</v>
      </c>
      <c r="M85" s="76"/>
      <c r="N85" s="70"/>
      <c r="O85" s="70"/>
      <c r="R85" s="77">
        <f>COUNTIF(D84:D86,"2")</f>
        <v>0</v>
      </c>
      <c r="S85" s="77">
        <f>COUNTIF(G84:G86,"2")</f>
        <v>0</v>
      </c>
      <c r="T85" s="77">
        <f>COUNTIF(J84:J86,"2")</f>
        <v>0</v>
      </c>
      <c r="U85" s="77">
        <f>COUNTIF(M84:M86,"2")</f>
        <v>0</v>
      </c>
    </row>
    <row r="86" spans="1:21" ht="30" customHeight="1" x14ac:dyDescent="0.2">
      <c r="A86" s="283"/>
      <c r="B86" s="116"/>
      <c r="C86" s="88" t="s">
        <v>99</v>
      </c>
      <c r="D86" s="27">
        <v>4</v>
      </c>
      <c r="E86" s="66" t="s">
        <v>282</v>
      </c>
      <c r="F86" s="57" t="s">
        <v>283</v>
      </c>
      <c r="G86" s="72">
        <v>4</v>
      </c>
      <c r="H86" s="152" t="s">
        <v>484</v>
      </c>
      <c r="I86" s="58" t="s">
        <v>283</v>
      </c>
      <c r="J86" s="162">
        <v>4</v>
      </c>
      <c r="K86" s="152" t="s">
        <v>484</v>
      </c>
      <c r="L86" s="157" t="s">
        <v>611</v>
      </c>
      <c r="M86" s="76"/>
      <c r="N86" s="70"/>
      <c r="O86" s="70"/>
      <c r="R86" s="77">
        <f>COUNTIF(D84:D86,"3")</f>
        <v>1</v>
      </c>
      <c r="S86" s="77">
        <f>COUNTIF(G84:G86,"3")</f>
        <v>1</v>
      </c>
      <c r="T86" s="77">
        <f>COUNTIF(J84:J86,"3")</f>
        <v>1</v>
      </c>
      <c r="U86" s="77">
        <f>COUNTIF(M84:M86,"3")</f>
        <v>0</v>
      </c>
    </row>
    <row r="87" spans="1:21" ht="21" customHeight="1" x14ac:dyDescent="0.25">
      <c r="B87" s="228"/>
      <c r="C87" s="229"/>
      <c r="D87" s="110"/>
      <c r="E87" s="111"/>
      <c r="F87" s="111"/>
      <c r="G87" s="110"/>
      <c r="H87" s="111"/>
      <c r="I87" s="111"/>
      <c r="J87" s="110"/>
      <c r="K87" s="111"/>
      <c r="M87" s="110"/>
      <c r="N87" s="111"/>
      <c r="R87" s="77">
        <f>COUNTIF(D84:D86,"4")</f>
        <v>2</v>
      </c>
      <c r="S87" s="77">
        <f>COUNTIF(G84:G86,"4")</f>
        <v>2</v>
      </c>
      <c r="T87" s="77">
        <f>COUNTIF(J84:J86,"4")</f>
        <v>2</v>
      </c>
      <c r="U87" s="77">
        <f>COUNTIF(M84:M86,"4")</f>
        <v>0</v>
      </c>
    </row>
    <row r="88" spans="1:21" ht="18.75" x14ac:dyDescent="0.2">
      <c r="A88" s="283"/>
      <c r="B88" s="119"/>
      <c r="C88" s="235" t="s">
        <v>100</v>
      </c>
      <c r="D88" s="236"/>
      <c r="E88" s="236"/>
      <c r="F88" s="236"/>
      <c r="G88" s="236"/>
      <c r="H88" s="236"/>
      <c r="I88" s="236"/>
      <c r="J88" s="236"/>
      <c r="K88" s="237"/>
      <c r="L88" s="107"/>
      <c r="M88" s="107"/>
      <c r="N88" s="107"/>
      <c r="O88" s="107"/>
    </row>
    <row r="89" spans="1:21" ht="30" customHeight="1" x14ac:dyDescent="0.2">
      <c r="A89" s="283"/>
      <c r="B89" s="109"/>
      <c r="C89" s="87" t="s">
        <v>101</v>
      </c>
      <c r="D89" s="27">
        <v>1</v>
      </c>
      <c r="E89" s="57" t="s">
        <v>284</v>
      </c>
      <c r="F89" s="57" t="s">
        <v>285</v>
      </c>
      <c r="G89" s="72">
        <v>2</v>
      </c>
      <c r="H89" s="58" t="s">
        <v>485</v>
      </c>
      <c r="I89" s="58" t="s">
        <v>285</v>
      </c>
      <c r="J89" s="163">
        <v>2</v>
      </c>
      <c r="K89" s="153" t="s">
        <v>586</v>
      </c>
      <c r="L89" s="158" t="s">
        <v>612</v>
      </c>
      <c r="M89" s="76"/>
      <c r="N89" s="70"/>
      <c r="O89" s="70"/>
      <c r="R89" s="77">
        <f>COUNTIF(D89:D95,"1")</f>
        <v>3</v>
      </c>
      <c r="S89" s="77">
        <f>COUNTIF(G89:G95,"1")</f>
        <v>2</v>
      </c>
      <c r="T89" s="77">
        <f>COUNTIF(J89:J95,"1")</f>
        <v>2</v>
      </c>
      <c r="U89" s="77">
        <f>COUNTIF(M89:M95,"1")</f>
        <v>0</v>
      </c>
    </row>
    <row r="90" spans="1:21" ht="30" customHeight="1" x14ac:dyDescent="0.2">
      <c r="A90" s="283"/>
      <c r="B90" s="120"/>
      <c r="C90" s="89" t="s">
        <v>102</v>
      </c>
      <c r="D90" s="27">
        <v>2</v>
      </c>
      <c r="E90" s="66" t="s">
        <v>286</v>
      </c>
      <c r="F90" s="57" t="s">
        <v>287</v>
      </c>
      <c r="G90" s="72">
        <v>3</v>
      </c>
      <c r="H90" s="61" t="s">
        <v>486</v>
      </c>
      <c r="I90" s="58" t="s">
        <v>521</v>
      </c>
      <c r="J90" s="163">
        <v>3</v>
      </c>
      <c r="K90" s="153" t="s">
        <v>587</v>
      </c>
      <c r="L90" s="158" t="s">
        <v>613</v>
      </c>
      <c r="M90" s="76"/>
      <c r="N90" s="70"/>
      <c r="O90" s="70"/>
      <c r="R90" s="77">
        <f>COUNTIF(D89:D95,"2")</f>
        <v>2</v>
      </c>
      <c r="S90" s="77">
        <f>COUNTIF(G89:G95,"2")</f>
        <v>2</v>
      </c>
      <c r="T90" s="77">
        <f>COUNTIF(J89:J95,"2")</f>
        <v>2</v>
      </c>
      <c r="U90" s="77">
        <f>COUNTIF(M89:M95,"2")</f>
        <v>0</v>
      </c>
    </row>
    <row r="91" spans="1:21" ht="30" customHeight="1" x14ac:dyDescent="0.2">
      <c r="A91" s="283"/>
      <c r="B91" s="116"/>
      <c r="C91" s="88" t="s">
        <v>103</v>
      </c>
      <c r="D91" s="27">
        <v>3</v>
      </c>
      <c r="E91" s="66" t="s">
        <v>288</v>
      </c>
      <c r="F91" s="57" t="s">
        <v>289</v>
      </c>
      <c r="G91" s="72">
        <v>3</v>
      </c>
      <c r="H91" s="61" t="s">
        <v>487</v>
      </c>
      <c r="I91" s="58" t="s">
        <v>522</v>
      </c>
      <c r="J91" s="163">
        <v>3</v>
      </c>
      <c r="K91" s="153" t="s">
        <v>588</v>
      </c>
      <c r="L91" s="158" t="s">
        <v>614</v>
      </c>
      <c r="M91" s="76"/>
      <c r="N91" s="70"/>
      <c r="O91" s="70"/>
      <c r="R91" s="77">
        <f>COUNTIF(D89:D95,"3")</f>
        <v>2</v>
      </c>
      <c r="S91" s="77">
        <f>COUNTIF(G89:G95,"3")</f>
        <v>3</v>
      </c>
      <c r="T91" s="77">
        <f>COUNTIF(J89:J95,"3")</f>
        <v>3</v>
      </c>
      <c r="U91" s="77">
        <f>COUNTIF(M89:M95,"3")</f>
        <v>0</v>
      </c>
    </row>
    <row r="92" spans="1:21" ht="30" customHeight="1" x14ac:dyDescent="0.2">
      <c r="A92" s="283"/>
      <c r="B92" s="116"/>
      <c r="C92" s="89" t="s">
        <v>104</v>
      </c>
      <c r="D92" s="27">
        <v>2</v>
      </c>
      <c r="E92" s="66" t="s">
        <v>290</v>
      </c>
      <c r="F92" s="57" t="s">
        <v>291</v>
      </c>
      <c r="G92" s="72">
        <v>2</v>
      </c>
      <c r="H92" s="61" t="s">
        <v>488</v>
      </c>
      <c r="I92" s="58" t="s">
        <v>291</v>
      </c>
      <c r="J92" s="163">
        <v>2</v>
      </c>
      <c r="K92" s="153" t="s">
        <v>589</v>
      </c>
      <c r="L92" s="158" t="s">
        <v>615</v>
      </c>
      <c r="M92" s="76"/>
      <c r="N92" s="70"/>
      <c r="O92" s="70"/>
      <c r="R92" s="77">
        <f>COUNTIF(D89:D95,"4")</f>
        <v>0</v>
      </c>
      <c r="S92" s="77">
        <f>COUNTIF(G89:G95,"4")</f>
        <v>0</v>
      </c>
      <c r="T92" s="77">
        <f>COUNTIF(J89:J95,"4")</f>
        <v>0</v>
      </c>
      <c r="U92" s="77">
        <f>COUNTIF(M89:M95,"4")</f>
        <v>0</v>
      </c>
    </row>
    <row r="93" spans="1:21" ht="30" customHeight="1" x14ac:dyDescent="0.2">
      <c r="A93" s="283"/>
      <c r="B93" s="116"/>
      <c r="C93" s="88" t="s">
        <v>105</v>
      </c>
      <c r="D93" s="27">
        <v>3</v>
      </c>
      <c r="E93" s="66" t="s">
        <v>292</v>
      </c>
      <c r="F93" s="57" t="s">
        <v>293</v>
      </c>
      <c r="G93" s="72">
        <v>3</v>
      </c>
      <c r="H93" s="61" t="s">
        <v>489</v>
      </c>
      <c r="I93" s="58" t="s">
        <v>293</v>
      </c>
      <c r="J93" s="163">
        <v>3</v>
      </c>
      <c r="K93" s="153" t="s">
        <v>590</v>
      </c>
      <c r="L93" s="158" t="s">
        <v>616</v>
      </c>
      <c r="M93" s="76"/>
      <c r="N93" s="70"/>
      <c r="O93" s="70"/>
    </row>
    <row r="94" spans="1:21" ht="30" customHeight="1" x14ac:dyDescent="0.2">
      <c r="A94" s="283"/>
      <c r="B94" s="120"/>
      <c r="C94" s="89" t="s">
        <v>106</v>
      </c>
      <c r="D94" s="27">
        <v>1</v>
      </c>
      <c r="E94" s="66" t="s">
        <v>294</v>
      </c>
      <c r="F94" s="57" t="s">
        <v>295</v>
      </c>
      <c r="G94" s="72">
        <v>1</v>
      </c>
      <c r="H94" s="61" t="s">
        <v>490</v>
      </c>
      <c r="I94" s="58" t="s">
        <v>523</v>
      </c>
      <c r="J94" s="163">
        <v>1</v>
      </c>
      <c r="K94" s="153" t="s">
        <v>591</v>
      </c>
      <c r="L94" s="158" t="s">
        <v>617</v>
      </c>
      <c r="M94" s="76"/>
      <c r="N94" s="70"/>
      <c r="O94" s="70"/>
    </row>
    <row r="95" spans="1:21" ht="30" customHeight="1" x14ac:dyDescent="0.2">
      <c r="A95" s="283"/>
      <c r="B95" s="116"/>
      <c r="C95" s="88" t="s">
        <v>107</v>
      </c>
      <c r="D95" s="27">
        <v>1</v>
      </c>
      <c r="E95" s="66" t="s">
        <v>296</v>
      </c>
      <c r="F95" s="57" t="s">
        <v>297</v>
      </c>
      <c r="G95" s="72">
        <v>1</v>
      </c>
      <c r="H95" s="61" t="s">
        <v>491</v>
      </c>
      <c r="I95" s="58" t="s">
        <v>297</v>
      </c>
      <c r="J95" s="163">
        <v>1</v>
      </c>
      <c r="K95" s="153" t="s">
        <v>592</v>
      </c>
      <c r="L95" s="158" t="s">
        <v>618</v>
      </c>
      <c r="M95" s="76"/>
      <c r="N95" s="70"/>
      <c r="O95" s="70"/>
    </row>
    <row r="96" spans="1:21" ht="5.25" customHeight="1" x14ac:dyDescent="0.25">
      <c r="B96" s="228"/>
      <c r="C96" s="229"/>
      <c r="D96" s="110"/>
      <c r="E96" s="111"/>
      <c r="F96" s="111"/>
      <c r="G96" s="110"/>
      <c r="H96" s="111"/>
      <c r="I96" s="111"/>
      <c r="J96" s="110"/>
      <c r="K96" s="115"/>
      <c r="M96" s="110"/>
      <c r="N96" s="115"/>
    </row>
    <row r="97" spans="1:21" ht="18.75" x14ac:dyDescent="0.2">
      <c r="A97" s="283"/>
      <c r="B97" s="105"/>
      <c r="C97" s="231" t="s">
        <v>25</v>
      </c>
      <c r="D97" s="230"/>
      <c r="E97" s="230"/>
      <c r="F97" s="230"/>
      <c r="G97" s="230"/>
      <c r="H97" s="230"/>
      <c r="I97" s="230"/>
      <c r="J97" s="230"/>
      <c r="K97" s="230"/>
      <c r="L97" s="230"/>
      <c r="M97" s="121"/>
      <c r="N97" s="121"/>
      <c r="O97" s="122"/>
    </row>
    <row r="98" spans="1:21" ht="60" x14ac:dyDescent="0.2">
      <c r="A98" s="283"/>
      <c r="B98" s="113"/>
      <c r="C98" s="87" t="s">
        <v>108</v>
      </c>
      <c r="D98" s="27">
        <v>3</v>
      </c>
      <c r="E98" s="29" t="s">
        <v>298</v>
      </c>
      <c r="F98" s="29" t="s">
        <v>299</v>
      </c>
      <c r="G98" s="28">
        <v>3</v>
      </c>
      <c r="H98" s="31" t="s">
        <v>492</v>
      </c>
      <c r="I98" s="31" t="s">
        <v>299</v>
      </c>
      <c r="J98" s="164">
        <v>3</v>
      </c>
      <c r="K98" s="154" t="s">
        <v>593</v>
      </c>
      <c r="L98" s="159" t="s">
        <v>619</v>
      </c>
      <c r="M98" s="49"/>
      <c r="N98" s="48"/>
      <c r="O98" s="48"/>
      <c r="R98" s="77">
        <f>COUNTIF(D98:D99,"1")</f>
        <v>0</v>
      </c>
      <c r="S98" s="77">
        <f>COUNTIF(G98:G99,"1")</f>
        <v>0</v>
      </c>
      <c r="T98" s="77">
        <f>COUNTIF(J98:J99,"1")</f>
        <v>0</v>
      </c>
      <c r="U98" s="77">
        <f>COUNTIF(M98:M99,"1")</f>
        <v>0</v>
      </c>
    </row>
    <row r="99" spans="1:21" ht="48" x14ac:dyDescent="0.2">
      <c r="A99" s="283"/>
      <c r="B99" s="123"/>
      <c r="C99" s="89" t="s">
        <v>109</v>
      </c>
      <c r="D99" s="27">
        <v>3</v>
      </c>
      <c r="E99" s="30" t="s">
        <v>300</v>
      </c>
      <c r="F99" s="29" t="s">
        <v>301</v>
      </c>
      <c r="G99" s="28">
        <v>3</v>
      </c>
      <c r="H99" s="32" t="s">
        <v>493</v>
      </c>
      <c r="I99" s="31" t="s">
        <v>301</v>
      </c>
      <c r="J99" s="164">
        <v>3</v>
      </c>
      <c r="K99" s="154" t="s">
        <v>594</v>
      </c>
      <c r="L99" s="159" t="s">
        <v>620</v>
      </c>
      <c r="M99" s="49"/>
      <c r="N99" s="48"/>
      <c r="O99" s="48"/>
      <c r="R99" s="77">
        <f>COUNTIF(D98:D99,"2")</f>
        <v>0</v>
      </c>
      <c r="S99" s="77">
        <f>COUNTIF(G98:G99,"2")</f>
        <v>0</v>
      </c>
      <c r="T99" s="77">
        <f>COUNTIF(J98:J99,"2")</f>
        <v>0</v>
      </c>
      <c r="U99" s="77">
        <f>COUNTIF(M98:M99,"2")</f>
        <v>0</v>
      </c>
    </row>
    <row r="100" spans="1:21" ht="8.25" customHeight="1" x14ac:dyDescent="0.25">
      <c r="B100" s="228"/>
      <c r="C100" s="229"/>
      <c r="D100" s="110"/>
      <c r="E100" s="111"/>
      <c r="F100" s="111"/>
      <c r="G100" s="110"/>
      <c r="H100" s="111"/>
      <c r="I100" s="111"/>
      <c r="J100" s="110"/>
      <c r="K100" s="115"/>
      <c r="M100" s="110"/>
      <c r="N100" s="115"/>
      <c r="R100" s="77">
        <f>COUNTIF(D98:D99,"3")</f>
        <v>2</v>
      </c>
      <c r="S100" s="77">
        <f>COUNTIF(G98:G99,"3")</f>
        <v>2</v>
      </c>
      <c r="T100" s="77">
        <f>COUNTIF(J98:J99,"3")</f>
        <v>2</v>
      </c>
      <c r="U100" s="77">
        <f>COUNTIF(M98:M99,"3")</f>
        <v>0</v>
      </c>
    </row>
    <row r="101" spans="1:21" ht="18.75" x14ac:dyDescent="0.2">
      <c r="A101" s="283"/>
      <c r="B101" s="116"/>
      <c r="C101" s="230" t="s">
        <v>110</v>
      </c>
      <c r="D101" s="230"/>
      <c r="E101" s="230"/>
      <c r="F101" s="230"/>
      <c r="G101" s="230"/>
      <c r="H101" s="230"/>
      <c r="I101" s="230"/>
      <c r="J101" s="230"/>
      <c r="K101" s="234"/>
      <c r="L101" s="107"/>
      <c r="M101" s="107"/>
      <c r="N101" s="107"/>
      <c r="O101" s="107"/>
      <c r="R101" s="77">
        <f>COUNTIF(D98:D99,"4")</f>
        <v>0</v>
      </c>
      <c r="S101" s="77">
        <f>COUNTIF(G98:G99,"4")</f>
        <v>0</v>
      </c>
      <c r="T101" s="77">
        <f>COUNTIF(J98:J99,"4")</f>
        <v>0</v>
      </c>
      <c r="U101" s="77">
        <f>COUNTIF(M98:M99,"4")</f>
        <v>0</v>
      </c>
    </row>
    <row r="102" spans="1:21" ht="30" customHeight="1" x14ac:dyDescent="0.2">
      <c r="A102" s="283"/>
      <c r="B102" s="109"/>
      <c r="C102" s="96" t="s">
        <v>111</v>
      </c>
      <c r="D102" s="27">
        <v>3</v>
      </c>
      <c r="E102" s="57" t="s">
        <v>302</v>
      </c>
      <c r="F102" s="57" t="s">
        <v>303</v>
      </c>
      <c r="G102" s="72">
        <v>3</v>
      </c>
      <c r="H102" s="58" t="s">
        <v>494</v>
      </c>
      <c r="I102" s="58" t="s">
        <v>303</v>
      </c>
      <c r="J102" s="165">
        <v>3</v>
      </c>
      <c r="K102" s="155" t="s">
        <v>595</v>
      </c>
      <c r="L102" s="160" t="s">
        <v>621</v>
      </c>
      <c r="M102" s="76"/>
      <c r="N102" s="70"/>
      <c r="O102" s="70"/>
      <c r="R102" s="77">
        <f>COUNTIF(D102:D111,"1")</f>
        <v>1</v>
      </c>
      <c r="S102" s="77">
        <f>COUNTIF(G102:G111,"1")</f>
        <v>1</v>
      </c>
      <c r="T102" s="77">
        <f>COUNTIF(J102:J111,"1")</f>
        <v>1</v>
      </c>
      <c r="U102" s="77">
        <f>COUNTIF(M102:M111,"1")</f>
        <v>0</v>
      </c>
    </row>
    <row r="103" spans="1:21" ht="30" customHeight="1" x14ac:dyDescent="0.2">
      <c r="A103" s="283"/>
      <c r="B103" s="116"/>
      <c r="C103" s="88" t="s">
        <v>112</v>
      </c>
      <c r="D103" s="27">
        <v>3</v>
      </c>
      <c r="E103" s="66" t="s">
        <v>304</v>
      </c>
      <c r="F103" s="57" t="s">
        <v>305</v>
      </c>
      <c r="G103" s="72">
        <v>3</v>
      </c>
      <c r="H103" s="61" t="s">
        <v>495</v>
      </c>
      <c r="I103" s="58" t="s">
        <v>305</v>
      </c>
      <c r="J103" s="165">
        <v>3</v>
      </c>
      <c r="K103" s="155" t="s">
        <v>596</v>
      </c>
      <c r="L103" s="160" t="s">
        <v>622</v>
      </c>
      <c r="M103" s="76"/>
      <c r="N103" s="70"/>
      <c r="O103" s="70"/>
      <c r="R103" s="77">
        <f>COUNTIF(D102:D111,"2")</f>
        <v>1</v>
      </c>
      <c r="S103" s="77">
        <f>COUNTIF(G102:G111,"2")</f>
        <v>1</v>
      </c>
      <c r="T103" s="77">
        <f>COUNTIF(J102:J111,"2")</f>
        <v>1</v>
      </c>
      <c r="U103" s="77">
        <f>COUNTIF(M102:M111,"2")</f>
        <v>0</v>
      </c>
    </row>
    <row r="104" spans="1:21" ht="30" customHeight="1" x14ac:dyDescent="0.2">
      <c r="A104" s="283"/>
      <c r="B104" s="116"/>
      <c r="C104" s="88" t="s">
        <v>113</v>
      </c>
      <c r="D104" s="27">
        <v>2</v>
      </c>
      <c r="E104" s="66" t="s">
        <v>306</v>
      </c>
      <c r="F104" s="57" t="s">
        <v>307</v>
      </c>
      <c r="G104" s="72">
        <v>2</v>
      </c>
      <c r="H104" s="61" t="s">
        <v>496</v>
      </c>
      <c r="I104" s="58" t="s">
        <v>307</v>
      </c>
      <c r="J104" s="165">
        <v>2</v>
      </c>
      <c r="K104" s="155" t="s">
        <v>597</v>
      </c>
      <c r="L104" s="160" t="s">
        <v>623</v>
      </c>
      <c r="M104" s="76"/>
      <c r="N104" s="70"/>
      <c r="O104" s="70"/>
      <c r="R104" s="77">
        <f>COUNTIF(D102:D111,"3")</f>
        <v>8</v>
      </c>
      <c r="S104" s="77">
        <f>COUNTIF(G102:G111,"3")</f>
        <v>8</v>
      </c>
      <c r="T104" s="77">
        <f>COUNTIF(J102:J111,"3")</f>
        <v>8</v>
      </c>
      <c r="U104" s="77">
        <f>COUNTIF(M102:M111,"3")</f>
        <v>0</v>
      </c>
    </row>
    <row r="105" spans="1:21" ht="30" customHeight="1" x14ac:dyDescent="0.2">
      <c r="A105" s="283"/>
      <c r="B105" s="116"/>
      <c r="C105" s="88" t="s">
        <v>114</v>
      </c>
      <c r="D105" s="27">
        <v>3</v>
      </c>
      <c r="E105" s="66" t="s">
        <v>308</v>
      </c>
      <c r="F105" s="57" t="s">
        <v>309</v>
      </c>
      <c r="G105" s="72">
        <v>3</v>
      </c>
      <c r="H105" s="61" t="s">
        <v>497</v>
      </c>
      <c r="I105" s="58" t="s">
        <v>309</v>
      </c>
      <c r="J105" s="165">
        <v>3</v>
      </c>
      <c r="K105" s="155" t="s">
        <v>598</v>
      </c>
      <c r="L105" s="160" t="s">
        <v>624</v>
      </c>
      <c r="M105" s="76"/>
      <c r="N105" s="70"/>
      <c r="O105" s="70"/>
      <c r="R105" s="77">
        <f>COUNTIF(D102:D111,"4")</f>
        <v>0</v>
      </c>
      <c r="S105" s="77">
        <f>COUNTIF(G102:G111,"4")</f>
        <v>0</v>
      </c>
      <c r="T105" s="77">
        <f>COUNTIF(J102:J111,"4")</f>
        <v>0</v>
      </c>
      <c r="U105" s="77">
        <f>COUNTIF(M102:M111,"4")</f>
        <v>0</v>
      </c>
    </row>
    <row r="106" spans="1:21" ht="30" customHeight="1" x14ac:dyDescent="0.2">
      <c r="A106" s="283"/>
      <c r="B106" s="116"/>
      <c r="C106" s="88" t="s">
        <v>115</v>
      </c>
      <c r="D106" s="27">
        <v>3</v>
      </c>
      <c r="E106" s="66" t="s">
        <v>310</v>
      </c>
      <c r="F106" s="57" t="s">
        <v>311</v>
      </c>
      <c r="G106" s="72">
        <v>3</v>
      </c>
      <c r="H106" s="61" t="s">
        <v>498</v>
      </c>
      <c r="I106" s="58" t="s">
        <v>311</v>
      </c>
      <c r="J106" s="165">
        <v>3</v>
      </c>
      <c r="K106" s="155" t="s">
        <v>599</v>
      </c>
      <c r="L106" s="160" t="s">
        <v>625</v>
      </c>
      <c r="M106" s="76"/>
      <c r="N106" s="70"/>
      <c r="O106" s="70"/>
    </row>
    <row r="107" spans="1:21" ht="30" customHeight="1" x14ac:dyDescent="0.2">
      <c r="A107" s="283"/>
      <c r="B107" s="116"/>
      <c r="C107" s="88" t="s">
        <v>116</v>
      </c>
      <c r="D107" s="27">
        <v>3</v>
      </c>
      <c r="E107" s="66" t="s">
        <v>312</v>
      </c>
      <c r="F107" s="57" t="s">
        <v>313</v>
      </c>
      <c r="G107" s="72">
        <v>3</v>
      </c>
      <c r="H107" s="61" t="s">
        <v>499</v>
      </c>
      <c r="I107" s="58" t="s">
        <v>313</v>
      </c>
      <c r="J107" s="165">
        <v>3</v>
      </c>
      <c r="K107" s="155" t="s">
        <v>600</v>
      </c>
      <c r="L107" s="160" t="s">
        <v>626</v>
      </c>
      <c r="M107" s="76"/>
      <c r="N107" s="70"/>
      <c r="O107" s="70"/>
    </row>
    <row r="108" spans="1:21" ht="30" customHeight="1" x14ac:dyDescent="0.2">
      <c r="A108" s="283"/>
      <c r="B108" s="116"/>
      <c r="C108" s="88" t="s">
        <v>117</v>
      </c>
      <c r="D108" s="27">
        <v>3</v>
      </c>
      <c r="E108" s="66" t="s">
        <v>314</v>
      </c>
      <c r="F108" s="57" t="s">
        <v>315</v>
      </c>
      <c r="G108" s="72">
        <v>3</v>
      </c>
      <c r="H108" s="61" t="s">
        <v>500</v>
      </c>
      <c r="I108" s="58" t="s">
        <v>315</v>
      </c>
      <c r="J108" s="165">
        <v>3</v>
      </c>
      <c r="K108" s="155" t="s">
        <v>601</v>
      </c>
      <c r="L108" s="160" t="s">
        <v>627</v>
      </c>
      <c r="M108" s="76"/>
      <c r="N108" s="70"/>
      <c r="O108" s="70"/>
    </row>
    <row r="109" spans="1:21" ht="30" customHeight="1" x14ac:dyDescent="0.2">
      <c r="A109" s="283"/>
      <c r="B109" s="116"/>
      <c r="C109" s="88" t="s">
        <v>118</v>
      </c>
      <c r="D109" s="27">
        <v>1</v>
      </c>
      <c r="E109" s="66" t="s">
        <v>316</v>
      </c>
      <c r="F109" s="57" t="s">
        <v>317</v>
      </c>
      <c r="G109" s="72">
        <v>1</v>
      </c>
      <c r="H109" s="61" t="s">
        <v>501</v>
      </c>
      <c r="I109" s="58" t="s">
        <v>317</v>
      </c>
      <c r="J109" s="165">
        <v>1</v>
      </c>
      <c r="K109" s="155" t="s">
        <v>602</v>
      </c>
      <c r="L109" s="160" t="s">
        <v>628</v>
      </c>
      <c r="M109" s="76"/>
      <c r="N109" s="70"/>
      <c r="O109" s="70"/>
    </row>
    <row r="110" spans="1:21" ht="30" customHeight="1" x14ac:dyDescent="0.2">
      <c r="A110" s="283"/>
      <c r="B110" s="116"/>
      <c r="C110" s="88" t="s">
        <v>119</v>
      </c>
      <c r="D110" s="27">
        <v>3</v>
      </c>
      <c r="E110" s="66" t="s">
        <v>318</v>
      </c>
      <c r="F110" s="57" t="s">
        <v>62</v>
      </c>
      <c r="G110" s="72">
        <v>3</v>
      </c>
      <c r="H110" s="61" t="s">
        <v>502</v>
      </c>
      <c r="I110" s="58" t="s">
        <v>62</v>
      </c>
      <c r="J110" s="165">
        <v>3</v>
      </c>
      <c r="K110" s="155" t="s">
        <v>603</v>
      </c>
      <c r="L110" s="160" t="s">
        <v>629</v>
      </c>
      <c r="M110" s="76"/>
      <c r="N110" s="70"/>
      <c r="O110" s="70"/>
    </row>
    <row r="111" spans="1:21" ht="30" customHeight="1" x14ac:dyDescent="0.2">
      <c r="A111" s="283"/>
      <c r="B111" s="116"/>
      <c r="C111" s="88" t="s">
        <v>120</v>
      </c>
      <c r="D111" s="27">
        <v>3</v>
      </c>
      <c r="E111" s="66" t="s">
        <v>319</v>
      </c>
      <c r="F111" s="57" t="s">
        <v>320</v>
      </c>
      <c r="G111" s="72">
        <v>3</v>
      </c>
      <c r="H111" s="61" t="s">
        <v>503</v>
      </c>
      <c r="I111" s="58" t="s">
        <v>320</v>
      </c>
      <c r="J111" s="165">
        <v>3</v>
      </c>
      <c r="K111" s="155" t="s">
        <v>604</v>
      </c>
      <c r="L111" s="160" t="s">
        <v>630</v>
      </c>
      <c r="M111" s="76"/>
      <c r="N111" s="70"/>
      <c r="O111" s="70"/>
    </row>
    <row r="112" spans="1:21" ht="5.25" customHeight="1" x14ac:dyDescent="0.25">
      <c r="B112" s="278"/>
      <c r="C112" s="279"/>
      <c r="D112" s="124"/>
      <c r="E112" s="125"/>
      <c r="F112" s="125"/>
      <c r="G112" s="124"/>
      <c r="H112" s="125"/>
      <c r="I112" s="125"/>
      <c r="J112" s="124"/>
      <c r="K112" s="126"/>
      <c r="M112" s="124"/>
      <c r="N112" s="126"/>
    </row>
    <row r="113" spans="1:21" ht="18.75" x14ac:dyDescent="0.2">
      <c r="A113" s="283"/>
      <c r="B113" s="116"/>
      <c r="C113" s="230" t="s">
        <v>0</v>
      </c>
      <c r="D113" s="230"/>
      <c r="E113" s="230"/>
      <c r="F113" s="230"/>
      <c r="G113" s="230"/>
      <c r="H113" s="230"/>
      <c r="I113" s="230"/>
      <c r="J113" s="230"/>
      <c r="K113" s="234"/>
      <c r="L113" s="107"/>
      <c r="M113" s="107"/>
      <c r="N113" s="107"/>
      <c r="O113" s="107"/>
    </row>
    <row r="114" spans="1:21" ht="30" customHeight="1" x14ac:dyDescent="0.2">
      <c r="A114" s="283"/>
      <c r="B114" s="120"/>
      <c r="C114" s="89" t="s">
        <v>1</v>
      </c>
      <c r="D114" s="27">
        <v>3</v>
      </c>
      <c r="E114" s="66" t="s">
        <v>321</v>
      </c>
      <c r="F114" s="57" t="s">
        <v>322</v>
      </c>
      <c r="G114" s="72">
        <v>3</v>
      </c>
      <c r="H114" s="61" t="s">
        <v>504</v>
      </c>
      <c r="I114" s="58" t="s">
        <v>322</v>
      </c>
      <c r="J114" s="177">
        <v>3</v>
      </c>
      <c r="K114" s="156" t="s">
        <v>605</v>
      </c>
      <c r="L114" s="161" t="s">
        <v>631</v>
      </c>
      <c r="M114" s="76"/>
      <c r="N114" s="70"/>
      <c r="O114" s="70"/>
      <c r="R114" s="77">
        <f>COUNTIF(D114:D117,"1")</f>
        <v>0</v>
      </c>
      <c r="S114" s="77">
        <f>COUNTIF(G114:G117,"1")</f>
        <v>0</v>
      </c>
      <c r="T114" s="77">
        <f>COUNTIF(J114:J117,"1")</f>
        <v>0</v>
      </c>
      <c r="U114" s="77">
        <f>COUNTIF(M114:M117,"1")</f>
        <v>0</v>
      </c>
    </row>
    <row r="115" spans="1:21" ht="30" customHeight="1" x14ac:dyDescent="0.2">
      <c r="A115" s="283"/>
      <c r="B115" s="116"/>
      <c r="C115" s="88" t="s">
        <v>2</v>
      </c>
      <c r="D115" s="27">
        <v>3</v>
      </c>
      <c r="E115" s="66" t="s">
        <v>323</v>
      </c>
      <c r="F115" s="57" t="s">
        <v>324</v>
      </c>
      <c r="G115" s="72">
        <v>3</v>
      </c>
      <c r="H115" s="61" t="s">
        <v>505</v>
      </c>
      <c r="I115" s="58" t="s">
        <v>324</v>
      </c>
      <c r="J115" s="177">
        <v>3</v>
      </c>
      <c r="K115" s="156" t="s">
        <v>606</v>
      </c>
      <c r="L115" s="161" t="s">
        <v>632</v>
      </c>
      <c r="M115" s="76"/>
      <c r="N115" s="70"/>
      <c r="O115" s="70"/>
      <c r="R115" s="77">
        <f>COUNTIF(D114:D117,"2")</f>
        <v>0</v>
      </c>
      <c r="S115" s="77">
        <f>COUNTIF(G114:G117,"2")</f>
        <v>0</v>
      </c>
      <c r="T115" s="77">
        <f>COUNTIF(J114:J117,"2")</f>
        <v>0</v>
      </c>
      <c r="U115" s="77">
        <f>COUNTIF(M114:M117,"2")</f>
        <v>0</v>
      </c>
    </row>
    <row r="116" spans="1:21" ht="30" customHeight="1" x14ac:dyDescent="0.2">
      <c r="A116" s="283"/>
      <c r="B116" s="116"/>
      <c r="C116" s="88" t="s">
        <v>3</v>
      </c>
      <c r="D116" s="27">
        <v>3</v>
      </c>
      <c r="E116" s="66" t="s">
        <v>325</v>
      </c>
      <c r="F116" s="57" t="s">
        <v>326</v>
      </c>
      <c r="G116" s="72">
        <v>3</v>
      </c>
      <c r="H116" s="61" t="s">
        <v>506</v>
      </c>
      <c r="I116" s="58" t="s">
        <v>524</v>
      </c>
      <c r="J116" s="177">
        <v>3</v>
      </c>
      <c r="K116" s="156" t="s">
        <v>607</v>
      </c>
      <c r="L116" s="161" t="s">
        <v>633</v>
      </c>
      <c r="M116" s="76"/>
      <c r="N116" s="70"/>
      <c r="O116" s="70"/>
      <c r="R116" s="77">
        <f>COUNTIF(D114:D117,"3")</f>
        <v>4</v>
      </c>
      <c r="S116" s="77">
        <f>COUNTIF(G114:G117,"3")</f>
        <v>4</v>
      </c>
      <c r="T116" s="77">
        <f>COUNTIF(J114:J117,"3")</f>
        <v>4</v>
      </c>
      <c r="U116" s="77">
        <f>COUNTIF(M114:M117,"3")</f>
        <v>0</v>
      </c>
    </row>
    <row r="117" spans="1:21" ht="30" customHeight="1" x14ac:dyDescent="0.2">
      <c r="A117" s="283"/>
      <c r="B117" s="116"/>
      <c r="C117" s="88" t="s">
        <v>4</v>
      </c>
      <c r="D117" s="27">
        <v>3</v>
      </c>
      <c r="E117" s="66" t="s">
        <v>327</v>
      </c>
      <c r="F117" s="57" t="s">
        <v>328</v>
      </c>
      <c r="G117" s="72">
        <v>3</v>
      </c>
      <c r="H117" s="61" t="s">
        <v>507</v>
      </c>
      <c r="I117" s="58" t="s">
        <v>328</v>
      </c>
      <c r="J117" s="177">
        <v>3</v>
      </c>
      <c r="K117" s="156" t="s">
        <v>608</v>
      </c>
      <c r="L117" s="161" t="s">
        <v>634</v>
      </c>
      <c r="M117" s="76"/>
      <c r="N117" s="70"/>
      <c r="O117" s="70"/>
      <c r="R117" s="77">
        <f>COUNTIF(D114:D117,"4")</f>
        <v>0</v>
      </c>
      <c r="S117" s="77">
        <f>COUNTIF(G114:G117,"4")</f>
        <v>0</v>
      </c>
      <c r="T117" s="77">
        <f>COUNTIF(J114:J117,"4")</f>
        <v>0</v>
      </c>
      <c r="U117" s="77">
        <f>COUNTIF(M114:M117,"4")</f>
        <v>0</v>
      </c>
    </row>
    <row r="118" spans="1:21" ht="7.5" customHeight="1" x14ac:dyDescent="0.25">
      <c r="B118" s="228"/>
      <c r="C118" s="229"/>
      <c r="D118" s="124"/>
      <c r="E118" s="125"/>
      <c r="F118" s="125"/>
      <c r="G118" s="124"/>
      <c r="H118" s="125"/>
      <c r="I118" s="125"/>
      <c r="J118" s="110"/>
      <c r="K118" s="115"/>
      <c r="M118" s="110"/>
      <c r="N118" s="115"/>
    </row>
    <row r="119" spans="1:21" ht="15.75" customHeight="1" x14ac:dyDescent="0.2">
      <c r="B119" s="250" t="s">
        <v>24</v>
      </c>
      <c r="C119" s="251"/>
      <c r="D119" s="232" t="s">
        <v>175</v>
      </c>
      <c r="E119" s="232"/>
      <c r="F119" s="232"/>
      <c r="G119" s="264" t="s">
        <v>176</v>
      </c>
      <c r="H119" s="264"/>
      <c r="I119" s="264"/>
      <c r="J119" s="265" t="s">
        <v>177</v>
      </c>
      <c r="K119" s="265"/>
      <c r="L119" s="265"/>
      <c r="M119" s="233" t="s">
        <v>178</v>
      </c>
      <c r="N119" s="233"/>
      <c r="O119" s="233"/>
    </row>
    <row r="120" spans="1:21" ht="15.75" customHeight="1" x14ac:dyDescent="0.2">
      <c r="B120" s="252"/>
      <c r="C120" s="253"/>
      <c r="D120" s="102" t="s">
        <v>34</v>
      </c>
      <c r="E120" s="103" t="s">
        <v>121</v>
      </c>
      <c r="F120" s="103"/>
      <c r="G120" s="102" t="s">
        <v>34</v>
      </c>
      <c r="H120" s="103" t="s">
        <v>121</v>
      </c>
      <c r="I120" s="103"/>
      <c r="J120" s="102" t="s">
        <v>34</v>
      </c>
      <c r="K120" s="103" t="s">
        <v>121</v>
      </c>
      <c r="L120" s="127" t="s">
        <v>124</v>
      </c>
      <c r="M120" s="102" t="s">
        <v>34</v>
      </c>
      <c r="N120" s="103" t="s">
        <v>121</v>
      </c>
      <c r="O120" s="127"/>
    </row>
    <row r="121" spans="1:21" ht="18.75" x14ac:dyDescent="0.2">
      <c r="A121" s="283"/>
      <c r="B121" s="119"/>
      <c r="C121" s="230" t="s">
        <v>5</v>
      </c>
      <c r="D121" s="230"/>
      <c r="E121" s="230"/>
      <c r="F121" s="230"/>
      <c r="G121" s="230"/>
      <c r="H121" s="230"/>
      <c r="I121" s="230"/>
      <c r="J121" s="230"/>
      <c r="K121" s="234"/>
      <c r="L121" s="107"/>
      <c r="M121" s="107"/>
      <c r="N121" s="107"/>
      <c r="O121" s="107"/>
    </row>
    <row r="122" spans="1:21" ht="39" customHeight="1" x14ac:dyDescent="0.2">
      <c r="A122" s="283"/>
      <c r="B122" s="123"/>
      <c r="C122" s="128" t="s">
        <v>6</v>
      </c>
      <c r="D122" s="27">
        <v>3</v>
      </c>
      <c r="E122" s="57" t="s">
        <v>329</v>
      </c>
      <c r="F122" s="57" t="s">
        <v>330</v>
      </c>
      <c r="G122" s="72">
        <v>3</v>
      </c>
      <c r="H122" s="58" t="s">
        <v>508</v>
      </c>
      <c r="I122" s="58" t="s">
        <v>330</v>
      </c>
      <c r="J122" s="74">
        <v>3</v>
      </c>
      <c r="K122" s="68" t="s">
        <v>562</v>
      </c>
      <c r="L122" s="68" t="s">
        <v>563</v>
      </c>
      <c r="M122" s="76"/>
      <c r="N122" s="70"/>
      <c r="O122" s="70"/>
      <c r="R122" s="77">
        <f>COUNTIF(D122:D125,"1")</f>
        <v>1</v>
      </c>
      <c r="S122" s="77">
        <f>COUNTIF(G122:G125,"1")</f>
        <v>1</v>
      </c>
      <c r="T122" s="77">
        <f>COUNTIF(J122:J125,"1")</f>
        <v>1</v>
      </c>
      <c r="U122" s="77">
        <f>COUNTIF(M122:M125,"1")</f>
        <v>0</v>
      </c>
    </row>
    <row r="123" spans="1:21" ht="30" customHeight="1" x14ac:dyDescent="0.2">
      <c r="A123" s="283"/>
      <c r="B123" s="120"/>
      <c r="C123" s="89" t="s">
        <v>7</v>
      </c>
      <c r="D123" s="27">
        <v>1</v>
      </c>
      <c r="E123" s="66" t="s">
        <v>331</v>
      </c>
      <c r="F123" s="57" t="s">
        <v>246</v>
      </c>
      <c r="G123" s="72">
        <v>1</v>
      </c>
      <c r="H123" s="61" t="s">
        <v>509</v>
      </c>
      <c r="I123" s="58" t="s">
        <v>525</v>
      </c>
      <c r="J123" s="74">
        <v>1</v>
      </c>
      <c r="K123" s="68" t="s">
        <v>564</v>
      </c>
      <c r="L123" s="68" t="s">
        <v>565</v>
      </c>
      <c r="M123" s="76"/>
      <c r="N123" s="70"/>
      <c r="O123" s="70"/>
      <c r="R123" s="77">
        <f>COUNTIF(D122:D125,"2")</f>
        <v>2</v>
      </c>
      <c r="S123" s="77">
        <f>COUNTIF(G122:G125,"2")</f>
        <v>2</v>
      </c>
      <c r="T123" s="77">
        <f>COUNTIF(J122:J125,"2")</f>
        <v>2</v>
      </c>
      <c r="U123" s="77">
        <f>COUNTIF(M122:M125,"2")</f>
        <v>0</v>
      </c>
    </row>
    <row r="124" spans="1:21" ht="30" customHeight="1" x14ac:dyDescent="0.2">
      <c r="A124" s="283"/>
      <c r="B124" s="116"/>
      <c r="C124" s="89" t="s">
        <v>8</v>
      </c>
      <c r="D124" s="27">
        <v>2</v>
      </c>
      <c r="E124" s="66" t="s">
        <v>332</v>
      </c>
      <c r="F124" s="57" t="s">
        <v>333</v>
      </c>
      <c r="G124" s="72">
        <v>2</v>
      </c>
      <c r="H124" s="61" t="s">
        <v>510</v>
      </c>
      <c r="I124" s="58" t="s">
        <v>333</v>
      </c>
      <c r="J124" s="74">
        <v>2</v>
      </c>
      <c r="K124" s="68" t="s">
        <v>566</v>
      </c>
      <c r="L124" s="68" t="s">
        <v>567</v>
      </c>
      <c r="M124" s="76"/>
      <c r="N124" s="70"/>
      <c r="O124" s="70"/>
      <c r="R124" s="77">
        <f>COUNTIF(D122:D125,"3")</f>
        <v>1</v>
      </c>
      <c r="S124" s="77">
        <f>COUNTIF(G122:G125,"3")</f>
        <v>1</v>
      </c>
      <c r="T124" s="77">
        <f>COUNTIF(J122:J125,"3")</f>
        <v>1</v>
      </c>
      <c r="U124" s="77">
        <f>COUNTIF(M122:M125,"3")</f>
        <v>0</v>
      </c>
    </row>
    <row r="125" spans="1:21" ht="30" customHeight="1" x14ac:dyDescent="0.2">
      <c r="A125" s="283"/>
      <c r="B125" s="116"/>
      <c r="C125" s="88" t="s">
        <v>9</v>
      </c>
      <c r="D125" s="27">
        <v>2</v>
      </c>
      <c r="E125" s="66" t="s">
        <v>334</v>
      </c>
      <c r="F125" s="57" t="s">
        <v>335</v>
      </c>
      <c r="G125" s="72">
        <v>2</v>
      </c>
      <c r="H125" s="61" t="s">
        <v>568</v>
      </c>
      <c r="I125" s="58" t="s">
        <v>335</v>
      </c>
      <c r="J125" s="74">
        <v>2</v>
      </c>
      <c r="K125" s="68" t="s">
        <v>569</v>
      </c>
      <c r="L125" s="68" t="s">
        <v>570</v>
      </c>
      <c r="M125" s="76"/>
      <c r="N125" s="70"/>
      <c r="O125" s="70"/>
      <c r="R125" s="77">
        <f>COUNTIF(D122:D125,"4")</f>
        <v>0</v>
      </c>
      <c r="S125" s="77">
        <f>COUNTIF(G122:G125,"4")</f>
        <v>0</v>
      </c>
      <c r="T125" s="77">
        <f>COUNTIF(J122:J125,"4")</f>
        <v>0</v>
      </c>
      <c r="U125" s="77">
        <f>COUNTIF(M122:M125,"4")</f>
        <v>0</v>
      </c>
    </row>
    <row r="126" spans="1:21" ht="8.25" customHeight="1" x14ac:dyDescent="0.25">
      <c r="B126" s="228"/>
      <c r="C126" s="229"/>
      <c r="D126" s="110"/>
      <c r="E126" s="111"/>
      <c r="F126" s="111"/>
      <c r="G126" s="110"/>
      <c r="H126" s="111"/>
      <c r="I126" s="111"/>
      <c r="J126" s="110"/>
      <c r="K126" s="115"/>
      <c r="M126" s="110"/>
      <c r="N126" s="115"/>
    </row>
    <row r="127" spans="1:21" ht="18.75" x14ac:dyDescent="0.2">
      <c r="A127" s="283"/>
      <c r="B127" s="116"/>
      <c r="C127" s="230" t="s">
        <v>10</v>
      </c>
      <c r="D127" s="230"/>
      <c r="E127" s="230"/>
      <c r="F127" s="230"/>
      <c r="G127" s="230"/>
      <c r="H127" s="230"/>
      <c r="I127" s="230"/>
      <c r="J127" s="230"/>
      <c r="K127" s="234"/>
      <c r="L127" s="107"/>
      <c r="M127" s="107"/>
      <c r="N127" s="107"/>
      <c r="O127" s="107"/>
    </row>
    <row r="128" spans="1:21" ht="30" customHeight="1" x14ac:dyDescent="0.2">
      <c r="A128" s="283"/>
      <c r="B128" s="109"/>
      <c r="C128" s="96" t="s">
        <v>11</v>
      </c>
      <c r="D128" s="27">
        <v>1</v>
      </c>
      <c r="E128" s="57" t="s">
        <v>336</v>
      </c>
      <c r="F128" s="57" t="s">
        <v>337</v>
      </c>
      <c r="G128" s="72">
        <v>2</v>
      </c>
      <c r="H128" s="58" t="s">
        <v>511</v>
      </c>
      <c r="I128" s="58" t="s">
        <v>337</v>
      </c>
      <c r="J128" s="74">
        <v>2</v>
      </c>
      <c r="K128" s="68" t="s">
        <v>511</v>
      </c>
      <c r="L128" s="68" t="s">
        <v>571</v>
      </c>
      <c r="M128" s="76"/>
      <c r="N128" s="70"/>
      <c r="O128" s="70"/>
      <c r="R128" s="77">
        <f>COUNTIF(D128:D131,"1")</f>
        <v>1</v>
      </c>
      <c r="S128" s="77">
        <f>COUNTIF(G128:G131,"1")</f>
        <v>0</v>
      </c>
      <c r="T128" s="77">
        <f>COUNTIF(J128:J131,"1")</f>
        <v>0</v>
      </c>
      <c r="U128" s="77">
        <f>COUNTIF(M128:M131,"1")</f>
        <v>0</v>
      </c>
    </row>
    <row r="129" spans="1:21" ht="30" customHeight="1" x14ac:dyDescent="0.2">
      <c r="A129" s="283"/>
      <c r="B129" s="116"/>
      <c r="C129" s="88" t="s">
        <v>12</v>
      </c>
      <c r="D129" s="27">
        <v>2</v>
      </c>
      <c r="E129" s="66" t="s">
        <v>338</v>
      </c>
      <c r="F129" s="57" t="s">
        <v>339</v>
      </c>
      <c r="G129" s="72">
        <v>2</v>
      </c>
      <c r="H129" s="61" t="s">
        <v>512</v>
      </c>
      <c r="I129" s="58" t="s">
        <v>339</v>
      </c>
      <c r="J129" s="74">
        <v>2</v>
      </c>
      <c r="K129" s="68" t="s">
        <v>572</v>
      </c>
      <c r="L129" s="68" t="s">
        <v>571</v>
      </c>
      <c r="M129" s="76"/>
      <c r="N129" s="70"/>
      <c r="O129" s="70"/>
      <c r="R129" s="77">
        <f>COUNTIF(D128:D131,"2")</f>
        <v>2</v>
      </c>
      <c r="S129" s="77">
        <f>COUNTIF(G128:G131,"2")</f>
        <v>3</v>
      </c>
      <c r="T129" s="77">
        <f>COUNTIF(J128:J131,"2")</f>
        <v>2</v>
      </c>
      <c r="U129" s="77">
        <f>COUNTIF(M128:M131,"2")</f>
        <v>0</v>
      </c>
    </row>
    <row r="130" spans="1:21" ht="30" customHeight="1" x14ac:dyDescent="0.2">
      <c r="A130" s="283"/>
      <c r="B130" s="116"/>
      <c r="C130" s="88" t="s">
        <v>13</v>
      </c>
      <c r="D130" s="27">
        <v>3</v>
      </c>
      <c r="E130" s="66" t="s">
        <v>340</v>
      </c>
      <c r="F130" s="57" t="s">
        <v>341</v>
      </c>
      <c r="G130" s="72">
        <v>3</v>
      </c>
      <c r="H130" s="61" t="s">
        <v>511</v>
      </c>
      <c r="I130" s="58" t="s">
        <v>526</v>
      </c>
      <c r="J130" s="74">
        <v>3</v>
      </c>
      <c r="K130" s="68" t="s">
        <v>511</v>
      </c>
      <c r="L130" s="68" t="s">
        <v>573</v>
      </c>
      <c r="M130" s="76"/>
      <c r="N130" s="70"/>
      <c r="O130" s="70"/>
      <c r="R130" s="77">
        <f>COUNTIF(D128:D131,"3")</f>
        <v>1</v>
      </c>
      <c r="S130" s="77">
        <f>COUNTIF(G128:G131,"3")</f>
        <v>1</v>
      </c>
      <c r="T130" s="77">
        <f>COUNTIF(J128:J131,"3")</f>
        <v>2</v>
      </c>
      <c r="U130" s="77">
        <f>COUNTIF(M128:M131,"3")</f>
        <v>0</v>
      </c>
    </row>
    <row r="131" spans="1:21" ht="30" customHeight="1" x14ac:dyDescent="0.2">
      <c r="A131" s="283"/>
      <c r="B131" s="116"/>
      <c r="C131" s="88" t="s">
        <v>14</v>
      </c>
      <c r="D131" s="27">
        <v>2</v>
      </c>
      <c r="E131" s="66" t="s">
        <v>342</v>
      </c>
      <c r="F131" s="57" t="s">
        <v>343</v>
      </c>
      <c r="G131" s="72">
        <v>2</v>
      </c>
      <c r="H131" s="61" t="s">
        <v>513</v>
      </c>
      <c r="I131" s="58" t="s">
        <v>527</v>
      </c>
      <c r="J131" s="74">
        <v>3</v>
      </c>
      <c r="K131" s="68" t="s">
        <v>574</v>
      </c>
      <c r="L131" s="68" t="s">
        <v>575</v>
      </c>
      <c r="M131" s="76"/>
      <c r="N131" s="70"/>
      <c r="O131" s="70"/>
      <c r="R131" s="77">
        <f>COUNTIF(D128:D131,"4")</f>
        <v>0</v>
      </c>
      <c r="S131" s="77">
        <f>COUNTIF(G128:G131,"4")</f>
        <v>0</v>
      </c>
      <c r="T131" s="77">
        <f>COUNTIF(J128:J131,"4")</f>
        <v>0</v>
      </c>
      <c r="U131" s="77">
        <f>COUNTIF(M128:M131,"4")</f>
        <v>0</v>
      </c>
    </row>
    <row r="132" spans="1:21" ht="9" customHeight="1" x14ac:dyDescent="0.25">
      <c r="B132" s="228"/>
      <c r="C132" s="229"/>
      <c r="D132" s="110"/>
      <c r="E132" s="111"/>
      <c r="F132" s="111"/>
      <c r="G132" s="110"/>
      <c r="H132" s="111"/>
      <c r="I132" s="111"/>
      <c r="J132" s="110"/>
      <c r="K132" s="115"/>
      <c r="M132" s="110"/>
      <c r="N132" s="115"/>
    </row>
    <row r="133" spans="1:21" ht="18.75" x14ac:dyDescent="0.2">
      <c r="A133" s="283"/>
      <c r="B133" s="116"/>
      <c r="C133" s="230" t="s">
        <v>15</v>
      </c>
      <c r="D133" s="230"/>
      <c r="E133" s="230"/>
      <c r="F133" s="230"/>
      <c r="G133" s="230"/>
      <c r="H133" s="230"/>
      <c r="I133" s="230"/>
      <c r="J133" s="230"/>
      <c r="K133" s="234"/>
      <c r="L133" s="107"/>
      <c r="M133" s="107"/>
      <c r="N133" s="107"/>
      <c r="O133" s="107"/>
    </row>
    <row r="134" spans="1:21" ht="30" customHeight="1" x14ac:dyDescent="0.2">
      <c r="A134" s="283"/>
      <c r="B134" s="109"/>
      <c r="C134" s="96" t="s">
        <v>16</v>
      </c>
      <c r="D134" s="27">
        <v>3</v>
      </c>
      <c r="E134" s="57" t="s">
        <v>344</v>
      </c>
      <c r="F134" s="57" t="s">
        <v>345</v>
      </c>
      <c r="G134" s="72">
        <v>3</v>
      </c>
      <c r="H134" s="58" t="s">
        <v>514</v>
      </c>
      <c r="I134" s="58" t="s">
        <v>345</v>
      </c>
      <c r="J134" s="74">
        <v>3</v>
      </c>
      <c r="K134" s="68" t="s">
        <v>514</v>
      </c>
      <c r="L134" s="68" t="s">
        <v>576</v>
      </c>
      <c r="M134" s="76"/>
      <c r="N134" s="70"/>
      <c r="O134" s="70"/>
      <c r="R134" s="77">
        <f>COUNTIF(D134:D136,"1")</f>
        <v>1</v>
      </c>
      <c r="S134" s="77">
        <f>COUNTIF(G134:G136,"1")</f>
        <v>1</v>
      </c>
      <c r="T134" s="77">
        <f>COUNTIF(J134:J136,"1")</f>
        <v>1</v>
      </c>
      <c r="U134" s="77">
        <f>COUNTIF(M134:M136,"1")</f>
        <v>0</v>
      </c>
    </row>
    <row r="135" spans="1:21" ht="30" customHeight="1" x14ac:dyDescent="0.2">
      <c r="A135" s="283"/>
      <c r="B135" s="116"/>
      <c r="C135" s="88" t="s">
        <v>17</v>
      </c>
      <c r="D135" s="27">
        <v>1</v>
      </c>
      <c r="E135" s="57" t="s">
        <v>346</v>
      </c>
      <c r="F135" s="57" t="s">
        <v>347</v>
      </c>
      <c r="G135" s="72">
        <v>1</v>
      </c>
      <c r="H135" s="61" t="s">
        <v>515</v>
      </c>
      <c r="I135" s="58" t="s">
        <v>347</v>
      </c>
      <c r="J135" s="74">
        <v>1</v>
      </c>
      <c r="K135" s="68" t="s">
        <v>577</v>
      </c>
      <c r="L135" s="68" t="s">
        <v>578</v>
      </c>
      <c r="M135" s="76"/>
      <c r="N135" s="70"/>
      <c r="O135" s="70"/>
      <c r="R135" s="77">
        <f>COUNTIF(D134:D136,"2")</f>
        <v>1</v>
      </c>
      <c r="S135" s="77">
        <f>COUNTIF(G134:G136,"2")</f>
        <v>1</v>
      </c>
      <c r="T135" s="77">
        <f>COUNTIF(J134:J136,"2")</f>
        <v>0</v>
      </c>
      <c r="U135" s="77">
        <f>COUNTIF(M134:M136,"2")</f>
        <v>0</v>
      </c>
    </row>
    <row r="136" spans="1:21" ht="30" customHeight="1" x14ac:dyDescent="0.2">
      <c r="A136" s="283"/>
      <c r="B136" s="116"/>
      <c r="C136" s="88" t="s">
        <v>18</v>
      </c>
      <c r="D136" s="27">
        <v>2</v>
      </c>
      <c r="E136" s="66" t="s">
        <v>348</v>
      </c>
      <c r="F136" s="57" t="s">
        <v>337</v>
      </c>
      <c r="G136" s="72">
        <v>2</v>
      </c>
      <c r="H136" s="61" t="s">
        <v>516</v>
      </c>
      <c r="I136" s="58" t="s">
        <v>337</v>
      </c>
      <c r="J136" s="74">
        <v>3</v>
      </c>
      <c r="K136" s="68" t="s">
        <v>579</v>
      </c>
      <c r="L136" s="68" t="s">
        <v>580</v>
      </c>
      <c r="M136" s="76"/>
      <c r="N136" s="70"/>
      <c r="O136" s="70"/>
      <c r="R136" s="77">
        <f>COUNTIF(D134:D136,"3")</f>
        <v>1</v>
      </c>
      <c r="S136" s="77">
        <f>COUNTIF(G134:G136,"3")</f>
        <v>1</v>
      </c>
      <c r="T136" s="77">
        <f>COUNTIF(J134:J136,"3")</f>
        <v>2</v>
      </c>
      <c r="U136" s="77">
        <f>COUNTIF(M134:M136,"3")</f>
        <v>0</v>
      </c>
    </row>
    <row r="137" spans="1:21" ht="9" customHeight="1" x14ac:dyDescent="0.25">
      <c r="B137" s="228"/>
      <c r="C137" s="229"/>
      <c r="D137" s="110"/>
      <c r="E137" s="111"/>
      <c r="F137" s="111"/>
      <c r="G137" s="110"/>
      <c r="H137" s="111"/>
      <c r="I137" s="111"/>
      <c r="J137" s="110"/>
      <c r="K137" s="115"/>
      <c r="M137" s="110"/>
      <c r="N137" s="115"/>
      <c r="R137" s="77">
        <f>COUNTIF(D134:D136,"4")</f>
        <v>0</v>
      </c>
      <c r="S137" s="77">
        <f>COUNTIF(G134:G136,"4")</f>
        <v>0</v>
      </c>
      <c r="T137" s="77">
        <f>COUNTIF(J134:J136,"4")</f>
        <v>0</v>
      </c>
    </row>
    <row r="138" spans="1:21" ht="18.75" x14ac:dyDescent="0.2">
      <c r="A138" s="283"/>
      <c r="B138" s="116"/>
      <c r="C138" s="230" t="s">
        <v>19</v>
      </c>
      <c r="D138" s="230"/>
      <c r="E138" s="230"/>
      <c r="F138" s="230"/>
      <c r="G138" s="230"/>
      <c r="H138" s="230"/>
      <c r="I138" s="230"/>
      <c r="J138" s="230"/>
      <c r="K138" s="234"/>
      <c r="L138" s="107"/>
      <c r="M138" s="107"/>
      <c r="N138" s="107"/>
      <c r="O138" s="107"/>
    </row>
    <row r="139" spans="1:21" ht="30" customHeight="1" x14ac:dyDescent="0.2">
      <c r="A139" s="283"/>
      <c r="B139" s="109"/>
      <c r="C139" s="96" t="s">
        <v>20</v>
      </c>
      <c r="D139" s="27">
        <v>2</v>
      </c>
      <c r="E139" s="57" t="s">
        <v>349</v>
      </c>
      <c r="F139" s="57" t="s">
        <v>350</v>
      </c>
      <c r="G139" s="72">
        <v>2</v>
      </c>
      <c r="H139" s="58" t="s">
        <v>517</v>
      </c>
      <c r="I139" s="58" t="s">
        <v>350</v>
      </c>
      <c r="J139" s="74">
        <v>3</v>
      </c>
      <c r="K139" s="68" t="s">
        <v>581</v>
      </c>
      <c r="L139" s="68" t="s">
        <v>582</v>
      </c>
      <c r="M139" s="76"/>
      <c r="N139" s="70"/>
      <c r="O139" s="70"/>
      <c r="P139" s="129"/>
      <c r="Q139" s="129"/>
      <c r="R139" s="77">
        <f>COUNTIF(D139:D141,"1")</f>
        <v>0</v>
      </c>
      <c r="S139" s="77">
        <f>COUNTIF(G139:G141,"1")</f>
        <v>0</v>
      </c>
      <c r="T139" s="77">
        <f>COUNTIF(J139:J141,"1")</f>
        <v>1</v>
      </c>
      <c r="U139" s="77">
        <f>COUNTIF(M139:M141,"1")</f>
        <v>0</v>
      </c>
    </row>
    <row r="140" spans="1:21" ht="30" customHeight="1" x14ac:dyDescent="0.2">
      <c r="A140" s="283"/>
      <c r="B140" s="116"/>
      <c r="C140" s="88" t="s">
        <v>21</v>
      </c>
      <c r="D140" s="27">
        <v>2</v>
      </c>
      <c r="E140" s="66" t="s">
        <v>351</v>
      </c>
      <c r="F140" s="57" t="s">
        <v>352</v>
      </c>
      <c r="G140" s="72">
        <v>2</v>
      </c>
      <c r="H140" s="61" t="s">
        <v>518</v>
      </c>
      <c r="I140" s="58" t="s">
        <v>352</v>
      </c>
      <c r="J140" s="74">
        <v>2</v>
      </c>
      <c r="K140" s="68" t="s">
        <v>583</v>
      </c>
      <c r="L140" s="68" t="s">
        <v>584</v>
      </c>
      <c r="M140" s="76"/>
      <c r="N140" s="70"/>
      <c r="O140" s="70"/>
      <c r="P140" s="129"/>
      <c r="Q140" s="129"/>
      <c r="R140" s="77">
        <f>COUNTIF(D139:D141,"2")</f>
        <v>3</v>
      </c>
      <c r="S140" s="77">
        <f>COUNTIF(G139:G141,"2")</f>
        <v>3</v>
      </c>
      <c r="T140" s="77">
        <f>COUNTIF(J139:J141,"2")</f>
        <v>1</v>
      </c>
      <c r="U140" s="77">
        <f>COUNTIF(M139:M141,"2")</f>
        <v>0</v>
      </c>
    </row>
    <row r="141" spans="1:21" ht="30" customHeight="1" x14ac:dyDescent="0.2">
      <c r="A141" s="283"/>
      <c r="B141" s="116"/>
      <c r="C141" s="88" t="s">
        <v>22</v>
      </c>
      <c r="D141" s="27">
        <v>2</v>
      </c>
      <c r="E141" s="66" t="s">
        <v>353</v>
      </c>
      <c r="F141" s="57" t="s">
        <v>354</v>
      </c>
      <c r="G141" s="72">
        <v>2</v>
      </c>
      <c r="H141" s="61" t="s">
        <v>519</v>
      </c>
      <c r="I141" s="58" t="s">
        <v>354</v>
      </c>
      <c r="J141" s="74">
        <v>1</v>
      </c>
      <c r="K141" s="68" t="s">
        <v>519</v>
      </c>
      <c r="L141" s="68" t="s">
        <v>585</v>
      </c>
      <c r="M141" s="76"/>
      <c r="N141" s="70"/>
      <c r="O141" s="70"/>
      <c r="P141" s="129"/>
      <c r="Q141" s="129"/>
      <c r="R141" s="77">
        <f>COUNTIF(D139:D141,"3")</f>
        <v>0</v>
      </c>
      <c r="S141" s="77">
        <f>COUNTIF(G139:G141,"3")</f>
        <v>0</v>
      </c>
      <c r="T141" s="77">
        <f>COUNTIF(J139:J141,"3")</f>
        <v>1</v>
      </c>
      <c r="U141" s="77">
        <f>COUNTIF(M139:M141,"3")</f>
        <v>0</v>
      </c>
    </row>
    <row r="142" spans="1:21" x14ac:dyDescent="0.2">
      <c r="R142" s="77">
        <f>COUNTIF(D139:D141,"4")</f>
        <v>0</v>
      </c>
      <c r="S142" s="77">
        <f>COUNTIF(G139:G141,"4")</f>
        <v>0</v>
      </c>
      <c r="T142" s="77">
        <f>COUNTIF(J139:J141,"4")</f>
        <v>0</v>
      </c>
    </row>
    <row r="65530" spans="2:6" ht="15" x14ac:dyDescent="0.25">
      <c r="B65530" s="277" t="s">
        <v>29</v>
      </c>
      <c r="C65530" s="277"/>
      <c r="D65530" s="277"/>
      <c r="E65530" s="277"/>
      <c r="F65530" s="90"/>
    </row>
    <row r="65531" spans="2:6" x14ac:dyDescent="0.2">
      <c r="B65531" s="276" t="s">
        <v>30</v>
      </c>
      <c r="C65531" s="276"/>
      <c r="D65531" s="276"/>
      <c r="E65531" s="276"/>
      <c r="F65531" s="131"/>
    </row>
    <row r="65532" spans="2:6" x14ac:dyDescent="0.2">
      <c r="B65532" s="276" t="s">
        <v>31</v>
      </c>
      <c r="C65532" s="276"/>
      <c r="D65532" s="276"/>
      <c r="E65532" s="276"/>
      <c r="F65532" s="131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9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8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6">
      <iconSet iconSet="4TrafficLights">
        <cfvo type="percent" val="0"/>
        <cfvo type="num" val="1"/>
        <cfvo type="num" val="3"/>
        <cfvo type="num" val="4"/>
      </iconSet>
    </cfRule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9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6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47" stopIfTrue="1" operator="lessThan">
      <formula>$Q$7</formula>
    </cfRule>
  </conditionalFormatting>
  <conditionalFormatting sqref="G84:G86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07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8:G111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V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32" customWidth="1"/>
    <col min="2" max="2" width="34.7109375" style="132" customWidth="1"/>
    <col min="3" max="6" width="7.7109375" style="132" customWidth="1"/>
    <col min="7" max="7" width="1.7109375" style="132" customWidth="1"/>
    <col min="8" max="11" width="7.7109375" style="132" customWidth="1"/>
    <col min="12" max="12" width="1.7109375" style="132" customWidth="1"/>
    <col min="13" max="16" width="7.7109375" style="132" customWidth="1"/>
    <col min="17" max="17" width="2.140625" style="132" customWidth="1"/>
    <col min="18" max="21" width="7.7109375" style="132" customWidth="1"/>
    <col min="22" max="27" width="11.42578125" style="132"/>
    <col min="28" max="28" width="2" style="132" customWidth="1"/>
    <col min="29" max="33" width="11.42578125" style="132"/>
    <col min="34" max="34" width="1.85546875" style="132" customWidth="1"/>
    <col min="35" max="16384" width="11.42578125" style="132"/>
  </cols>
  <sheetData>
    <row r="1" spans="2:22" ht="6" customHeight="1" x14ac:dyDescent="0.2"/>
    <row r="2" spans="2:22" ht="22.5" customHeight="1" x14ac:dyDescent="0.2">
      <c r="B2" s="304" t="s">
        <v>27</v>
      </c>
      <c r="C2" s="303" t="s">
        <v>175</v>
      </c>
      <c r="D2" s="303"/>
      <c r="E2" s="303"/>
      <c r="F2" s="303"/>
      <c r="G2" s="133"/>
      <c r="H2" s="301" t="s">
        <v>176</v>
      </c>
      <c r="I2" s="301"/>
      <c r="J2" s="301"/>
      <c r="K2" s="301"/>
      <c r="L2" s="133"/>
      <c r="M2" s="302" t="s">
        <v>177</v>
      </c>
      <c r="N2" s="302"/>
      <c r="O2" s="302"/>
      <c r="P2" s="302"/>
      <c r="Q2" s="134"/>
      <c r="R2" s="310" t="s">
        <v>178</v>
      </c>
      <c r="S2" s="310"/>
      <c r="T2" s="310"/>
      <c r="U2" s="310"/>
      <c r="V2" s="300"/>
    </row>
    <row r="3" spans="2:22" ht="24.75" customHeight="1" thickBot="1" x14ac:dyDescent="0.25">
      <c r="B3" s="305"/>
      <c r="C3" s="135">
        <v>1</v>
      </c>
      <c r="D3" s="135">
        <v>2</v>
      </c>
      <c r="E3" s="136">
        <v>3</v>
      </c>
      <c r="F3" s="137">
        <v>4</v>
      </c>
      <c r="G3" s="308"/>
      <c r="H3" s="135">
        <v>1</v>
      </c>
      <c r="I3" s="135">
        <v>2</v>
      </c>
      <c r="J3" s="136">
        <v>3</v>
      </c>
      <c r="K3" s="137">
        <v>4</v>
      </c>
      <c r="L3" s="306"/>
      <c r="M3" s="135">
        <v>1</v>
      </c>
      <c r="N3" s="135">
        <v>2</v>
      </c>
      <c r="O3" s="136">
        <v>3</v>
      </c>
      <c r="P3" s="137">
        <v>4</v>
      </c>
      <c r="Q3" s="134"/>
      <c r="R3" s="135">
        <v>1</v>
      </c>
      <c r="S3" s="135">
        <v>2</v>
      </c>
      <c r="T3" s="136">
        <v>3</v>
      </c>
      <c r="U3" s="137">
        <v>4</v>
      </c>
      <c r="V3" s="300"/>
    </row>
    <row r="4" spans="2:22" ht="38.1" customHeight="1" thickTop="1" thickBot="1" x14ac:dyDescent="0.25">
      <c r="B4" s="138" t="s">
        <v>73</v>
      </c>
      <c r="C4" s="139">
        <f>Autoevaluación!R7/SUM(Autoevaluación!R7:R10)</f>
        <v>0</v>
      </c>
      <c r="D4" s="140">
        <f>Autoevaluación!R8/SUM(Autoevaluación!R7:R10)</f>
        <v>0</v>
      </c>
      <c r="E4" s="140">
        <f>Autoevaluación!R9/SUM(Autoevaluación!R7:R10)</f>
        <v>0.75</v>
      </c>
      <c r="F4" s="140">
        <f>Autoevaluación!R10/SUM(Autoevaluación!R7:R10)</f>
        <v>0.25</v>
      </c>
      <c r="G4" s="309"/>
      <c r="H4" s="140">
        <f>Autoevaluación!S7/SUM(Autoevaluación!S7:S10)</f>
        <v>0</v>
      </c>
      <c r="I4" s="140">
        <f>Autoevaluación!S8/SUM(Autoevaluación!S7:S10)</f>
        <v>0</v>
      </c>
      <c r="J4" s="140">
        <f>Autoevaluación!S9/SUM(Autoevaluación!S7:S10)</f>
        <v>0.25</v>
      </c>
      <c r="K4" s="140">
        <f>Autoevaluación!S10/SUM(Autoevaluación!S7:S10)</f>
        <v>0.75</v>
      </c>
      <c r="L4" s="307"/>
      <c r="M4" s="140">
        <f>Autoevaluación!T7/SUM(Autoevaluación!T7:T10)</f>
        <v>0.25</v>
      </c>
      <c r="N4" s="140">
        <f>Autoevaluación!T8/SUM(Autoevaluación!T7:T10)</f>
        <v>0</v>
      </c>
      <c r="O4" s="140">
        <f>Autoevaluación!T9/SUM(Autoevaluación!T7:T10)</f>
        <v>0.75</v>
      </c>
      <c r="P4" s="140">
        <f>Autoevaluación!T10/SUM(Autoevaluación!T7:T10)</f>
        <v>0</v>
      </c>
      <c r="Q4" s="141"/>
      <c r="R4" s="140" t="e">
        <f>Autoevaluación!U7/SUM(Autoevaluación!U7:U10)</f>
        <v>#DIV/0!</v>
      </c>
      <c r="S4" s="140" t="e">
        <f>Autoevaluación!U8/SUM(Autoevaluación!U7:U10)</f>
        <v>#DIV/0!</v>
      </c>
      <c r="T4" s="140" t="e">
        <f>Autoevaluación!U9/SUM(Autoevaluación!U7:U10)</f>
        <v>#DIV/0!</v>
      </c>
      <c r="U4" s="140" t="e">
        <f>Autoevaluación!U10/SUM(Autoevaluación!U7:U10)</f>
        <v>#DIV/0!</v>
      </c>
    </row>
    <row r="5" spans="2:22" ht="38.1" customHeight="1" thickTop="1" thickBot="1" x14ac:dyDescent="0.25">
      <c r="B5" s="138" t="s">
        <v>72</v>
      </c>
      <c r="C5" s="139">
        <f>Autoevaluación!R13/SUM(Autoevaluación!R13:R16)</f>
        <v>0</v>
      </c>
      <c r="D5" s="140">
        <f>Autoevaluación!R14/SUM(Autoevaluación!R13:R16)</f>
        <v>0</v>
      </c>
      <c r="E5" s="140">
        <f>Autoevaluación!R15/SUM(Autoevaluación!R13:R16)</f>
        <v>0.6</v>
      </c>
      <c r="F5" s="140">
        <f>Autoevaluación!R16/SUM(Autoevaluación!R13:R16)</f>
        <v>0.4</v>
      </c>
      <c r="G5" s="309"/>
      <c r="H5" s="140">
        <f>Autoevaluación!S13/SUM(Autoevaluación!S13:S16)</f>
        <v>0</v>
      </c>
      <c r="I5" s="140">
        <f>Autoevaluación!S14/SUM(Autoevaluación!S13:S16)</f>
        <v>0</v>
      </c>
      <c r="J5" s="140">
        <f>Autoevaluación!S15/SUM(Autoevaluación!S13:S16)</f>
        <v>0.2</v>
      </c>
      <c r="K5" s="140">
        <f>Autoevaluación!S16/SUM(Autoevaluación!S13:S16)</f>
        <v>0.8</v>
      </c>
      <c r="L5" s="307"/>
      <c r="M5" s="140">
        <f>Autoevaluación!T13/SUM(Autoevaluación!T13:T16)</f>
        <v>0</v>
      </c>
      <c r="N5" s="140">
        <f>Autoevaluación!T14/SUM(Autoevaluación!T13:T16)</f>
        <v>1</v>
      </c>
      <c r="O5" s="140">
        <f>Autoevaluación!T15/SUM(Autoevaluación!T13:T16)</f>
        <v>0</v>
      </c>
      <c r="P5" s="140">
        <f>Autoevaluación!T16/SUM(Autoevaluación!T13:T16)</f>
        <v>0</v>
      </c>
      <c r="Q5" s="141"/>
      <c r="R5" s="140" t="e">
        <f>Autoevaluación!U13/SUM(Autoevaluación!U13:U16)</f>
        <v>#DIV/0!</v>
      </c>
      <c r="S5" s="140" t="e">
        <f>Autoevaluación!U14/SUM(Autoevaluación!U13:U16)</f>
        <v>#DIV/0!</v>
      </c>
      <c r="T5" s="140" t="e">
        <f>Autoevaluación!U15/SUM(Autoevaluación!U13:U16)</f>
        <v>#DIV/0!</v>
      </c>
      <c r="U5" s="140" t="e">
        <f>Autoevaluación!U16/SUM(Autoevaluación!U13:U16)</f>
        <v>#DIV/0!</v>
      </c>
    </row>
    <row r="6" spans="2:22" ht="38.1" customHeight="1" thickTop="1" thickBot="1" x14ac:dyDescent="0.25">
      <c r="B6" s="138" t="s">
        <v>43</v>
      </c>
      <c r="C6" s="139">
        <f>Autoevaluación!R20/SUM(Autoevaluación!R20:R23)</f>
        <v>0</v>
      </c>
      <c r="D6" s="140">
        <f>Autoevaluación!R21/SUM(Autoevaluación!R20:R23)</f>
        <v>0.375</v>
      </c>
      <c r="E6" s="140">
        <f>Autoevaluación!R22/SUM(Autoevaluación!R20:R23)</f>
        <v>0.375</v>
      </c>
      <c r="F6" s="140">
        <f>Autoevaluación!R23/SUM(Autoevaluación!R20:R23)</f>
        <v>0.25</v>
      </c>
      <c r="G6" s="309"/>
      <c r="H6" s="140">
        <f>Autoevaluación!S20/SUM(Autoevaluación!S20:S23)</f>
        <v>0</v>
      </c>
      <c r="I6" s="140">
        <f>Autoevaluación!S21/SUM(Autoevaluación!S20:S23)</f>
        <v>0.125</v>
      </c>
      <c r="J6" s="140">
        <f>Autoevaluación!S20/SUM(Autoevaluación!S20:S23)</f>
        <v>0</v>
      </c>
      <c r="K6" s="140">
        <f>Autoevaluación!S23/SUM(Autoevaluación!S20:S23)</f>
        <v>0</v>
      </c>
      <c r="L6" s="307"/>
      <c r="M6" s="140">
        <f>Autoevaluación!T20/SUM(Autoevaluación!T20:T23)</f>
        <v>0.375</v>
      </c>
      <c r="N6" s="140">
        <f>Autoevaluación!T21/SUM(Autoevaluación!T20:T23)</f>
        <v>0.375</v>
      </c>
      <c r="O6" s="140">
        <f>Autoevaluación!T22/SUM(Autoevaluación!T20:T23)</f>
        <v>0.25</v>
      </c>
      <c r="P6" s="140">
        <f>Autoevaluación!T23/SUM(Autoevaluación!T20:T23)</f>
        <v>0</v>
      </c>
      <c r="Q6" s="141"/>
      <c r="R6" s="140" t="e">
        <f>Autoevaluación!U20/SUM(Autoevaluación!U20:U23)</f>
        <v>#DIV/0!</v>
      </c>
      <c r="S6" s="140" t="e">
        <f>Autoevaluación!U21/SUM(Autoevaluación!U20:U23)</f>
        <v>#DIV/0!</v>
      </c>
      <c r="T6" s="140" t="e">
        <f>Autoevaluación!U22/SUM(Autoevaluación!U20:U23)</f>
        <v>#DIV/0!</v>
      </c>
      <c r="U6" s="140" t="e">
        <f>Autoevaluación!U23/SUM(Autoevaluación!U20:U23)</f>
        <v>#DIV/0!</v>
      </c>
      <c r="V6" s="142"/>
    </row>
    <row r="7" spans="2:22" ht="38.1" customHeight="1" thickTop="1" thickBot="1" x14ac:dyDescent="0.25">
      <c r="B7" s="138" t="s">
        <v>52</v>
      </c>
      <c r="C7" s="139">
        <f>Autoevaluación!R30/SUM(Autoevaluación!R30:R33)</f>
        <v>0</v>
      </c>
      <c r="D7" s="140">
        <f>Autoevaluación!R31/SUM(Autoevaluación!R30:R33)</f>
        <v>0</v>
      </c>
      <c r="E7" s="140">
        <f>Autoevaluación!R32/SUM(Autoevaluación!R30:R33)</f>
        <v>1</v>
      </c>
      <c r="F7" s="140">
        <f>Autoevaluación!R33/SUM(Autoevaluación!R30:R33)</f>
        <v>0</v>
      </c>
      <c r="G7" s="309"/>
      <c r="H7" s="140">
        <f>Autoevaluación!S30/SUM(Autoevaluación!S30:S33)</f>
        <v>0</v>
      </c>
      <c r="I7" s="140">
        <f>Autoevaluación!S31/SUM(Autoevaluación!S30:S33)</f>
        <v>0</v>
      </c>
      <c r="J7" s="140">
        <f>Autoevaluación!S32/SUM(Autoevaluación!S30:S33)</f>
        <v>1</v>
      </c>
      <c r="K7" s="140">
        <f>Autoevaluación!S33/SUM(Autoevaluación!S30:S33)</f>
        <v>0</v>
      </c>
      <c r="L7" s="307"/>
      <c r="M7" s="140">
        <f>Autoevaluación!T30/SUM(Autoevaluación!T30:T33)</f>
        <v>0</v>
      </c>
      <c r="N7" s="140">
        <f>Autoevaluación!T31/SUM(Autoevaluación!T30:T33)</f>
        <v>1</v>
      </c>
      <c r="O7" s="140">
        <f>Autoevaluación!T32/SUM(Autoevaluación!T30:T33)</f>
        <v>0</v>
      </c>
      <c r="P7" s="140">
        <f>Autoevaluación!T33/SUM(Autoevaluación!T30:T33)</f>
        <v>0</v>
      </c>
      <c r="Q7" s="141"/>
      <c r="R7" s="140" t="e">
        <f>Autoevaluación!U30/SUM(Autoevaluación!U30:U33)</f>
        <v>#DIV/0!</v>
      </c>
      <c r="S7" s="140" t="e">
        <f>Autoevaluación!U31/SUM(Autoevaluación!U30:U33)</f>
        <v>#DIV/0!</v>
      </c>
      <c r="T7" s="140" t="e">
        <f>Autoevaluación!U32/SUM(Autoevaluación!U30:U33)</f>
        <v>#DIV/0!</v>
      </c>
      <c r="U7" s="140" t="e">
        <f>Autoevaluación!U33/SUM(Autoevaluación!U30:U33)</f>
        <v>#DIV/0!</v>
      </c>
    </row>
    <row r="8" spans="2:22" ht="38.1" customHeight="1" thickTop="1" thickBot="1" x14ac:dyDescent="0.25">
      <c r="B8" s="138" t="s">
        <v>57</v>
      </c>
      <c r="C8" s="139">
        <f>Autoevaluación!R36/SUM(Autoevaluación!R36:R39)</f>
        <v>0</v>
      </c>
      <c r="D8" s="140">
        <f>Autoevaluación!R37/SUM(Autoevaluación!R36:R39)</f>
        <v>0.22222222222222221</v>
      </c>
      <c r="E8" s="140">
        <f>Autoevaluación!R38/SUM(Autoevaluación!R36:R39)</f>
        <v>0.66666666666666663</v>
      </c>
      <c r="F8" s="140">
        <f>Autoevaluación!R39/SUM(Autoevaluación!R36:R39)</f>
        <v>0.1111111111111111</v>
      </c>
      <c r="G8" s="309"/>
      <c r="H8" s="140">
        <f>Autoevaluación!S36/SUM(Autoevaluación!S36:S39)</f>
        <v>0</v>
      </c>
      <c r="I8" s="140">
        <f>Autoevaluación!S37/SUM(Autoevaluación!S36:S39)</f>
        <v>0</v>
      </c>
      <c r="J8" s="140">
        <f>Autoevaluación!S38/SUM(Autoevaluación!S36:S39)</f>
        <v>1</v>
      </c>
      <c r="K8" s="140">
        <f>Autoevaluación!S39/SUM(Autoevaluación!S36:S39)</f>
        <v>0</v>
      </c>
      <c r="L8" s="307"/>
      <c r="M8" s="140">
        <f>Autoevaluación!T36/SUM(Autoevaluación!T36:T39)</f>
        <v>0</v>
      </c>
      <c r="N8" s="140">
        <f>Autoevaluación!T37/SUM(Autoevaluación!T36:T39)</f>
        <v>0.77777777777777779</v>
      </c>
      <c r="O8" s="140">
        <f>Autoevaluación!T38/SUM(Autoevaluación!T36:T39)</f>
        <v>0.22222222222222221</v>
      </c>
      <c r="P8" s="140">
        <f>Autoevaluación!T39/SUM(Autoevaluación!T36:T39)</f>
        <v>0</v>
      </c>
      <c r="Q8" s="141"/>
      <c r="R8" s="140" t="e">
        <f>Autoevaluación!U36/SUM(Autoevaluación!U36:U39)</f>
        <v>#DIV/0!</v>
      </c>
      <c r="S8" s="140" t="e">
        <f>Autoevaluación!U37/SUM(Autoevaluación!U36:U39)</f>
        <v>#DIV/0!</v>
      </c>
      <c r="T8" s="140" t="e">
        <f>Autoevaluación!U38/SUM(Autoevaluación!U36:U39)</f>
        <v>#DIV/0!</v>
      </c>
      <c r="U8" s="140" t="e">
        <f>Autoevaluación!U39/SUM(Autoevaluación!U36:U39)</f>
        <v>#DIV/0!</v>
      </c>
    </row>
    <row r="9" spans="2:22" ht="38.1" customHeight="1" thickTop="1" thickBot="1" x14ac:dyDescent="0.25">
      <c r="B9" s="138" t="s">
        <v>67</v>
      </c>
      <c r="C9" s="139">
        <f>Autoevaluación!R47/SUM(Autoevaluación!R47:R50)</f>
        <v>0.25</v>
      </c>
      <c r="D9" s="140">
        <f>Autoevaluación!R48/SUM(Autoevaluación!R47:R50)</f>
        <v>0</v>
      </c>
      <c r="E9" s="140">
        <f>Autoevaluación!R49/SUM(Autoevaluación!R47:R50)</f>
        <v>0.75</v>
      </c>
      <c r="F9" s="140">
        <f>Autoevaluación!R50/SUM(Autoevaluación!R47:R50)</f>
        <v>0</v>
      </c>
      <c r="G9" s="309"/>
      <c r="H9" s="140">
        <f>Autoevaluación!S47/SUM(Autoevaluación!S47:S50)</f>
        <v>0</v>
      </c>
      <c r="I9" s="140">
        <f>Autoevaluación!S48/SUM(Autoevaluación!S47:S50)</f>
        <v>0.25</v>
      </c>
      <c r="J9" s="140">
        <f>Autoevaluación!S49/SUM(Autoevaluación!S47:S50)</f>
        <v>0.75</v>
      </c>
      <c r="K9" s="140">
        <f>Autoevaluación!S50/SUM(Autoevaluación!S47:S50)</f>
        <v>0</v>
      </c>
      <c r="L9" s="307"/>
      <c r="M9" s="140">
        <f>Autoevaluación!T47/SUM(Autoevaluación!T47:T50)</f>
        <v>0</v>
      </c>
      <c r="N9" s="140">
        <f>Autoevaluación!T48/SUM(Autoevaluación!T47:T50)</f>
        <v>0.5</v>
      </c>
      <c r="O9" s="140">
        <f>Autoevaluación!T49/SUM(Autoevaluación!T47:T50)</f>
        <v>0.5</v>
      </c>
      <c r="P9" s="140">
        <f>Autoevaluación!T50/SUM(Autoevaluación!T47:T50)</f>
        <v>0</v>
      </c>
      <c r="Q9" s="141"/>
      <c r="R9" s="140" t="e">
        <f>Autoevaluación!U47/SUM(Autoevaluación!U47:U50)</f>
        <v>#DIV/0!</v>
      </c>
      <c r="S9" s="140" t="e">
        <f>Autoevaluación!U48/SUM(Autoevaluación!U47:U50)</f>
        <v>#DIV/0!</v>
      </c>
      <c r="T9" s="140" t="e">
        <f>Autoevaluación!U49/SUM(Autoevaluación!U47:U50)</f>
        <v>#DIV/0!</v>
      </c>
      <c r="U9" s="140" t="e">
        <f>Autoevaluación!U50/SUM(Autoevaluación!U47:U50)</f>
        <v>#DIV/0!</v>
      </c>
    </row>
    <row r="10" spans="2:22" ht="38.1" customHeight="1" thickTop="1" x14ac:dyDescent="0.2">
      <c r="B10" s="143" t="s">
        <v>125</v>
      </c>
      <c r="C10" s="144">
        <f>AVERAGE(C4:C9)</f>
        <v>4.1666666666666664E-2</v>
      </c>
      <c r="D10" s="144">
        <f>AVERAGE(D4:D9)</f>
        <v>9.9537037037037035E-2</v>
      </c>
      <c r="E10" s="144">
        <f>AVERAGE(E4:E9)</f>
        <v>0.69027777777777777</v>
      </c>
      <c r="F10" s="144">
        <f>AVERAGE(F4:F9)</f>
        <v>0.16851851851851851</v>
      </c>
      <c r="G10" s="145"/>
      <c r="H10" s="144">
        <f>AVERAGE(H4:H9)</f>
        <v>0</v>
      </c>
      <c r="I10" s="144">
        <f>AVERAGE(I4:I9)</f>
        <v>6.25E-2</v>
      </c>
      <c r="J10" s="144">
        <f>AVERAGE(J4:J9)</f>
        <v>0.53333333333333333</v>
      </c>
      <c r="K10" s="144">
        <f>AVERAGE(K4:K9)</f>
        <v>0.25833333333333336</v>
      </c>
      <c r="L10" s="145"/>
      <c r="M10" s="144">
        <f>AVERAGE(M4:M9)</f>
        <v>0.10416666666666667</v>
      </c>
      <c r="N10" s="144">
        <f>AVERAGE(N4:N9)</f>
        <v>0.60879629629629628</v>
      </c>
      <c r="O10" s="144">
        <f>AVERAGE(O4:O9)</f>
        <v>0.28703703703703703</v>
      </c>
      <c r="P10" s="144">
        <f>AVERAGE(P4:P9)</f>
        <v>0</v>
      </c>
      <c r="Q10" s="146"/>
      <c r="R10" s="144" t="e">
        <f>AVERAGE(R4:R9)</f>
        <v>#DIV/0!</v>
      </c>
      <c r="S10" s="144" t="e">
        <f>AVERAGE(S4:S9)</f>
        <v>#DIV/0!</v>
      </c>
      <c r="T10" s="144" t="e">
        <f>AVERAGE(T4:T9)</f>
        <v>#DIV/0!</v>
      </c>
      <c r="U10" s="144" t="e">
        <f>AVERAGE(U4:U9)</f>
        <v>#DIV/0!</v>
      </c>
    </row>
    <row r="11" spans="2:22" x14ac:dyDescent="0.2">
      <c r="B11" s="147"/>
      <c r="C11" s="147"/>
      <c r="D11" s="147"/>
      <c r="E11" s="147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</row>
    <row r="12" spans="2:22" ht="21.95" customHeight="1" x14ac:dyDescent="0.2">
      <c r="B12" s="295">
        <v>2023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7"/>
    </row>
    <row r="13" spans="2:22" ht="24.95" customHeight="1" x14ac:dyDescent="0.2">
      <c r="B13" s="298" t="s">
        <v>28</v>
      </c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8" customFormat="1" ht="24.95" customHeight="1" x14ac:dyDescent="0.25">
      <c r="B16" s="289" t="s">
        <v>122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49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</row>
    <row r="21" spans="2:21" ht="21.95" customHeight="1" x14ac:dyDescent="0.2">
      <c r="B21" s="293">
        <v>2024</v>
      </c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</row>
    <row r="22" spans="2:21" ht="24.95" customHeight="1" x14ac:dyDescent="0.2">
      <c r="B22" s="294" t="s">
        <v>28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8" customFormat="1" ht="24.95" customHeight="1" x14ac:dyDescent="0.25">
      <c r="B25" s="289" t="s">
        <v>122</v>
      </c>
      <c r="C25" s="290"/>
      <c r="D25" s="290"/>
      <c r="E25" s="290"/>
      <c r="F25" s="290"/>
      <c r="G25" s="290"/>
      <c r="H25" s="290"/>
      <c r="I25" s="290"/>
      <c r="J25" s="290"/>
      <c r="K25" s="290"/>
      <c r="L25" s="290"/>
      <c r="M25" s="290"/>
      <c r="N25" s="290"/>
      <c r="O25" s="290"/>
      <c r="P25" s="290"/>
      <c r="Q25" s="290"/>
      <c r="R25" s="290"/>
      <c r="S25" s="290"/>
      <c r="T25" s="290"/>
      <c r="U25" s="290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</row>
    <row r="30" spans="2:21" ht="21.95" customHeight="1" x14ac:dyDescent="0.2">
      <c r="B30" s="291">
        <v>2025</v>
      </c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</row>
    <row r="31" spans="2:21" ht="24.95" customHeight="1" x14ac:dyDescent="0.2">
      <c r="B31" s="287" t="s">
        <v>28</v>
      </c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8" customFormat="1" ht="24.95" customHeight="1" x14ac:dyDescent="0.25">
      <c r="B34" s="289" t="s">
        <v>122</v>
      </c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 x14ac:dyDescent="0.2">
      <c r="B39" s="285">
        <v>2026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</row>
    <row r="40" spans="2:21" ht="19.5" x14ac:dyDescent="0.2">
      <c r="B40" s="287" t="s">
        <v>28</v>
      </c>
      <c r="C40" s="288"/>
      <c r="D40" s="288"/>
      <c r="E40" s="288"/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</row>
    <row r="41" spans="2:21" ht="60.75" customHeight="1" x14ac:dyDescent="0.2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60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 x14ac:dyDescent="0.2">
      <c r="B43" s="289" t="s">
        <v>122</v>
      </c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</row>
    <row r="44" spans="2:21" ht="45.75" customHeight="1" x14ac:dyDescent="0.2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48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6.2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65495" spans="2:22" x14ac:dyDescent="0.2">
      <c r="B65495" s="150" t="s">
        <v>29</v>
      </c>
      <c r="C65495" s="150"/>
      <c r="D65495" s="150"/>
      <c r="E65495" s="150"/>
      <c r="F65495" s="150"/>
      <c r="G65495" s="150"/>
      <c r="H65495" s="150"/>
      <c r="I65495" s="150"/>
      <c r="J65495" s="150"/>
      <c r="K65495" s="150"/>
      <c r="L65495" s="150"/>
      <c r="M65495" s="150"/>
      <c r="N65495" s="150"/>
      <c r="O65495" s="150"/>
      <c r="P65495" s="150"/>
      <c r="Q65495" s="150"/>
      <c r="R65495" s="150"/>
      <c r="S65495" s="150"/>
      <c r="T65495" s="150"/>
      <c r="U65495" s="150"/>
      <c r="V65495" s="150"/>
    </row>
    <row r="65496" spans="2:22" x14ac:dyDescent="0.2">
      <c r="B65496" s="151" t="s">
        <v>30</v>
      </c>
      <c r="C65496" s="151"/>
      <c r="D65496" s="151"/>
      <c r="E65496" s="151"/>
      <c r="F65496" s="151"/>
      <c r="G65496" s="151"/>
      <c r="H65496" s="151"/>
      <c r="I65496" s="151"/>
      <c r="J65496" s="151"/>
      <c r="K65496" s="151"/>
      <c r="L65496" s="151"/>
      <c r="M65496" s="151"/>
      <c r="N65496" s="151"/>
      <c r="O65496" s="151"/>
      <c r="P65496" s="151"/>
      <c r="Q65496" s="151"/>
      <c r="R65496" s="151"/>
      <c r="S65496" s="151"/>
      <c r="T65496" s="151"/>
      <c r="U65496" s="151"/>
      <c r="V65496" s="151"/>
    </row>
    <row r="65497" spans="2:22" x14ac:dyDescent="0.2">
      <c r="B65497" s="151" t="s">
        <v>31</v>
      </c>
      <c r="C65497" s="151"/>
      <c r="D65497" s="151"/>
      <c r="E65497" s="151"/>
      <c r="F65497" s="151"/>
      <c r="G65497" s="151"/>
      <c r="H65497" s="151"/>
      <c r="I65497" s="151"/>
      <c r="J65497" s="151"/>
      <c r="K65497" s="151"/>
      <c r="L65497" s="151"/>
      <c r="M65497" s="151"/>
      <c r="N65497" s="151"/>
      <c r="O65497" s="151"/>
      <c r="P65497" s="151"/>
      <c r="Q65497" s="151"/>
      <c r="R65497" s="151"/>
      <c r="S65497" s="151"/>
      <c r="T65497" s="151"/>
      <c r="U65497" s="151"/>
      <c r="V65497" s="151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V65497"/>
  <sheetViews>
    <sheetView showGridLines="0" topLeftCell="A13" zoomScale="70" zoomScaleNormal="70" workbookViewId="0">
      <selection activeCell="B14" sqref="B14:U14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7" t="s">
        <v>126</v>
      </c>
      <c r="C2" s="320" t="s">
        <v>175</v>
      </c>
      <c r="D2" s="320"/>
      <c r="E2" s="320"/>
      <c r="F2" s="320"/>
      <c r="G2" s="2"/>
      <c r="H2" s="321" t="s">
        <v>176</v>
      </c>
      <c r="I2" s="321"/>
      <c r="J2" s="321"/>
      <c r="K2" s="321"/>
      <c r="L2" s="2"/>
      <c r="M2" s="329" t="s">
        <v>177</v>
      </c>
      <c r="N2" s="329"/>
      <c r="O2" s="329"/>
      <c r="P2" s="329"/>
      <c r="Q2" s="52"/>
      <c r="R2" s="312" t="s">
        <v>178</v>
      </c>
      <c r="S2" s="312"/>
      <c r="T2" s="312"/>
      <c r="U2" s="312"/>
      <c r="V2" s="317"/>
    </row>
    <row r="3" spans="2:22" ht="24.75" customHeight="1" thickBot="1" x14ac:dyDescent="0.25">
      <c r="B3" s="328"/>
      <c r="C3" s="3">
        <v>1</v>
      </c>
      <c r="D3" s="3">
        <v>2</v>
      </c>
      <c r="E3" s="4">
        <v>3</v>
      </c>
      <c r="F3" s="5">
        <v>4</v>
      </c>
      <c r="G3" s="325"/>
      <c r="H3" s="3">
        <v>1</v>
      </c>
      <c r="I3" s="3">
        <v>2</v>
      </c>
      <c r="J3" s="4">
        <v>3</v>
      </c>
      <c r="K3" s="5">
        <v>4</v>
      </c>
      <c r="L3" s="318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7"/>
    </row>
    <row r="4" spans="2:22" ht="38.1" customHeight="1" thickTop="1" thickBot="1" x14ac:dyDescent="0.25">
      <c r="B4" s="34" t="s">
        <v>127</v>
      </c>
      <c r="C4" s="33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326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0.8</v>
      </c>
      <c r="K4" s="7">
        <f>Autoevaluación!S58/SUM(Autoevaluación!S55:S58)</f>
        <v>0.2</v>
      </c>
      <c r="L4" s="319"/>
      <c r="M4" s="7">
        <f>Autoevaluación!T55/SUM(Autoevaluación!T55:T58)</f>
        <v>0</v>
      </c>
      <c r="N4" s="7">
        <f>Autoevaluación!T56/SUM(Autoevaluación!T55:T58)</f>
        <v>0</v>
      </c>
      <c r="O4" s="7">
        <f>Autoevaluación!T57/SUM(Autoevaluación!T55:T58)</f>
        <v>0.8</v>
      </c>
      <c r="P4" s="7">
        <f>Autoevaluación!T58/SUM(Autoevaluación!T55:T58)</f>
        <v>0.2</v>
      </c>
      <c r="Q4" s="50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4" t="s">
        <v>128</v>
      </c>
      <c r="C5" s="33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326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0.75</v>
      </c>
      <c r="K5" s="7">
        <f>Autoevaluación!S65/SUM(Autoevaluación!S62:S65)</f>
        <v>0.25</v>
      </c>
      <c r="L5" s="319"/>
      <c r="M5" s="7">
        <f>Autoevaluación!T62/SUM(Autoevaluación!T62:T65)</f>
        <v>0</v>
      </c>
      <c r="N5" s="7">
        <f>Autoevaluación!T63/SUM(Autoevaluación!T62:T65)</f>
        <v>0</v>
      </c>
      <c r="O5" s="7">
        <f>Autoevaluación!T64/SUM(Autoevaluación!T62:T65)</f>
        <v>0.75</v>
      </c>
      <c r="P5" s="7">
        <f>Autoevaluación!T65/SUM(Autoevaluación!T62:T65)</f>
        <v>0.25</v>
      </c>
      <c r="Q5" s="50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4" t="s">
        <v>129</v>
      </c>
      <c r="C6" s="33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326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1</v>
      </c>
      <c r="K6" s="7">
        <f>Autoevaluación!S71/SUM(Autoevaluación!S68:S71)</f>
        <v>0</v>
      </c>
      <c r="L6" s="319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1</v>
      </c>
      <c r="P6" s="7">
        <f>Autoevaluación!T71/SUM(Autoevaluación!T68:T71)</f>
        <v>0</v>
      </c>
      <c r="Q6" s="50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4" t="s">
        <v>130</v>
      </c>
      <c r="C7" s="33">
        <f>Autoevaluación!R74/SUM(Autoevaluación!R74:R77)</f>
        <v>0.33333333333333331</v>
      </c>
      <c r="D7" s="7">
        <f>Autoevaluación!R75/SUM(Autoevaluación!R74:R77)</f>
        <v>0.33333333333333331</v>
      </c>
      <c r="E7" s="7">
        <f>Autoevaluación!R76/SUM(Autoevaluación!R74:R77)</f>
        <v>0.33333333333333331</v>
      </c>
      <c r="F7" s="7">
        <f>Autoevaluación!R77/SUM(Autoevaluación!R74:R77)</f>
        <v>0</v>
      </c>
      <c r="G7" s="326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0.83333333333333337</v>
      </c>
      <c r="K7" s="7">
        <f>Autoevaluación!S77/SUM(Autoevaluación!S74:S77)</f>
        <v>0</v>
      </c>
      <c r="L7" s="319"/>
      <c r="M7" s="7">
        <f>Autoevaluación!T74/SUM(Autoevaluación!T74:T77)</f>
        <v>0.16666666666666666</v>
      </c>
      <c r="N7" s="7">
        <f>Autoevaluación!T75/SUM(Autoevaluación!T74:T77)</f>
        <v>0.16666666666666666</v>
      </c>
      <c r="O7" s="7">
        <f>Autoevaluación!T76/SUM(Autoevaluación!T74:T77)</f>
        <v>0.66666666666666663</v>
      </c>
      <c r="P7" s="7">
        <f>Autoevaluación!T77/SUM(Autoevaluación!T74:T77)</f>
        <v>0</v>
      </c>
      <c r="Q7" s="50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5"/>
      <c r="C8" s="7"/>
      <c r="D8" s="7"/>
      <c r="E8" s="7"/>
      <c r="F8" s="7"/>
      <c r="G8" s="326"/>
      <c r="H8" s="7"/>
      <c r="I8" s="7"/>
      <c r="J8" s="7"/>
      <c r="K8" s="7"/>
      <c r="L8" s="319"/>
      <c r="M8" s="7"/>
      <c r="N8" s="7"/>
      <c r="O8" s="7"/>
      <c r="P8" s="7"/>
      <c r="Q8" s="50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6"/>
      <c r="H9" s="7"/>
      <c r="I9" s="7"/>
      <c r="J9" s="7"/>
      <c r="K9" s="7"/>
      <c r="L9" s="319"/>
      <c r="M9" s="7"/>
      <c r="N9" s="7"/>
      <c r="O9" s="7"/>
      <c r="P9" s="7"/>
      <c r="Q9" s="50"/>
      <c r="R9" s="7"/>
      <c r="S9" s="7"/>
      <c r="T9" s="7"/>
      <c r="U9" s="7"/>
    </row>
    <row r="10" spans="2:22" ht="38.1" customHeight="1" x14ac:dyDescent="0.2">
      <c r="B10" s="15" t="s">
        <v>131</v>
      </c>
      <c r="C10" s="12">
        <f>AVERAGE(C4:C9)</f>
        <v>8.3333333333333329E-2</v>
      </c>
      <c r="D10" s="12">
        <f>AVERAGE(D4:D9)</f>
        <v>8.3333333333333329E-2</v>
      </c>
      <c r="E10" s="12">
        <f>AVERAGE(E4:E9)</f>
        <v>0.83333333333333337</v>
      </c>
      <c r="F10" s="12">
        <f>AVERAGE(F4:F9)</f>
        <v>0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0.84583333333333333</v>
      </c>
      <c r="K10" s="12">
        <f>AVERAGE(K4:K9)</f>
        <v>0.1125</v>
      </c>
      <c r="L10" s="9"/>
      <c r="M10" s="12">
        <f>AVERAGE(M4:M9)</f>
        <v>4.1666666666666664E-2</v>
      </c>
      <c r="N10" s="12">
        <f>AVERAGE(N4:N9)</f>
        <v>4.1666666666666664E-2</v>
      </c>
      <c r="O10" s="12">
        <f>AVERAGE(O4:O9)</f>
        <v>0.80416666666666659</v>
      </c>
      <c r="P10" s="12">
        <f>AVERAGE(P4:P9)</f>
        <v>0.1125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0" t="s">
        <v>175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</row>
    <row r="13" spans="2:22" ht="24.95" customHeight="1" x14ac:dyDescent="0.2">
      <c r="B13" s="322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2">
      <c r="B14" s="311"/>
      <c r="C14" s="311"/>
      <c r="D14" s="311"/>
      <c r="E14" s="311"/>
      <c r="F14" s="311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</row>
    <row r="15" spans="2:22" ht="60" customHeight="1" x14ac:dyDescent="0.2"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</row>
    <row r="16" spans="2:22" s="14" customFormat="1" ht="24.95" customHeight="1" x14ac:dyDescent="0.25">
      <c r="B16" s="315" t="s">
        <v>122</v>
      </c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</row>
    <row r="17" spans="2:21" ht="60" customHeight="1" x14ac:dyDescent="0.2"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</row>
    <row r="18" spans="2:21" ht="60" customHeight="1" x14ac:dyDescent="0.2"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/>
      <c r="T18" s="311"/>
      <c r="U18" s="311"/>
    </row>
    <row r="19" spans="2:21" ht="60" customHeight="1" x14ac:dyDescent="0.2"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3" t="s">
        <v>176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5" customHeight="1" x14ac:dyDescent="0.2">
      <c r="B22" s="324" t="s">
        <v>28</v>
      </c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</row>
    <row r="23" spans="2:21" ht="60" customHeight="1" x14ac:dyDescent="0.2"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</row>
    <row r="24" spans="2:21" ht="60" customHeight="1" x14ac:dyDescent="0.2"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1"/>
      <c r="T24" s="311"/>
      <c r="U24" s="311"/>
    </row>
    <row r="25" spans="2:21" s="14" customFormat="1" ht="24.95" customHeight="1" x14ac:dyDescent="0.25">
      <c r="B25" s="315" t="s">
        <v>122</v>
      </c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</row>
    <row r="26" spans="2:21" ht="60" customHeight="1" x14ac:dyDescent="0.2"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</row>
    <row r="27" spans="2:21" ht="60" customHeight="1" x14ac:dyDescent="0.2"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</row>
    <row r="28" spans="2:21" ht="60" customHeight="1" x14ac:dyDescent="0.2"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6" t="s">
        <v>177</v>
      </c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</row>
    <row r="31" spans="2:21" ht="24.95" customHeight="1" x14ac:dyDescent="0.2">
      <c r="B31" s="313" t="s">
        <v>28</v>
      </c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</row>
    <row r="32" spans="2:21" ht="60" customHeight="1" x14ac:dyDescent="0.2">
      <c r="B32" s="311"/>
      <c r="C32" s="311"/>
      <c r="D32" s="311"/>
      <c r="E32" s="311"/>
      <c r="F32" s="311"/>
      <c r="G32" s="311"/>
      <c r="H32" s="311"/>
      <c r="I32" s="311"/>
      <c r="J32" s="311"/>
      <c r="K32" s="311"/>
      <c r="L32" s="311"/>
      <c r="M32" s="311"/>
      <c r="N32" s="311"/>
      <c r="O32" s="311"/>
      <c r="P32" s="311"/>
      <c r="Q32" s="311"/>
      <c r="R32" s="311"/>
      <c r="S32" s="311"/>
      <c r="T32" s="311"/>
      <c r="U32" s="311"/>
    </row>
    <row r="33" spans="2:21" ht="60" customHeight="1" x14ac:dyDescent="0.2">
      <c r="B33" s="311"/>
      <c r="C33" s="311"/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311"/>
      <c r="Q33" s="311"/>
      <c r="R33" s="311"/>
      <c r="S33" s="311"/>
      <c r="T33" s="311"/>
      <c r="U33" s="311"/>
    </row>
    <row r="34" spans="2:21" s="14" customFormat="1" ht="24.95" customHeight="1" x14ac:dyDescent="0.25">
      <c r="B34" s="315" t="s">
        <v>122</v>
      </c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</row>
    <row r="35" spans="2:21" ht="60" customHeight="1" x14ac:dyDescent="0.2">
      <c r="B35" s="311"/>
      <c r="C35" s="311"/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311"/>
      <c r="Q35" s="311"/>
      <c r="R35" s="311"/>
      <c r="S35" s="311"/>
      <c r="T35" s="311"/>
      <c r="U35" s="311"/>
    </row>
    <row r="36" spans="2:21" ht="60" customHeight="1" x14ac:dyDescent="0.2">
      <c r="B36" s="311"/>
      <c r="C36" s="311"/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311"/>
      <c r="Q36" s="311"/>
      <c r="R36" s="311"/>
      <c r="S36" s="311"/>
      <c r="T36" s="311"/>
      <c r="U36" s="311"/>
    </row>
    <row r="37" spans="2:21" ht="60" customHeight="1" x14ac:dyDescent="0.2"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</row>
    <row r="39" spans="2:21" x14ac:dyDescent="0.2">
      <c r="B39" s="312" t="s">
        <v>178</v>
      </c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2"/>
    </row>
    <row r="40" spans="2:21" ht="19.5" x14ac:dyDescent="0.2">
      <c r="B40" s="313" t="s">
        <v>28</v>
      </c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4"/>
      <c r="U40" s="314"/>
    </row>
    <row r="41" spans="2:21" ht="51.75" customHeight="1" x14ac:dyDescent="0.2"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</row>
    <row r="42" spans="2:21" ht="50.25" customHeight="1" x14ac:dyDescent="0.2"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</row>
    <row r="43" spans="2:21" ht="19.5" x14ac:dyDescent="0.2">
      <c r="B43" s="315" t="s">
        <v>122</v>
      </c>
      <c r="C43" s="315"/>
      <c r="D43" s="315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</row>
    <row r="44" spans="2:21" ht="69.75" customHeight="1" x14ac:dyDescent="0.2"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</row>
    <row r="45" spans="2:21" ht="60" customHeight="1" x14ac:dyDescent="0.2"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</row>
    <row r="46" spans="2:21" ht="59.25" customHeight="1" x14ac:dyDescent="0.2"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V65497"/>
  <sheetViews>
    <sheetView showGridLines="0" topLeftCell="T1" zoomScale="70" zoomScaleNormal="70" workbookViewId="0">
      <selection activeCell="AP32" sqref="AP3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7" t="s">
        <v>136</v>
      </c>
      <c r="C2" s="320" t="s">
        <v>175</v>
      </c>
      <c r="D2" s="320"/>
      <c r="E2" s="320"/>
      <c r="F2" s="320"/>
      <c r="G2" s="2"/>
      <c r="H2" s="321" t="s">
        <v>176</v>
      </c>
      <c r="I2" s="321"/>
      <c r="J2" s="321"/>
      <c r="K2" s="321"/>
      <c r="L2" s="2"/>
      <c r="M2" s="329" t="s">
        <v>177</v>
      </c>
      <c r="N2" s="329"/>
      <c r="O2" s="329"/>
      <c r="P2" s="329"/>
      <c r="Q2" s="52"/>
      <c r="R2" s="312" t="s">
        <v>178</v>
      </c>
      <c r="S2" s="312"/>
      <c r="T2" s="312"/>
      <c r="U2" s="312"/>
      <c r="V2" s="317"/>
    </row>
    <row r="3" spans="2:22" ht="24.75" customHeight="1" thickBot="1" x14ac:dyDescent="0.25">
      <c r="B3" s="328"/>
      <c r="C3" s="3">
        <v>1</v>
      </c>
      <c r="D3" s="3">
        <v>2</v>
      </c>
      <c r="E3" s="4">
        <v>3</v>
      </c>
      <c r="F3" s="5">
        <v>4</v>
      </c>
      <c r="G3" s="325"/>
      <c r="H3" s="3">
        <v>1</v>
      </c>
      <c r="I3" s="3">
        <v>2</v>
      </c>
      <c r="J3" s="4">
        <v>3</v>
      </c>
      <c r="K3" s="5">
        <v>4</v>
      </c>
      <c r="L3" s="318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7"/>
    </row>
    <row r="4" spans="2:22" ht="38.1" customHeight="1" thickTop="1" thickBot="1" x14ac:dyDescent="0.25">
      <c r="B4" s="34" t="s">
        <v>132</v>
      </c>
      <c r="C4" s="33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26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19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0.33333333333333331</v>
      </c>
      <c r="P4" s="7">
        <f>Autoevaluación!T87/SUM(Autoevaluación!T84:T87)</f>
        <v>0.66666666666666663</v>
      </c>
      <c r="Q4" s="50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6" t="s">
        <v>133</v>
      </c>
      <c r="C5" s="33">
        <f>Autoevaluación!R89/SUM(Autoevaluación!R89:R92)</f>
        <v>0.42857142857142855</v>
      </c>
      <c r="D5" s="7">
        <f>Autoevaluación!R90/SUM(Autoevaluación!R89:R92)</f>
        <v>0.2857142857142857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326"/>
      <c r="H5" s="17">
        <f>Autoevaluación!S89/SUM(Autoevaluación!S89:S92)</f>
        <v>0.2857142857142857</v>
      </c>
      <c r="I5" s="7">
        <f>Autoevaluación!S90/SUM(Autoevaluación!S89:S92)</f>
        <v>0.2857142857142857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19"/>
      <c r="M5" s="7">
        <f>Autoevaluación!T89/SUM(Autoevaluación!T89:T92)</f>
        <v>0.2857142857142857</v>
      </c>
      <c r="N5" s="7">
        <f>Autoevaluación!T90/SUM(Autoevaluación!T89:T92)</f>
        <v>0.2857142857142857</v>
      </c>
      <c r="O5" s="7">
        <f>Autoevaluación!T91/SUM(Autoevaluación!T89:T92)</f>
        <v>0.42857142857142855</v>
      </c>
      <c r="P5" s="7">
        <f>Autoevaluación!T92/SUM(Autoevaluación!T89:T92)</f>
        <v>0</v>
      </c>
      <c r="Q5" s="50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6" t="s">
        <v>32</v>
      </c>
      <c r="C6" s="33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326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1.5</v>
      </c>
      <c r="L6" s="319"/>
      <c r="M6" s="7">
        <f>Autoevaluación!T98/SUM(Autoevaluación!T98:T101)</f>
        <v>0</v>
      </c>
      <c r="N6" s="7">
        <f>Autoevaluación!T99/SUM(Autoevaluación!T98:T101)</f>
        <v>0</v>
      </c>
      <c r="O6" s="7">
        <f>Autoevaluación!T100/SUM(Autoevaluación!T98:T101)</f>
        <v>1</v>
      </c>
      <c r="P6" s="7">
        <f>Autoevaluación!T101/SUM(Autoevaluación!T98:T101)</f>
        <v>0</v>
      </c>
      <c r="Q6" s="50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4" t="s">
        <v>134</v>
      </c>
      <c r="C7" s="33">
        <f>Autoevaluación!R102/SUM(Autoevaluación!R102:R105)</f>
        <v>0.1</v>
      </c>
      <c r="D7" s="7">
        <f>Autoevaluación!R103/SUM(Autoevaluación!R102:R105)</f>
        <v>0.1</v>
      </c>
      <c r="E7" s="7">
        <f>Autoevaluación!R104/SUM(Autoevaluación!R102:R105)</f>
        <v>0.8</v>
      </c>
      <c r="F7" s="7">
        <f>Autoevaluación!R105/SUM(Autoevaluación!R102:R105)</f>
        <v>0</v>
      </c>
      <c r="G7" s="326"/>
      <c r="H7" s="17">
        <f>Autoevaluación!S102/SUM(Autoevaluación!S102:S105)</f>
        <v>0.1</v>
      </c>
      <c r="I7" s="7">
        <f>Autoevaluación!S103/SUM(Autoevaluación!S102:S105)</f>
        <v>0.1</v>
      </c>
      <c r="J7" s="7">
        <f>Autoevaluación!S104/SUM(Autoevaluación!S102:S105)</f>
        <v>0.8</v>
      </c>
      <c r="K7" s="7">
        <f>Autoevaluación!S105/SUM(Autoevaluación!S102:S105)</f>
        <v>0</v>
      </c>
      <c r="L7" s="319"/>
      <c r="M7" s="7">
        <f>Autoevaluación!T102/SUM(Autoevaluación!T102:T105)</f>
        <v>0.1</v>
      </c>
      <c r="N7" s="7">
        <f>Autoevaluación!T103/SUM(Autoevaluación!T102:T105)</f>
        <v>0.1</v>
      </c>
      <c r="O7" s="7">
        <f>Autoevaluación!T104/SUM(Autoevaluación!T102:T105)</f>
        <v>0.8</v>
      </c>
      <c r="P7" s="7">
        <f>Autoevaluación!T105/SUM(Autoevaluación!T102:T105)</f>
        <v>0</v>
      </c>
      <c r="Q7" s="50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4" t="s">
        <v>135</v>
      </c>
      <c r="C8" s="33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1</v>
      </c>
      <c r="F8" s="7">
        <f>Autoevaluación!R117/SUM(Autoevaluación!R114:R117)</f>
        <v>0</v>
      </c>
      <c r="G8" s="326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1</v>
      </c>
      <c r="K8" s="7">
        <f>Autoevaluación!S117/SUM(Autoevaluación!S114:S117)</f>
        <v>0</v>
      </c>
      <c r="L8" s="319"/>
      <c r="M8" s="7">
        <f>Autoevaluación!T114/SUM(Autoevaluación!T114:T117)</f>
        <v>0</v>
      </c>
      <c r="N8" s="7">
        <f>Autoevaluación!T115/SUM(Autoevaluación!T114:T117)</f>
        <v>0</v>
      </c>
      <c r="O8" s="7">
        <f>Autoevaluación!T116/SUM(Autoevaluación!T114:T117)</f>
        <v>1</v>
      </c>
      <c r="P8" s="7">
        <f>Autoevaluación!T117/SUM(Autoevaluación!T114:T117)</f>
        <v>0</v>
      </c>
      <c r="Q8" s="50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5"/>
      <c r="C9" s="7"/>
      <c r="D9" s="7"/>
      <c r="E9" s="7"/>
      <c r="F9" s="7"/>
      <c r="G9" s="326"/>
      <c r="H9" s="7"/>
      <c r="I9" s="7"/>
      <c r="J9" s="7"/>
      <c r="K9" s="7"/>
      <c r="L9" s="319"/>
      <c r="M9" s="7"/>
      <c r="N9" s="7"/>
      <c r="O9" s="7"/>
      <c r="P9" s="7"/>
      <c r="Q9" s="50"/>
      <c r="R9" s="7"/>
      <c r="S9" s="7"/>
      <c r="T9" s="7"/>
      <c r="U9" s="7"/>
    </row>
    <row r="10" spans="2:22" ht="42" customHeight="1" x14ac:dyDescent="0.2">
      <c r="B10" s="15" t="s">
        <v>137</v>
      </c>
      <c r="C10" s="12">
        <f>AVERAGE(C4:C9)</f>
        <v>0.10571428571428572</v>
      </c>
      <c r="D10" s="12">
        <f>AVERAGE(D4:D9)</f>
        <v>7.7142857142857138E-2</v>
      </c>
      <c r="E10" s="12">
        <f>AVERAGE(E4:E9)</f>
        <v>0.68380952380952387</v>
      </c>
      <c r="F10" s="12">
        <f>AVERAGE(F4:F9)</f>
        <v>0.13333333333333333</v>
      </c>
      <c r="G10" s="9"/>
      <c r="H10" s="12">
        <f>AVERAGE(H4:H9)</f>
        <v>7.7142857142857138E-2</v>
      </c>
      <c r="I10" s="12">
        <f>AVERAGE(I4:I9)</f>
        <v>7.7142857142857138E-2</v>
      </c>
      <c r="J10" s="12" t="e">
        <f>AVERAGE(J4:J9)</f>
        <v>#NAME?</v>
      </c>
      <c r="K10" s="12">
        <f>AVERAGE(K4:K9)</f>
        <v>0.43333333333333329</v>
      </c>
      <c r="L10" s="9"/>
      <c r="M10" s="12">
        <f>AVERAGE(M4:M9)</f>
        <v>7.7142857142857138E-2</v>
      </c>
      <c r="N10" s="12">
        <f>AVERAGE(N4:N9)</f>
        <v>7.7142857142857138E-2</v>
      </c>
      <c r="O10" s="12">
        <f>AVERAGE(O4:O9)</f>
        <v>0.71238095238095234</v>
      </c>
      <c r="P10" s="12">
        <f>AVERAGE(P4:P9)</f>
        <v>0.13333333333333333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0" t="s">
        <v>175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</row>
    <row r="13" spans="2:22" ht="24.95" customHeight="1" x14ac:dyDescent="0.2">
      <c r="B13" s="322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315" t="s">
        <v>122</v>
      </c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3" t="s">
        <v>176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5" customHeight="1" x14ac:dyDescent="0.2">
      <c r="B22" s="313" t="s">
        <v>28</v>
      </c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4"/>
      <c r="O22" s="314"/>
      <c r="P22" s="314"/>
      <c r="Q22" s="314"/>
      <c r="R22" s="314"/>
      <c r="S22" s="314"/>
      <c r="T22" s="314"/>
      <c r="U22" s="314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315" t="s">
        <v>122</v>
      </c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6" t="s">
        <v>177</v>
      </c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</row>
    <row r="31" spans="2:21" ht="24.95" customHeight="1" x14ac:dyDescent="0.2">
      <c r="B31" s="324" t="s">
        <v>28</v>
      </c>
      <c r="C31" s="324"/>
      <c r="D31" s="324"/>
      <c r="E31" s="324"/>
      <c r="F31" s="324"/>
      <c r="G31" s="324"/>
      <c r="H31" s="324"/>
      <c r="I31" s="324"/>
      <c r="J31" s="324"/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315" t="s">
        <v>122</v>
      </c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 x14ac:dyDescent="0.2">
      <c r="B39" s="312" t="s">
        <v>178</v>
      </c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2"/>
    </row>
    <row r="40" spans="2:21" ht="19.5" x14ac:dyDescent="0.2">
      <c r="B40" s="324" t="s">
        <v>28</v>
      </c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</row>
    <row r="41" spans="2:21" ht="50.25" customHeight="1" x14ac:dyDescent="0.2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51.75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 x14ac:dyDescent="0.2">
      <c r="B43" s="315" t="s">
        <v>122</v>
      </c>
      <c r="C43" s="315"/>
      <c r="D43" s="315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</row>
    <row r="44" spans="2:21" ht="45" customHeight="1" x14ac:dyDescent="0.2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52.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5.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V65497"/>
  <sheetViews>
    <sheetView showGridLines="0" tabSelected="1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27" t="s">
        <v>24</v>
      </c>
      <c r="C2" s="320" t="s">
        <v>175</v>
      </c>
      <c r="D2" s="320"/>
      <c r="E2" s="320"/>
      <c r="F2" s="320"/>
      <c r="G2" s="2"/>
      <c r="H2" s="321" t="s">
        <v>176</v>
      </c>
      <c r="I2" s="321"/>
      <c r="J2" s="321"/>
      <c r="K2" s="321"/>
      <c r="L2" s="2"/>
      <c r="M2" s="329" t="s">
        <v>177</v>
      </c>
      <c r="N2" s="329"/>
      <c r="O2" s="329"/>
      <c r="P2" s="329"/>
      <c r="Q2" s="52"/>
      <c r="R2" s="312" t="s">
        <v>178</v>
      </c>
      <c r="S2" s="312"/>
      <c r="T2" s="312"/>
      <c r="U2" s="312"/>
      <c r="V2" s="317"/>
    </row>
    <row r="3" spans="2:22" ht="24.75" customHeight="1" thickBot="1" x14ac:dyDescent="0.25">
      <c r="B3" s="328"/>
      <c r="C3" s="3">
        <v>1</v>
      </c>
      <c r="D3" s="3">
        <v>2</v>
      </c>
      <c r="E3" s="4">
        <v>3</v>
      </c>
      <c r="F3" s="5">
        <v>4</v>
      </c>
      <c r="G3" s="325"/>
      <c r="H3" s="3">
        <v>1</v>
      </c>
      <c r="I3" s="3">
        <v>2</v>
      </c>
      <c r="J3" s="4">
        <v>3</v>
      </c>
      <c r="K3" s="5">
        <v>4</v>
      </c>
      <c r="L3" s="318"/>
      <c r="M3" s="3">
        <v>1</v>
      </c>
      <c r="N3" s="3">
        <v>2</v>
      </c>
      <c r="O3" s="4">
        <v>3</v>
      </c>
      <c r="P3" s="5">
        <v>4</v>
      </c>
      <c r="Q3" s="53"/>
      <c r="R3" s="3">
        <v>1</v>
      </c>
      <c r="S3" s="3">
        <v>2</v>
      </c>
      <c r="T3" s="4">
        <v>3</v>
      </c>
      <c r="U3" s="5">
        <v>4</v>
      </c>
      <c r="V3" s="317"/>
    </row>
    <row r="4" spans="2:22" ht="38.1" customHeight="1" thickTop="1" thickBot="1" x14ac:dyDescent="0.25">
      <c r="B4" s="37" t="s">
        <v>5</v>
      </c>
      <c r="C4" s="33">
        <f>Autoevaluación!R122/SUM(Autoevaluación!R122:R125)</f>
        <v>0.25</v>
      </c>
      <c r="D4" s="7">
        <f>Autoevaluación!R123/SUM(Autoevaluación!R122:R125)</f>
        <v>0.5</v>
      </c>
      <c r="E4" s="7">
        <f>Autoevaluación!R124/SUM(Autoevaluación!R122:R125)</f>
        <v>0.25</v>
      </c>
      <c r="F4" s="7">
        <f>Autoevaluación!R125/SUM(Autoevaluación!R122:R125)</f>
        <v>0</v>
      </c>
      <c r="G4" s="326"/>
      <c r="H4" s="7">
        <f>Autoevaluación!S122/SUM(Autoevaluación!S122:S125)</f>
        <v>0.25</v>
      </c>
      <c r="I4" s="7">
        <f>Autoevaluación!S123/SUM(Autoevaluación!S122:S125)</f>
        <v>0.5</v>
      </c>
      <c r="J4" s="7">
        <f>Autoevaluación!S124/SUM(Autoevaluación!S122:S125)</f>
        <v>0.25</v>
      </c>
      <c r="K4" s="7">
        <f>Autoevaluación!S125/SUM(Autoevaluación!S122:S125)</f>
        <v>0</v>
      </c>
      <c r="L4" s="319"/>
      <c r="M4" s="7">
        <f>Autoevaluación!T122/SUM(Autoevaluación!T122:T125)</f>
        <v>0.25</v>
      </c>
      <c r="N4" s="7">
        <f>Autoevaluación!T123/SUM(Autoevaluación!T122:T125)</f>
        <v>0.5</v>
      </c>
      <c r="O4" s="7">
        <f>Autoevaluación!T124/SUM(Autoevaluación!T122:T125)</f>
        <v>0.25</v>
      </c>
      <c r="P4" s="7">
        <f>Autoevaluación!T125/SUM(Autoevaluación!T122:T125)</f>
        <v>0</v>
      </c>
      <c r="Q4" s="50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38" t="s">
        <v>10</v>
      </c>
      <c r="C5" s="33">
        <f>Autoevaluación!R128/SUM(Autoevaluación!R128:R131)</f>
        <v>0.25</v>
      </c>
      <c r="D5" s="7">
        <f>Autoevaluación!R129/SUM(Autoevaluación!R128:R131)</f>
        <v>0.5</v>
      </c>
      <c r="E5" s="7">
        <f>Autoevaluación!R130/SUM(Autoevaluación!R128:R131)</f>
        <v>0.25</v>
      </c>
      <c r="F5" s="7">
        <f>Autoevaluación!R131/SUM(Autoevaluación!R128:R131)</f>
        <v>0</v>
      </c>
      <c r="G5" s="326"/>
      <c r="H5" s="7">
        <f>Autoevaluación!S128/SUM(Autoevaluación!S128:S131)</f>
        <v>0</v>
      </c>
      <c r="I5" s="7">
        <f>Autoevaluación!S129/SUM(Autoevaluación!S128:S131)</f>
        <v>0.75</v>
      </c>
      <c r="J5" s="7">
        <f>Autoevaluación!S130/SUM(Autoevaluación!S128:S131)</f>
        <v>0.25</v>
      </c>
      <c r="K5" s="7">
        <f>Autoevaluación!S131/SUM(Autoevaluación!S128:S131)</f>
        <v>0</v>
      </c>
      <c r="L5" s="319"/>
      <c r="M5" s="7">
        <f>Autoevaluación!T128/SUM(Autoevaluación!T128:T131)</f>
        <v>0</v>
      </c>
      <c r="N5" s="7">
        <f>Autoevaluación!T129/SUM(Autoevaluación!T128:T131)</f>
        <v>0.5</v>
      </c>
      <c r="O5" s="7">
        <f>Autoevaluación!T130/SUM(Autoevaluación!T128:T131)</f>
        <v>0.5</v>
      </c>
      <c r="P5" s="7">
        <f>Autoevaluación!T131/SUM(Autoevaluación!T128:T131)</f>
        <v>0</v>
      </c>
      <c r="Q5" s="50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38" t="s">
        <v>15</v>
      </c>
      <c r="C6" s="33">
        <f>Autoevaluación!R134/SUM(Autoevaluación!R134:R137)</f>
        <v>0.33333333333333331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326"/>
      <c r="H6" s="7">
        <f>Autoevaluación!S134/SUM(Autoevaluación!S134:S137)</f>
        <v>0.33333333333333331</v>
      </c>
      <c r="I6" s="7">
        <f>Autoevaluación!S135/SUM(Autoevaluación!S134:S137)</f>
        <v>0.33333333333333331</v>
      </c>
      <c r="J6" s="7">
        <f>Autoevaluación!S136/SUM(Autoevaluación!S134:S137)</f>
        <v>0.33333333333333331</v>
      </c>
      <c r="K6" s="7">
        <f>Autoevaluación!S137/SUM(Autoevaluación!S134:S137)</f>
        <v>0</v>
      </c>
      <c r="L6" s="319"/>
      <c r="M6" s="7">
        <f>Autoevaluación!T134/SUM(Autoevaluación!T134:T137)</f>
        <v>0.33333333333333331</v>
      </c>
      <c r="N6" s="7">
        <f>Autoevaluación!T135/SUM(Autoevaluación!T134:T137)</f>
        <v>0</v>
      </c>
      <c r="O6" s="7">
        <f>Autoevaluación!T136/SUM(Autoevaluación!T134:T137)</f>
        <v>0.66666666666666663</v>
      </c>
      <c r="P6" s="7">
        <f>Autoevaluación!T137/SUM(Autoevaluación!T134:T137)</f>
        <v>0</v>
      </c>
      <c r="Q6" s="50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37" t="s">
        <v>19</v>
      </c>
      <c r="C7" s="33">
        <f>Autoevaluación!R139/SUM(Autoevaluación!R139:R142)</f>
        <v>0</v>
      </c>
      <c r="D7" s="7">
        <f>Autoevaluación!R140/SUM(Autoevaluación!R139:R142)</f>
        <v>1</v>
      </c>
      <c r="E7" s="7">
        <f>Autoevaluación!R141/SUM(Autoevaluación!R139:R142)</f>
        <v>0</v>
      </c>
      <c r="F7" s="7">
        <f>Autoevaluación!R142/SUM(Autoevaluación!R139:R142)</f>
        <v>0</v>
      </c>
      <c r="G7" s="326"/>
      <c r="H7" s="7">
        <f>Autoevaluación!S139/SUM(Autoevaluación!S139:S142)</f>
        <v>0</v>
      </c>
      <c r="I7" s="7">
        <f>Autoevaluación!S140/SUM(Autoevaluación!S139:S142)</f>
        <v>1</v>
      </c>
      <c r="J7" s="7">
        <f>Autoevaluación!S141/SUM(Autoevaluación!S139:S142)</f>
        <v>0</v>
      </c>
      <c r="K7" s="7">
        <f>Autoevaluación!S142/SUM(Autoevaluación!S139:S142)</f>
        <v>0</v>
      </c>
      <c r="L7" s="319"/>
      <c r="M7" s="7">
        <f>Autoevaluación!T139/SUM(Autoevaluación!T139:T142)</f>
        <v>0.33333333333333331</v>
      </c>
      <c r="N7" s="7">
        <f>Autoevaluación!T140/SUM(Autoevaluación!T139:T142)</f>
        <v>0.33333333333333331</v>
      </c>
      <c r="O7" s="7">
        <f>Autoevaluación!T141/SUM(Autoevaluación!T139:T142)</f>
        <v>0.33333333333333331</v>
      </c>
      <c r="P7" s="7">
        <f>Autoevaluación!T142/SUM(Autoevaluación!T139:T142)</f>
        <v>0</v>
      </c>
      <c r="Q7" s="50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5"/>
      <c r="C8" s="7"/>
      <c r="D8" s="7"/>
      <c r="E8" s="7"/>
      <c r="F8" s="7"/>
      <c r="G8" s="326"/>
      <c r="H8" s="7"/>
      <c r="I8" s="7"/>
      <c r="J8" s="7"/>
      <c r="K8" s="7"/>
      <c r="L8" s="319"/>
      <c r="M8" s="7"/>
      <c r="N8" s="7"/>
      <c r="O8" s="7"/>
      <c r="P8" s="7"/>
      <c r="Q8" s="50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26"/>
      <c r="H9" s="7"/>
      <c r="I9" s="7"/>
      <c r="J9" s="7"/>
      <c r="K9" s="7"/>
      <c r="L9" s="319"/>
      <c r="M9" s="7"/>
      <c r="N9" s="7"/>
      <c r="O9" s="7"/>
      <c r="P9" s="7"/>
      <c r="Q9" s="50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0.20833333333333331</v>
      </c>
      <c r="D10" s="12">
        <f>AVERAGE(D4:D9)</f>
        <v>0.58333333333333326</v>
      </c>
      <c r="E10" s="12">
        <f>AVERAGE(E4:E9)</f>
        <v>0.20833333333333331</v>
      </c>
      <c r="F10" s="12">
        <f>AVERAGE(F4:F9)</f>
        <v>0</v>
      </c>
      <c r="G10" s="9"/>
      <c r="H10" s="12">
        <f>AVERAGE(H4:H9)</f>
        <v>0.14583333333333331</v>
      </c>
      <c r="I10" s="12">
        <f>AVERAGE(I4:I9)</f>
        <v>0.64583333333333326</v>
      </c>
      <c r="J10" s="12">
        <f>AVERAGE(J4:J9)</f>
        <v>0.20833333333333331</v>
      </c>
      <c r="K10" s="12">
        <f>AVERAGE(K4:K9)</f>
        <v>0</v>
      </c>
      <c r="L10" s="9"/>
      <c r="M10" s="12">
        <f>AVERAGE(M4:M9)</f>
        <v>0.22916666666666663</v>
      </c>
      <c r="N10" s="12">
        <f>AVERAGE(N4:N9)</f>
        <v>0.33333333333333331</v>
      </c>
      <c r="O10" s="12">
        <f>AVERAGE(O4:O9)</f>
        <v>0.43749999999999994</v>
      </c>
      <c r="P10" s="12">
        <f>AVERAGE(P4:P9)</f>
        <v>0</v>
      </c>
      <c r="Q10" s="51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20" t="s">
        <v>175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</row>
    <row r="13" spans="2:22" ht="24.95" customHeight="1" x14ac:dyDescent="0.2">
      <c r="B13" s="322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2"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</row>
    <row r="15" spans="2:22" ht="60" customHeight="1" x14ac:dyDescent="0.2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</row>
    <row r="16" spans="2:22" s="14" customFormat="1" ht="24.95" customHeight="1" x14ac:dyDescent="0.25">
      <c r="B16" s="315" t="s">
        <v>122</v>
      </c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</row>
    <row r="17" spans="2:21" ht="60" customHeight="1" x14ac:dyDescent="0.2"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 x14ac:dyDescent="0.2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 x14ac:dyDescent="0.2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23" t="s">
        <v>176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5" customHeight="1" x14ac:dyDescent="0.2">
      <c r="B22" s="324" t="s">
        <v>28</v>
      </c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</row>
    <row r="23" spans="2:21" ht="60" customHeight="1" x14ac:dyDescent="0.2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 x14ac:dyDescent="0.2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4" customFormat="1" ht="24.95" customHeight="1" x14ac:dyDescent="0.25">
      <c r="B25" s="315" t="s">
        <v>122</v>
      </c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</row>
    <row r="26" spans="2:21" ht="60" customHeight="1" x14ac:dyDescent="0.2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 x14ac:dyDescent="0.2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 x14ac:dyDescent="0.2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316" t="s">
        <v>177</v>
      </c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</row>
    <row r="31" spans="2:21" ht="24.95" customHeight="1" x14ac:dyDescent="0.2">
      <c r="B31" s="313" t="s">
        <v>28</v>
      </c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</row>
    <row r="32" spans="2:21" ht="60" customHeight="1" x14ac:dyDescent="0.2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4" customFormat="1" ht="24.95" customHeight="1" x14ac:dyDescent="0.25">
      <c r="B34" s="315" t="s">
        <v>122</v>
      </c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</row>
    <row r="35" spans="2:21" ht="60" customHeight="1" x14ac:dyDescent="0.2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 x14ac:dyDescent="0.2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 x14ac:dyDescent="0.2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40" spans="2:21" x14ac:dyDescent="0.2">
      <c r="B40" s="312" t="s">
        <v>178</v>
      </c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</row>
    <row r="41" spans="2:21" ht="19.5" x14ac:dyDescent="0.2">
      <c r="B41" s="313" t="s">
        <v>28</v>
      </c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314"/>
      <c r="O41" s="314"/>
      <c r="P41" s="314"/>
      <c r="Q41" s="314"/>
      <c r="R41" s="314"/>
      <c r="S41" s="314"/>
      <c r="T41" s="314"/>
      <c r="U41" s="314"/>
    </row>
    <row r="42" spans="2:21" ht="62.25" customHeight="1" x14ac:dyDescent="0.2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64.5" customHeight="1" x14ac:dyDescent="0.2"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</row>
    <row r="44" spans="2:21" ht="19.5" x14ac:dyDescent="0.2">
      <c r="B44" s="315" t="s">
        <v>122</v>
      </c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</row>
    <row r="45" spans="2:21" ht="54.7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61.5" customHeight="1" x14ac:dyDescent="0.2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47" spans="2:21" ht="64.5" customHeight="1" x14ac:dyDescent="0.2">
      <c r="B47" s="284"/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U47" s="28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RYZEN 5</cp:lastModifiedBy>
  <cp:lastPrinted>2011-10-07T14:16:27Z</cp:lastPrinted>
  <dcterms:created xsi:type="dcterms:W3CDTF">2010-02-23T19:10:51Z</dcterms:created>
  <dcterms:modified xsi:type="dcterms:W3CDTF">2025-12-03T22:48:58Z</dcterms:modified>
</cp:coreProperties>
</file>