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4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5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6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RYZEN 5\Downloads\"/>
    </mc:Choice>
  </mc:AlternateContent>
  <bookViews>
    <workbookView xWindow="0" yWindow="0" windowWidth="20490" windowHeight="7755" activeTab="1"/>
  </bookViews>
  <sheets>
    <sheet name="Institución" sheetId="58" r:id="rId1"/>
    <sheet name="Autoevaluación" sheetId="1" r:id="rId2"/>
    <sheet name="Directiva" sheetId="2" r:id="rId3"/>
    <sheet name="Academica" sheetId="4" r:id="rId4"/>
    <sheet name="Admon" sheetId="6" r:id="rId5"/>
    <sheet name="Comunidad" sheetId="5" r:id="rId6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100" i="1" l="1"/>
  <c r="T6" i="6" s="1"/>
  <c r="U98" i="1"/>
  <c r="U99" i="1"/>
  <c r="U101" i="1"/>
  <c r="U87" i="1"/>
  <c r="U4" i="6" s="1"/>
  <c r="U10" i="6" s="1"/>
  <c r="U92" i="1"/>
  <c r="U89" i="1"/>
  <c r="U90" i="1"/>
  <c r="U91" i="1"/>
  <c r="U5" i="6" s="1"/>
  <c r="R7" i="1"/>
  <c r="R8" i="1"/>
  <c r="R9" i="1"/>
  <c r="R10" i="1"/>
  <c r="S7" i="1"/>
  <c r="T7" i="1"/>
  <c r="T8" i="1"/>
  <c r="T9" i="1"/>
  <c r="N4" i="2" s="1"/>
  <c r="N10" i="2" s="1"/>
  <c r="T10" i="1"/>
  <c r="U7" i="1"/>
  <c r="S8" i="1"/>
  <c r="U8" i="1"/>
  <c r="U9" i="1"/>
  <c r="U10" i="1"/>
  <c r="S9" i="1"/>
  <c r="S10" i="1"/>
  <c r="S98" i="1"/>
  <c r="S99" i="1"/>
  <c r="I6" i="6" s="1"/>
  <c r="S100" i="1"/>
  <c r="S101" i="1"/>
  <c r="Q11" i="1"/>
  <c r="R11" i="1"/>
  <c r="S11" i="1"/>
  <c r="R13" i="1"/>
  <c r="S13" i="1"/>
  <c r="T13" i="1"/>
  <c r="U13" i="1"/>
  <c r="R14" i="1"/>
  <c r="S14" i="1"/>
  <c r="T14" i="1"/>
  <c r="T15" i="1"/>
  <c r="T16" i="1"/>
  <c r="P5" i="2" s="1"/>
  <c r="U14" i="1"/>
  <c r="U15" i="1"/>
  <c r="U16" i="1"/>
  <c r="R5" i="2"/>
  <c r="R15" i="1"/>
  <c r="S15" i="1"/>
  <c r="S16" i="1"/>
  <c r="H5" i="2" s="1"/>
  <c r="R16" i="1"/>
  <c r="U5" i="2"/>
  <c r="R20" i="1"/>
  <c r="S20" i="1"/>
  <c r="T20" i="1"/>
  <c r="M6" i="2" s="1"/>
  <c r="U20" i="1"/>
  <c r="R21" i="1"/>
  <c r="S21" i="1"/>
  <c r="S22" i="1"/>
  <c r="S23" i="1"/>
  <c r="T21" i="1"/>
  <c r="T22" i="1"/>
  <c r="T23" i="1"/>
  <c r="P6" i="2" s="1"/>
  <c r="U21" i="1"/>
  <c r="R22" i="1"/>
  <c r="R23" i="1"/>
  <c r="E6" i="2" s="1"/>
  <c r="U22" i="1"/>
  <c r="T6" i="2" s="1"/>
  <c r="U23" i="1"/>
  <c r="R30" i="1"/>
  <c r="R31" i="1"/>
  <c r="R32" i="1"/>
  <c r="E7" i="2" s="1"/>
  <c r="R33" i="1"/>
  <c r="S30" i="1"/>
  <c r="T30" i="1"/>
  <c r="T31" i="1"/>
  <c r="N7" i="2" s="1"/>
  <c r="T32" i="1"/>
  <c r="T33" i="1"/>
  <c r="U30" i="1"/>
  <c r="U31" i="1"/>
  <c r="S7" i="2" s="1"/>
  <c r="U32" i="1"/>
  <c r="U33" i="1"/>
  <c r="S31" i="1"/>
  <c r="S32" i="1"/>
  <c r="S33" i="1"/>
  <c r="R36" i="1"/>
  <c r="R37" i="1"/>
  <c r="R38" i="1"/>
  <c r="E8" i="2" s="1"/>
  <c r="R39" i="1"/>
  <c r="S36" i="1"/>
  <c r="T36" i="1"/>
  <c r="T37" i="1"/>
  <c r="O8" i="2" s="1"/>
  <c r="T38" i="1"/>
  <c r="T39" i="1"/>
  <c r="U36" i="1"/>
  <c r="S37" i="1"/>
  <c r="U37" i="1"/>
  <c r="U38" i="1"/>
  <c r="U39" i="1"/>
  <c r="S38" i="1"/>
  <c r="S39" i="1"/>
  <c r="R47" i="1"/>
  <c r="R48" i="1"/>
  <c r="R49" i="1"/>
  <c r="R50" i="1"/>
  <c r="S47" i="1"/>
  <c r="S48" i="1"/>
  <c r="S49" i="1"/>
  <c r="S50" i="1"/>
  <c r="T47" i="1"/>
  <c r="T48" i="1"/>
  <c r="T49" i="1"/>
  <c r="T50" i="1"/>
  <c r="U47" i="1"/>
  <c r="U48" i="1"/>
  <c r="U49" i="1"/>
  <c r="T9" i="2" s="1"/>
  <c r="U50" i="1"/>
  <c r="R55" i="1"/>
  <c r="C4" i="4" s="1"/>
  <c r="R56" i="1"/>
  <c r="R57" i="1"/>
  <c r="R58" i="1"/>
  <c r="S55" i="1"/>
  <c r="S56" i="1"/>
  <c r="S57" i="1"/>
  <c r="S58" i="1"/>
  <c r="T55" i="1"/>
  <c r="P4" i="4" s="1"/>
  <c r="P10" i="4" s="1"/>
  <c r="U55" i="1"/>
  <c r="U56" i="1"/>
  <c r="U57" i="1"/>
  <c r="U58" i="1"/>
  <c r="U4" i="4" s="1"/>
  <c r="U10" i="4" s="1"/>
  <c r="T56" i="1"/>
  <c r="T57" i="1"/>
  <c r="T58" i="1"/>
  <c r="R62" i="1"/>
  <c r="S62" i="1"/>
  <c r="S63" i="1"/>
  <c r="S64" i="1"/>
  <c r="S65" i="1"/>
  <c r="T62" i="1"/>
  <c r="T63" i="1"/>
  <c r="T64" i="1"/>
  <c r="T65" i="1"/>
  <c r="P5" i="4" s="1"/>
  <c r="U62" i="1"/>
  <c r="R63" i="1"/>
  <c r="R64" i="1"/>
  <c r="R65" i="1"/>
  <c r="F5" i="4" s="1"/>
  <c r="U63" i="1"/>
  <c r="U64" i="1"/>
  <c r="U65" i="1"/>
  <c r="U5" i="4" s="1"/>
  <c r="R68" i="1"/>
  <c r="S68" i="1"/>
  <c r="S69" i="1"/>
  <c r="S70" i="1"/>
  <c r="S71" i="1"/>
  <c r="T68" i="1"/>
  <c r="T69" i="1"/>
  <c r="N6" i="4" s="1"/>
  <c r="T70" i="1"/>
  <c r="T71" i="1"/>
  <c r="U68" i="1"/>
  <c r="U69" i="1"/>
  <c r="S6" i="4" s="1"/>
  <c r="U70" i="1"/>
  <c r="U71" i="1"/>
  <c r="R69" i="1"/>
  <c r="D6" i="4" s="1"/>
  <c r="R70" i="1"/>
  <c r="R71" i="1"/>
  <c r="R74" i="1"/>
  <c r="C7" i="4" s="1"/>
  <c r="R76" i="1"/>
  <c r="R75" i="1"/>
  <c r="R77" i="1"/>
  <c r="S74" i="1"/>
  <c r="S75" i="1"/>
  <c r="S76" i="1"/>
  <c r="S77" i="1"/>
  <c r="T74" i="1"/>
  <c r="P7" i="4" s="1"/>
  <c r="U74" i="1"/>
  <c r="U75" i="1"/>
  <c r="U76" i="1"/>
  <c r="U77" i="1"/>
  <c r="U7" i="4" s="1"/>
  <c r="T75" i="1"/>
  <c r="T76" i="1"/>
  <c r="T77" i="1"/>
  <c r="R84" i="1"/>
  <c r="D4" i="6" s="1"/>
  <c r="R85" i="1"/>
  <c r="R86" i="1"/>
  <c r="R87" i="1"/>
  <c r="S84" i="1"/>
  <c r="J4" i="6" s="1"/>
  <c r="T84" i="1"/>
  <c r="T85" i="1"/>
  <c r="T86" i="1"/>
  <c r="T87" i="1"/>
  <c r="P4" i="6" s="1"/>
  <c r="P10" i="6" s="1"/>
  <c r="U84" i="1"/>
  <c r="S85" i="1"/>
  <c r="S86" i="1"/>
  <c r="S87" i="1"/>
  <c r="K4" i="6" s="1"/>
  <c r="U85" i="1"/>
  <c r="U86" i="1"/>
  <c r="R89" i="1"/>
  <c r="S89" i="1"/>
  <c r="S90" i="1"/>
  <c r="S91" i="1"/>
  <c r="J5" i="6" s="1"/>
  <c r="S92" i="1"/>
  <c r="T89" i="1"/>
  <c r="T90" i="1"/>
  <c r="T91" i="1"/>
  <c r="T92" i="1"/>
  <c r="O5" i="6" s="1"/>
  <c r="R90" i="1"/>
  <c r="R91" i="1"/>
  <c r="R92" i="1"/>
  <c r="R98" i="1"/>
  <c r="R99" i="1"/>
  <c r="R100" i="1"/>
  <c r="R101" i="1"/>
  <c r="T98" i="1"/>
  <c r="T101" i="1"/>
  <c r="T99" i="1"/>
  <c r="T100" i="1"/>
  <c r="O6" i="6" s="1"/>
  <c r="R102" i="1"/>
  <c r="R103" i="1"/>
  <c r="R104" i="1"/>
  <c r="R105" i="1"/>
  <c r="S102" i="1"/>
  <c r="T102" i="1"/>
  <c r="T103" i="1"/>
  <c r="O7" i="6" s="1"/>
  <c r="T104" i="1"/>
  <c r="T105" i="1"/>
  <c r="U102" i="1"/>
  <c r="S103" i="1"/>
  <c r="S104" i="1"/>
  <c r="S105" i="1"/>
  <c r="U103" i="1"/>
  <c r="R7" i="6" s="1"/>
  <c r="U104" i="1"/>
  <c r="U105" i="1"/>
  <c r="U7" i="6"/>
  <c r="R114" i="1"/>
  <c r="R115" i="1"/>
  <c r="R116" i="1"/>
  <c r="R117" i="1"/>
  <c r="E8" i="6" s="1"/>
  <c r="S114" i="1"/>
  <c r="S115" i="1"/>
  <c r="S116" i="1"/>
  <c r="S117" i="1"/>
  <c r="T114" i="1"/>
  <c r="U114" i="1"/>
  <c r="T115" i="1"/>
  <c r="T116" i="1"/>
  <c r="O8" i="6" s="1"/>
  <c r="T117" i="1"/>
  <c r="U115" i="1"/>
  <c r="U116" i="1"/>
  <c r="U117" i="1"/>
  <c r="R122" i="1"/>
  <c r="S122" i="1"/>
  <c r="H4" i="5" s="1"/>
  <c r="T122" i="1"/>
  <c r="T123" i="1"/>
  <c r="M4" i="5" s="1"/>
  <c r="M10" i="5" s="1"/>
  <c r="T124" i="1"/>
  <c r="O4" i="5" s="1"/>
  <c r="O10" i="5" s="1"/>
  <c r="T125" i="1"/>
  <c r="U122" i="1"/>
  <c r="T4" i="5" s="1"/>
  <c r="T10" i="5" s="1"/>
  <c r="U125" i="1"/>
  <c r="U123" i="1"/>
  <c r="U124" i="1"/>
  <c r="R123" i="1"/>
  <c r="C4" i="5" s="1"/>
  <c r="S123" i="1"/>
  <c r="I4" i="5" s="1"/>
  <c r="S124" i="1"/>
  <c r="S125" i="1"/>
  <c r="N4" i="5"/>
  <c r="N10" i="5" s="1"/>
  <c r="R124" i="1"/>
  <c r="R125" i="1"/>
  <c r="P4" i="5"/>
  <c r="P10" i="5" s="1"/>
  <c r="R128" i="1"/>
  <c r="R129" i="1"/>
  <c r="R130" i="1"/>
  <c r="R131" i="1"/>
  <c r="S128" i="1"/>
  <c r="S130" i="1"/>
  <c r="S129" i="1"/>
  <c r="S131" i="1"/>
  <c r="K5" i="5" s="1"/>
  <c r="T128" i="1"/>
  <c r="U128" i="1"/>
  <c r="T129" i="1"/>
  <c r="N5" i="5" s="1"/>
  <c r="T130" i="1"/>
  <c r="T131" i="1"/>
  <c r="U129" i="1"/>
  <c r="T5" i="5" s="1"/>
  <c r="U130" i="1"/>
  <c r="S5" i="5" s="1"/>
  <c r="U131" i="1"/>
  <c r="R134" i="1"/>
  <c r="S134" i="1"/>
  <c r="H6" i="5" s="1"/>
  <c r="S135" i="1"/>
  <c r="S136" i="1"/>
  <c r="S137" i="1"/>
  <c r="T134" i="1"/>
  <c r="T135" i="1"/>
  <c r="T136" i="1"/>
  <c r="T137" i="1"/>
  <c r="U134" i="1"/>
  <c r="R135" i="1"/>
  <c r="R136" i="1"/>
  <c r="R137" i="1"/>
  <c r="U135" i="1"/>
  <c r="R6" i="5" s="1"/>
  <c r="U136" i="1"/>
  <c r="R139" i="1"/>
  <c r="F7" i="5" s="1"/>
  <c r="R140" i="1"/>
  <c r="R141" i="1"/>
  <c r="R142" i="1"/>
  <c r="S139" i="1"/>
  <c r="S140" i="1"/>
  <c r="S141" i="1"/>
  <c r="S142" i="1"/>
  <c r="T139" i="1"/>
  <c r="U139" i="1"/>
  <c r="R7" i="5" s="1"/>
  <c r="T140" i="1"/>
  <c r="U140" i="1"/>
  <c r="T141" i="1"/>
  <c r="O7" i="5" s="1"/>
  <c r="T142" i="1"/>
  <c r="U141" i="1"/>
  <c r="S5" i="6"/>
  <c r="T5" i="6"/>
  <c r="T5" i="2"/>
  <c r="T7" i="2"/>
  <c r="U6" i="2"/>
  <c r="D4" i="5"/>
  <c r="S7" i="5"/>
  <c r="S7" i="6"/>
  <c r="S6" i="2"/>
  <c r="S4" i="6"/>
  <c r="S10" i="6" s="1"/>
  <c r="U5" i="5"/>
  <c r="O5" i="2"/>
  <c r="T7" i="4"/>
  <c r="T6" i="5"/>
  <c r="R9" i="2"/>
  <c r="M4" i="4"/>
  <c r="M10" i="4" s="1"/>
  <c r="S9" i="2"/>
  <c r="F6" i="6"/>
  <c r="F4" i="2"/>
  <c r="J10" i="6" l="1"/>
  <c r="I6" i="5"/>
  <c r="H7" i="6"/>
  <c r="J6" i="6"/>
  <c r="J9" i="2"/>
  <c r="I8" i="2"/>
  <c r="I7" i="2"/>
  <c r="H7" i="2"/>
  <c r="K7" i="2"/>
  <c r="J7" i="2"/>
  <c r="H6" i="2"/>
  <c r="J5" i="2"/>
  <c r="H4" i="2"/>
  <c r="K4" i="2"/>
  <c r="K6" i="4"/>
  <c r="I6" i="4"/>
  <c r="H5" i="4"/>
  <c r="J5" i="4"/>
  <c r="H4" i="4"/>
  <c r="C5" i="4"/>
  <c r="K6" i="6"/>
  <c r="R5" i="5"/>
  <c r="T6" i="4"/>
  <c r="T7" i="6"/>
  <c r="R5" i="6"/>
  <c r="K6" i="5"/>
  <c r="P6" i="5"/>
  <c r="I5" i="5"/>
  <c r="K4" i="5"/>
  <c r="K10" i="5" s="1"/>
  <c r="T8" i="6"/>
  <c r="N8" i="6"/>
  <c r="K8" i="6"/>
  <c r="K7" i="6"/>
  <c r="I7" i="6"/>
  <c r="D7" i="6"/>
  <c r="H6" i="6"/>
  <c r="P5" i="6"/>
  <c r="T4" i="6"/>
  <c r="T10" i="6" s="1"/>
  <c r="N4" i="6"/>
  <c r="N10" i="6" s="1"/>
  <c r="F4" i="6"/>
  <c r="K7" i="4"/>
  <c r="P6" i="4"/>
  <c r="R6" i="4"/>
  <c r="O5" i="4"/>
  <c r="T4" i="4"/>
  <c r="T10" i="4" s="1"/>
  <c r="K4" i="4"/>
  <c r="U9" i="2"/>
  <c r="N9" i="2"/>
  <c r="H9" i="2"/>
  <c r="C9" i="2"/>
  <c r="S8" i="2"/>
  <c r="R7" i="2"/>
  <c r="M7" i="2"/>
  <c r="O6" i="2"/>
  <c r="S5" i="2"/>
  <c r="M4" i="2"/>
  <c r="M10" i="2" s="1"/>
  <c r="E4" i="2"/>
  <c r="N6" i="2"/>
  <c r="R4" i="6"/>
  <c r="R10" i="6" s="1"/>
  <c r="H4" i="6"/>
  <c r="T5" i="4"/>
  <c r="I4" i="2"/>
  <c r="J4" i="2"/>
  <c r="S6" i="5"/>
  <c r="H6" i="4"/>
  <c r="R6" i="2"/>
  <c r="M7" i="4"/>
  <c r="U7" i="5"/>
  <c r="R4" i="5"/>
  <c r="R10" i="5" s="1"/>
  <c r="T7" i="5"/>
  <c r="P7" i="5"/>
  <c r="J7" i="5"/>
  <c r="J6" i="5"/>
  <c r="O5" i="5"/>
  <c r="J5" i="5"/>
  <c r="J4" i="5"/>
  <c r="R8" i="6"/>
  <c r="D8" i="6"/>
  <c r="P7" i="6"/>
  <c r="R6" i="6"/>
  <c r="P6" i="6"/>
  <c r="N5" i="6"/>
  <c r="I5" i="6"/>
  <c r="D7" i="4"/>
  <c r="S5" i="4"/>
  <c r="I5" i="4"/>
  <c r="O4" i="4"/>
  <c r="O10" i="4" s="1"/>
  <c r="J4" i="4"/>
  <c r="E4" i="4"/>
  <c r="C8" i="2"/>
  <c r="P7" i="2"/>
  <c r="M5" i="2"/>
  <c r="U4" i="2"/>
  <c r="U10" i="2" s="1"/>
  <c r="R5" i="4"/>
  <c r="U6" i="4"/>
  <c r="I4" i="6"/>
  <c r="O7" i="4"/>
  <c r="S4" i="5"/>
  <c r="S10" i="5" s="1"/>
  <c r="I7" i="5"/>
  <c r="C7" i="5"/>
  <c r="U6" i="5"/>
  <c r="N6" i="5"/>
  <c r="H5" i="5"/>
  <c r="E4" i="5"/>
  <c r="U4" i="5"/>
  <c r="U10" i="5" s="1"/>
  <c r="P8" i="6"/>
  <c r="M8" i="6"/>
  <c r="H8" i="6"/>
  <c r="F8" i="6"/>
  <c r="J7" i="6"/>
  <c r="U6" i="6"/>
  <c r="S6" i="6"/>
  <c r="M6" i="6"/>
  <c r="M5" i="6"/>
  <c r="K5" i="6"/>
  <c r="M4" i="6"/>
  <c r="M10" i="6" s="1"/>
  <c r="N7" i="4"/>
  <c r="R7" i="4"/>
  <c r="E6" i="4"/>
  <c r="O6" i="4"/>
  <c r="N5" i="4"/>
  <c r="M5" i="4"/>
  <c r="K5" i="4"/>
  <c r="P9" i="2"/>
  <c r="F9" i="2"/>
  <c r="K8" i="2"/>
  <c r="U7" i="2"/>
  <c r="O7" i="2"/>
  <c r="F7" i="2"/>
  <c r="I6" i="2"/>
  <c r="K5" i="2"/>
  <c r="C4" i="2"/>
  <c r="M5" i="5"/>
  <c r="N6" i="6"/>
  <c r="J8" i="6"/>
  <c r="P8" i="2"/>
  <c r="T8" i="2"/>
  <c r="N7" i="5"/>
  <c r="O6" i="5"/>
  <c r="M6" i="5"/>
  <c r="S8" i="6"/>
  <c r="C8" i="6"/>
  <c r="F7" i="6"/>
  <c r="H5" i="6"/>
  <c r="D5" i="4"/>
  <c r="I9" i="2"/>
  <c r="H8" i="2"/>
  <c r="M8" i="2"/>
  <c r="N7" i="6"/>
  <c r="O4" i="6"/>
  <c r="O10" i="6" s="1"/>
  <c r="U8" i="2"/>
  <c r="I5" i="2"/>
  <c r="N5" i="2"/>
  <c r="M7" i="5"/>
  <c r="R4" i="4"/>
  <c r="R10" i="4" s="1"/>
  <c r="R8" i="2"/>
  <c r="H7" i="5"/>
  <c r="M7" i="6"/>
  <c r="E4" i="6"/>
  <c r="M6" i="4"/>
  <c r="I4" i="4"/>
  <c r="M9" i="2"/>
  <c r="N8" i="2"/>
  <c r="N4" i="4"/>
  <c r="N10" i="4" s="1"/>
  <c r="I8" i="6"/>
  <c r="K6" i="2"/>
  <c r="E7" i="5"/>
  <c r="P5" i="5"/>
  <c r="S7" i="4"/>
  <c r="J8" i="2"/>
  <c r="F4" i="5"/>
  <c r="I7" i="4"/>
  <c r="J6" i="2"/>
  <c r="K7" i="5"/>
  <c r="F6" i="5"/>
  <c r="U8" i="6"/>
  <c r="F5" i="6"/>
  <c r="C4" i="6"/>
  <c r="H7" i="4"/>
  <c r="S4" i="4"/>
  <c r="S10" i="4" s="1"/>
  <c r="O9" i="2"/>
  <c r="E5" i="2"/>
  <c r="E10" i="2" s="1"/>
  <c r="O4" i="2"/>
  <c r="O10" i="2" s="1"/>
  <c r="E5" i="4"/>
  <c r="J7" i="4"/>
  <c r="E5" i="5"/>
  <c r="E9" i="2"/>
  <c r="P4" i="2"/>
  <c r="P10" i="2" s="1"/>
  <c r="D7" i="5"/>
  <c r="J6" i="4"/>
  <c r="K9" i="2"/>
  <c r="S4" i="2"/>
  <c r="S10" i="2" s="1"/>
  <c r="E6" i="5"/>
  <c r="D6" i="5"/>
  <c r="C6" i="5"/>
  <c r="C10" i="5" s="1"/>
  <c r="D5" i="5"/>
  <c r="C5" i="5"/>
  <c r="F5" i="5"/>
  <c r="F10" i="5"/>
  <c r="C7" i="6"/>
  <c r="E7" i="6"/>
  <c r="C6" i="6"/>
  <c r="E6" i="6"/>
  <c r="D6" i="6"/>
  <c r="C5" i="6"/>
  <c r="D5" i="6"/>
  <c r="E5" i="6"/>
  <c r="E7" i="4"/>
  <c r="F7" i="4"/>
  <c r="F6" i="4"/>
  <c r="C6" i="4"/>
  <c r="C10" i="4" s="1"/>
  <c r="F4" i="4"/>
  <c r="D4" i="4"/>
  <c r="D10" i="4" s="1"/>
  <c r="D9" i="2"/>
  <c r="D8" i="2"/>
  <c r="F8" i="2"/>
  <c r="C7" i="2"/>
  <c r="D7" i="2"/>
  <c r="D6" i="2"/>
  <c r="F6" i="2"/>
  <c r="C6" i="2"/>
  <c r="D5" i="2"/>
  <c r="C5" i="2"/>
  <c r="C10" i="2" s="1"/>
  <c r="F5" i="2"/>
  <c r="D4" i="2"/>
  <c r="R4" i="2"/>
  <c r="R10" i="2" s="1"/>
  <c r="T4" i="2"/>
  <c r="T10" i="2" s="1"/>
  <c r="I10" i="5" l="1"/>
  <c r="H10" i="5"/>
  <c r="J10" i="5"/>
  <c r="K10" i="6"/>
  <c r="I10" i="6"/>
  <c r="H10" i="6"/>
  <c r="H10" i="2"/>
  <c r="J10" i="2"/>
  <c r="I10" i="2"/>
  <c r="K10" i="2"/>
  <c r="H10" i="4"/>
  <c r="J10" i="4"/>
  <c r="K10" i="4"/>
  <c r="I10" i="4"/>
  <c r="C10" i="6"/>
  <c r="E10" i="5"/>
  <c r="F10" i="6"/>
  <c r="F10" i="4"/>
  <c r="E10" i="4"/>
  <c r="D10" i="5"/>
  <c r="D10" i="6"/>
  <c r="F10" i="2"/>
  <c r="E10" i="6"/>
  <c r="D10" i="2"/>
</calcChain>
</file>

<file path=xl/sharedStrings.xml><?xml version="1.0" encoding="utf-8"?>
<sst xmlns="http://schemas.openxmlformats.org/spreadsheetml/2006/main" count="728" uniqueCount="542">
  <si>
    <t>Apoyo financiero y contable</t>
  </si>
  <si>
    <t>Presupuesto anual del Fondo de Servicios Educativos (FSE)</t>
  </si>
  <si>
    <t>Contabilidad</t>
  </si>
  <si>
    <t>Ingresos y gastos</t>
  </si>
  <si>
    <t>Control fiscal</t>
  </si>
  <si>
    <t>Accesibilidad</t>
  </si>
  <si>
    <t>Atención educativa a grupos poblacionales o en situación de vulnerabilidad que experimentan barreras al aprendizaje y la participación</t>
  </si>
  <si>
    <t>Atención educativa a estudiantes pertenecientes a grupos étnicos</t>
  </si>
  <si>
    <t>Necesidades y expectativas de los estudiantes</t>
  </si>
  <si>
    <t>Proyectos de vida</t>
  </si>
  <si>
    <t>Proyección a la comunidad</t>
  </si>
  <si>
    <t>Escuela de padres</t>
  </si>
  <si>
    <t xml:space="preserve"> Oferta de servicios a la comunidad</t>
  </si>
  <si>
    <t>Uso de la planta física y de los medios</t>
  </si>
  <si>
    <t>Servicio social estudiantil</t>
  </si>
  <si>
    <t>Participación y convivencia</t>
  </si>
  <si>
    <t>Participación de los estudiantes</t>
  </si>
  <si>
    <t>Asamblea y consejo de padres de familia</t>
  </si>
  <si>
    <t>Participación de las familias</t>
  </si>
  <si>
    <t>Prevención de riesgos</t>
  </si>
  <si>
    <t>Prevención de riesgos físicos</t>
  </si>
  <si>
    <t>Prevención de riesgos psicosociales</t>
  </si>
  <si>
    <t>Programas de seguridad</t>
  </si>
  <si>
    <t>GESTIÓN</t>
  </si>
  <si>
    <t>GESTIÓN DE LA COMUNIDAD</t>
  </si>
  <si>
    <t>Administración de los Servicios Complementarios</t>
  </si>
  <si>
    <t>GESTIÓN ACADÉMICA</t>
  </si>
  <si>
    <t>GESTIÓN DIRECTIVA</t>
  </si>
  <si>
    <t>FORTALEZAS</t>
  </si>
  <si>
    <t>Archivo Realizado Por: Ingeniero Amauri Guevara León</t>
  </si>
  <si>
    <t>aguel5@hotmail.com</t>
  </si>
  <si>
    <t>www.qmtltda.com</t>
  </si>
  <si>
    <t>Administración de servicios complementarios</t>
  </si>
  <si>
    <t>Misión, visión y principios, en el marco de una institución integrada</t>
  </si>
  <si>
    <t>Valoración</t>
  </si>
  <si>
    <t>Metas institucionales</t>
  </si>
  <si>
    <t>Conocimiento y apropiación del direccionamiento</t>
  </si>
  <si>
    <t>Política de inclusión de personas de diferentes grupos poblacionales o diversidad cultural</t>
  </si>
  <si>
    <t>Liderazgo</t>
  </si>
  <si>
    <t>Articulación de planes, proyectos y acciones</t>
  </si>
  <si>
    <t>Estrategia pedagógica</t>
  </si>
  <si>
    <t>Uso de información (interna y externa) para la toma de decisiones</t>
  </si>
  <si>
    <t>Seguimiento y autoevaluación</t>
  </si>
  <si>
    <t>Gobierno Escolar</t>
  </si>
  <si>
    <t>Consejo directivo</t>
  </si>
  <si>
    <t>Consejo académico</t>
  </si>
  <si>
    <t>Comisión de evaluación y promoción</t>
  </si>
  <si>
    <t>Comité de convivencia</t>
  </si>
  <si>
    <t>Consejo estudiantil</t>
  </si>
  <si>
    <t>Personero estudiantil</t>
  </si>
  <si>
    <t>Asamblea de padres de familia</t>
  </si>
  <si>
    <t>Consejo de padres de familia</t>
  </si>
  <si>
    <t>Cultura Institucional</t>
  </si>
  <si>
    <t>Mecanismos de comunicación</t>
  </si>
  <si>
    <t>Trabajo en equipo</t>
  </si>
  <si>
    <t>Reconocimiento de logros</t>
  </si>
  <si>
    <t>Identificación y divulgación de buenas prácticas</t>
  </si>
  <si>
    <t>Clima Escolar</t>
  </si>
  <si>
    <t>Pertenencia y participación</t>
  </si>
  <si>
    <t>Ambiente físico</t>
  </si>
  <si>
    <t>Inducción a los nuevos estudiantes</t>
  </si>
  <si>
    <t>Motivación hacia el aprendizaje</t>
  </si>
  <si>
    <t>Manual de convivencia</t>
  </si>
  <si>
    <t>Actividades extracurriculares</t>
  </si>
  <si>
    <t>Bienestar del alumnado</t>
  </si>
  <si>
    <t>Manejo de conflictos</t>
  </si>
  <si>
    <t>Manejo de casos difíciles</t>
  </si>
  <si>
    <t>Relaciones Con El Entorno</t>
  </si>
  <si>
    <t>Familias o acudientes</t>
  </si>
  <si>
    <t>Autoridades educativas</t>
  </si>
  <si>
    <t>Otras instituciones</t>
  </si>
  <si>
    <t>Sector productivo</t>
  </si>
  <si>
    <t>Gestión Estratégica</t>
  </si>
  <si>
    <t>Direccionamiento Estratégico</t>
  </si>
  <si>
    <t>Diseño Pedagógico</t>
  </si>
  <si>
    <t>Plan de estudios</t>
  </si>
  <si>
    <t>Enfoque metodológico</t>
  </si>
  <si>
    <t>Recursos para el aprendizaje</t>
  </si>
  <si>
    <t>Jornada escolar</t>
  </si>
  <si>
    <t>Evaluación</t>
  </si>
  <si>
    <t>Opciones didácticas para las áreas, asignaturas y proyectos transversales</t>
  </si>
  <si>
    <t>Estrategias para las tareas escolares</t>
  </si>
  <si>
    <t>Uso articulado de los recursos para el aprendizaje</t>
  </si>
  <si>
    <t>Uso de los tiempos para el aprendizaje</t>
  </si>
  <si>
    <t>Relación pedagógica</t>
  </si>
  <si>
    <t>Planeación de clases</t>
  </si>
  <si>
    <t>Estilo pedagógico</t>
  </si>
  <si>
    <t>Evaluación en el aula</t>
  </si>
  <si>
    <t>Seguimiento Académico</t>
  </si>
  <si>
    <t>Seguimiento a los resultados académicos</t>
  </si>
  <si>
    <t>Uso pedagógico de las evaluaciones externas</t>
  </si>
  <si>
    <t>Seguimiento a la asistencia</t>
  </si>
  <si>
    <t>Actividades de recuperación</t>
  </si>
  <si>
    <t>Apoyo pedagógico para estudiantes con dificultades de aprendizaje</t>
  </si>
  <si>
    <t>Seguimiento a los egresados</t>
  </si>
  <si>
    <t>GESTIÓN ADMINISTRATIVA Y FINANCIERA</t>
  </si>
  <si>
    <t>Apoyo a la gestión académica</t>
  </si>
  <si>
    <t>Proceso de matrícula</t>
  </si>
  <si>
    <t>Archivo académico</t>
  </si>
  <si>
    <t>Boletines de calificaciones</t>
  </si>
  <si>
    <t>Administración de la planta física y de los recursos</t>
  </si>
  <si>
    <t>Mantenimiento de la planta física</t>
  </si>
  <si>
    <t>Programas para la adecuación y embellecimiento de la planta física</t>
  </si>
  <si>
    <t>Seguimiento al uso de los espacios</t>
  </si>
  <si>
    <t>Adquisición de los recursos para el aprendizaje</t>
  </si>
  <si>
    <t>Suministros y dotación</t>
  </si>
  <si>
    <t>Mantenimiento de equipos y recursos para el aprendizaje</t>
  </si>
  <si>
    <t>Seguridad y protección</t>
  </si>
  <si>
    <t>Servicios de transporte, restaurante, cafetería y salud (enfermería, odontología, psicología)</t>
  </si>
  <si>
    <t>Apoyo a estudiantes con bajo desempeño académico o con dificultades de interacción.</t>
  </si>
  <si>
    <t>Talento humano</t>
  </si>
  <si>
    <t>Perfiles</t>
  </si>
  <si>
    <t>Inducción</t>
  </si>
  <si>
    <t>Formación y capacitación</t>
  </si>
  <si>
    <t>Asignación académica</t>
  </si>
  <si>
    <t>Pertenencia del personal vinculado</t>
  </si>
  <si>
    <t>Evaluación del desempeño</t>
  </si>
  <si>
    <t>Estímulos</t>
  </si>
  <si>
    <t>Apoyo a la investigación</t>
  </si>
  <si>
    <t>Convivencia y manejo de conflictos</t>
  </si>
  <si>
    <t>Bienestar del talento humano</t>
  </si>
  <si>
    <t>JUSTIFICACION</t>
  </si>
  <si>
    <t>OPOTUNIDADES DE MEJORAMIENTO</t>
  </si>
  <si>
    <t>AUTOEVALUACION INSTITUCIONAL</t>
  </si>
  <si>
    <t>EVIDENCIAS</t>
  </si>
  <si>
    <t>VALORACION                       GESTION DIRECTIVA</t>
  </si>
  <si>
    <t>GESTIÓN ACADEMICA</t>
  </si>
  <si>
    <t>Diseño pedagogico</t>
  </si>
  <si>
    <t>Practicas pedagogicas</t>
  </si>
  <si>
    <t>Gestion de aula</t>
  </si>
  <si>
    <t>Seguimiento academico</t>
  </si>
  <si>
    <t>VALORACION                       GESTION ACADEMICA</t>
  </si>
  <si>
    <t>Apoyo a la gestion académica</t>
  </si>
  <si>
    <t>Administración de la planta fisica y de los recursos</t>
  </si>
  <si>
    <t>Talento Humano</t>
  </si>
  <si>
    <t>Apoyo Financiero y Contable</t>
  </si>
  <si>
    <t>GESTIÓN ADMINISTRATIVA</t>
  </si>
  <si>
    <t>VALORACION                       GESTION ADMINISTRATIVA</t>
  </si>
  <si>
    <t>VALORACION                       GESTION DE LA COMUNIDAD</t>
  </si>
  <si>
    <t>Ruta del Mejoramiento</t>
  </si>
  <si>
    <t>Fecha de Autoevaluación</t>
  </si>
  <si>
    <t>Etapa</t>
  </si>
  <si>
    <t>Pasos</t>
  </si>
  <si>
    <t>Herramientas de Sistematización</t>
  </si>
  <si>
    <t>1.Revisión de la identidad institucional</t>
  </si>
  <si>
    <t>1-Autoevalaución</t>
  </si>
  <si>
    <t>Dirección</t>
  </si>
  <si>
    <t>3. Elaboración del perfil Institucional</t>
  </si>
  <si>
    <t>2-Directiva, 3-Académica, 4-Admon, 5-Comunidad, 6-Perfil</t>
  </si>
  <si>
    <t>Tel</t>
  </si>
  <si>
    <t>4. Establecimiento de las fortalezas y oportunidades de mejoramiento</t>
  </si>
  <si>
    <t>DATOS DEL EQUIPO AUTO - EVALUADOR</t>
  </si>
  <si>
    <t>NOMBRE</t>
  </si>
  <si>
    <t>CARGO</t>
  </si>
  <si>
    <t>RESPONSABLES DEL PLAN DE MEJORAMIENTO - SEGUIMIENTO Y EVALUACIÓN</t>
  </si>
  <si>
    <t xml:space="preserve"> </t>
  </si>
  <si>
    <t>Fecha: 26 de Febrero de 2010</t>
  </si>
  <si>
    <t>Bogota-Colombia</t>
  </si>
  <si>
    <t>2. Evaluación de cada una de las areas de gestión teniendo en cuenta los criterios de inclusión</t>
  </si>
  <si>
    <t>Código DANE</t>
  </si>
  <si>
    <t>E-MAIL</t>
  </si>
  <si>
    <t>Establecimiento Educativo</t>
  </si>
  <si>
    <t>Municipio</t>
  </si>
  <si>
    <t>DATOS DEL ESTABLECIMIENTO EDUCATIVO</t>
  </si>
  <si>
    <t>Rector o Director</t>
  </si>
  <si>
    <r>
      <rPr>
        <sz val="14"/>
        <color indexed="8"/>
        <rFont val="Arial"/>
        <family val="2"/>
      </rPr>
      <t>Primera etapa</t>
    </r>
    <r>
      <rPr>
        <sz val="11"/>
        <color indexed="8"/>
        <rFont val="Arial"/>
        <family val="2"/>
      </rPr>
      <t xml:space="preserve"> 
"Autoevaluación Institucional"</t>
    </r>
  </si>
  <si>
    <t>Gestión de Aula</t>
  </si>
  <si>
    <t>Correo electronico</t>
  </si>
  <si>
    <t>MACROPROCESO D. GESTIÓN DE LA CALIDAD DEL SERVICIO EDUCATIVO EN EDUCACIÓN PRE-ESCOLAR, BÁSICA Y MEDIA</t>
  </si>
  <si>
    <t>D01.03.F01</t>
  </si>
  <si>
    <t>PROCESO GESTIÓN DE LA EVALUACIÓN EDUCATIVA</t>
  </si>
  <si>
    <t xml:space="preserve">SUBPROCESO ORIENTAR LA RUTA DE MEJORAMIENTO INSTITUCIONAL  </t>
  </si>
  <si>
    <t>PAGINA __  DE __</t>
  </si>
  <si>
    <t>Horizonte</t>
  </si>
  <si>
    <t>VERSION 3.0</t>
  </si>
  <si>
    <t>AÑO 2023</t>
  </si>
  <si>
    <t>AÑO 2024</t>
  </si>
  <si>
    <t>AÑO 2025</t>
  </si>
  <si>
    <t>AÑO 2026</t>
  </si>
  <si>
    <t>Se hace retroalimentacion de la Mision y Vision en la transversalidad y en las diferentes reuniones con la comunidad educativa.</t>
  </si>
  <si>
    <t>Izadas de Bandera.
Proyectos Transversales
En la eleccion del gobierno escolar
Manual de Convivencia</t>
  </si>
  <si>
    <t>Se realizaron diferentes actividades donde se resaltaron diferentes derechos y valores con la comunidad educatva</t>
  </si>
  <si>
    <t>Carteleras- Fotos - Izadas de Bandera - actos culturales</t>
  </si>
  <si>
    <t>En cada una de las sedes del CER la Union se hace seguimiento mediante evaluaciòn a los direccionamientos estrategicos por parte de la comunidad educativa.</t>
  </si>
  <si>
    <t>Carteleras - Conversatorios - Izadas de bandera - Proyectos transversales</t>
  </si>
  <si>
    <t>La institucion educativa en cada una de las sedes adopta las metodologias y espacios fisicos para la inclusion de personas de diferentes grupos poblacionales.</t>
  </si>
  <si>
    <t>Visita de los profesionales a docentes de apoyo de la secretaria de educacion.
Material didactico - adaptacion de guias y talleres.</t>
  </si>
  <si>
    <t>Se trabaja en equipo y se aplican distintas formas para resolver los problemas.</t>
  </si>
  <si>
    <t>Actas - citacion a reunion.
Compromisos</t>
  </si>
  <si>
    <t>Se articulan las acciones a traves del trabajo en equipo para realizar ajustes de los proyectos de aula.</t>
  </si>
  <si>
    <t>Proyectos trnsversales - Planes de area</t>
  </si>
  <si>
    <t>La insitituciòn cuenta con estrategias pedagogicas y es aplicada de manera articulada, tiene coherencia con la msion, la vision y los principios intitucionales.</t>
  </si>
  <si>
    <t>Carteleras - lecturas - material didactico - actos culturales.</t>
  </si>
  <si>
    <t>La instituciòn utiliza sistematicamente la informacion de los resultados en las evaluaciones externas, autoevaluaciòn y evaluaciòn docente para elaborar planes de trabajo.</t>
  </si>
  <si>
    <t>Planes de mejoramiento.
Informes academicos.
Plataforma Sinai.</t>
  </si>
  <si>
    <t>La instituciòn implementa un proceso de autoevaluacion integral, empleando instrumentos, cuenta con participaciòn de los diferentes estamentos de la comunidad educativa</t>
  </si>
  <si>
    <t>Actas - Formatos enviados por la secretaria de educaciòn.</t>
  </si>
  <si>
    <t>Periodicamente el concejo directivo se reune de acuerdo al cronograma establecido con la participacion de los miembros activos para garantizar su cumplimiento al plan de trabajo.</t>
  </si>
  <si>
    <t>Citaciones.
Actas de compromiso.
Carteleras o avisos informativos.</t>
  </si>
  <si>
    <t>El concejo academico se reune ordinariamente y cuenta con el aporte activo de todos los miembros y se toma decisiones sobre los procesos pedagogicos haciendo seguimiento al plan de trabajo para asegurar su cumplimiento</t>
  </si>
  <si>
    <t>Planes de trabajo
actas de reuciones
Actas de compromiso.</t>
  </si>
  <si>
    <t>La comision de evaluacion y promosion esta conformada y se reune para analizar y tomar decesiones pertinentes.</t>
  </si>
  <si>
    <t>Acta de reuniones.</t>
  </si>
  <si>
    <t>El comité de convivencia se reune para analizar y plantear soluciones a los problemas de convivencia que se preenta en la institucion.</t>
  </si>
  <si>
    <t>Actas de reuniones.</t>
  </si>
  <si>
    <t>El consejo estudiantil esta confirmado mediante eleccion democratica y se reunede acuedo a las situaciones presentadas.</t>
  </si>
  <si>
    <t>Tarjeton
Fotos
Actas de reuniones</t>
  </si>
  <si>
    <t>La institucion cuenta con un personero elegico demotraticmente que representa a todos los estudiantes.</t>
  </si>
  <si>
    <t>Plan de gobierno
Fotos del a jornada democratica
Actas,</t>
  </si>
  <si>
    <t>la asamblea de padres de familias se reune periodicamente y es reconocida como representacion de la comunidad educativa.</t>
  </si>
  <si>
    <t>Reuniones
Actas</t>
  </si>
  <si>
    <t>El consejo de padre de familia se reune ocasionalmente en apoyo al director en el marco del plan de mejoramiento.</t>
  </si>
  <si>
    <t>citas
actas</t>
  </si>
  <si>
    <t>La institucion utiliza diferentes medios de comunicación ajustados a las necesidades de la diversidad de la comunidad educativa.</t>
  </si>
  <si>
    <t>Grupo de WhatsApp
Notas
Cuaderno "HolaComunidad"</t>
  </si>
  <si>
    <t>La institucion cuenta con grupos de rabajo que generan un ambiente de comunicación y confianza.</t>
  </si>
  <si>
    <t>Actas
Fotos</t>
  </si>
  <si>
    <t>La institucion tiene un sistema de estimulos y reconocimiento alos logros de los docentes y a los estudiantes la comunidad eductiva y es parte de la cultura.</t>
  </si>
  <si>
    <t>Diplomas
Detalles
Fotos</t>
  </si>
  <si>
    <t>La institucion ha implementado un procedimiento para las buenas practicas  pedagogicas, administrativo y cultural</t>
  </si>
  <si>
    <t>Reuniones
Actas
Fotos</t>
  </si>
  <si>
    <t>Los estudiantes se sienten orgullosos de la insitucion y participan activamente en las actividades internas y externas en sus representaciones.</t>
  </si>
  <si>
    <t>Fotos
Videos</t>
  </si>
  <si>
    <t>Todas las sedes e lainstitucion posee espacio sificiente para realizar labores academicas y recreativas estas mantienen limpas y ordenadas.</t>
  </si>
  <si>
    <t>Fotos</t>
  </si>
  <si>
    <t>Al inicio del año escolar se le da a conocer a los niños la msion y vision junto con el manual de convivencia.</t>
  </si>
  <si>
    <t>Fotos
Actividades Recreativas
Conversatorios</t>
  </si>
  <si>
    <t>En las sedes se observa el entuciasmo y motivacion hacia el aprendizaje</t>
  </si>
  <si>
    <t>Actividades ludicas - recreativas
Actividades de aula en clase</t>
  </si>
  <si>
    <t>El manual de convivencia conocido como un instrumento que orienta los pronicipio, valores, estrategias que favorecen un clima armonico.</t>
  </si>
  <si>
    <t>El manual de convivencia
Actividades de aula - fotos</t>
  </si>
  <si>
    <t>La institucion revisa y evalua efectivamente las actividades culturales y se hace ajuste pertinente,</t>
  </si>
  <si>
    <t>Actas
Fotos y videos</t>
  </si>
  <si>
    <t>La institucion cuenta con un programa de promosion del bienestar de los estudiantes y ademas tienen el apoyo de otras entidades y la comunidad eductiva.</t>
  </si>
  <si>
    <t>Fotos
Actividades ludicas</t>
  </si>
  <si>
    <t>La comunidad utiliza actividades programadas para fortalecer la convivencia</t>
  </si>
  <si>
    <t>Manual de convivencia
Actas de compromiso</t>
  </si>
  <si>
    <t>La institucion utiliza mecanismo que conbina recursos internos y externos para prevenir conflictos.</t>
  </si>
  <si>
    <t>Mannual de convivencia
Conversatorio sobre el tema</t>
  </si>
  <si>
    <t>El CER la union realiza intercambio muy agl y fluido con las familias y acudientes en el marco politica definida para soluciones aportuna de los problemas,</t>
  </si>
  <si>
    <t>Conversatorios
Reuniones 
Grupo deWhatsApp.</t>
  </si>
  <si>
    <t>La institucion realiza un intercambio de informacion con las autoridades educativas y facilita la solucion de los problemas</t>
  </si>
  <si>
    <t>Jornada de ssalud - recreativa
Libro de visitas,</t>
  </si>
  <si>
    <t>La instiucion con alianza y acuerdos con difrentes entidades para apoyar las ejecuciones de los proyectos</t>
  </si>
  <si>
    <t>Actas
Libros de visitas</t>
  </si>
  <si>
    <t>Las relaciones con el sector productivo son esporadicos</t>
  </si>
  <si>
    <t>No existen</t>
  </si>
  <si>
    <t>Plan de estudios
Planes de area
PIAR</t>
  </si>
  <si>
    <t>Plan de estudios
PEI</t>
  </si>
  <si>
    <t>Informe financiero
presupuesto</t>
  </si>
  <si>
    <t>En la institucion se cuenta con el acompañamiento y vigilancia de las horas de clase, dadas por los respectivos docentes en cada una de las sedes.</t>
  </si>
  <si>
    <t>Control de asisitencia de los Docentes y los estudiantes</t>
  </si>
  <si>
    <t>SIEE</t>
  </si>
  <si>
    <t>teniendo en cuenta la diversidad de la poblacion educativa se implementan diversidad de practicas pedagogicas de manera comun en el CER</t>
  </si>
  <si>
    <t>PEI
Plan de estudios
PIAR</t>
  </si>
  <si>
    <t>Guias de escuela nueva
Guias de estudio
Talleres</t>
  </si>
  <si>
    <t>La institucion cuenta con una utilizacion adecuada de los diferentes recursos para el aprendizaje teniendo en cuenta las necesidades de los estudiantes.</t>
  </si>
  <si>
    <t>Formato de prestamo de recursos</t>
  </si>
  <si>
    <t>El CER tiene un horario adecuado para el uso de ls tiempo de aprendizaje, aplicados de una manera flexible</t>
  </si>
  <si>
    <t>Plan de clase
Guias de estudio
Talleres de refuerzo
Actas de Novelaciòn</t>
  </si>
  <si>
    <t>Para que el proceso de enseñanza - aprendizaje sea efectivo se trabaja de manera organizada teniendo en cuenta una comunicación permanente y afectiva con los estudiantes.</t>
  </si>
  <si>
    <t>Trabajo en equipo
organizaciòn de aula</t>
  </si>
  <si>
    <t>Se ha avanzado en la implementacion de guias de recursos didacticos, planes de aula de acuerdo a las necesidades de los estudiantes, con el objetivo del mejoramiento continuo de los aprendizajes</t>
  </si>
  <si>
    <t>Planes de aula
Guias de estudo
Adaptaciones de Guias
Actas de nivelacion</t>
  </si>
  <si>
    <t>El CER cuenta con un estilo de enseñanza participativa entre docentes y estudiantes.</t>
  </si>
  <si>
    <t>Planes de aula
Guias d estudios</t>
  </si>
  <si>
    <t>Se aplican permanentemente el sistema de evaluacion del rendimiento academico y nivelacion academica para los estudiantes de bajo rendimiento.</t>
  </si>
  <si>
    <t>Informes academicos
Plataforma Sinai 
Actas de nivelacion</t>
  </si>
  <si>
    <t>Pràcticas Pedagogicas</t>
  </si>
  <si>
    <t>Plataforma Sinai
Informe Academico
Actas de nivelaciòn</t>
  </si>
  <si>
    <t>Teniendo en cuenta los reultados de las pruebas se realizan difrentes estrategias para el mejoramiento de las practicas de aula.</t>
  </si>
  <si>
    <t>Autoevaluacion
Plan de mejoramiento</t>
  </si>
  <si>
    <t>Para el control de asistencia y ausentismo el CER cuenta con un formato</t>
  </si>
  <si>
    <t>Control de asistencia</t>
  </si>
  <si>
    <t>El CER ofrece actividades de recuperacion a través de paquetes pedagogicos, con sus respectivas actas en coordinacion con los padres de familia con el objetivo de mejorar los resultados.</t>
  </si>
  <si>
    <t>Nivelación y talleres de refuerzo
Actas de recuperación</t>
  </si>
  <si>
    <t>Para los estudiantes con bajo rendimiento academico, se realiza un programa de apoyo pedagogico.</t>
  </si>
  <si>
    <t>El CER posee un escaso contacto con los egresados</t>
  </si>
  <si>
    <t>El CER cuenta con un proceso de matricula a corde a las necesidades de la comunidad</t>
  </si>
  <si>
    <t>Simat
Folio de matricula</t>
  </si>
  <si>
    <t>La institución cuenta con un sistema digital de eficas nos permite entregar informacion oportuna</t>
  </si>
  <si>
    <t>Plataforma Sinai
Archivo Fisico
Archivo Sistematizado</t>
  </si>
  <si>
    <t>El CER cuena con una plataforma digital para la elaboración y expedición de boleines de calificación y certificados</t>
  </si>
  <si>
    <t>Plataforma Sinai</t>
  </si>
  <si>
    <t>El mantenimiento de la planta fisica se realiza ocacionalmente de acuerdo a las necesidades</t>
  </si>
  <si>
    <t>informe Contable
Rendicion de Cuentas</t>
  </si>
  <si>
    <t>El mantenimiento se hace esporadicamente de acuerdo a las necesidades</t>
  </si>
  <si>
    <t>Informe Conttable
Fotografias</t>
  </si>
  <si>
    <t>El CER facilita los espacios fisicos cuando la comunidad educativa lo requiere</t>
  </si>
  <si>
    <t>Ficha de Prestamos
Archivo</t>
  </si>
  <si>
    <t>La institucion cuenta con un plan para la adquisicion y manejo de los recursos.</t>
  </si>
  <si>
    <t>Archivo contable
Informe financiero</t>
  </si>
  <si>
    <t>La adquisicion de suministro de insumos y recursos se hace oportunamente y es participativo articulado a la propuesta pedagogica</t>
  </si>
  <si>
    <t>Formato de necesidades
Informe contable</t>
  </si>
  <si>
    <t>El mantenimiento delos equipos se realiza esporadicamente cuando se requiere</t>
  </si>
  <si>
    <t>Facturas</t>
  </si>
  <si>
    <t>El CER cuentas con un proyecto parcial os su panorama de riesgos fisicos</t>
  </si>
  <si>
    <t>Plataforma Enjambre</t>
  </si>
  <si>
    <t>Los servicios se ofrecen equitativamente teniendo en cuenta la calidad requerida a las demandas de los estudiantes, cuenta con el apoyo de entidades</t>
  </si>
  <si>
    <t>Archivo visitas
evidencias fotograficas</t>
  </si>
  <si>
    <t>El CER emplea estrategias para apoyar a los estudiantes de bajo desempeño y esta articulado con los servicios de profesionales de apoyo</t>
  </si>
  <si>
    <t>Plan de nivelacion
Actas de compromiso</t>
  </si>
  <si>
    <t>La institucion cuenta con perfiles que se usan para la toma de decisión de personal, son coherentes con la estructura organizativa</t>
  </si>
  <si>
    <t>Hojas de vida</t>
  </si>
  <si>
    <t>La institucion realiza induccion a los docentes</t>
  </si>
  <si>
    <t>Acta de inicio de labores
Fotograficas</t>
  </si>
  <si>
    <t>La institucion cuenta con lineamientos por procesos de formacion en coherencia con el PEI</t>
  </si>
  <si>
    <t>Capacitacion Individual
Capacitacion virtual</t>
  </si>
  <si>
    <t>La institucion tiene en cuenta los perfiles para la asignación academica</t>
  </si>
  <si>
    <t>Resolucion cargo academica
Evidencia planta de personal</t>
  </si>
  <si>
    <t>La institucion cuenta con personal comprometido y sentido de pertenencia</t>
  </si>
  <si>
    <t>Evaluacion Docentes</t>
  </si>
  <si>
    <t>Se realiaza las actas de inicio y durante el año se hace seguimiento a las autoridades planteadas en el anexo 5</t>
  </si>
  <si>
    <t>Formato de evaluacion
Anexo 5</t>
  </si>
  <si>
    <t>La realiza reconocimiento al personal vinculado</t>
  </si>
  <si>
    <t>Resolucion
Fotografias</t>
  </si>
  <si>
    <t>No hay trabajo de investigaciones</t>
  </si>
  <si>
    <t>No existe</t>
  </si>
  <si>
    <t>Se cuenta con politicas de mediacion en la solicion de conflictos  mediante acuerdos</t>
  </si>
  <si>
    <t>La institucion realizo actividades de bienestar al personal desde una perspectiva de equidad</t>
  </si>
  <si>
    <t>Evidencia Fotografica</t>
  </si>
  <si>
    <t>Presupuesto elaborado para todas las sedes acorde con las actividades y metas establecidas en el plan operativo.</t>
  </si>
  <si>
    <t>Presupuesto
Rendicion de cuentas</t>
  </si>
  <si>
    <t>La contabilidad es oportna y los informes finencieros permiten realizar un control efectivo del plan de ingresos y gastos</t>
  </si>
  <si>
    <t>Plan de inversion</t>
  </si>
  <si>
    <t>Recursos asignados por el gobierno nacional bajo el modelo de gratuidad</t>
  </si>
  <si>
    <t>Rendicion de cuentas
Publicacion de informe financiero
Evidencias fotograficas</t>
  </si>
  <si>
    <t>La institucion presenta de forma oportina y clara su informe financiero</t>
  </si>
  <si>
    <t>Rendicion de cuentas
Evidencia Fotografica</t>
  </si>
  <si>
    <t>Las sedes de la institución diseñan modelos pedagogicos flexibles que permiten la inclusion a estas personasl</t>
  </si>
  <si>
    <t>Piar
Docentes de apoyo</t>
  </si>
  <si>
    <t>La institucion no cuenta con politicas definidas pertenecientes a los grupos etnicos</t>
  </si>
  <si>
    <t>El Cer conoce las caracteristicas de su entorno y realiza acciones en concordancia y procura responder a su proyecto educativo</t>
  </si>
  <si>
    <t>Encuestas</t>
  </si>
  <si>
    <t>La instituciuon cuenta con programas articulados a las necesidades y expectativas de los estudiantes</t>
  </si>
  <si>
    <t>Proyecto de vida personal se trabajara en las areas de religion y etica</t>
  </si>
  <si>
    <t>la institucion brinda talleres y charlas sobre diferentes temas que la comunidad manifiesta.</t>
  </si>
  <si>
    <t>Actas de asistencia
Fotos</t>
  </si>
  <si>
    <t>Existen canales de comunicación con la comunidad en las que se integran a participar activamente en los diferentes actividades</t>
  </si>
  <si>
    <t>Fotos
Actas de asistencia</t>
  </si>
  <si>
    <t>El Cer tiene programas que facilitan la integracion de lacomunidad y la posibilidad del uso de los recursos</t>
  </si>
  <si>
    <t>Libro de visitas
Fichas de prestamos Biblomorral
Acceso a redes de Wifi</t>
  </si>
  <si>
    <t>Los estudiantes se vinculan activamente mediante el area de proyectos pedagogicos</t>
  </si>
  <si>
    <t>Jardineria
Reforestacion de nacientes
Huerta Escolar
Evidencia Fotografica</t>
  </si>
  <si>
    <t>El CER cuenta con meanismos de participacion utilizados por estudiantes de forma activa y con sentido de pertenencia de apoyo a su propia formacion cuidadana</t>
  </si>
  <si>
    <t>Registros fotograficos
Actas de asistencia</t>
  </si>
  <si>
    <t>se elige el consejo de padres de forma nominal</t>
  </si>
  <si>
    <t>Acta de conformacion
Evidencia Fotografica</t>
  </si>
  <si>
    <t>El CER ofrece diversos espacios de participacion activa de los familiares</t>
  </si>
  <si>
    <t>A traves de los proyectos transversales se diseñan programas para la prevension de riesgos fisicos de manera parcial</t>
  </si>
  <si>
    <t>Matriz p.p.t educacion vial "educando jovenes para la vida" evidencias fotograficas</t>
  </si>
  <si>
    <t>La institucion identifica factores de riesgo en la comunidad y diseña acciones de orienteacion a su precension teniendo en cuenta los analisis de factores de riesgo sobre su comunidad</t>
  </si>
  <si>
    <t>Plan de aula</t>
  </si>
  <si>
    <t>La institucion cuenta con un programam parcial de riesgos escolares, trabajados en forma transversal pero nocuenta con plan de accion frente a ellos.</t>
  </si>
  <si>
    <t>Registro Fotografico.</t>
  </si>
  <si>
    <t>Joaquin Alfonso Murcia Suarez</t>
  </si>
  <si>
    <t>Docente</t>
  </si>
  <si>
    <t>jams1609@hotmail.com</t>
  </si>
  <si>
    <t>Crisilia Morales Contreras</t>
  </si>
  <si>
    <t>crisilia2780@hotmail.com</t>
  </si>
  <si>
    <t>Graciela Carrero Urbina</t>
  </si>
  <si>
    <t>gracielacarrero1@gmail.com</t>
  </si>
  <si>
    <t xml:space="preserve"> Alix Jasmin Espitia Sandoval</t>
  </si>
  <si>
    <t>yasmin27800@hotmail.com</t>
  </si>
  <si>
    <t xml:space="preserve"> Claudia Patricia Rozo Villamizar</t>
  </si>
  <si>
    <t>gabeba1@hotmail.com</t>
  </si>
  <si>
    <t>Maryory Patricia Jauregui Peña</t>
  </si>
  <si>
    <t>maryory.2014.22@gmail.com</t>
  </si>
  <si>
    <t>Marco Antonio Villamizar Flórez</t>
  </si>
  <si>
    <t>Director</t>
  </si>
  <si>
    <t>Ludys Esperanza Vacca</t>
  </si>
  <si>
    <t xml:space="preserve">Mario Capacho Cabeza </t>
  </si>
  <si>
    <t>pmarioca@hotmail.com</t>
  </si>
  <si>
    <t>RAGONVALIA</t>
  </si>
  <si>
    <t>cerlaunion2012@gmail.com</t>
  </si>
  <si>
    <t>CENTRO EDUCATIVO RURAL LA UNION</t>
  </si>
  <si>
    <t>VEREDA LA UNION</t>
  </si>
  <si>
    <t>MARCO ANTONIO VILLAMIZAR FLOREZ</t>
  </si>
  <si>
    <t>José Vargas</t>
  </si>
  <si>
    <t>marcovillamizar0528@gmail.com</t>
  </si>
  <si>
    <t>ludys9497@gmail.com</t>
  </si>
  <si>
    <t>cheovm@hotmail.com</t>
  </si>
  <si>
    <t>El CER la union tiene un plan de estudios trazados en el PEI, los estandares basicos de competencia dando especial importancia al proceso de enseñanza, aprendizaje de los estudiantes.</t>
  </si>
  <si>
    <t xml:space="preserve">Plan de estudios unificado en todas las areas acorde a los lineaminetos del ministerio </t>
  </si>
  <si>
    <t>Plan de estudios,planes de area, proyectos transversales</t>
  </si>
  <si>
    <t>Se implementó  el modelo educativo, escuela nueva y post-primaria en el CER la union, teniendo en cuenta la divesidad de la poblacion se aplican los recursos educativos</t>
  </si>
  <si>
    <t>Teniendo en cuenta las dificultades y necesidades en la poblacion educativa, el CER  optimiza  los recursos requeridos para el aprendizaje</t>
  </si>
  <si>
    <t>Como política institucional el uso de los  recursos para el aprendeizaje se ejecuta de acuerdo a las necesidades prioritarias</t>
  </si>
  <si>
    <t>las prácticas pedagógicas de todas las áreas, grados y sedes desarrollan el enfoque metodológico común en cuanto metodos de enseñanza flexibles</t>
  </si>
  <si>
    <t>plan de estudios, planes de área y Pei</t>
  </si>
  <si>
    <t>informe financiero, presupuesto, planes de compras</t>
  </si>
  <si>
    <t>la Institucion evalua periódicamente  el cumplimiento de las horas  efectivas de clase recibida por los estudiantes en búsqueda del mejoramiwento contínuo</t>
  </si>
  <si>
    <t>Control de asistencia de estudiantes y docentes</t>
  </si>
  <si>
    <t>El CER cuenta con una politica de evaluacion definida en el SIEE, resignificandolo  de acuerdo a las exigencias del momento.</t>
  </si>
  <si>
    <t>Las prácticas pedagógicas de aula de los docentes de todas áreas, gradps y sedes se apoyan en opciones didácticas comunes   y epecíficas para cada grupo poblacional</t>
  </si>
  <si>
    <t>El CER cuenta con una politica de evaluacion definida en el SIEE, resignificandolo  de acuerdo a las exigencias del momento</t>
  </si>
  <si>
    <t>Las actividades escolares van encaminadas a fortalecer la diverdidad de aprendizajes de los estudiantes siendo trabajadas por todos los docentes de las sedes.</t>
  </si>
  <si>
    <t>las actividades escolares  se apoyan en opciones didácticas diversas y flexibles para cada grupo poblacional</t>
  </si>
  <si>
    <t>PEI, PLAN DE ESTUDIOS</t>
  </si>
  <si>
    <t>GUIAS  Y GUIAS DE ESSCUELA NUEVA</t>
  </si>
  <si>
    <t>LA INTITUCION TIENE COMO POLITICA OPTIMIZAR LOS RECUROS DE ACUERDO A LAS NECESIDADES  Y PROPUESTA PEDAGÓGICA</t>
  </si>
  <si>
    <t>FORMATO DE PRÉSTAMOS</t>
  </si>
  <si>
    <t>LA POLÍTICA DE DISTRIBUCION DEL TIEMPO CURRICULAR Y EXTRACURRICULAR  ES APROPIADO Y SE UTILIZA EFECTIVAMENTE</t>
  </si>
  <si>
    <t>HORARIO DE CLASES, CALEDARRIO ACADÉMICO, CRONOGRAMA DE ACTIVIDADES</t>
  </si>
  <si>
    <t>Organización del aula, planeamiento IntitucionaL</t>
  </si>
  <si>
    <t xml:space="preserve">La pleación de clases  es reconocida como la estrategia Institucional que posibilita articular todas las actividades </t>
  </si>
  <si>
    <t>guias de estudio, planes de aula</t>
  </si>
  <si>
    <t>Docentes y estudiantes priorizan contenidos y estrategias de enseñanza que favorecen el desarrollo de las competencias</t>
  </si>
  <si>
    <t>planes de aula, guias.</t>
  </si>
  <si>
    <t>Se plica permanente y lo ajusta a las necesidades de los estudiantes</t>
  </si>
  <si>
    <t>plataforma Sinaí, Siee, Informes académicos</t>
  </si>
  <si>
    <t>Para monitorear el seguimiento a los resultados academicos se cuenta con indicadores y mecanismos claros de retroalimentacion.</t>
  </si>
  <si>
    <t xml:space="preserve">El seguimiento sistemático de los resultados académicos, cuenta con indicadores y mecanimsos claros de retroalimentacion </t>
  </si>
  <si>
    <t>informes académicos, SinaI, a tas de nivelación</t>
  </si>
  <si>
    <t>Plan de mejoramineto. Autoevaluación</t>
  </si>
  <si>
    <t>La políica institucional de control,análisís y tratamiento del ausentismo compla la participacion activa de docentes, padres y estuudiantes</t>
  </si>
  <si>
    <t>Control de asistencia,  formato excusas</t>
  </si>
  <si>
    <t>elaboración y aplicación de actividades de recuperación basadas en estrategias que tienen como fin ofrecer un appoyo real al desarrllo de las competencias</t>
  </si>
  <si>
    <t>Acta de recuperacion
PIAR</t>
  </si>
  <si>
    <t>Actas de nivelacion y talleres de refuerzo</t>
  </si>
  <si>
    <t>La Institución cuenta con porgramas de apoyo pedagógico  a los casos de bajo rendimiento académiico y estudiates con dificultades de aprendizajes</t>
  </si>
  <si>
    <t>actas de nivelación y PIAR</t>
  </si>
  <si>
    <t>La institución tiene un plan para realizar el seguimiento a los egresados pero la información no es sistemática</t>
  </si>
  <si>
    <t>La visión y la misión son ajustadas periódicamente en función dela necesidades de los estudiantes</t>
  </si>
  <si>
    <t>Piar de los estudiantes que asegura la misión y la calidad</t>
  </si>
  <si>
    <t>Se evalua el cumplimineto de las metas dando cuenta alos procesos progresivos</t>
  </si>
  <si>
    <t>Reuniones de gestión ,Izadas de bandera, actividades culturales</t>
  </si>
  <si>
    <t>Loa miembros de la comunidad educativa realizan acciones para lograr la apropiación y el direccionamiento del conocimiento</t>
  </si>
  <si>
    <t>pproyectos transversales, izadas de bandera, conversatorios</t>
  </si>
  <si>
    <t>La Institución Educativa sigue las orientaciones del proceso de inclusión y aplica las orientaciones del docente de appoyo</t>
  </si>
  <si>
    <t>Visita de la docente de apoyo, trabajo grupal con niños con necesidades especiales</t>
  </si>
  <si>
    <t>Se trabaja en equipo para evaluar la eficiencia y pertinencia para resolver las diferentes situaciones</t>
  </si>
  <si>
    <t>Actas, citación a reuniones y compromisos</t>
  </si>
  <si>
    <t>La Instituci´pon evalúa los ples, proyectos y planteamientos estratégicos y realiza los cambios necesarios</t>
  </si>
  <si>
    <t>Planes de área, proyectos transversales</t>
  </si>
  <si>
    <t>La Institución  aplica de manera articulada las estrategias pedagógicas teniendo coherencia con la misión, visión y principios institucionales</t>
  </si>
  <si>
    <t>Material didáctico, Izadas de bandera, actos culturales</t>
  </si>
  <si>
    <t>La Institución utiliza sistemáticamente la información de los resultados de las evaluaciones externas para elaborar  el plan de fortalecimiento y plan de mejoramineto</t>
  </si>
  <si>
    <t>Plan de mejoramineto, informes académicos</t>
  </si>
  <si>
    <t>La Institución analiza los instrumentos establecidos paraa realizar la autoevaluación integral para el mejoramiento contnuo</t>
  </si>
  <si>
    <t>´Formatos enviados por la Secretaría y actas</t>
  </si>
  <si>
    <t>El consejo directivo hace seguimiento sistemáticoalplan de trabajo para garantizar su cumplimiento</t>
  </si>
  <si>
    <t>Actas y reuniones</t>
  </si>
  <si>
    <t>El consejo académico toma decisiones sobre el proceso pedagógico, aunque se reune esporádicamente</t>
  </si>
  <si>
    <t>Actas Reuniones</t>
  </si>
  <si>
    <t>la comisión de evaluación y promoción está conformada y reune para tomar decisiones pertinentes</t>
  </si>
  <si>
    <t>actas de reuniones</t>
  </si>
  <si>
    <t>El comité de convivencia se reune para analizar y  plantear soluuciones a las situaciones de convivencia que se prersentan en la Institución</t>
  </si>
  <si>
    <t>Actas de reuniones, material fotográfico</t>
  </si>
  <si>
    <t xml:space="preserve">El consejo estudiantil es reconocido como instancia de representaciópn de los estudiantes de la Institución </t>
  </si>
  <si>
    <t>Tarjetón,actas, planes de gobierno, campaña electoral, jornada democrática</t>
  </si>
  <si>
    <t>El personero elabora proyectos y programas a favor de los estudiantes</t>
  </si>
  <si>
    <t>plan de gobierno y fotos</t>
  </si>
  <si>
    <t xml:space="preserve">La asamblea de padres de familia es reconocida como la instancia de representación </t>
  </si>
  <si>
    <t>Reuniones y actas</t>
  </si>
  <si>
    <t>El consejo de padrs de familia se reune en apoyo al director.</t>
  </si>
  <si>
    <t>actas y reuniones</t>
  </si>
  <si>
    <t>La ibstitución mejora el uso de los diferentes medios de comu icación con la comunidad educativa</t>
  </si>
  <si>
    <t>Grupos de whatssap, cuaderno de la comunidad</t>
  </si>
  <si>
    <t>La Institución cuenta con un buen equipo de trabajo que cumple con los objetivos Institucionales</t>
  </si>
  <si>
    <t>actas y fotos</t>
  </si>
  <si>
    <t>La institución reconoce el logro de los docentes y los estudiantes y sus prácticas inclusivas</t>
  </si>
  <si>
    <t>diplomas y medallas</t>
  </si>
  <si>
    <t>la Institución identifica, divulga y documenta las buenas prácticas que reconocen la diversidad de su poblacion</t>
  </si>
  <si>
    <t>Reuniones y Fotos</t>
  </si>
  <si>
    <t>Los estudiantes se sienten orgullosos de su Institución y resaltan el valor de la diversidad</t>
  </si>
  <si>
    <t>Fotos y actividades de grupo</t>
  </si>
  <si>
    <t>La sedes poseeen espacios amplios y suficientes y estos se encuentran dotados y organizados</t>
  </si>
  <si>
    <t xml:space="preserve">Fotos </t>
  </si>
  <si>
    <t>La Institución cuenta con un programa estructurado de inducción donde se da a con ocer la misión y la visión</t>
  </si>
  <si>
    <t>Actividades recreativas, fotos</t>
  </si>
  <si>
    <t>Los estudiantes muestran entusiasmo y motivación por aprender</t>
  </si>
  <si>
    <t>Actividades Lúdico-pedagógicas</t>
  </si>
  <si>
    <t>La Institución revisa elmanual de convivencia  y realiza los ajustes de acuerdo a la normatividad vigente</t>
  </si>
  <si>
    <t>Manual de cinvivencia, actas,Fotos y folleto orientador</t>
  </si>
  <si>
    <t>La Institución educativa revisa, evalúa y hace los ajustes pertinentes para grantizar la participación de todos</t>
  </si>
  <si>
    <t>Actas y Fotos</t>
  </si>
  <si>
    <t>La Instittución evalua los resultados y el impacto de su programa de promoción de bienestar de los estudiantes</t>
  </si>
  <si>
    <t>Actividades lúdicas, fotos,izadas de bandera</t>
  </si>
  <si>
    <t>La Institución cuenta con el comité convivencia para el manejo adecuado de los conflictos</t>
  </si>
  <si>
    <t>Manual de funciones del comité  de convivencia</t>
  </si>
  <si>
    <t>La Institución previene situaciones de riesgo y aplica accciones para manejarlos según el manual de convivencia</t>
  </si>
  <si>
    <t>Manual de convivencia y rutas de atención</t>
  </si>
  <si>
    <t>La institución mantiene en contacto con los padres de familia para para solución oportuna de los conflictos</t>
  </si>
  <si>
    <t>Conversatorios, reuniones extraordinarias, grupos de whatssap</t>
  </si>
  <si>
    <t>La Institución revisa los procesos de comunicación e intercambio con las autoridades educativas</t>
  </si>
  <si>
    <t>Joradas de salud, jornadas recreativas, biblioteca municipal</t>
  </si>
  <si>
    <t>La Institución evalúa alianzas y acuerdos con diferentes entidades</t>
  </si>
  <si>
    <t>Libro de visitas</t>
  </si>
  <si>
    <t>El CER ha diseñado un sistema de matrícula que responde a las particularidades de la comunidad</t>
  </si>
  <si>
    <t>La institución dispone de un sistema digital ágil que facilita la entrega inmediata de información</t>
  </si>
  <si>
    <t>El CER ha implementado un sistema digital automatizado para generar y emitir boletines de calificaciones y certificados</t>
  </si>
  <si>
    <t>La Institcion ha realizado acciones de mantenimiento preventivo a la planta física</t>
  </si>
  <si>
    <t>El programa de adecuación, accesibilidad y embellecimiento de la planta física selleva acabo periodicamente</t>
  </si>
  <si>
    <t>El CER colabora con la comunidad educativa prestando sus espacios físicos.</t>
  </si>
  <si>
    <t>La Institución cuenta con un procedimiento de adquisición y control de recursos.</t>
  </si>
  <si>
    <t>La adquisición de insumos y recursos está alineada con la propuesta pedagógica y se realiza de manera oportuna.</t>
  </si>
  <si>
    <t>El mantenimiento de los equipos es ocasional y se realiza según sea necesario.</t>
  </si>
  <si>
    <t>El CER cuenta con un proyecto preliminar que incluye la evaluación de sus riesgos físicos</t>
  </si>
  <si>
    <t>Los servicios se brindan de manera equitativa, considerando la calidad necesaria para satisfacer las demandas de los estudiantes y cuentan con el respaldo de diversas entidades.</t>
  </si>
  <si>
    <t>El CER implementa un enfoque integral que combina estrategias pedagógicas y apoyo especializado para estudiantes con dificultades.</t>
  </si>
  <si>
    <t>La Institución dispone de perfiles utilizados para la toma de decisiones sobre el personal, alineados con la estructura organizativa</t>
  </si>
  <si>
    <t>La Institución desarrolla procesos de orientación para los docentes, que incluye analisis del PEI y del plan de mejoramiento.</t>
  </si>
  <si>
    <t>La institución dispone de directrices para los procesos de formación, alineadas con el PEI.</t>
  </si>
  <si>
    <t>La institución cumple estrictamente con los criterios establecidos para la elaboración de horarios y la asignación de docentes.</t>
  </si>
  <si>
    <t>La institución dispone de un equipo comprometido y con sentido de pertenencia.</t>
  </si>
  <si>
    <t>Se elaboran las actas de inicio y a lo largo del año, se realiza el seguimiento a las autoridades mencionadas en el anexo 5</t>
  </si>
  <si>
    <t>La institución agradece y valora la contribución de su personal.</t>
  </si>
  <si>
    <t>No se están llevando a cabo investigaciones.</t>
  </si>
  <si>
    <t>Existe un protocolo de mediación para resolver conflictos de manera pacífica</t>
  </si>
  <si>
    <t>La institución implementó actividades de bienestar para el personal, enfocadas desde una perspectiva de equidad</t>
  </si>
  <si>
    <t>Presupuesto unificado diseñado conforme a las actividades de las sedes.</t>
  </si>
  <si>
    <t>La contabilidad es puntual y los reportes financieros facilitan un monitoreo eficiente del plan de ingresos y egresos.</t>
  </si>
  <si>
    <t>Fondos otorgados por el gobierno nacional según el esquema de gratuidad.</t>
  </si>
  <si>
    <t>La institución entrega su reporte financiero de manera puntual y transparente.</t>
  </si>
  <si>
    <t>Las sedes de la institución desarrollan enfoques pedagógicos adaptables que favorecen la inclusión de estas personas.</t>
  </si>
  <si>
    <t>La institución carece de políticas específicas dirigidas a los grupos étnicos</t>
  </si>
  <si>
    <t>El C.E.R comprende las particularidades de su entorno, actúa en coherencia y busca alinearse con su proyecto educativo.</t>
  </si>
  <si>
    <t>La institución dispone de programas alineados con las necesidades y expectativas de los estudiantes.</t>
  </si>
  <si>
    <t>La escuela de padres es un programa pedagogico institucional que orienta a los integrantes de al familia respecto de la mejor manera de ayudar a sus hijos en el desarrollo de competencias academiocas o sociales y apoyay a la Institucion en sus diferentes procesos.</t>
  </si>
  <si>
    <t>Hay vías de comunicación con la comunidad que fomentan su participación activa en las diversas actividades.</t>
  </si>
  <si>
    <t>El Cer cuenta con programas que fomentan la integración de la comunidad y posibilitan el aprovechamiento de los recursos</t>
  </si>
  <si>
    <t>Los estudiantes se comprometen activamente en el área de proyectos pedagógicos.</t>
  </si>
  <si>
    <t>El CER dispone de herramientas de participación empleadas por los estudiantes de manera activa y con un sentido de pertenencia, contribuyendo a su formación como ciudadanos responsables.</t>
  </si>
  <si>
    <t>se elige el consejo de padres y ellos participan en la toma de algunas decisiones.</t>
  </si>
  <si>
    <t>El CER integra a las familias en distintos espacios de participación</t>
  </si>
  <si>
    <t>Por medio de los proyectos transversales se elaboran programas para la mitigación de riesgos físicos de forma parcial.</t>
  </si>
  <si>
    <t>La institución detecta factores de riesgo en la comunidad y desarrolla acciones de orientación para su prevención, basándose en el análisis de dichos factores.</t>
  </si>
  <si>
    <t>La institución dispone de un programa parcial de gestión de riesgos escolares, abordados de manera transversal, pero carece de un plan de acción específico para enfrentarlos</t>
  </si>
  <si>
    <t>Fotos, celracion bodas de plata</t>
  </si>
  <si>
    <t>Informe contable
Fotografias,  FFIE</t>
  </si>
  <si>
    <t>Ficha de Prestamos</t>
  </si>
  <si>
    <t>Factura electrónica</t>
  </si>
  <si>
    <t>Rendicion de cuentas
Publicacion de informe financiero</t>
  </si>
  <si>
    <t>no se encuentran</t>
  </si>
  <si>
    <t>Libro de visitas
Fichas de prestamos Biblomorral</t>
  </si>
  <si>
    <t>Jardineria
Reforestacion de nacientes</t>
  </si>
  <si>
    <t xml:space="preserve">La Institución ha establecido alianzas con el sector productivo </t>
  </si>
  <si>
    <t>fotos, reuniones,actas, entrega de detalles</t>
  </si>
  <si>
    <t xml:space="preserve">Doris Aidé Valencia </t>
  </si>
  <si>
    <t>Diana Constanza  García Jaimes</t>
  </si>
  <si>
    <t>diana garcia1314educa@gmail.com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</si>
</sst>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4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b/>
      <sz val="12"/>
      <name val="Verdana"/>
      <family val="2"/>
    </font>
    <font>
      <b/>
      <sz val="12"/>
      <color indexed="9"/>
      <name val="Verdana"/>
      <family val="2"/>
    </font>
    <font>
      <sz val="12"/>
      <name val="Verdana"/>
      <family val="2"/>
    </font>
    <font>
      <b/>
      <sz val="12"/>
      <color indexed="8"/>
      <name val="Verdana"/>
      <family val="2"/>
    </font>
    <font>
      <b/>
      <sz val="16"/>
      <name val="Verdana"/>
      <family val="2"/>
    </font>
    <font>
      <sz val="8"/>
      <color indexed="8"/>
      <name val="Arial"/>
      <family val="2"/>
    </font>
    <font>
      <b/>
      <sz val="14"/>
      <color indexed="9"/>
      <name val="Arial"/>
      <family val="2"/>
    </font>
    <font>
      <b/>
      <sz val="12"/>
      <color indexed="8"/>
      <name val="Arial"/>
      <family val="2"/>
    </font>
    <font>
      <sz val="9"/>
      <color indexed="8"/>
      <name val="Arial"/>
      <family val="2"/>
    </font>
    <font>
      <b/>
      <sz val="11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6"/>
      <color indexed="8"/>
      <name val="Arial"/>
      <family val="2"/>
    </font>
    <font>
      <b/>
      <u/>
      <sz val="16"/>
      <color indexed="12"/>
      <name val="Arial"/>
      <family val="2"/>
    </font>
    <font>
      <b/>
      <sz val="12"/>
      <color indexed="9"/>
      <name val="Arial"/>
      <family val="2"/>
    </font>
    <font>
      <b/>
      <sz val="16"/>
      <color indexed="9"/>
      <name val="Arial"/>
      <family val="2"/>
    </font>
    <font>
      <sz val="14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2"/>
      <color theme="1"/>
      <name val="Verdana"/>
      <family val="2"/>
    </font>
    <font>
      <u/>
      <sz val="12"/>
      <color theme="10"/>
      <name val="Verdana"/>
      <family val="2"/>
    </font>
    <font>
      <sz val="14"/>
      <color theme="1"/>
      <name val="Verdana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14"/>
      <color theme="1"/>
      <name val="Arial"/>
      <family val="2"/>
    </font>
    <font>
      <b/>
      <i/>
      <sz val="14"/>
      <color theme="0"/>
      <name val="Arial"/>
      <family val="2"/>
    </font>
    <font>
      <b/>
      <i/>
      <sz val="11"/>
      <color theme="0"/>
      <name val="Arial"/>
      <family val="2"/>
    </font>
    <font>
      <i/>
      <sz val="11"/>
      <color theme="0"/>
      <name val="Arial"/>
      <family val="2"/>
    </font>
    <font>
      <b/>
      <sz val="11"/>
      <color theme="0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485"/>
        <bgColor indexed="41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-0.249977111117893"/>
        <bgColor indexed="8"/>
      </patternFill>
    </fill>
    <fill>
      <patternFill patternType="solid">
        <fgColor theme="5" tint="-0.249977111117893"/>
        <bgColor indexed="64"/>
      </patternFill>
    </fill>
  </fills>
  <borders count="22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medium">
        <color indexed="9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8" fillId="4" borderId="1">
      <alignment horizontal="center" vertical="center"/>
    </xf>
    <xf numFmtId="0" fontId="28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27" fillId="0" borderId="0"/>
    <xf numFmtId="0" fontId="27" fillId="0" borderId="0"/>
    <xf numFmtId="9" fontId="1" fillId="0" borderId="0" applyFont="0" applyFill="0" applyBorder="0" applyAlignment="0" applyProtection="0"/>
  </cellStyleXfs>
  <cellXfs count="314">
    <xf numFmtId="0" fontId="0" fillId="0" borderId="0" xfId="0"/>
    <xf numFmtId="0" fontId="29" fillId="0" borderId="0" xfId="0" applyFont="1"/>
    <xf numFmtId="0" fontId="4" fillId="0" borderId="0" xfId="0" applyFont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5" fillId="8" borderId="2" xfId="2" applyFont="1" applyFill="1" applyBorder="1" applyAlignment="1" applyProtection="1">
      <alignment horizontal="left" vertical="center"/>
    </xf>
    <xf numFmtId="9" fontId="29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2" fontId="29" fillId="0" borderId="0" xfId="0" applyNumberFormat="1" applyFont="1"/>
    <xf numFmtId="0" fontId="6" fillId="0" borderId="0" xfId="0" applyFont="1"/>
    <xf numFmtId="0" fontId="30" fillId="0" borderId="0" xfId="2" applyFont="1" applyAlignment="1" applyProtection="1"/>
    <xf numFmtId="9" fontId="6" fillId="0" borderId="2" xfId="0" applyNumberFormat="1" applyFont="1" applyBorder="1" applyAlignment="1">
      <alignment horizontal="center" vertical="center"/>
    </xf>
    <xf numFmtId="0" fontId="29" fillId="0" borderId="0" xfId="0" applyFont="1" applyAlignment="1">
      <alignment horizontal="left" vertical="top"/>
    </xf>
    <xf numFmtId="0" fontId="31" fillId="0" borderId="0" xfId="0" applyFont="1"/>
    <xf numFmtId="0" fontId="6" fillId="9" borderId="2" xfId="0" applyFont="1" applyFill="1" applyBorder="1" applyAlignment="1">
      <alignment horizontal="center" vertical="center" wrapText="1"/>
    </xf>
    <xf numFmtId="9" fontId="29" fillId="0" borderId="0" xfId="0" applyNumberFormat="1" applyFont="1"/>
    <xf numFmtId="9" fontId="5" fillId="0" borderId="2" xfId="0" applyNumberFormat="1" applyFont="1" applyBorder="1" applyAlignment="1">
      <alignment horizontal="center" vertical="center"/>
    </xf>
    <xf numFmtId="0" fontId="32" fillId="0" borderId="0" xfId="0" applyFont="1"/>
    <xf numFmtId="0" fontId="19" fillId="0" borderId="0" xfId="0" applyFont="1"/>
    <xf numFmtId="0" fontId="18" fillId="0" borderId="0" xfId="0" applyFont="1" applyAlignment="1">
      <alignment horizontal="center" vertical="center"/>
    </xf>
    <xf numFmtId="0" fontId="33" fillId="0" borderId="0" xfId="2" applyFont="1" applyFill="1" applyAlignment="1" applyProtection="1">
      <alignment vertical="center"/>
    </xf>
    <xf numFmtId="0" fontId="13" fillId="0" borderId="0" xfId="0" applyFont="1" applyAlignment="1">
      <alignment horizontal="left" vertical="center" wrapText="1"/>
    </xf>
    <xf numFmtId="0" fontId="32" fillId="0" borderId="0" xfId="0" applyFont="1" applyAlignment="1">
      <alignment vertical="center" wrapText="1"/>
    </xf>
    <xf numFmtId="0" fontId="32" fillId="0" borderId="0" xfId="0" applyFont="1" applyAlignment="1">
      <alignment vertical="center"/>
    </xf>
    <xf numFmtId="0" fontId="13" fillId="0" borderId="0" xfId="0" applyFont="1" applyAlignment="1">
      <alignment wrapText="1"/>
    </xf>
    <xf numFmtId="0" fontId="34" fillId="10" borderId="3" xfId="0" applyFont="1" applyFill="1" applyBorder="1" applyAlignment="1" applyProtection="1">
      <alignment horizontal="center" vertical="center"/>
      <protection locked="0"/>
    </xf>
    <xf numFmtId="0" fontId="32" fillId="10" borderId="3" xfId="0" applyFont="1" applyFill="1" applyBorder="1" applyAlignment="1" applyProtection="1">
      <alignment horizontal="center" vertical="center"/>
      <protection locked="0"/>
    </xf>
    <xf numFmtId="0" fontId="32" fillId="11" borderId="3" xfId="0" applyFont="1" applyFill="1" applyBorder="1" applyAlignment="1" applyProtection="1">
      <alignment horizontal="center" vertical="center"/>
      <protection locked="0"/>
    </xf>
    <xf numFmtId="0" fontId="32" fillId="12" borderId="3" xfId="0" applyFont="1" applyFill="1" applyBorder="1" applyAlignment="1" applyProtection="1">
      <alignment horizontal="center" vertical="center"/>
      <protection locked="0"/>
    </xf>
    <xf numFmtId="0" fontId="35" fillId="13" borderId="3" xfId="0" applyFont="1" applyFill="1" applyBorder="1" applyAlignment="1" applyProtection="1">
      <alignment horizontal="left" vertical="top" wrapText="1"/>
      <protection locked="0"/>
    </xf>
    <xf numFmtId="0" fontId="35" fillId="13" borderId="2" xfId="0" applyFont="1" applyFill="1" applyBorder="1" applyAlignment="1" applyProtection="1">
      <alignment horizontal="left" vertical="top" wrapText="1"/>
      <protection locked="0"/>
    </xf>
    <xf numFmtId="0" fontId="35" fillId="14" borderId="3" xfId="0" applyFont="1" applyFill="1" applyBorder="1" applyAlignment="1" applyProtection="1">
      <alignment horizontal="left" vertical="top" wrapText="1"/>
      <protection locked="0"/>
    </xf>
    <xf numFmtId="0" fontId="35" fillId="14" borderId="2" xfId="0" applyFont="1" applyFill="1" applyBorder="1" applyAlignment="1" applyProtection="1">
      <alignment horizontal="left" vertical="top" wrapText="1"/>
      <protection locked="0"/>
    </xf>
    <xf numFmtId="0" fontId="35" fillId="15" borderId="3" xfId="0" applyFont="1" applyFill="1" applyBorder="1" applyAlignment="1" applyProtection="1">
      <alignment horizontal="left" vertical="top" wrapText="1"/>
      <protection locked="0"/>
    </xf>
    <xf numFmtId="0" fontId="35" fillId="15" borderId="2" xfId="0" applyFont="1" applyFill="1" applyBorder="1" applyAlignment="1" applyProtection="1">
      <alignment horizontal="left" vertical="top" wrapText="1"/>
      <protection locked="0"/>
    </xf>
    <xf numFmtId="9" fontId="29" fillId="0" borderId="4" xfId="0" applyNumberFormat="1" applyFont="1" applyBorder="1" applyAlignment="1">
      <alignment horizontal="center" vertical="center"/>
    </xf>
    <xf numFmtId="0" fontId="16" fillId="8" borderId="5" xfId="2" applyFont="1" applyFill="1" applyBorder="1" applyAlignment="1" applyProtection="1">
      <alignment horizontal="center" vertical="center"/>
    </xf>
    <xf numFmtId="0" fontId="5" fillId="8" borderId="3" xfId="2" applyFont="1" applyFill="1" applyBorder="1" applyAlignment="1" applyProtection="1">
      <alignment horizontal="left" vertical="center"/>
    </xf>
    <xf numFmtId="0" fontId="16" fillId="8" borderId="5" xfId="2" applyFont="1" applyFill="1" applyBorder="1" applyAlignment="1" applyProtection="1">
      <alignment horizontal="center" vertical="center" wrapText="1"/>
    </xf>
    <xf numFmtId="0" fontId="24" fillId="8" borderId="5" xfId="2" applyFont="1" applyFill="1" applyBorder="1" applyAlignment="1" applyProtection="1">
      <alignment horizontal="center" vertical="center"/>
    </xf>
    <xf numFmtId="0" fontId="24" fillId="8" borderId="5" xfId="2" applyFont="1" applyFill="1" applyBorder="1" applyAlignment="1" applyProtection="1">
      <alignment horizontal="center" vertical="center" wrapText="1"/>
    </xf>
    <xf numFmtId="0" fontId="17" fillId="2" borderId="6" xfId="0" applyFont="1" applyFill="1" applyBorder="1" applyAlignment="1">
      <alignment vertical="center" wrapText="1"/>
    </xf>
    <xf numFmtId="0" fontId="17" fillId="2" borderId="7" xfId="0" applyFont="1" applyFill="1" applyBorder="1" applyAlignment="1">
      <alignment vertical="center" wrapText="1"/>
    </xf>
    <xf numFmtId="14" fontId="26" fillId="0" borderId="2" xfId="3" applyNumberFormat="1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/>
    </xf>
    <xf numFmtId="0" fontId="17" fillId="2" borderId="6" xfId="0" applyFont="1" applyFill="1" applyBorder="1" applyAlignment="1">
      <alignment vertical="center"/>
    </xf>
    <xf numFmtId="0" fontId="15" fillId="16" borderId="8" xfId="0" applyFont="1" applyFill="1" applyBorder="1" applyAlignment="1">
      <alignment horizontal="center" vertical="center"/>
    </xf>
    <xf numFmtId="0" fontId="15" fillId="16" borderId="9" xfId="0" applyFont="1" applyFill="1" applyBorder="1" applyAlignment="1">
      <alignment horizontal="center" vertical="center"/>
    </xf>
    <xf numFmtId="0" fontId="16" fillId="16" borderId="10" xfId="0" applyFont="1" applyFill="1" applyBorder="1" applyAlignment="1">
      <alignment horizontal="center" vertical="center" wrapText="1"/>
    </xf>
    <xf numFmtId="0" fontId="35" fillId="17" borderId="3" xfId="0" applyFont="1" applyFill="1" applyBorder="1" applyAlignment="1" applyProtection="1">
      <alignment horizontal="left" vertical="top" wrapText="1"/>
      <protection locked="0"/>
    </xf>
    <xf numFmtId="0" fontId="35" fillId="17" borderId="2" xfId="0" applyFont="1" applyFill="1" applyBorder="1" applyAlignment="1" applyProtection="1">
      <alignment horizontal="left" vertical="top" wrapText="1"/>
      <protection locked="0"/>
    </xf>
    <xf numFmtId="0" fontId="32" fillId="18" borderId="3" xfId="0" applyFont="1" applyFill="1" applyBorder="1" applyAlignment="1" applyProtection="1">
      <alignment horizontal="center" vertical="center"/>
      <protection locked="0"/>
    </xf>
    <xf numFmtId="9" fontId="29" fillId="0" borderId="0" xfId="0" applyNumberFormat="1" applyFont="1" applyAlignment="1">
      <alignment horizontal="center" vertical="center"/>
    </xf>
    <xf numFmtId="9" fontId="6" fillId="0" borderId="0" xfId="0" applyNumberFormat="1" applyFont="1" applyAlignment="1">
      <alignment horizontal="center" vertical="center"/>
    </xf>
    <xf numFmtId="0" fontId="3" fillId="12" borderId="11" xfId="0" applyFont="1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/>
    </xf>
    <xf numFmtId="0" fontId="32" fillId="14" borderId="2" xfId="0" applyFont="1" applyFill="1" applyBorder="1" applyAlignment="1">
      <alignment vertical="center"/>
    </xf>
    <xf numFmtId="0" fontId="32" fillId="19" borderId="0" xfId="0" applyFont="1" applyFill="1" applyAlignment="1">
      <alignment vertical="center"/>
    </xf>
    <xf numFmtId="0" fontId="13" fillId="19" borderId="0" xfId="0" applyFont="1" applyFill="1" applyAlignment="1">
      <alignment horizontal="left" vertical="center" wrapText="1"/>
    </xf>
    <xf numFmtId="0" fontId="35" fillId="13" borderId="3" xfId="0" applyFont="1" applyFill="1" applyBorder="1" applyAlignment="1" applyProtection="1">
      <alignment horizontal="left" vertical="justify" wrapText="1"/>
      <protection locked="0"/>
    </xf>
    <xf numFmtId="0" fontId="35" fillId="14" borderId="3" xfId="0" applyFont="1" applyFill="1" applyBorder="1" applyAlignment="1" applyProtection="1">
      <alignment horizontal="left" vertical="justify" wrapText="1"/>
      <protection locked="0"/>
    </xf>
    <xf numFmtId="0" fontId="36" fillId="15" borderId="12" xfId="0" applyFont="1" applyFill="1" applyBorder="1" applyAlignment="1" applyProtection="1">
      <alignment horizontal="left" vertical="justify" wrapText="1"/>
      <protection locked="0"/>
    </xf>
    <xf numFmtId="0" fontId="36" fillId="15" borderId="2" xfId="0" applyFont="1" applyFill="1" applyBorder="1" applyAlignment="1" applyProtection="1">
      <alignment horizontal="left" vertical="justify" wrapText="1"/>
      <protection locked="0"/>
    </xf>
    <xf numFmtId="0" fontId="36" fillId="17" borderId="12" xfId="0" applyFont="1" applyFill="1" applyBorder="1" applyAlignment="1" applyProtection="1">
      <alignment horizontal="left" vertical="justify" wrapText="1"/>
      <protection locked="0"/>
    </xf>
    <xf numFmtId="0" fontId="36" fillId="17" borderId="2" xfId="0" applyFont="1" applyFill="1" applyBorder="1" applyAlignment="1" applyProtection="1">
      <alignment horizontal="left" vertical="justify" wrapText="1"/>
      <protection locked="0"/>
    </xf>
    <xf numFmtId="0" fontId="35" fillId="14" borderId="2" xfId="0" applyFont="1" applyFill="1" applyBorder="1" applyAlignment="1" applyProtection="1">
      <alignment horizontal="left" vertical="justify" wrapText="1"/>
      <protection locked="0"/>
    </xf>
    <xf numFmtId="0" fontId="36" fillId="15" borderId="6" xfId="0" applyFont="1" applyFill="1" applyBorder="1" applyAlignment="1" applyProtection="1">
      <alignment horizontal="left" vertical="justify" wrapText="1"/>
      <protection locked="0"/>
    </xf>
    <xf numFmtId="0" fontId="36" fillId="17" borderId="6" xfId="0" applyFont="1" applyFill="1" applyBorder="1" applyAlignment="1" applyProtection="1">
      <alignment horizontal="left" vertical="justify" wrapText="1"/>
      <protection locked="0"/>
    </xf>
    <xf numFmtId="0" fontId="32" fillId="13" borderId="3" xfId="0" applyFont="1" applyFill="1" applyBorder="1" applyAlignment="1" applyProtection="1">
      <alignment horizontal="left" vertical="justify" wrapText="1"/>
      <protection locked="0"/>
    </xf>
    <xf numFmtId="0" fontId="32" fillId="15" borderId="3" xfId="0" applyFont="1" applyFill="1" applyBorder="1" applyAlignment="1" applyProtection="1">
      <alignment horizontal="left" vertical="justify" wrapText="1"/>
      <protection locked="0"/>
    </xf>
    <xf numFmtId="0" fontId="32" fillId="15" borderId="2" xfId="0" applyFont="1" applyFill="1" applyBorder="1" applyAlignment="1" applyProtection="1">
      <alignment horizontal="left" vertical="justify" wrapText="1"/>
      <protection locked="0"/>
    </xf>
    <xf numFmtId="0" fontId="32" fillId="17" borderId="3" xfId="0" applyFont="1" applyFill="1" applyBorder="1" applyAlignment="1" applyProtection="1">
      <alignment horizontal="left" vertical="justify" wrapText="1"/>
      <protection locked="0"/>
    </xf>
    <xf numFmtId="0" fontId="32" fillId="17" borderId="2" xfId="0" applyFont="1" applyFill="1" applyBorder="1" applyAlignment="1" applyProtection="1">
      <alignment horizontal="left" vertical="justify" wrapText="1"/>
      <protection locked="0"/>
    </xf>
    <xf numFmtId="0" fontId="35" fillId="13" borderId="2" xfId="0" applyFont="1" applyFill="1" applyBorder="1" applyAlignment="1" applyProtection="1">
      <alignment horizontal="left" vertical="justify" wrapText="1"/>
      <protection locked="0"/>
    </xf>
    <xf numFmtId="0" fontId="35" fillId="15" borderId="3" xfId="0" applyFont="1" applyFill="1" applyBorder="1" applyAlignment="1" applyProtection="1">
      <alignment horizontal="left" vertical="justify" wrapText="1"/>
      <protection locked="0"/>
    </xf>
    <xf numFmtId="0" fontId="35" fillId="15" borderId="2" xfId="0" applyFont="1" applyFill="1" applyBorder="1" applyAlignment="1" applyProtection="1">
      <alignment horizontal="left" vertical="justify" wrapText="1"/>
      <protection locked="0"/>
    </xf>
    <xf numFmtId="0" fontId="35" fillId="17" borderId="3" xfId="0" applyFont="1" applyFill="1" applyBorder="1" applyAlignment="1" applyProtection="1">
      <alignment horizontal="left" vertical="justify" wrapText="1"/>
      <protection locked="0"/>
    </xf>
    <xf numFmtId="0" fontId="35" fillId="17" borderId="2" xfId="0" applyFont="1" applyFill="1" applyBorder="1" applyAlignment="1" applyProtection="1">
      <alignment horizontal="left" vertical="justify" wrapText="1"/>
      <protection locked="0"/>
    </xf>
    <xf numFmtId="0" fontId="34" fillId="11" borderId="3" xfId="0" applyFont="1" applyFill="1" applyBorder="1" applyAlignment="1" applyProtection="1">
      <alignment horizontal="center" vertical="center" wrapText="1"/>
      <protection locked="0"/>
    </xf>
    <xf numFmtId="0" fontId="32" fillId="11" borderId="3" xfId="0" applyFont="1" applyFill="1" applyBorder="1" applyAlignment="1" applyProtection="1">
      <alignment horizontal="center" vertical="center" wrapText="1"/>
      <protection locked="0"/>
    </xf>
    <xf numFmtId="0" fontId="32" fillId="13" borderId="2" xfId="0" applyFont="1" applyFill="1" applyBorder="1" applyAlignment="1" applyProtection="1">
      <alignment horizontal="left" vertical="justify" wrapText="1"/>
      <protection locked="0"/>
    </xf>
    <xf numFmtId="0" fontId="34" fillId="12" borderId="3" xfId="0" applyFont="1" applyFill="1" applyBorder="1" applyAlignment="1" applyProtection="1">
      <alignment horizontal="center" vertical="center" wrapText="1"/>
      <protection locked="0"/>
    </xf>
    <xf numFmtId="0" fontId="32" fillId="12" borderId="3" xfId="0" applyFont="1" applyFill="1" applyBorder="1" applyAlignment="1" applyProtection="1">
      <alignment horizontal="center" vertical="center" wrapText="1"/>
      <protection locked="0"/>
    </xf>
    <xf numFmtId="0" fontId="34" fillId="18" borderId="3" xfId="0" applyFont="1" applyFill="1" applyBorder="1" applyAlignment="1" applyProtection="1">
      <alignment horizontal="center" vertical="center" wrapText="1"/>
      <protection locked="0"/>
    </xf>
    <xf numFmtId="0" fontId="32" fillId="18" borderId="3" xfId="0" applyFont="1" applyFill="1" applyBorder="1" applyAlignment="1" applyProtection="1">
      <alignment horizontal="center" vertical="center" wrapText="1"/>
      <protection locked="0"/>
    </xf>
    <xf numFmtId="0" fontId="32" fillId="0" borderId="0" xfId="0" applyFont="1" applyProtection="1">
      <protection locked="0"/>
    </xf>
    <xf numFmtId="0" fontId="37" fillId="0" borderId="0" xfId="0" applyFont="1" applyAlignment="1" applyProtection="1">
      <alignment horizontal="center" vertical="center"/>
      <protection locked="0"/>
    </xf>
    <xf numFmtId="0" fontId="25" fillId="9" borderId="4" xfId="0" applyFont="1" applyFill="1" applyBorder="1" applyAlignment="1" applyProtection="1">
      <alignment horizontal="center" vertical="center"/>
      <protection locked="0"/>
    </xf>
    <xf numFmtId="0" fontId="16" fillId="9" borderId="2" xfId="0" applyFont="1" applyFill="1" applyBorder="1" applyAlignment="1" applyProtection="1">
      <alignment horizontal="left" vertical="center" wrapText="1"/>
      <protection locked="0"/>
    </xf>
    <xf numFmtId="0" fontId="25" fillId="9" borderId="2" xfId="0" applyFont="1" applyFill="1" applyBorder="1" applyAlignment="1" applyProtection="1">
      <alignment horizontal="center" vertical="center"/>
      <protection locked="0"/>
    </xf>
    <xf numFmtId="0" fontId="25" fillId="9" borderId="2" xfId="0" applyFont="1" applyFill="1" applyBorder="1" applyAlignment="1" applyProtection="1">
      <alignment horizontal="left" vertical="center" wrapText="1"/>
      <protection locked="0"/>
    </xf>
    <xf numFmtId="0" fontId="25" fillId="9" borderId="6" xfId="0" applyFont="1" applyFill="1" applyBorder="1" applyAlignment="1" applyProtection="1">
      <alignment horizontal="left" vertical="center" wrapText="1"/>
      <protection locked="0"/>
    </xf>
    <xf numFmtId="0" fontId="38" fillId="6" borderId="7" xfId="0" applyFont="1" applyFill="1" applyBorder="1" applyAlignment="1" applyProtection="1">
      <alignment vertical="center"/>
      <protection locked="0"/>
    </xf>
    <xf numFmtId="0" fontId="25" fillId="6" borderId="7" xfId="0" applyFont="1" applyFill="1" applyBorder="1" applyAlignment="1" applyProtection="1">
      <alignment vertical="center"/>
      <protection locked="0"/>
    </xf>
    <xf numFmtId="0" fontId="25" fillId="6" borderId="2" xfId="0" applyFont="1" applyFill="1" applyBorder="1" applyAlignment="1" applyProtection="1">
      <alignment vertical="center"/>
      <protection locked="0"/>
    </xf>
    <xf numFmtId="0" fontId="32" fillId="0" borderId="3" xfId="0" applyFont="1" applyBorder="1" applyAlignment="1" applyProtection="1">
      <alignment wrapText="1"/>
      <protection locked="0"/>
    </xf>
    <xf numFmtId="0" fontId="32" fillId="0" borderId="2" xfId="0" applyFont="1" applyBorder="1" applyProtection="1">
      <protection locked="0"/>
    </xf>
    <xf numFmtId="0" fontId="32" fillId="0" borderId="2" xfId="0" applyFont="1" applyBorder="1" applyAlignment="1" applyProtection="1">
      <alignment wrapText="1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38" fillId="6" borderId="7" xfId="0" applyFont="1" applyFill="1" applyBorder="1" applyAlignment="1" applyProtection="1">
      <alignment vertical="center" wrapText="1"/>
      <protection locked="0"/>
    </xf>
    <xf numFmtId="0" fontId="12" fillId="6" borderId="7" xfId="0" applyFont="1" applyFill="1" applyBorder="1" applyAlignment="1" applyProtection="1">
      <alignment vertical="center" wrapText="1"/>
      <protection locked="0"/>
    </xf>
    <xf numFmtId="0" fontId="12" fillId="6" borderId="4" xfId="0" applyFont="1" applyFill="1" applyBorder="1" applyAlignment="1" applyProtection="1">
      <alignment vertical="center" wrapText="1"/>
      <protection locked="0"/>
    </xf>
    <xf numFmtId="0" fontId="12" fillId="6" borderId="2" xfId="0" applyFont="1" applyFill="1" applyBorder="1" applyAlignment="1" applyProtection="1">
      <alignment vertical="center" wrapText="1"/>
      <protection locked="0"/>
    </xf>
    <xf numFmtId="0" fontId="32" fillId="0" borderId="3" xfId="0" applyFont="1" applyBorder="1" applyProtection="1">
      <protection locked="0"/>
    </xf>
    <xf numFmtId="0" fontId="32" fillId="0" borderId="13" xfId="0" applyFont="1" applyBorder="1" applyProtection="1">
      <protection locked="0"/>
    </xf>
    <xf numFmtId="0" fontId="32" fillId="0" borderId="4" xfId="0" applyFont="1" applyBorder="1" applyProtection="1">
      <protection locked="0"/>
    </xf>
    <xf numFmtId="0" fontId="38" fillId="6" borderId="4" xfId="0" applyFont="1" applyFill="1" applyBorder="1" applyAlignment="1" applyProtection="1">
      <alignment vertical="center" wrapText="1"/>
      <protection locked="0"/>
    </xf>
    <xf numFmtId="0" fontId="12" fillId="6" borderId="2" xfId="0" applyFont="1" applyFill="1" applyBorder="1" applyAlignment="1" applyProtection="1">
      <alignment horizontal="center" vertical="center" wrapText="1"/>
      <protection locked="0"/>
    </xf>
    <xf numFmtId="0" fontId="12" fillId="6" borderId="0" xfId="0" applyFont="1" applyFill="1" applyAlignment="1" applyProtection="1">
      <alignment horizontal="center" vertical="center" wrapText="1"/>
      <protection locked="0"/>
    </xf>
    <xf numFmtId="0" fontId="12" fillId="9" borderId="3" xfId="0" applyFont="1" applyFill="1" applyBorder="1" applyAlignment="1" applyProtection="1">
      <alignment horizontal="center" vertical="center"/>
      <protection locked="0"/>
    </xf>
    <xf numFmtId="0" fontId="10" fillId="9" borderId="3" xfId="0" applyFont="1" applyFill="1" applyBorder="1" applyAlignment="1" applyProtection="1">
      <alignment horizontal="center" vertical="center" wrapText="1"/>
      <protection locked="0"/>
    </xf>
    <xf numFmtId="0" fontId="10" fillId="9" borderId="2" xfId="0" applyFont="1" applyFill="1" applyBorder="1" applyAlignment="1" applyProtection="1">
      <alignment horizontal="center" vertical="center" wrapText="1"/>
      <protection locked="0"/>
    </xf>
    <xf numFmtId="0" fontId="32" fillId="6" borderId="14" xfId="0" applyFont="1" applyFill="1" applyBorder="1" applyProtection="1">
      <protection locked="0"/>
    </xf>
    <xf numFmtId="0" fontId="39" fillId="6" borderId="2" xfId="0" applyFont="1" applyFill="1" applyBorder="1" applyAlignment="1" applyProtection="1">
      <alignment horizontal="left" vertical="center"/>
      <protection locked="0"/>
    </xf>
    <xf numFmtId="0" fontId="39" fillId="6" borderId="0" xfId="0" applyFont="1" applyFill="1" applyAlignment="1" applyProtection="1">
      <alignment horizontal="left" vertical="center"/>
      <protection locked="0"/>
    </xf>
    <xf numFmtId="0" fontId="32" fillId="6" borderId="8" xfId="0" applyFont="1" applyFill="1" applyBorder="1" applyProtection="1">
      <protection locked="0"/>
    </xf>
    <xf numFmtId="0" fontId="32" fillId="6" borderId="3" xfId="0" applyFont="1" applyFill="1" applyBorder="1" applyProtection="1">
      <protection locked="0"/>
    </xf>
    <xf numFmtId="2" fontId="32" fillId="0" borderId="15" xfId="0" applyNumberFormat="1" applyFont="1" applyBorder="1" applyAlignment="1" applyProtection="1">
      <alignment vertical="center"/>
      <protection locked="0"/>
    </xf>
    <xf numFmtId="0" fontId="32" fillId="0" borderId="15" xfId="0" applyFont="1" applyBorder="1" applyAlignment="1" applyProtection="1">
      <alignment horizontal="left" vertical="center"/>
      <protection locked="0"/>
    </xf>
    <xf numFmtId="0" fontId="32" fillId="0" borderId="0" xfId="0" applyFont="1" applyAlignment="1" applyProtection="1">
      <alignment horizontal="left" vertical="center"/>
      <protection locked="0"/>
    </xf>
    <xf numFmtId="0" fontId="32" fillId="6" borderId="8" xfId="0" applyFont="1" applyFill="1" applyBorder="1" applyAlignment="1" applyProtection="1">
      <alignment vertical="center"/>
      <protection locked="0"/>
    </xf>
    <xf numFmtId="0" fontId="40" fillId="6" borderId="0" xfId="0" applyFont="1" applyFill="1" applyAlignment="1" applyProtection="1">
      <alignment horizontal="left"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6" borderId="2" xfId="0" applyFont="1" applyFill="1" applyBorder="1" applyProtection="1">
      <protection locked="0"/>
    </xf>
    <xf numFmtId="0" fontId="41" fillId="6" borderId="2" xfId="0" applyFont="1" applyFill="1" applyBorder="1" applyAlignment="1" applyProtection="1">
      <alignment horizontal="left" vertical="center"/>
      <protection locked="0"/>
    </xf>
    <xf numFmtId="0" fontId="41" fillId="6" borderId="0" xfId="0" applyFont="1" applyFill="1" applyAlignment="1" applyProtection="1">
      <alignment horizontal="left" vertical="center"/>
      <protection locked="0"/>
    </xf>
    <xf numFmtId="0" fontId="40" fillId="6" borderId="2" xfId="0" applyFont="1" applyFill="1" applyBorder="1" applyProtection="1">
      <protection locked="0"/>
    </xf>
    <xf numFmtId="0" fontId="32" fillId="6" borderId="2" xfId="0" applyFont="1" applyFill="1" applyBorder="1" applyAlignment="1" applyProtection="1">
      <alignment vertical="center"/>
      <protection locked="0"/>
    </xf>
    <xf numFmtId="0" fontId="38" fillId="6" borderId="0" xfId="0" applyFont="1" applyFill="1" applyAlignment="1" applyProtection="1">
      <alignment horizontal="left" vertical="center"/>
      <protection locked="0"/>
    </xf>
    <xf numFmtId="0" fontId="32" fillId="6" borderId="0" xfId="0" applyFont="1" applyFill="1" applyProtection="1">
      <protection locked="0"/>
    </xf>
    <xf numFmtId="0" fontId="32" fillId="6" borderId="3" xfId="0" applyFont="1" applyFill="1" applyBorder="1" applyAlignment="1" applyProtection="1">
      <alignment vertical="center"/>
      <protection locked="0"/>
    </xf>
    <xf numFmtId="2" fontId="32" fillId="0" borderId="2" xfId="0" applyNumberFormat="1" applyFont="1" applyBorder="1" applyAlignment="1" applyProtection="1">
      <alignment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10" fillId="9" borderId="0" xfId="0" applyFont="1" applyFill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wrapText="1"/>
      <protection locked="0"/>
    </xf>
    <xf numFmtId="0" fontId="32" fillId="0" borderId="0" xfId="0" applyFont="1" applyAlignment="1" applyProtection="1">
      <alignment vertical="justify" wrapText="1"/>
      <protection locked="0"/>
    </xf>
    <xf numFmtId="0" fontId="32" fillId="0" borderId="0" xfId="0" applyFont="1" applyAlignment="1" applyProtection="1">
      <alignment vertical="center"/>
      <protection locked="0"/>
    </xf>
    <xf numFmtId="0" fontId="33" fillId="0" borderId="0" xfId="2" applyFont="1" applyBorder="1" applyAlignment="1" applyProtection="1">
      <alignment horizontal="center"/>
      <protection locked="0"/>
    </xf>
    <xf numFmtId="0" fontId="29" fillId="0" borderId="0" xfId="0" applyFont="1" applyProtection="1"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3" fillId="19" borderId="11" xfId="0" applyFont="1" applyFill="1" applyBorder="1" applyAlignment="1" applyProtection="1">
      <alignment horizontal="center" vertical="center"/>
      <protection locked="0"/>
    </xf>
    <xf numFmtId="0" fontId="3" fillId="5" borderId="2" xfId="0" applyFont="1" applyFill="1" applyBorder="1" applyAlignment="1" applyProtection="1">
      <alignment horizontal="center" vertical="center"/>
      <protection locked="0"/>
    </xf>
    <xf numFmtId="0" fontId="3" fillId="6" borderId="2" xfId="0" applyFont="1" applyFill="1" applyBorder="1" applyAlignment="1" applyProtection="1">
      <alignment horizontal="center" vertical="center"/>
      <protection locked="0"/>
    </xf>
    <xf numFmtId="0" fontId="3" fillId="7" borderId="2" xfId="0" applyFont="1" applyFill="1" applyBorder="1" applyAlignment="1" applyProtection="1">
      <alignment horizontal="center" vertical="center"/>
      <protection locked="0"/>
    </xf>
    <xf numFmtId="0" fontId="16" fillId="8" borderId="5" xfId="2" applyFont="1" applyFill="1" applyBorder="1" applyAlignment="1" applyProtection="1">
      <alignment horizontal="center" vertical="center"/>
      <protection locked="0"/>
    </xf>
    <xf numFmtId="9" fontId="29" fillId="0" borderId="4" xfId="0" applyNumberFormat="1" applyFont="1" applyBorder="1" applyAlignment="1" applyProtection="1">
      <alignment horizontal="center" vertical="center"/>
      <protection locked="0"/>
    </xf>
    <xf numFmtId="9" fontId="29" fillId="0" borderId="2" xfId="0" applyNumberFormat="1" applyFont="1" applyBorder="1" applyAlignment="1" applyProtection="1">
      <alignment horizontal="center" vertical="center"/>
      <protection locked="0"/>
    </xf>
    <xf numFmtId="9" fontId="29" fillId="0" borderId="0" xfId="0" applyNumberFormat="1" applyFont="1" applyAlignment="1" applyProtection="1">
      <alignment horizontal="center" vertical="center"/>
      <protection locked="0"/>
    </xf>
    <xf numFmtId="9" fontId="29" fillId="0" borderId="0" xfId="0" applyNumberFormat="1" applyFont="1" applyProtection="1">
      <protection locked="0"/>
    </xf>
    <xf numFmtId="0" fontId="6" fillId="9" borderId="3" xfId="0" applyFont="1" applyFill="1" applyBorder="1" applyAlignment="1" applyProtection="1">
      <alignment horizontal="center" vertical="center" wrapText="1"/>
      <protection locked="0"/>
    </xf>
    <xf numFmtId="9" fontId="6" fillId="0" borderId="2" xfId="0" applyNumberFormat="1" applyFont="1" applyBorder="1" applyAlignment="1" applyProtection="1">
      <alignment horizontal="center" vertical="center"/>
      <protection locked="0"/>
    </xf>
    <xf numFmtId="2" fontId="29" fillId="0" borderId="0" xfId="0" applyNumberFormat="1" applyFont="1" applyProtection="1">
      <protection locked="0"/>
    </xf>
    <xf numFmtId="9" fontId="6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31" fillId="0" borderId="0" xfId="0" applyFont="1" applyProtection="1">
      <protection locked="0"/>
    </xf>
    <xf numFmtId="0" fontId="29" fillId="0" borderId="0" xfId="0" applyFont="1" applyAlignment="1" applyProtection="1">
      <alignment horizontal="left" vertical="top"/>
      <protection locked="0"/>
    </xf>
    <xf numFmtId="0" fontId="6" fillId="0" borderId="0" xfId="0" applyFont="1" applyProtection="1">
      <protection locked="0"/>
    </xf>
    <xf numFmtId="0" fontId="30" fillId="0" borderId="0" xfId="2" applyFont="1" applyAlignment="1" applyProtection="1">
      <protection locked="0"/>
    </xf>
    <xf numFmtId="0" fontId="0" fillId="14" borderId="2" xfId="0" applyFill="1" applyBorder="1" applyAlignment="1" applyProtection="1">
      <alignment horizontal="left" vertical="justify" wrapText="1"/>
      <protection locked="0"/>
    </xf>
    <xf numFmtId="0" fontId="9" fillId="6" borderId="2" xfId="0" applyFont="1" applyFill="1" applyBorder="1" applyAlignment="1">
      <alignment horizontal="center" vertical="center"/>
    </xf>
    <xf numFmtId="0" fontId="22" fillId="6" borderId="2" xfId="0" applyFont="1" applyFill="1" applyBorder="1" applyAlignment="1">
      <alignment horizontal="center" vertical="center"/>
    </xf>
    <xf numFmtId="0" fontId="32" fillId="2" borderId="16" xfId="0" applyFont="1" applyFill="1" applyBorder="1" applyAlignment="1">
      <alignment horizontal="center" vertical="center" wrapText="1"/>
    </xf>
    <xf numFmtId="0" fontId="32" fillId="2" borderId="3" xfId="0" applyFont="1" applyFill="1" applyBorder="1" applyAlignment="1">
      <alignment horizontal="center" vertical="center" wrapText="1"/>
    </xf>
    <xf numFmtId="0" fontId="32" fillId="0" borderId="17" xfId="0" applyFont="1" applyBorder="1" applyAlignment="1" applyProtection="1">
      <alignment horizontal="center" vertical="center" wrapText="1"/>
      <protection locked="0"/>
    </xf>
    <xf numFmtId="0" fontId="32" fillId="0" borderId="2" xfId="0" applyFont="1" applyBorder="1" applyAlignment="1" applyProtection="1">
      <alignment horizontal="center" vertical="center" wrapText="1"/>
      <protection locked="0"/>
    </xf>
    <xf numFmtId="0" fontId="32" fillId="14" borderId="2" xfId="0" applyFont="1" applyFill="1" applyBorder="1" applyAlignment="1">
      <alignment vertical="center" wrapText="1"/>
    </xf>
    <xf numFmtId="0" fontId="32" fillId="14" borderId="2" xfId="0" applyFont="1" applyFill="1" applyBorder="1" applyAlignment="1">
      <alignment vertical="center"/>
    </xf>
    <xf numFmtId="0" fontId="32" fillId="2" borderId="2" xfId="0" applyFont="1" applyFill="1" applyBorder="1" applyAlignment="1">
      <alignment horizontal="center" vertical="center" wrapText="1"/>
    </xf>
    <xf numFmtId="0" fontId="32" fillId="2" borderId="6" xfId="0" applyFont="1" applyFill="1" applyBorder="1" applyAlignment="1">
      <alignment horizontal="center" vertical="center" wrapText="1"/>
    </xf>
    <xf numFmtId="1" fontId="32" fillId="0" borderId="4" xfId="0" applyNumberFormat="1" applyFont="1" applyBorder="1" applyAlignment="1" applyProtection="1">
      <alignment horizontal="center" vertical="center"/>
      <protection locked="0"/>
    </xf>
    <xf numFmtId="1" fontId="32" fillId="0" borderId="2" xfId="0" applyNumberFormat="1" applyFont="1" applyBorder="1" applyAlignment="1" applyProtection="1">
      <alignment horizontal="center" vertical="center"/>
      <protection locked="0"/>
    </xf>
    <xf numFmtId="1" fontId="17" fillId="0" borderId="4" xfId="0" applyNumberFormat="1" applyFont="1" applyBorder="1" applyAlignment="1" applyProtection="1">
      <alignment horizontal="center" vertical="center"/>
      <protection locked="0"/>
    </xf>
    <xf numFmtId="1" fontId="17" fillId="0" borderId="2" xfId="0" applyNumberFormat="1" applyFont="1" applyBorder="1" applyAlignment="1" applyProtection="1">
      <alignment horizontal="center" vertical="center"/>
      <protection locked="0"/>
    </xf>
    <xf numFmtId="0" fontId="17" fillId="0" borderId="7" xfId="0" applyFont="1" applyBorder="1" applyAlignment="1" applyProtection="1">
      <alignment horizontal="center" vertical="center" wrapText="1"/>
      <protection locked="0"/>
    </xf>
    <xf numFmtId="0" fontId="17" fillId="0" borderId="4" xfId="0" applyFont="1" applyBorder="1" applyAlignment="1" applyProtection="1">
      <alignment horizontal="center" vertical="center" wrapText="1"/>
      <protection locked="0"/>
    </xf>
    <xf numFmtId="0" fontId="17" fillId="0" borderId="4" xfId="0" applyFont="1" applyBorder="1" applyAlignment="1" applyProtection="1">
      <alignment horizontal="center" vertical="center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4" fillId="19" borderId="0" xfId="0" applyFont="1" applyFill="1" applyAlignment="1">
      <alignment vertical="center" wrapText="1"/>
    </xf>
    <xf numFmtId="0" fontId="32" fillId="19" borderId="0" xfId="0" applyFont="1" applyFill="1" applyAlignment="1">
      <alignment vertical="center"/>
    </xf>
    <xf numFmtId="0" fontId="18" fillId="6" borderId="6" xfId="0" applyFont="1" applyFill="1" applyBorder="1" applyAlignment="1">
      <alignment horizontal="center" vertical="center"/>
    </xf>
    <xf numFmtId="0" fontId="18" fillId="6" borderId="7" xfId="0" applyFont="1" applyFill="1" applyBorder="1" applyAlignment="1">
      <alignment horizontal="center" vertical="center"/>
    </xf>
    <xf numFmtId="0" fontId="18" fillId="6" borderId="4" xfId="0" applyFont="1" applyFill="1" applyBorder="1" applyAlignment="1">
      <alignment horizontal="center" vertical="center"/>
    </xf>
    <xf numFmtId="0" fontId="32" fillId="3" borderId="2" xfId="0" applyFont="1" applyFill="1" applyBorder="1" applyAlignment="1">
      <alignment horizontal="center" vertical="center"/>
    </xf>
    <xf numFmtId="0" fontId="32" fillId="0" borderId="2" xfId="0" applyFont="1" applyBorder="1" applyAlignment="1" applyProtection="1">
      <alignment horizontal="center" vertical="center"/>
      <protection locked="0"/>
    </xf>
    <xf numFmtId="0" fontId="32" fillId="19" borderId="0" xfId="0" applyFont="1" applyFill="1" applyAlignment="1">
      <alignment vertical="center" wrapText="1"/>
    </xf>
    <xf numFmtId="0" fontId="20" fillId="0" borderId="0" xfId="2" applyFont="1" applyFill="1" applyAlignment="1" applyProtection="1">
      <alignment horizontal="center" vertical="center"/>
    </xf>
    <xf numFmtId="0" fontId="21" fillId="6" borderId="2" xfId="0" applyFont="1" applyFill="1" applyBorder="1" applyAlignment="1">
      <alignment horizontal="center" vertical="center"/>
    </xf>
    <xf numFmtId="0" fontId="33" fillId="0" borderId="0" xfId="2" applyFont="1" applyFill="1" applyAlignment="1" applyProtection="1">
      <alignment horizontal="left" vertical="center"/>
    </xf>
    <xf numFmtId="0" fontId="12" fillId="0" borderId="0" xfId="0" applyFont="1" applyAlignment="1">
      <alignment horizontal="center"/>
    </xf>
    <xf numFmtId="0" fontId="33" fillId="0" borderId="0" xfId="2" applyFont="1" applyAlignment="1" applyProtection="1">
      <alignment horizontal="center"/>
    </xf>
    <xf numFmtId="0" fontId="32" fillId="2" borderId="11" xfId="0" applyFont="1" applyFill="1" applyBorder="1" applyAlignment="1">
      <alignment horizontal="center" vertical="center" wrapText="1"/>
    </xf>
    <xf numFmtId="0" fontId="32" fillId="2" borderId="0" xfId="0" applyFont="1" applyFill="1" applyAlignment="1">
      <alignment horizontal="center" vertical="center" wrapText="1"/>
    </xf>
    <xf numFmtId="164" fontId="32" fillId="0" borderId="2" xfId="0" applyNumberFormat="1" applyFont="1" applyBorder="1" applyAlignment="1" applyProtection="1">
      <alignment horizontal="center" vertical="center" wrapText="1"/>
      <protection locked="0"/>
    </xf>
    <xf numFmtId="0" fontId="17" fillId="2" borderId="6" xfId="0" applyFont="1" applyFill="1" applyBorder="1" applyAlignment="1">
      <alignment horizontal="left" vertical="center" wrapText="1"/>
    </xf>
    <xf numFmtId="0" fontId="17" fillId="2" borderId="7" xfId="0" applyFont="1" applyFill="1" applyBorder="1" applyAlignment="1">
      <alignment horizontal="left" vertical="center" wrapText="1"/>
    </xf>
    <xf numFmtId="0" fontId="17" fillId="0" borderId="7" xfId="0" applyFont="1" applyBorder="1" applyAlignment="1" applyProtection="1">
      <alignment horizontal="left" vertical="center" wrapText="1"/>
      <protection locked="0"/>
    </xf>
    <xf numFmtId="0" fontId="17" fillId="0" borderId="4" xfId="0" applyFont="1" applyBorder="1" applyAlignment="1" applyProtection="1">
      <alignment horizontal="left" vertical="center" wrapText="1"/>
      <protection locked="0"/>
    </xf>
    <xf numFmtId="0" fontId="17" fillId="2" borderId="6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center" vertical="center" wrapText="1"/>
    </xf>
    <xf numFmtId="0" fontId="26" fillId="0" borderId="14" xfId="3" applyFont="1" applyBorder="1" applyAlignment="1">
      <alignment horizontal="center"/>
    </xf>
    <xf numFmtId="0" fontId="26" fillId="0" borderId="18" xfId="3" applyFont="1" applyBorder="1" applyAlignment="1">
      <alignment horizontal="center"/>
    </xf>
    <xf numFmtId="0" fontId="26" fillId="0" borderId="11" xfId="3" applyFont="1" applyBorder="1" applyAlignment="1">
      <alignment horizontal="center"/>
    </xf>
    <xf numFmtId="0" fontId="26" fillId="0" borderId="19" xfId="3" applyFont="1" applyBorder="1" applyAlignment="1">
      <alignment horizontal="center"/>
    </xf>
    <xf numFmtId="0" fontId="26" fillId="0" borderId="12" xfId="3" applyFont="1" applyBorder="1" applyAlignment="1">
      <alignment horizontal="center"/>
    </xf>
    <xf numFmtId="0" fontId="26" fillId="0" borderId="13" xfId="3" applyFont="1" applyBorder="1" applyAlignment="1">
      <alignment horizontal="center"/>
    </xf>
    <xf numFmtId="0" fontId="26" fillId="0" borderId="6" xfId="3" applyFont="1" applyBorder="1" applyAlignment="1">
      <alignment horizontal="center" vertical="center"/>
    </xf>
    <xf numFmtId="0" fontId="26" fillId="0" borderId="4" xfId="3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 wrapText="1"/>
    </xf>
    <xf numFmtId="0" fontId="0" fillId="0" borderId="2" xfId="0" applyBorder="1"/>
    <xf numFmtId="0" fontId="32" fillId="0" borderId="19" xfId="0" applyFont="1" applyBorder="1" applyAlignment="1" applyProtection="1">
      <alignment horizontal="center"/>
      <protection locked="0"/>
    </xf>
    <xf numFmtId="0" fontId="10" fillId="13" borderId="2" xfId="0" applyFont="1" applyFill="1" applyBorder="1" applyAlignment="1" applyProtection="1">
      <alignment horizontal="center" vertical="center"/>
      <protection locked="0"/>
    </xf>
    <xf numFmtId="0" fontId="10" fillId="11" borderId="2" xfId="0" applyFont="1" applyFill="1" applyBorder="1" applyAlignment="1" applyProtection="1">
      <alignment horizontal="center" vertical="center"/>
      <protection locked="0"/>
    </xf>
    <xf numFmtId="0" fontId="12" fillId="12" borderId="2" xfId="0" applyFont="1" applyFill="1" applyBorder="1" applyAlignment="1" applyProtection="1">
      <alignment horizontal="center" vertical="center"/>
      <protection locked="0"/>
    </xf>
    <xf numFmtId="0" fontId="25" fillId="9" borderId="8" xfId="0" applyFont="1" applyFill="1" applyBorder="1" applyAlignment="1" applyProtection="1">
      <alignment horizontal="center" vertical="center"/>
      <protection locked="0"/>
    </xf>
    <xf numFmtId="0" fontId="25" fillId="9" borderId="3" xfId="0" applyFont="1" applyFill="1" applyBorder="1" applyAlignment="1" applyProtection="1">
      <alignment horizontal="center" vertical="center"/>
      <protection locked="0"/>
    </xf>
    <xf numFmtId="0" fontId="16" fillId="9" borderId="8" xfId="0" applyFont="1" applyFill="1" applyBorder="1" applyAlignment="1" applyProtection="1">
      <alignment horizontal="center" vertical="center" wrapText="1"/>
      <protection locked="0"/>
    </xf>
    <xf numFmtId="0" fontId="16" fillId="9" borderId="3" xfId="0" applyFont="1" applyFill="1" applyBorder="1" applyAlignment="1" applyProtection="1">
      <alignment horizontal="center" vertical="center" wrapText="1"/>
      <protection locked="0"/>
    </xf>
    <xf numFmtId="0" fontId="25" fillId="9" borderId="19" xfId="0" applyFont="1" applyFill="1" applyBorder="1" applyAlignment="1" applyProtection="1">
      <alignment horizontal="center" vertical="center"/>
      <protection locked="0"/>
    </xf>
    <xf numFmtId="0" fontId="25" fillId="9" borderId="13" xfId="0" applyFont="1" applyFill="1" applyBorder="1" applyAlignment="1" applyProtection="1">
      <alignment horizontal="center" vertical="center"/>
      <protection locked="0"/>
    </xf>
    <xf numFmtId="0" fontId="12" fillId="0" borderId="6" xfId="0" applyFont="1" applyBorder="1" applyAlignment="1" applyProtection="1">
      <alignment horizontal="center"/>
      <protection locked="0"/>
    </xf>
    <xf numFmtId="0" fontId="12" fillId="0" borderId="7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6" fillId="9" borderId="11" xfId="0" applyFont="1" applyFill="1" applyBorder="1" applyAlignment="1" applyProtection="1">
      <alignment horizontal="center" vertical="center" wrapText="1"/>
      <protection locked="0"/>
    </xf>
    <xf numFmtId="0" fontId="16" fillId="9" borderId="12" xfId="0" applyFont="1" applyFill="1" applyBorder="1" applyAlignment="1" applyProtection="1">
      <alignment horizontal="center" vertical="center" wrapText="1"/>
      <protection locked="0"/>
    </xf>
    <xf numFmtId="0" fontId="32" fillId="6" borderId="14" xfId="0" applyFont="1" applyFill="1" applyBorder="1" applyAlignment="1" applyProtection="1">
      <alignment horizontal="center"/>
      <protection locked="0"/>
    </xf>
    <xf numFmtId="0" fontId="32" fillId="6" borderId="11" xfId="0" applyFont="1" applyFill="1" applyBorder="1" applyAlignment="1" applyProtection="1">
      <alignment horizontal="center"/>
      <protection locked="0"/>
    </xf>
    <xf numFmtId="0" fontId="32" fillId="6" borderId="12" xfId="0" applyFont="1" applyFill="1" applyBorder="1" applyAlignment="1" applyProtection="1">
      <alignment horizontal="center"/>
      <protection locked="0"/>
    </xf>
    <xf numFmtId="0" fontId="16" fillId="9" borderId="2" xfId="0" applyFont="1" applyFill="1" applyBorder="1" applyAlignment="1" applyProtection="1">
      <alignment horizontal="center" vertical="center" wrapText="1"/>
      <protection locked="0"/>
    </xf>
    <xf numFmtId="0" fontId="12" fillId="0" borderId="14" xfId="0" applyFont="1" applyBorder="1" applyAlignment="1" applyProtection="1">
      <alignment horizontal="right"/>
      <protection locked="0"/>
    </xf>
    <xf numFmtId="0" fontId="12" fillId="0" borderId="20" xfId="0" applyFont="1" applyBorder="1" applyAlignment="1" applyProtection="1">
      <alignment horizontal="right"/>
      <protection locked="0"/>
    </xf>
    <xf numFmtId="0" fontId="38" fillId="6" borderId="2" xfId="0" applyFont="1" applyFill="1" applyBorder="1" applyAlignment="1" applyProtection="1">
      <alignment horizontal="left" vertical="center"/>
      <protection locked="0"/>
    </xf>
    <xf numFmtId="0" fontId="38" fillId="6" borderId="15" xfId="0" applyFont="1" applyFill="1" applyBorder="1" applyAlignment="1" applyProtection="1">
      <alignment horizontal="left" vertical="center"/>
      <protection locked="0"/>
    </xf>
    <xf numFmtId="0" fontId="12" fillId="0" borderId="6" xfId="0" applyFont="1" applyBorder="1" applyAlignment="1" applyProtection="1">
      <alignment horizontal="right"/>
      <protection locked="0"/>
    </xf>
    <xf numFmtId="0" fontId="12" fillId="0" borderId="7" xfId="0" applyFont="1" applyBorder="1" applyAlignment="1" applyProtection="1">
      <alignment horizontal="right"/>
      <protection locked="0"/>
    </xf>
    <xf numFmtId="0" fontId="33" fillId="0" borderId="0" xfId="2" applyFont="1" applyBorder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14" xfId="0" applyFont="1" applyBorder="1" applyAlignment="1" applyProtection="1">
      <alignment horizontal="center"/>
      <protection locked="0"/>
    </xf>
    <xf numFmtId="0" fontId="12" fillId="0" borderId="20" xfId="0" applyFont="1" applyBorder="1" applyAlignment="1" applyProtection="1">
      <alignment horizontal="center"/>
      <protection locked="0"/>
    </xf>
    <xf numFmtId="0" fontId="12" fillId="0" borderId="19" xfId="0" applyFont="1" applyBorder="1" applyAlignment="1" applyProtection="1">
      <alignment horizontal="center"/>
      <protection locked="0"/>
    </xf>
    <xf numFmtId="0" fontId="24" fillId="9" borderId="20" xfId="0" applyFont="1" applyFill="1" applyBorder="1" applyAlignment="1" applyProtection="1">
      <alignment horizontal="center" vertical="center"/>
      <protection locked="0"/>
    </xf>
    <xf numFmtId="0" fontId="24" fillId="9" borderId="18" xfId="0" applyFont="1" applyFill="1" applyBorder="1" applyAlignment="1" applyProtection="1">
      <alignment horizontal="center" vertical="center"/>
      <protection locked="0"/>
    </xf>
    <xf numFmtId="0" fontId="24" fillId="9" borderId="21" xfId="0" applyFont="1" applyFill="1" applyBorder="1" applyAlignment="1" applyProtection="1">
      <alignment horizontal="center" vertical="center"/>
      <protection locked="0"/>
    </xf>
    <xf numFmtId="0" fontId="24" fillId="9" borderId="13" xfId="0" applyFont="1" applyFill="1" applyBorder="1" applyAlignment="1" applyProtection="1">
      <alignment horizontal="center" vertical="center"/>
      <protection locked="0"/>
    </xf>
    <xf numFmtId="0" fontId="38" fillId="6" borderId="4" xfId="0" applyFont="1" applyFill="1" applyBorder="1" applyAlignment="1" applyProtection="1">
      <alignment horizontal="left" vertical="center"/>
      <protection locked="0"/>
    </xf>
    <xf numFmtId="0" fontId="37" fillId="0" borderId="2" xfId="0" applyFont="1" applyBorder="1" applyAlignment="1" applyProtection="1">
      <alignment horizontal="center" vertical="center"/>
      <protection locked="0"/>
    </xf>
    <xf numFmtId="0" fontId="37" fillId="0" borderId="15" xfId="0" applyFont="1" applyBorder="1" applyAlignment="1" applyProtection="1">
      <alignment horizontal="center" vertical="center"/>
      <protection locked="0"/>
    </xf>
    <xf numFmtId="0" fontId="24" fillId="21" borderId="2" xfId="0" applyFont="1" applyFill="1" applyBorder="1" applyAlignment="1" applyProtection="1">
      <alignment horizontal="center" vertical="center"/>
      <protection locked="0"/>
    </xf>
    <xf numFmtId="0" fontId="24" fillId="9" borderId="20" xfId="0" applyFont="1" applyFill="1" applyBorder="1" applyAlignment="1" applyProtection="1">
      <alignment horizontal="center" vertical="center" wrapText="1"/>
      <protection locked="0"/>
    </xf>
    <xf numFmtId="0" fontId="24" fillId="9" borderId="18" xfId="0" applyFont="1" applyFill="1" applyBorder="1" applyAlignment="1" applyProtection="1">
      <alignment horizontal="center" vertical="center" wrapText="1"/>
      <protection locked="0"/>
    </xf>
    <xf numFmtId="0" fontId="24" fillId="9" borderId="21" xfId="0" applyFont="1" applyFill="1" applyBorder="1" applyAlignment="1" applyProtection="1">
      <alignment horizontal="center" vertical="center" wrapText="1"/>
      <protection locked="0"/>
    </xf>
    <xf numFmtId="0" fontId="24" fillId="9" borderId="13" xfId="0" applyFont="1" applyFill="1" applyBorder="1" applyAlignment="1" applyProtection="1">
      <alignment horizontal="center" vertical="center" wrapText="1"/>
      <protection locked="0"/>
    </xf>
    <xf numFmtId="0" fontId="12" fillId="0" borderId="14" xfId="0" applyFont="1" applyBorder="1" applyAlignment="1">
      <alignment horizontal="center"/>
    </xf>
    <xf numFmtId="0" fontId="12" fillId="0" borderId="20" xfId="0" applyFont="1" applyBorder="1" applyAlignment="1">
      <alignment horizontal="center"/>
    </xf>
    <xf numFmtId="0" fontId="12" fillId="0" borderId="18" xfId="0" applyFont="1" applyBorder="1" applyAlignment="1">
      <alignment horizontal="center"/>
    </xf>
    <xf numFmtId="0" fontId="17" fillId="6" borderId="14" xfId="0" applyFont="1" applyFill="1" applyBorder="1" applyAlignment="1" applyProtection="1">
      <alignment horizontal="center"/>
      <protection locked="0"/>
    </xf>
    <xf numFmtId="0" fontId="17" fillId="6" borderId="8" xfId="0" applyFont="1" applyFill="1" applyBorder="1" applyAlignment="1" applyProtection="1">
      <alignment horizontal="center"/>
      <protection locked="0"/>
    </xf>
    <xf numFmtId="0" fontId="17" fillId="6" borderId="3" xfId="0" applyFont="1" applyFill="1" applyBorder="1" applyAlignment="1" applyProtection="1">
      <alignment horizontal="center"/>
      <protection locked="0"/>
    </xf>
    <xf numFmtId="0" fontId="32" fillId="6" borderId="8" xfId="0" applyFont="1" applyFill="1" applyBorder="1" applyAlignment="1" applyProtection="1">
      <alignment horizontal="center"/>
      <protection locked="0"/>
    </xf>
    <xf numFmtId="0" fontId="32" fillId="6" borderId="3" xfId="0" applyFont="1" applyFill="1" applyBorder="1" applyAlignment="1" applyProtection="1">
      <alignment horizontal="center"/>
      <protection locked="0"/>
    </xf>
    <xf numFmtId="0" fontId="12" fillId="0" borderId="18" xfId="0" applyFont="1" applyBorder="1" applyAlignment="1" applyProtection="1">
      <alignment horizontal="center"/>
      <protection locked="0"/>
    </xf>
    <xf numFmtId="0" fontId="12" fillId="6" borderId="2" xfId="0" applyFont="1" applyFill="1" applyBorder="1" applyAlignment="1" applyProtection="1">
      <alignment horizontal="center" vertical="center" wrapText="1"/>
      <protection locked="0"/>
    </xf>
    <xf numFmtId="0" fontId="12" fillId="18" borderId="2" xfId="0" applyFont="1" applyFill="1" applyBorder="1" applyAlignment="1" applyProtection="1">
      <alignment horizontal="center" vertical="center"/>
      <protection locked="0"/>
    </xf>
    <xf numFmtId="0" fontId="38" fillId="6" borderId="6" xfId="0" applyFont="1" applyFill="1" applyBorder="1" applyAlignment="1" applyProtection="1">
      <alignment horizontal="left" vertical="center"/>
      <protection locked="0"/>
    </xf>
    <xf numFmtId="0" fontId="38" fillId="6" borderId="7" xfId="0" applyFont="1" applyFill="1" applyBorder="1" applyAlignment="1" applyProtection="1">
      <alignment horizontal="left" vertical="center"/>
      <protection locked="0"/>
    </xf>
    <xf numFmtId="0" fontId="38" fillId="6" borderId="18" xfId="0" applyFont="1" applyFill="1" applyBorder="1" applyAlignment="1" applyProtection="1">
      <alignment horizontal="left" vertical="center"/>
      <protection locked="0"/>
    </xf>
    <xf numFmtId="0" fontId="29" fillId="0" borderId="11" xfId="0" applyFont="1" applyBorder="1" applyAlignment="1" applyProtection="1">
      <alignment horizontal="center"/>
      <protection locked="0"/>
    </xf>
    <xf numFmtId="0" fontId="3" fillId="20" borderId="2" xfId="0" applyFont="1" applyFill="1" applyBorder="1" applyAlignment="1" applyProtection="1">
      <alignment horizontal="center" vertical="center"/>
      <protection locked="0"/>
    </xf>
    <xf numFmtId="0" fontId="3" fillId="12" borderId="2" xfId="0" applyFont="1" applyFill="1" applyBorder="1" applyAlignment="1" applyProtection="1">
      <alignment horizontal="center" vertical="center"/>
      <protection locked="0"/>
    </xf>
    <xf numFmtId="0" fontId="3" fillId="13" borderId="2" xfId="0" applyFont="1" applyFill="1" applyBorder="1" applyAlignment="1" applyProtection="1">
      <alignment horizontal="center" vertical="center"/>
      <protection locked="0"/>
    </xf>
    <xf numFmtId="0" fontId="3" fillId="21" borderId="2" xfId="0" applyFont="1" applyFill="1" applyBorder="1" applyAlignment="1" applyProtection="1">
      <alignment horizontal="center" vertical="center"/>
      <protection locked="0"/>
    </xf>
    <xf numFmtId="0" fontId="3" fillId="21" borderId="15" xfId="0" applyFont="1" applyFill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3" fillId="0" borderId="19" xfId="0" applyFont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alignment horizontal="center"/>
      <protection locked="0"/>
    </xf>
    <xf numFmtId="0" fontId="3" fillId="18" borderId="2" xfId="0" applyFont="1" applyFill="1" applyBorder="1" applyAlignment="1" applyProtection="1">
      <alignment horizontal="center" vertical="center"/>
      <protection locked="0"/>
    </xf>
    <xf numFmtId="0" fontId="3" fillId="13" borderId="6" xfId="0" applyFont="1" applyFill="1" applyBorder="1" applyAlignment="1" applyProtection="1">
      <alignment horizontal="center" vertical="center"/>
      <protection locked="0"/>
    </xf>
    <xf numFmtId="0" fontId="3" fillId="13" borderId="7" xfId="0" applyFont="1" applyFill="1" applyBorder="1" applyAlignment="1" applyProtection="1">
      <alignment horizontal="center" vertical="center"/>
      <protection locked="0"/>
    </xf>
    <xf numFmtId="0" fontId="3" fillId="13" borderId="4" xfId="0" applyFont="1" applyFill="1" applyBorder="1" applyAlignment="1" applyProtection="1">
      <alignment horizontal="center" vertical="center"/>
      <protection locked="0"/>
    </xf>
    <xf numFmtId="0" fontId="7" fillId="9" borderId="14" xfId="0" applyFont="1" applyFill="1" applyBorder="1" applyAlignment="1" applyProtection="1">
      <alignment horizontal="center" vertical="center"/>
      <protection locked="0"/>
    </xf>
    <xf numFmtId="0" fontId="7" fillId="9" borderId="20" xfId="0" applyFont="1" applyFill="1" applyBorder="1" applyAlignment="1" applyProtection="1">
      <alignment horizontal="center" vertical="center"/>
      <protection locked="0"/>
    </xf>
    <xf numFmtId="0" fontId="29" fillId="0" borderId="2" xfId="0" applyFont="1" applyBorder="1" applyAlignment="1" applyProtection="1">
      <alignment horizontal="center" vertical="top" wrapText="1"/>
      <protection locked="0"/>
    </xf>
    <xf numFmtId="0" fontId="7" fillId="22" borderId="14" xfId="0" applyFont="1" applyFill="1" applyBorder="1" applyAlignment="1" applyProtection="1">
      <alignment horizontal="center" vertical="center"/>
      <protection locked="0"/>
    </xf>
    <xf numFmtId="0" fontId="7" fillId="22" borderId="20" xfId="0" applyFont="1" applyFill="1" applyBorder="1" applyAlignment="1" applyProtection="1">
      <alignment horizontal="center" vertical="center"/>
      <protection locked="0"/>
    </xf>
    <xf numFmtId="0" fontId="3" fillId="14" borderId="2" xfId="0" applyFont="1" applyFill="1" applyBorder="1" applyAlignment="1" applyProtection="1">
      <alignment horizontal="center" vertical="center"/>
      <protection locked="0"/>
    </xf>
    <xf numFmtId="0" fontId="7" fillId="7" borderId="2" xfId="0" applyFont="1" applyFill="1" applyBorder="1" applyAlignment="1" applyProtection="1">
      <alignment horizontal="center" vertical="center"/>
      <protection locked="0"/>
    </xf>
    <xf numFmtId="0" fontId="3" fillId="15" borderId="11" xfId="0" applyFont="1" applyFill="1" applyBorder="1" applyAlignment="1" applyProtection="1">
      <alignment horizontal="center" vertical="center"/>
      <protection locked="0"/>
    </xf>
    <xf numFmtId="0" fontId="3" fillId="15" borderId="0" xfId="0" applyFont="1" applyFill="1" applyAlignment="1" applyProtection="1">
      <alignment horizontal="center" vertical="center"/>
      <protection locked="0"/>
    </xf>
    <xf numFmtId="0" fontId="7" fillId="7" borderId="11" xfId="0" applyFont="1" applyFill="1" applyBorder="1" applyAlignment="1" applyProtection="1">
      <alignment horizontal="center" vertical="center"/>
      <protection locked="0"/>
    </xf>
    <xf numFmtId="0" fontId="7" fillId="7" borderId="0" xfId="0" applyFont="1" applyFill="1" applyAlignment="1" applyProtection="1">
      <alignment horizontal="center" vertical="center"/>
      <protection locked="0"/>
    </xf>
    <xf numFmtId="0" fontId="3" fillId="18" borderId="11" xfId="0" applyFont="1" applyFill="1" applyBorder="1" applyAlignment="1" applyProtection="1">
      <alignment horizontal="center" vertical="center"/>
      <protection locked="0"/>
    </xf>
    <xf numFmtId="0" fontId="3" fillId="18" borderId="0" xfId="0" applyFont="1" applyFill="1" applyAlignment="1" applyProtection="1">
      <alignment horizontal="center" vertical="center"/>
      <protection locked="0"/>
    </xf>
    <xf numFmtId="0" fontId="29" fillId="0" borderId="2" xfId="0" applyFont="1" applyBorder="1" applyAlignment="1" applyProtection="1">
      <alignment horizontal="center" vertical="top"/>
      <protection locked="0"/>
    </xf>
    <xf numFmtId="0" fontId="3" fillId="0" borderId="19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21" borderId="2" xfId="0" applyFont="1" applyFill="1" applyBorder="1" applyAlignment="1">
      <alignment horizontal="center" vertical="center"/>
    </xf>
    <xf numFmtId="0" fontId="3" fillId="21" borderId="15" xfId="0" applyFont="1" applyFill="1" applyBorder="1" applyAlignment="1">
      <alignment horizontal="center" vertical="center"/>
    </xf>
    <xf numFmtId="0" fontId="3" fillId="12" borderId="2" xfId="0" applyFont="1" applyFill="1" applyBorder="1" applyAlignment="1">
      <alignment horizontal="center" vertical="center"/>
    </xf>
    <xf numFmtId="0" fontId="7" fillId="22" borderId="2" xfId="0" applyFont="1" applyFill="1" applyBorder="1" applyAlignment="1">
      <alignment horizontal="center" vertical="center"/>
    </xf>
    <xf numFmtId="0" fontId="29" fillId="0" borderId="11" xfId="0" applyFont="1" applyBorder="1" applyAlignment="1">
      <alignment horizontal="center"/>
    </xf>
    <xf numFmtId="0" fontId="3" fillId="0" borderId="1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13" borderId="2" xfId="0" applyFont="1" applyFill="1" applyBorder="1" applyAlignment="1">
      <alignment horizontal="center" vertical="center"/>
    </xf>
    <xf numFmtId="0" fontId="3" fillId="20" borderId="2" xfId="0" applyFont="1" applyFill="1" applyBorder="1" applyAlignment="1">
      <alignment horizontal="center" vertical="center"/>
    </xf>
    <xf numFmtId="0" fontId="3" fillId="18" borderId="2" xfId="0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3" fillId="14" borderId="2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0" fontId="3" fillId="15" borderId="2" xfId="0" applyFont="1" applyFill="1" applyBorder="1" applyAlignment="1">
      <alignment horizontal="center" vertical="center"/>
    </xf>
    <xf numFmtId="0" fontId="7" fillId="7" borderId="14" xfId="0" applyFont="1" applyFill="1" applyBorder="1" applyAlignment="1">
      <alignment horizontal="center" vertical="center"/>
    </xf>
    <xf numFmtId="0" fontId="7" fillId="7" borderId="20" xfId="0" applyFont="1" applyFill="1" applyBorder="1" applyAlignment="1">
      <alignment horizontal="center" vertical="center"/>
    </xf>
  </cellXfs>
  <cellStyles count="7">
    <cellStyle name="Estilo 1" xfId="1"/>
    <cellStyle name="Hipervínculo" xfId="2" builtinId="8"/>
    <cellStyle name="Normal" xfId="0" builtinId="0"/>
    <cellStyle name="Normal 2" xfId="3"/>
    <cellStyle name="Normal 3" xfId="4"/>
    <cellStyle name="Normal 4" xfId="5"/>
    <cellStyle name="Porcentual 2" xfId="6"/>
  </cellStyles>
  <dxfs count="2">
    <dxf>
      <font>
        <color theme="0"/>
      </font>
    </dxf>
    <dxf>
      <fill>
        <patternFill>
          <bgColor rgb="FFC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98FE-4644-A30B-7F251180E15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98FE-4644-A30B-7F251180E15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98FE-4644-A30B-7F251180E15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98FE-4644-A30B-7F251180E15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8FE-4644-A30B-7F251180E1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32237808"/>
        <c:axId val="632233456"/>
        <c:axId val="0"/>
      </c:bar3DChart>
      <c:catAx>
        <c:axId val="632237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32233456"/>
        <c:crosses val="autoZero"/>
        <c:auto val="1"/>
        <c:lblAlgn val="ctr"/>
        <c:lblOffset val="100"/>
        <c:noMultiLvlLbl val="0"/>
      </c:catAx>
      <c:valAx>
        <c:axId val="6322334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322378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9.439529777628467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DC0-4DF3-9B91-E327FE55CADF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5.0744970092441541E-2"/>
                  <c:y val="-2.83185893328853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DC0-4DF3-9B91-E327FE55CADF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DC0-4DF3-9B91-E327FE55CADF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1DC0-4DF3-9B91-E327FE55CADF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marker>
            <c:symbol val="none"/>
          </c:marker>
          <c:dLbls>
            <c:dLbl>
              <c:idx val="2"/>
              <c:layout>
                <c:manualLayout>
                  <c:x val="-3.177814029363777E-2"/>
                  <c:y val="-9.439529777628463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1DC0-4DF3-9B91-E327FE55CADF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1DC0-4DF3-9B91-E327FE55CADF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0744970092441541E-2"/>
                  <c:y val="-0.17935106577494084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1DC0-4DF3-9B91-E327FE55CADF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4.8569874932028273E-2"/>
                  <c:y val="-4.247788399932808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1DC0-4DF3-9B91-E327FE55CADF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3.7694399129961934E-2"/>
                  <c:y val="-6.135694355458498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1DC0-4DF3-9B91-E327FE55CADF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1049569048567136E-2"/>
                  <c:y val="-6.135694355458500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1DC0-4DF3-9B91-E327FE55CADF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A-1DC0-4DF3-9B91-E327FE55CADF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9749949690220207E-2"/>
                  <c:y val="-8.023600310984194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1DC0-4DF3-9B91-E327FE55CADF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4.3817377640193021E-2"/>
                  <c:y val="-9.911506266509888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C-1DC0-4DF3-9B91-E327FE55CADF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3.177814029363777E-2"/>
                  <c:y val="-0.1510324764420554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1DC0-4DF3-9B91-E327FE55CADF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E-1DC0-4DF3-9B91-E327FE55CA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9395984"/>
        <c:axId val="679400880"/>
      </c:lineChart>
      <c:catAx>
        <c:axId val="67939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79400880"/>
        <c:crosses val="autoZero"/>
        <c:auto val="1"/>
        <c:lblAlgn val="ctr"/>
        <c:lblOffset val="100"/>
        <c:noMultiLvlLbl val="0"/>
      </c:catAx>
      <c:valAx>
        <c:axId val="6794008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7939598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ESTRATEGICA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</c:v>
                </c:pt>
                <c:pt idx="3">
                  <c:v>0.4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F3E9-414C-A282-C7906299BB7C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</c:v>
                </c:pt>
                <c:pt idx="3">
                  <c:v>0.8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F3E9-414C-A282-C7906299BB7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F3E9-414C-A282-C7906299BB7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3.295087095564197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F3E9-414C-A282-C7906299BB7C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4.4100140011046743E-2"/>
                  <c:y val="-7.060900919066129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F3E9-414C-A282-C7906299BB7C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4.8569874932028273E-2"/>
                  <c:y val="-2.82436036762645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F3E9-414C-A282-C7906299BB7C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9749949690220207E-2"/>
                  <c:y val="-5.17799400731515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F3E9-414C-A282-C7906299BB7C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1-F3E9-414C-A282-C7906299BB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9396528"/>
        <c:axId val="679400336"/>
      </c:lineChart>
      <c:catAx>
        <c:axId val="679396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79400336"/>
        <c:crosses val="autoZero"/>
        <c:auto val="1"/>
        <c:lblAlgn val="ctr"/>
        <c:lblOffset val="100"/>
        <c:noMultiLvlLbl val="0"/>
      </c:catAx>
      <c:valAx>
        <c:axId val="6794003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7939652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GOBIERNO ESCOLAR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CA11-4578-A4F1-EBBCA5673EB0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CA11-4578-A4F1-EBBCA5673EB0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0.375</c:v>
                </c:pt>
                <c:pt idx="2">
                  <c:v>0.375</c:v>
                </c:pt>
                <c:pt idx="3">
                  <c:v>0.25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CA11-4578-A4F1-EBBCA5673EB0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CA11-4578-A4F1-EBBCA5673EB0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CA11-4578-A4F1-EBBCA5673EB0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CA11-4578-A4F1-EBBCA5673EB0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CA11-4578-A4F1-EBBCA5673EB0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0.125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CA11-4578-A4F1-EBBCA5673EB0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CA11-4578-A4F1-EBBCA5673EB0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CA11-4578-A4F1-EBBCA5673EB0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CA11-4578-A4F1-EBBCA5673EB0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CA11-4578-A4F1-EBBCA5673EB0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CA11-4578-A4F1-EBBCA5673EB0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D-CA11-4578-A4F1-EBBCA5673E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9398704"/>
        <c:axId val="679388912"/>
      </c:lineChart>
      <c:catAx>
        <c:axId val="679398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79388912"/>
        <c:crosses val="autoZero"/>
        <c:auto val="1"/>
        <c:lblAlgn val="ctr"/>
        <c:lblOffset val="100"/>
        <c:noMultiLvlLbl val="0"/>
      </c:catAx>
      <c:valAx>
        <c:axId val="6793889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7939870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47E3-471B-95DA-6E021992429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7E3-471B-95DA-6E021992429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47E3-471B-95DA-6E021992429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7E3-471B-95DA-6E021992429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47E3-471B-95DA-6E02199242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9391632"/>
        <c:axId val="679394352"/>
        <c:axId val="0"/>
      </c:bar3DChart>
      <c:catAx>
        <c:axId val="67939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79394352"/>
        <c:crosses val="autoZero"/>
        <c:auto val="1"/>
        <c:lblAlgn val="ctr"/>
        <c:lblOffset val="100"/>
        <c:noMultiLvlLbl val="0"/>
      </c:catAx>
      <c:valAx>
        <c:axId val="6793943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793916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A27B-4181-8A6B-D9B3FAC4152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A27B-4181-8A6B-D9B3FAC4152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A27B-4181-8A6B-D9B3FAC4152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A27B-4181-8A6B-D9B3FAC4152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A27B-4181-8A6B-D9B3FAC415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9395440"/>
        <c:axId val="679393808"/>
        <c:axId val="0"/>
      </c:bar3DChart>
      <c:catAx>
        <c:axId val="679395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79393808"/>
        <c:crosses val="autoZero"/>
        <c:auto val="1"/>
        <c:lblAlgn val="ctr"/>
        <c:lblOffset val="100"/>
        <c:noMultiLvlLbl val="0"/>
      </c:catAx>
      <c:valAx>
        <c:axId val="6793938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793954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Cultura Institucional</a:t>
            </a:r>
          </a:p>
        </c:rich>
      </c:tx>
      <c:layout>
        <c:manualLayout>
          <c:xMode val="edge"/>
          <c:yMode val="edge"/>
          <c:x val="0.14841309823677581"/>
          <c:y val="2.829377776541183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23DC-473B-82E6-5E9767D0E4F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3DC-473B-82E6-5E9767D0E4F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23DC-473B-82E6-5E9767D0E4F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3DC-473B-82E6-5E9767D0E4F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3DC-473B-82E6-5E9767D0E4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9389456"/>
        <c:axId val="679387824"/>
        <c:axId val="0"/>
      </c:bar3DChart>
      <c:catAx>
        <c:axId val="679389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79387824"/>
        <c:crosses val="autoZero"/>
        <c:auto val="1"/>
        <c:lblAlgn val="ctr"/>
        <c:lblOffset val="100"/>
        <c:noMultiLvlLbl val="0"/>
      </c:catAx>
      <c:valAx>
        <c:axId val="6793878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793894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CULTURA INSTITUCIONAL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2FE9-4CA5-99CD-184DBED5100C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2FE9-4CA5-99CD-184DBED5100C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2FE9-4CA5-99CD-184DBED5100C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26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2FE9-4CA5-99CD-184DBED5100C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2FE9-4CA5-99CD-184DBED5100C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6.2027777777777779E-2"/>
                  <c:y val="-6.930692709093194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2FE9-4CA5-99CD-184DBED5100C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9759210547729247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2FE9-4CA5-99CD-184DBED5100C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2FE9-4CA5-99CD-184DBED5100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2FE9-4CA5-99CD-184DBED5100C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2FE9-4CA5-99CD-184DBED5100C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2FE9-4CA5-99CD-184DBED5100C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975921054772924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2FE9-4CA5-99CD-184DBED5100C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2FE9-4CA5-99CD-184DBED5100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D-2FE9-4CA5-99CD-184DBED510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9390000"/>
        <c:axId val="680515600"/>
      </c:lineChart>
      <c:catAx>
        <c:axId val="679390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0515600"/>
        <c:crosses val="autoZero"/>
        <c:auto val="1"/>
        <c:lblAlgn val="ctr"/>
        <c:lblOffset val="100"/>
        <c:noMultiLvlLbl val="0"/>
      </c:catAx>
      <c:valAx>
        <c:axId val="6805156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7939000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Clima Escolar</a:t>
            </a:r>
          </a:p>
        </c:rich>
      </c:tx>
      <c:layout>
        <c:manualLayout>
          <c:xMode val="edge"/>
          <c:yMode val="edge"/>
          <c:x val="0.1992748031496063"/>
          <c:y val="2.8343850635691812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669C-42DF-A23E-572967D90A7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669C-42DF-A23E-572967D90A7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669C-42DF-A23E-572967D90A7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669C-42DF-A23E-572967D90A7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0.22222222222222221</c:v>
                </c:pt>
                <c:pt idx="2">
                  <c:v>0.66666666666666663</c:v>
                </c:pt>
                <c:pt idx="3">
                  <c:v>0.1111111111111111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669C-42DF-A23E-572967D90A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0517776"/>
        <c:axId val="680517232"/>
        <c:axId val="0"/>
      </c:bar3DChart>
      <c:catAx>
        <c:axId val="680517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0517232"/>
        <c:crosses val="autoZero"/>
        <c:auto val="1"/>
        <c:lblAlgn val="ctr"/>
        <c:lblOffset val="100"/>
        <c:noMultiLvlLbl val="0"/>
      </c:catAx>
      <c:valAx>
        <c:axId val="6805172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05177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834B-4172-9317-3689A5A963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834B-4172-9317-3689A5A963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834B-4172-9317-3689A5A963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834B-4172-9317-3689A5A963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834B-4172-9317-3689A5A963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0518320"/>
        <c:axId val="680518864"/>
        <c:axId val="0"/>
      </c:bar3DChart>
      <c:catAx>
        <c:axId val="680518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0518864"/>
        <c:crosses val="autoZero"/>
        <c:auto val="1"/>
        <c:lblAlgn val="ctr"/>
        <c:lblOffset val="100"/>
        <c:noMultiLvlLbl val="0"/>
      </c:catAx>
      <c:valAx>
        <c:axId val="6805188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05183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2B71-4484-81B9-AD8219116F2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B71-4484-81B9-AD8219116F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2B71-4484-81B9-AD8219116F2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B71-4484-81B9-AD8219116F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B71-4484-81B9-AD8219116F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0513424"/>
        <c:axId val="680524848"/>
        <c:axId val="0"/>
      </c:bar3DChart>
      <c:catAx>
        <c:axId val="68051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0524848"/>
        <c:crosses val="autoZero"/>
        <c:auto val="1"/>
        <c:lblAlgn val="ctr"/>
        <c:lblOffset val="100"/>
        <c:noMultiLvlLbl val="0"/>
      </c:catAx>
      <c:valAx>
        <c:axId val="6805248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05134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3DB8-4E7D-8C10-37303EC8E28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3DB8-4E7D-8C10-37303EC8E28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3DB8-4E7D-8C10-37303EC8E28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3DB8-4E7D-8C10-37303EC8E28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3DB8-4E7D-8C10-37303EC8E2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32248144"/>
        <c:axId val="632245968"/>
        <c:axId val="0"/>
      </c:bar3DChart>
      <c:catAx>
        <c:axId val="632248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32245968"/>
        <c:crosses val="autoZero"/>
        <c:auto val="1"/>
        <c:lblAlgn val="ctr"/>
        <c:lblOffset val="100"/>
        <c:noMultiLvlLbl val="0"/>
      </c:catAx>
      <c:valAx>
        <c:axId val="6322459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322481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CLIMA ESCOLAR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"/>
          <c:y val="0.20627402371429385"/>
          <c:w val="0.95330945553711588"/>
          <c:h val="0.4980167912535674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0.22222222222222221</c:v>
                </c:pt>
                <c:pt idx="2">
                  <c:v>0.66666666666666663</c:v>
                </c:pt>
                <c:pt idx="3">
                  <c:v>0.1111111111111111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7E0F-451F-9DBE-6A5D3F8B33A9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7E0F-451F-9DBE-6A5D3F8B33A9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7E0F-451F-9DBE-6A5D3F8B33A9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D-7E0F-451F-9DBE-6A5D3F8B33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0523216"/>
        <c:axId val="680523760"/>
      </c:lineChart>
      <c:catAx>
        <c:axId val="680523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0523760"/>
        <c:crosses val="autoZero"/>
        <c:auto val="1"/>
        <c:lblAlgn val="ctr"/>
        <c:lblOffset val="100"/>
        <c:noMultiLvlLbl val="0"/>
      </c:catAx>
      <c:valAx>
        <c:axId val="6805237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052321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CE0B-469E-81E6-8D3174383C3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E0B-469E-81E6-8D3174383C3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CE0B-469E-81E6-8D3174383C3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CE0B-469E-81E6-8D3174383C3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Directiva!$C$9:$F$9</c:f>
              <c:numCache>
                <c:formatCode>0%</c:formatCode>
                <c:ptCount val="4"/>
                <c:pt idx="0">
                  <c:v>0.25</c:v>
                </c:pt>
                <c:pt idx="1">
                  <c:v>0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CE0B-469E-81E6-8D3174383C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0527568"/>
        <c:axId val="680514512"/>
        <c:axId val="0"/>
      </c:bar3DChart>
      <c:catAx>
        <c:axId val="680527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0514512"/>
        <c:crosses val="autoZero"/>
        <c:auto val="1"/>
        <c:lblAlgn val="ctr"/>
        <c:lblOffset val="100"/>
        <c:noMultiLvlLbl val="0"/>
      </c:catAx>
      <c:valAx>
        <c:axId val="6805145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05275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0E14-4067-9166-C41D04A6FA2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0E14-4067-9166-C41D04A6FA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0E14-4067-9166-C41D04A6FA2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0E14-4067-9166-C41D04A6FA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Directiva!$H$9:$K$9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0E14-4067-9166-C41D04A6FA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0516144"/>
        <c:axId val="680516688"/>
        <c:axId val="0"/>
      </c:bar3DChart>
      <c:catAx>
        <c:axId val="680516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0516688"/>
        <c:crosses val="autoZero"/>
        <c:auto val="1"/>
        <c:lblAlgn val="ctr"/>
        <c:lblOffset val="100"/>
        <c:noMultiLvlLbl val="0"/>
      </c:catAx>
      <c:valAx>
        <c:axId val="6805166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05161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AD4D-484E-A25C-CC7A2A6C4AD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AD4D-484E-A25C-CC7A2A6C4AD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AD4D-484E-A25C-CC7A2A6C4AD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AD4D-484E-A25C-CC7A2A6C4AD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Directiva!$M$9:$P$9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AD4D-484E-A25C-CC7A2A6C4A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0527024"/>
        <c:axId val="680513968"/>
        <c:axId val="0"/>
      </c:bar3DChart>
      <c:catAx>
        <c:axId val="680527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0513968"/>
        <c:crosses val="autoZero"/>
        <c:auto val="1"/>
        <c:lblAlgn val="ctr"/>
        <c:lblOffset val="100"/>
        <c:noMultiLvlLbl val="0"/>
      </c:catAx>
      <c:valAx>
        <c:axId val="6805139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05270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RELACIONES CON EL ENTORNO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8867927642900618E-2"/>
          <c:y val="0.19811231702549267"/>
          <c:w val="0.95387839909513183"/>
          <c:h val="0.49490711354044803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0.22222222222222221</c:v>
                </c:pt>
                <c:pt idx="2">
                  <c:v>0.66666666666666663</c:v>
                </c:pt>
                <c:pt idx="3">
                  <c:v>0.1111111111111111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FD2D-4E72-85B9-89582204C29E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FD2D-4E72-85B9-89582204C29E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FD2D-4E72-85B9-89582204C29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D-FD2D-4E72-85B9-89582204C2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0917056"/>
        <c:axId val="680918144"/>
      </c:lineChart>
      <c:catAx>
        <c:axId val="680917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0918144"/>
        <c:crosses val="autoZero"/>
        <c:auto val="1"/>
        <c:lblAlgn val="ctr"/>
        <c:lblOffset val="100"/>
        <c:noMultiLvlLbl val="0"/>
      </c:catAx>
      <c:valAx>
        <c:axId val="6809181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091705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E039-42E5-9417-D9288D22AD5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039-42E5-9417-D9288D22AD5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E039-42E5-9417-D9288D22AD5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E039-42E5-9417-D9288D22AD5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E039-42E5-9417-D9288D22A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0920864"/>
        <c:axId val="680925760"/>
        <c:axId val="0"/>
      </c:bar3DChart>
      <c:catAx>
        <c:axId val="680920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0925760"/>
        <c:crosses val="autoZero"/>
        <c:auto val="1"/>
        <c:lblAlgn val="ctr"/>
        <c:lblOffset val="100"/>
        <c:noMultiLvlLbl val="0"/>
      </c:catAx>
      <c:valAx>
        <c:axId val="6809257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09208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Gestión Estrategica</a:t>
            </a:r>
          </a:p>
        </c:rich>
      </c:tx>
      <c:layout>
        <c:manualLayout>
          <c:xMode val="edge"/>
          <c:yMode val="edge"/>
          <c:x val="0.1629599440773421"/>
          <c:y val="4.629625522161841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1111086166636776E-2"/>
          <c:y val="0.19432888597258677"/>
          <c:w val="0.93888888888888888"/>
          <c:h val="0.68969123651210262"/>
        </c:manualLayout>
      </c:layout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87AD-42D3-8C5D-06836DC82AA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87AD-42D3-8C5D-06836DC82AA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87AD-42D3-8C5D-06836DC82A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87AD-42D3-8C5D-06836DC82A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87AD-42D3-8C5D-06836DC82A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0922496"/>
        <c:axId val="680923584"/>
        <c:axId val="0"/>
      </c:bar3DChart>
      <c:catAx>
        <c:axId val="680922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0923584"/>
        <c:crosses val="autoZero"/>
        <c:auto val="1"/>
        <c:lblAlgn val="ctr"/>
        <c:lblOffset val="100"/>
        <c:noMultiLvlLbl val="0"/>
      </c:catAx>
      <c:valAx>
        <c:axId val="6809235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09224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3BA4-472F-B919-60DB7385B88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3BA4-472F-B919-60DB7385B8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3BA4-472F-B919-60DB7385B8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3BA4-472F-B919-60DB7385B8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3BA4-472F-B919-60DB7385B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0911072"/>
        <c:axId val="680924128"/>
        <c:axId val="0"/>
      </c:bar3DChart>
      <c:catAx>
        <c:axId val="6809110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0924128"/>
        <c:crosses val="autoZero"/>
        <c:auto val="1"/>
        <c:lblAlgn val="ctr"/>
        <c:lblOffset val="100"/>
        <c:noMultiLvlLbl val="0"/>
      </c:catAx>
      <c:valAx>
        <c:axId val="6809241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09110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Cultura Institucional</a:t>
            </a:r>
          </a:p>
        </c:rich>
      </c:tx>
      <c:layout>
        <c:manualLayout>
          <c:xMode val="edge"/>
          <c:yMode val="edge"/>
          <c:x val="0.10075449524033377"/>
          <c:y val="2.849515696658913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DA70-4712-AF7C-A046B4F80B50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DA70-4712-AF7C-A046B4F80B5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DA70-4712-AF7C-A046B4F80B5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DA70-4712-AF7C-A046B4F80B5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DA70-4712-AF7C-A046B4F80B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0919232"/>
        <c:axId val="680919776"/>
        <c:axId val="0"/>
      </c:bar3DChart>
      <c:catAx>
        <c:axId val="6809192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0919776"/>
        <c:crosses val="autoZero"/>
        <c:auto val="1"/>
        <c:lblAlgn val="ctr"/>
        <c:lblOffset val="100"/>
        <c:noMultiLvlLbl val="0"/>
      </c:catAx>
      <c:valAx>
        <c:axId val="6809197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09192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Clima Escolar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1A4D-4B12-9B2F-9F8D744AC219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1A4D-4B12-9B2F-9F8D744AC21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1A4D-4B12-9B2F-9F8D744AC21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1A4D-4B12-9B2F-9F8D744AC21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1A4D-4B12-9B2F-9F8D744AC2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0924672"/>
        <c:axId val="680912704"/>
        <c:axId val="0"/>
      </c:bar3DChart>
      <c:catAx>
        <c:axId val="6809246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0912704"/>
        <c:crosses val="autoZero"/>
        <c:auto val="1"/>
        <c:lblAlgn val="ctr"/>
        <c:lblOffset val="100"/>
        <c:noMultiLvlLbl val="0"/>
      </c:catAx>
      <c:valAx>
        <c:axId val="6809127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09246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B726-48BB-BEAC-519AB96BF3C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B726-48BB-BEAC-519AB96BF3C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B726-48BB-BEAC-519AB96BF3C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B726-48BB-BEAC-519AB96BF3C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B726-48BB-BEAC-519AB96BF3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32235632"/>
        <c:axId val="632245424"/>
        <c:axId val="0"/>
      </c:bar3DChart>
      <c:catAx>
        <c:axId val="632235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32245424"/>
        <c:crosses val="autoZero"/>
        <c:auto val="1"/>
        <c:lblAlgn val="ctr"/>
        <c:lblOffset val="100"/>
        <c:noMultiLvlLbl val="0"/>
      </c:catAx>
      <c:valAx>
        <c:axId val="6322454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322356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4C22-4251-9067-FDCA56D6A48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C22-4251-9067-FDCA56D6A4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4C22-4251-9067-FDCA56D6A4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C22-4251-9067-FDCA56D6A4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4C22-4251-9067-FDCA56D6A4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0914336"/>
        <c:axId val="680914880"/>
        <c:axId val="0"/>
      </c:bar3DChart>
      <c:catAx>
        <c:axId val="6809143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0914880"/>
        <c:crosses val="autoZero"/>
        <c:auto val="1"/>
        <c:lblAlgn val="ctr"/>
        <c:lblOffset val="100"/>
        <c:noMultiLvlLbl val="0"/>
      </c:catAx>
      <c:valAx>
        <c:axId val="6809148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09143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94A2-4EBE-A409-14046485E79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94A2-4EBE-A409-14046485E79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94A2-4EBE-A409-14046485E79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94A2-4EBE-A409-14046485E79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4A2-4EBE-A409-14046485E7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1860416"/>
        <c:axId val="681865856"/>
        <c:axId val="0"/>
      </c:bar3DChart>
      <c:catAx>
        <c:axId val="681860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1865856"/>
        <c:crosses val="autoZero"/>
        <c:auto val="1"/>
        <c:lblAlgn val="ctr"/>
        <c:lblOffset val="100"/>
        <c:noMultiLvlLbl val="0"/>
      </c:catAx>
      <c:valAx>
        <c:axId val="6818658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18604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CF87-46CA-86B9-4A4B08F28D0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F87-46CA-86B9-4A4B08F28D0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CF87-46CA-86B9-4A4B08F28D0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CF87-46CA-86B9-4A4B08F28D0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0.8</c:v>
                </c:pt>
                <c:pt idx="3">
                  <c:v>0.2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CF87-46CA-86B9-4A4B08F28D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1870752"/>
        <c:axId val="681863680"/>
        <c:axId val="0"/>
      </c:bar3DChart>
      <c:catAx>
        <c:axId val="681870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1863680"/>
        <c:crosses val="autoZero"/>
        <c:auto val="1"/>
        <c:lblAlgn val="ctr"/>
        <c:lblOffset val="100"/>
        <c:noMultiLvlLbl val="0"/>
      </c:catAx>
      <c:valAx>
        <c:axId val="6818636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18707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0F35-47A7-A790-F8B839C7A11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0F35-47A7-A790-F8B839C7A11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0F35-47A7-A790-F8B839C7A11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0F35-47A7-A790-F8B839C7A11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0F35-47A7-A790-F8B839C7A1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1861504"/>
        <c:axId val="681865312"/>
        <c:axId val="0"/>
      </c:bar3DChart>
      <c:catAx>
        <c:axId val="681861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1865312"/>
        <c:crosses val="autoZero"/>
        <c:auto val="1"/>
        <c:lblAlgn val="ctr"/>
        <c:lblOffset val="100"/>
        <c:noMultiLvlLbl val="0"/>
      </c:catAx>
      <c:valAx>
        <c:axId val="6818653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18615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4F4E-4410-AA33-3BAE3D8C413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F4E-4410-AA33-3BAE3D8C413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4F4E-4410-AA33-3BAE3D8C413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F4E-4410-AA33-3BAE3D8C413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4F4E-4410-AA33-3BAE3D8C41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1866400"/>
        <c:axId val="681871296"/>
        <c:axId val="0"/>
      </c:bar3DChart>
      <c:catAx>
        <c:axId val="681866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1871296"/>
        <c:crosses val="autoZero"/>
        <c:auto val="1"/>
        <c:lblAlgn val="ctr"/>
        <c:lblOffset val="100"/>
        <c:noMultiLvlLbl val="0"/>
      </c:catAx>
      <c:valAx>
        <c:axId val="6818712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18664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29B9-4A45-B257-357EF4A248F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9B9-4A45-B257-357EF4A248F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29B9-4A45-B257-357EF4A248F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9B9-4A45-B257-357EF4A248F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9B9-4A45-B257-357EF4A248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1857152"/>
        <c:axId val="681868576"/>
        <c:axId val="0"/>
      </c:bar3DChart>
      <c:catAx>
        <c:axId val="681857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1868576"/>
        <c:crosses val="autoZero"/>
        <c:auto val="1"/>
        <c:lblAlgn val="ctr"/>
        <c:lblOffset val="100"/>
        <c:noMultiLvlLbl val="0"/>
      </c:catAx>
      <c:valAx>
        <c:axId val="6818685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18571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17E3-48BE-81EA-1FC35582A1D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17E3-48BE-81EA-1FC35582A1D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17E3-48BE-81EA-1FC35582A1D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17E3-48BE-81EA-1FC35582A1D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17E3-48BE-81EA-1FC35582A1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1867488"/>
        <c:axId val="681869120"/>
        <c:axId val="0"/>
      </c:bar3DChart>
      <c:catAx>
        <c:axId val="681867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1869120"/>
        <c:crosses val="autoZero"/>
        <c:auto val="1"/>
        <c:lblAlgn val="ctr"/>
        <c:lblOffset val="100"/>
        <c:noMultiLvlLbl val="0"/>
      </c:catAx>
      <c:valAx>
        <c:axId val="6818691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18674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ECD7-46A1-AA65-ABB83CAB0AB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CD7-46A1-AA65-ABB83CAB0AB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ECD7-46A1-AA65-ABB83CAB0AB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ECD7-46A1-AA65-ABB83CAB0AB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ECD7-46A1-AA65-ABB83CAB0A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1864768"/>
        <c:axId val="681859872"/>
        <c:axId val="0"/>
      </c:bar3DChart>
      <c:catAx>
        <c:axId val="681864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1859872"/>
        <c:crosses val="autoZero"/>
        <c:auto val="1"/>
        <c:lblAlgn val="ctr"/>
        <c:lblOffset val="100"/>
        <c:noMultiLvlLbl val="0"/>
      </c:catAx>
      <c:valAx>
        <c:axId val="6818598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18647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3903-49D6-9EB9-154C6EDFB29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3903-49D6-9EB9-154C6EDFB29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3903-49D6-9EB9-154C6EDFB29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3903-49D6-9EB9-154C6EDFB29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3903-49D6-9EB9-154C6EDFB2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2685824"/>
        <c:axId val="682683104"/>
        <c:axId val="0"/>
      </c:bar3DChart>
      <c:catAx>
        <c:axId val="68268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2683104"/>
        <c:crosses val="autoZero"/>
        <c:auto val="1"/>
        <c:lblAlgn val="ctr"/>
        <c:lblOffset val="100"/>
        <c:noMultiLvlLbl val="0"/>
      </c:catAx>
      <c:valAx>
        <c:axId val="6826831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26858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950E-488D-8358-7523EE3BD10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950E-488D-8358-7523EE3BD10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950E-488D-8358-7523EE3BD10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950E-488D-8358-7523EE3BD10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50E-488D-8358-7523EE3BD1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2687456"/>
        <c:axId val="682679296"/>
        <c:axId val="0"/>
      </c:bar3DChart>
      <c:catAx>
        <c:axId val="682687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2679296"/>
        <c:crosses val="autoZero"/>
        <c:auto val="1"/>
        <c:lblAlgn val="ctr"/>
        <c:lblOffset val="100"/>
        <c:noMultiLvlLbl val="0"/>
      </c:catAx>
      <c:valAx>
        <c:axId val="6826792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26874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1967-4FB3-B60F-78BFC9DF68E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1967-4FB3-B60F-78BFC9DF68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1967-4FB3-B60F-78BFC9DF68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1967-4FB3-B60F-78BFC9DF68E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</c:v>
                </c:pt>
                <c:pt idx="3">
                  <c:v>0.4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1967-4FB3-B60F-78BFC9DF68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32236176"/>
        <c:axId val="632239440"/>
        <c:axId val="0"/>
      </c:bar3DChart>
      <c:catAx>
        <c:axId val="632236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32239440"/>
        <c:crosses val="autoZero"/>
        <c:auto val="1"/>
        <c:lblAlgn val="ctr"/>
        <c:lblOffset val="100"/>
        <c:noMultiLvlLbl val="0"/>
      </c:catAx>
      <c:valAx>
        <c:axId val="6322394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322361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0E4F-4C99-91CF-3FA5732307A3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0.8</c:v>
                </c:pt>
                <c:pt idx="3">
                  <c:v>0.2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0E4F-4C99-91CF-3FA5732307A3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0E4F-4C99-91CF-3FA5732307A3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076680667771341E-2"/>
                  <c:y val="-8.48484938464427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0E4F-4C99-91CF-3FA5732307A3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9891330875647071E-2"/>
                  <c:y val="-5.18518573506039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0E4F-4C99-91CF-3FA5732307A3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4.5992472800606289E-2"/>
                  <c:y val="-7.542088341906025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0E4F-4C99-91CF-3FA5732307A3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7292092158953211E-2"/>
                  <c:y val="-8.9562299060134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0E4F-4C99-91CF-3FA5732307A3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1-0E4F-4C99-91CF-3FA573230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2684736"/>
        <c:axId val="682689632"/>
      </c:lineChart>
      <c:catAx>
        <c:axId val="682684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2689632"/>
        <c:crosses val="autoZero"/>
        <c:auto val="1"/>
        <c:lblAlgn val="ctr"/>
        <c:lblOffset val="100"/>
        <c:noMultiLvlLbl val="0"/>
      </c:catAx>
      <c:valAx>
        <c:axId val="6826896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268473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PRACTICAS PEDAGOGICAS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CE7-4EF5-925E-C3BE04A33341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ACE7-4EF5-925E-C3BE04A33341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ACE7-4EF5-925E-C3BE04A33341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2"/>
              <c:layout>
                <c:manualLayout>
                  <c:x val="-3.5116996998539943E-2"/>
                  <c:y val="-7.9973122511489428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ACE7-4EF5-925E-C3BE04A33341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9467187319366485E-2"/>
                  <c:y val="-7.52688211872841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ACE7-4EF5-925E-C3BE04A33341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F-ACE7-4EF5-925E-C3BE04A333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2686368"/>
        <c:axId val="682677120"/>
      </c:lineChart>
      <c:catAx>
        <c:axId val="682686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2677120"/>
        <c:crosses val="autoZero"/>
        <c:auto val="1"/>
        <c:lblAlgn val="ctr"/>
        <c:lblOffset val="100"/>
        <c:noMultiLvlLbl val="0"/>
      </c:catAx>
      <c:valAx>
        <c:axId val="6826771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268636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DE AULA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2626427406199018E-2"/>
          <c:y val="0.2160324992623083"/>
          <c:w val="0.95214790647090808"/>
          <c:h val="0.52854170880943052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F195-4C0A-AA92-1B5A3B5DA528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F195-4C0A-AA92-1B5A3B5DA528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F195-4C0A-AA92-1B5A3B5DA528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5116996998539943E-2"/>
                  <c:y val="-7.07074231269590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F195-4C0A-AA92-1B5A3B5DA528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294190183812667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F195-4C0A-AA92-1B5A3B5DA528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3.2941901838126675E-2"/>
                  <c:y val="-7.0707051961331965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F195-4C0A-AA92-1B5A3B5DA528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946718731936648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F195-4C0A-AA92-1B5A3B5DA528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1-F195-4C0A-AA92-1B5A3B5DA5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2683648"/>
        <c:axId val="682688544"/>
      </c:lineChart>
      <c:catAx>
        <c:axId val="682683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2688544"/>
        <c:crosses val="autoZero"/>
        <c:auto val="1"/>
        <c:lblAlgn val="ctr"/>
        <c:lblOffset val="100"/>
        <c:noMultiLvlLbl val="0"/>
      </c:catAx>
      <c:valAx>
        <c:axId val="6826885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268364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A1EE-400D-82FE-92152E1D826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A1EE-400D-82FE-92152E1D826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A1EE-400D-82FE-92152E1D826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A1EE-400D-82FE-92152E1D826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A1EE-400D-82FE-92152E1D82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2679840"/>
        <c:axId val="682689088"/>
        <c:axId val="0"/>
      </c:bar3DChart>
      <c:catAx>
        <c:axId val="682679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2689088"/>
        <c:crosses val="autoZero"/>
        <c:auto val="1"/>
        <c:lblAlgn val="ctr"/>
        <c:lblOffset val="100"/>
        <c:noMultiLvlLbl val="0"/>
      </c:catAx>
      <c:valAx>
        <c:axId val="6826890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26798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5AB9-45C9-A807-79F4D671D3D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5AB9-45C9-A807-79F4D671D3D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5AB9-45C9-A807-79F4D671D3D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5AB9-45C9-A807-79F4D671D3D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5AB9-45C9-A807-79F4D671D3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2682016"/>
        <c:axId val="682691264"/>
        <c:axId val="0"/>
      </c:bar3DChart>
      <c:catAx>
        <c:axId val="682682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2691264"/>
        <c:crosses val="autoZero"/>
        <c:auto val="1"/>
        <c:lblAlgn val="ctr"/>
        <c:lblOffset val="100"/>
        <c:noMultiLvlLbl val="0"/>
      </c:catAx>
      <c:valAx>
        <c:axId val="6826912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26820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20D5-4407-B3ED-8BF6EEFA091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0D5-4407-B3ED-8BF6EEFA091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20D5-4407-B3ED-8BF6EEFA091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0D5-4407-B3ED-8BF6EEFA091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0D5-4407-B3ED-8BF6EEFA09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2677664"/>
        <c:axId val="683286752"/>
        <c:axId val="0"/>
      </c:bar3DChart>
      <c:catAx>
        <c:axId val="682677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3286752"/>
        <c:crosses val="autoZero"/>
        <c:auto val="1"/>
        <c:lblAlgn val="ctr"/>
        <c:lblOffset val="100"/>
        <c:noMultiLvlLbl val="0"/>
      </c:catAx>
      <c:valAx>
        <c:axId val="6832867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26776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SEGUIMIENTO ACADEMICO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392604676454595E-2"/>
          <c:y val="0.19756283224672164"/>
          <c:w val="0.95214790647090808"/>
          <c:h val="0.56220147826628364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CA70-4F91-B9A2-3E7B39CDA9C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CA70-4F91-B9A2-3E7B39CDA9C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Academica!$C$7:$F$7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CA70-4F91-B9A2-3E7B39CDA9CE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67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CA70-4F91-B9A2-3E7B39CDA9C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CA70-4F91-B9A2-3E7B39CDA9C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6.2027777777777779E-2"/>
                  <c:y val="-6.930692709093200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CA70-4F91-B9A2-3E7B39CDA9C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9759210547729268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CA70-4F91-B9A2-3E7B39CDA9C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Academica!$H$7:$K$7</c:f>
              <c:numCache>
                <c:formatCode>0%</c:formatCode>
                <c:ptCount val="4"/>
                <c:pt idx="0">
                  <c:v>0</c:v>
                </c:pt>
                <c:pt idx="1">
                  <c:v>0.16666666666666666</c:v>
                </c:pt>
                <c:pt idx="2">
                  <c:v>0.83333333333333337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CA70-4F91-B9A2-3E7B39CDA9CE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CA70-4F91-B9A2-3E7B39CDA9C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CA70-4F91-B9A2-3E7B39CDA9C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CA70-4F91-B9A2-3E7B39CDA9C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9759210547729268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CA70-4F91-B9A2-3E7B39CDA9C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CA70-4F91-B9A2-3E7B39CDA9C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D-CA70-4F91-B9A2-3E7B39CDA9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3286208"/>
        <c:axId val="683294912"/>
      </c:lineChart>
      <c:catAx>
        <c:axId val="683286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3294912"/>
        <c:crosses val="autoZero"/>
        <c:auto val="1"/>
        <c:lblAlgn val="ctr"/>
        <c:lblOffset val="100"/>
        <c:noMultiLvlLbl val="0"/>
      </c:catAx>
      <c:valAx>
        <c:axId val="6832949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328620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95D4-4F5C-998E-55BC74ADCEC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95D4-4F5C-998E-55BC74ADCEC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95D4-4F5C-998E-55BC74ADCEC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95D4-4F5C-998E-55BC74ADCEC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5D4-4F5C-998E-55BC74ADCE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3287296"/>
        <c:axId val="683290560"/>
        <c:axId val="0"/>
      </c:bar3DChart>
      <c:catAx>
        <c:axId val="6832872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3290560"/>
        <c:crosses val="autoZero"/>
        <c:auto val="1"/>
        <c:lblAlgn val="ctr"/>
        <c:lblOffset val="100"/>
        <c:noMultiLvlLbl val="0"/>
      </c:catAx>
      <c:valAx>
        <c:axId val="6832905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32872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46D2-4507-AF42-5DA2871DAC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6D2-4507-AF42-5DA2871DAC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46D2-4507-AF42-5DA2871DAC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6D2-4507-AF42-5DA2871DAC2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46D2-4507-AF42-5DA2871DAC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3263360"/>
        <c:axId val="683268256"/>
        <c:axId val="0"/>
      </c:bar3DChart>
      <c:catAx>
        <c:axId val="683263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3268256"/>
        <c:crosses val="autoZero"/>
        <c:auto val="1"/>
        <c:lblAlgn val="ctr"/>
        <c:lblOffset val="100"/>
        <c:noMultiLvlLbl val="0"/>
      </c:catAx>
      <c:valAx>
        <c:axId val="6832682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32633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5E01-4448-BCB1-DE19FA29A9A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5E01-4448-BCB1-DE19FA29A9A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5E01-4448-BCB1-DE19FA29A9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3291648"/>
        <c:axId val="683272064"/>
        <c:axId val="0"/>
      </c:bar3DChart>
      <c:catAx>
        <c:axId val="6832916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3272064"/>
        <c:crosses val="autoZero"/>
        <c:auto val="1"/>
        <c:lblAlgn val="ctr"/>
        <c:lblOffset val="100"/>
        <c:noMultiLvlLbl val="0"/>
      </c:catAx>
      <c:valAx>
        <c:axId val="6832720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32916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2B22-4033-A8BC-833FA2E1F05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B22-4033-A8BC-833FA2E1F05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2B22-4033-A8BC-833FA2E1F05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B22-4033-A8BC-833FA2E1F05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</c:v>
                </c:pt>
                <c:pt idx="3">
                  <c:v>0.8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B22-4033-A8BC-833FA2E1F0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32239984"/>
        <c:axId val="632242704"/>
        <c:axId val="0"/>
      </c:bar3DChart>
      <c:catAx>
        <c:axId val="632239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32242704"/>
        <c:crosses val="autoZero"/>
        <c:auto val="1"/>
        <c:lblAlgn val="ctr"/>
        <c:lblOffset val="100"/>
        <c:noMultiLvlLbl val="0"/>
      </c:catAx>
      <c:valAx>
        <c:axId val="6322427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322399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238F-467F-917B-C3F0C60D4EA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38F-467F-917B-C3F0C60D4EA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238F-467F-917B-C3F0C60D4EA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38F-467F-917B-C3F0C60D4EA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38F-467F-917B-C3F0C60D4E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3275872"/>
        <c:axId val="683290016"/>
        <c:axId val="0"/>
      </c:bar3DChart>
      <c:catAx>
        <c:axId val="6832758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3290016"/>
        <c:crosses val="autoZero"/>
        <c:auto val="1"/>
        <c:lblAlgn val="ctr"/>
        <c:lblOffset val="100"/>
        <c:noMultiLvlLbl val="0"/>
      </c:catAx>
      <c:valAx>
        <c:axId val="6832900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32758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05CB-4356-AD5B-ADB4E7CB747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05CB-4356-AD5B-ADB4E7CB747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05CB-4356-AD5B-ADB4E7CB747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05CB-4356-AD5B-ADB4E7CB747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05CB-4356-AD5B-ADB4E7CB74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3284576"/>
        <c:axId val="683266080"/>
        <c:axId val="0"/>
      </c:bar3DChart>
      <c:catAx>
        <c:axId val="683284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3266080"/>
        <c:crosses val="autoZero"/>
        <c:auto val="1"/>
        <c:lblAlgn val="ctr"/>
        <c:lblOffset val="100"/>
        <c:noMultiLvlLbl val="0"/>
      </c:catAx>
      <c:valAx>
        <c:axId val="6832660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32845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F6E4-4A7B-81CC-3A4139FE414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F6E4-4A7B-81CC-3A4139FE414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F6E4-4A7B-81CC-3A4139FE414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F6E4-4A7B-81CC-3A4139FE414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F6E4-4A7B-81CC-3A4139FE41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3294368"/>
        <c:axId val="683285664"/>
        <c:axId val="0"/>
      </c:bar3DChart>
      <c:catAx>
        <c:axId val="683294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3285664"/>
        <c:crosses val="autoZero"/>
        <c:auto val="1"/>
        <c:lblAlgn val="ctr"/>
        <c:lblOffset val="100"/>
        <c:noMultiLvlLbl val="0"/>
      </c:catAx>
      <c:valAx>
        <c:axId val="6832856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32943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C44B-4D5F-915F-A1D5D386194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44B-4D5F-915F-A1D5D386194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C44B-4D5F-915F-A1D5D386194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C44B-4D5F-915F-A1D5D386194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C44B-4D5F-915F-A1D5D38619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3280768"/>
        <c:axId val="683270976"/>
        <c:axId val="0"/>
      </c:bar3DChart>
      <c:catAx>
        <c:axId val="683280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3270976"/>
        <c:crosses val="autoZero"/>
        <c:auto val="1"/>
        <c:lblAlgn val="ctr"/>
        <c:lblOffset val="100"/>
        <c:noMultiLvlLbl val="0"/>
      </c:catAx>
      <c:valAx>
        <c:axId val="6832709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32807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0C54-4193-9143-B9859758DFF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0C54-4193-9143-B9859758DFF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0C54-4193-9143-B9859758DFF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0C54-4193-9143-B9859758DFF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0.42857142857142855</c:v>
                </c:pt>
                <c:pt idx="1">
                  <c:v>0.2857142857142857</c:v>
                </c:pt>
                <c:pt idx="2">
                  <c:v>0.2857142857142857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0C54-4193-9143-B9859758DF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3292736"/>
        <c:axId val="683282944"/>
        <c:axId val="0"/>
      </c:bar3DChart>
      <c:catAx>
        <c:axId val="683292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3282944"/>
        <c:crosses val="autoZero"/>
        <c:auto val="1"/>
        <c:lblAlgn val="ctr"/>
        <c:lblOffset val="100"/>
        <c:noMultiLvlLbl val="0"/>
      </c:catAx>
      <c:valAx>
        <c:axId val="6832829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32927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CD87-4223-8155-C0CAB6F100E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D87-4223-8155-C0CAB6F100E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CD87-4223-8155-C0CAB6F100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CD87-4223-8155-C0CAB6F100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0.2857142857142857</c:v>
                </c:pt>
                <c:pt idx="1">
                  <c:v>0.2857142857142857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CD87-4223-8155-C0CAB6F100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3269344"/>
        <c:axId val="683274240"/>
        <c:axId val="0"/>
      </c:bar3DChart>
      <c:catAx>
        <c:axId val="683269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3274240"/>
        <c:crosses val="autoZero"/>
        <c:auto val="1"/>
        <c:lblAlgn val="ctr"/>
        <c:lblOffset val="100"/>
        <c:noMultiLvlLbl val="0"/>
      </c:catAx>
      <c:valAx>
        <c:axId val="6832742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32693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BC25-46B3-8DC5-89B230200C8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BC25-46B3-8DC5-89B230200C8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BC25-46B3-8DC5-89B230200C8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BC25-46B3-8DC5-89B230200C8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BC25-46B3-8DC5-89B230200C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3293280"/>
        <c:axId val="683282400"/>
        <c:axId val="0"/>
      </c:bar3DChart>
      <c:catAx>
        <c:axId val="683293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3282400"/>
        <c:crosses val="autoZero"/>
        <c:auto val="1"/>
        <c:lblAlgn val="ctr"/>
        <c:lblOffset val="100"/>
        <c:noMultiLvlLbl val="0"/>
      </c:catAx>
      <c:valAx>
        <c:axId val="6832824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32932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141E-42D1-8CE3-39F159A63F6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141E-42D1-8CE3-39F159A63F6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141E-42D1-8CE3-39F159A63F6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141E-42D1-8CE3-39F159A63F6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141E-42D1-8CE3-39F159A63F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3265536"/>
        <c:axId val="683267712"/>
        <c:axId val="0"/>
      </c:bar3DChart>
      <c:catAx>
        <c:axId val="683265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3267712"/>
        <c:crosses val="autoZero"/>
        <c:auto val="1"/>
        <c:lblAlgn val="ctr"/>
        <c:lblOffset val="100"/>
        <c:noMultiLvlLbl val="0"/>
      </c:catAx>
      <c:valAx>
        <c:axId val="6832677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32655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AAD4-4628-A445-766AE4F520E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AAD4-4628-A445-766AE4F520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AAD4-4628-A445-766AE4F520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AAD4-4628-A445-766AE4F520E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AAD4-4628-A445-766AE4F520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3269888"/>
        <c:axId val="683275328"/>
        <c:axId val="0"/>
      </c:bar3DChart>
      <c:catAx>
        <c:axId val="683269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3275328"/>
        <c:crosses val="autoZero"/>
        <c:auto val="1"/>
        <c:lblAlgn val="ctr"/>
        <c:lblOffset val="100"/>
        <c:noMultiLvlLbl val="0"/>
      </c:catAx>
      <c:valAx>
        <c:axId val="6832753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32698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3E20-4759-BE3A-5E4DF542C7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3E20-4759-BE3A-5E4DF542C7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3E20-4759-BE3A-5E4DF542C7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3E20-4759-BE3A-5E4DF542C7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3E20-4759-BE3A-5E4DF542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3277504"/>
        <c:axId val="683278048"/>
        <c:axId val="0"/>
      </c:bar3DChart>
      <c:catAx>
        <c:axId val="683277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3278048"/>
        <c:crosses val="autoZero"/>
        <c:auto val="1"/>
        <c:lblAlgn val="ctr"/>
        <c:lblOffset val="100"/>
        <c:noMultiLvlLbl val="0"/>
      </c:catAx>
      <c:valAx>
        <c:axId val="6832780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32775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619F-428B-9344-AF44DE26F11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619F-428B-9344-AF44DE26F11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619F-428B-9344-AF44DE26F11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619F-428B-9344-AF44DE26F11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619F-428B-9344-AF44DE26F1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32247600"/>
        <c:axId val="632234000"/>
        <c:axId val="0"/>
      </c:bar3DChart>
      <c:catAx>
        <c:axId val="632247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32234000"/>
        <c:crosses val="autoZero"/>
        <c:auto val="1"/>
        <c:lblAlgn val="ctr"/>
        <c:lblOffset val="100"/>
        <c:noMultiLvlLbl val="0"/>
      </c:catAx>
      <c:valAx>
        <c:axId val="6322340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322476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A LA GESTION ACADEMICA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E0D-4E2E-B288-417C125CCA6B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AE0D-4E2E-B288-417C125CCA6B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AE0D-4E2E-B288-417C125CCA6B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2.8591711517300143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AE0D-4E2E-B288-417C125CCA6B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8455682436106538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AE0D-4E2E-B288-417C125CCA6B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2.4241521196473607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AE0D-4E2E-B288-417C125CCA6B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0-AE0D-4E2E-B288-417C125CCA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3285120"/>
        <c:axId val="684697504"/>
      </c:lineChart>
      <c:catAx>
        <c:axId val="68328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4697504"/>
        <c:crosses val="autoZero"/>
        <c:auto val="1"/>
        <c:lblAlgn val="ctr"/>
        <c:lblOffset val="100"/>
        <c:noMultiLvlLbl val="0"/>
      </c:catAx>
      <c:valAx>
        <c:axId val="6846975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328512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ADMINISTRACIÓN DE LA PLANTA FISICA Y DE LOS RECURSOS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09C-409E-962A-5A515068D8F4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09C-409E-962A-5A515068D8F4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0.42857142857142855</c:v>
                </c:pt>
                <c:pt idx="1">
                  <c:v>0.2857142857142857</c:v>
                </c:pt>
                <c:pt idx="2">
                  <c:v>0.2857142857142857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109C-409E-962A-5A515068D8F4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09C-409E-962A-5A515068D8F4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109C-409E-962A-5A515068D8F4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109C-409E-962A-5A515068D8F4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109C-409E-962A-5A515068D8F4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0.2857142857142857</c:v>
                </c:pt>
                <c:pt idx="1">
                  <c:v>0.2857142857142857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109C-409E-962A-5A515068D8F4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109C-409E-962A-5A515068D8F4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109C-409E-962A-5A515068D8F4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109C-409E-962A-5A515068D8F4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109C-409E-962A-5A515068D8F4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109C-409E-962A-5A515068D8F4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109C-409E-962A-5A515068D8F4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4.6394779771615005E-2"/>
                  <c:y val="-5.99472928586834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109C-409E-962A-5A515068D8F4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4.4219684611201737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109C-409E-962A-5A515068D8F4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4.2044589450788469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109C-409E-962A-5A515068D8F4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1-109C-409E-962A-5A515068D8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4694240"/>
        <c:axId val="684675744"/>
      </c:lineChart>
      <c:catAx>
        <c:axId val="68469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4675744"/>
        <c:crosses val="autoZero"/>
        <c:auto val="1"/>
        <c:lblAlgn val="ctr"/>
        <c:lblOffset val="100"/>
        <c:noMultiLvlLbl val="0"/>
      </c:catAx>
      <c:valAx>
        <c:axId val="6846757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469424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ADMINISTRACION DE SERVICIOS COMPLEMENTARIOS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B4DC-40B7-A62F-7D16A28D4E1D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1.5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B4DC-40B7-A62F-7D16A28D4E1D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B4DC-40B7-A62F-7D16A28D4E1D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B4DC-40B7-A62F-7D16A28D4E1D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5519303969548666E-2"/>
                  <c:y val="-5.185185735060396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B4DC-40B7-A62F-7D16A28D4E1D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F-B4DC-40B7-A62F-7D16A28D4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4679552"/>
        <c:axId val="684689344"/>
      </c:lineChart>
      <c:catAx>
        <c:axId val="684679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4689344"/>
        <c:crosses val="autoZero"/>
        <c:auto val="1"/>
        <c:lblAlgn val="ctr"/>
        <c:lblOffset val="100"/>
        <c:noMultiLvlLbl val="0"/>
      </c:catAx>
      <c:valAx>
        <c:axId val="6846893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467955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FDBF-4446-8E6B-D473204C9D7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FDBF-4446-8E6B-D473204C9D7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FDBF-4446-8E6B-D473204C9D7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FDBF-4446-8E6B-D473204C9D7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Admon!$C$7:$F$7</c:f>
              <c:numCache>
                <c:formatCode>0%</c:formatCode>
                <c:ptCount val="4"/>
                <c:pt idx="0">
                  <c:v>0.1</c:v>
                </c:pt>
                <c:pt idx="1">
                  <c:v>0.1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FDBF-4446-8E6B-D473204C9D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4684448"/>
        <c:axId val="684703488"/>
        <c:axId val="0"/>
      </c:bar3DChart>
      <c:catAx>
        <c:axId val="684684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4703488"/>
        <c:crosses val="autoZero"/>
        <c:auto val="1"/>
        <c:lblAlgn val="ctr"/>
        <c:lblOffset val="100"/>
        <c:noMultiLvlLbl val="0"/>
      </c:catAx>
      <c:valAx>
        <c:axId val="6847034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46844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B2B8-4AD6-8A0C-D105B912375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B2B8-4AD6-8A0C-D105B912375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B2B8-4AD6-8A0C-D105B912375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B2B8-4AD6-8A0C-D105B912375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0.1</c:v>
                </c:pt>
                <c:pt idx="1">
                  <c:v>0.1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B2B8-4AD6-8A0C-D105B9123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4675200"/>
        <c:axId val="684689888"/>
        <c:axId val="0"/>
      </c:bar3DChart>
      <c:catAx>
        <c:axId val="684675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4689888"/>
        <c:crosses val="autoZero"/>
        <c:auto val="1"/>
        <c:lblAlgn val="ctr"/>
        <c:lblOffset val="100"/>
        <c:noMultiLvlLbl val="0"/>
      </c:catAx>
      <c:valAx>
        <c:axId val="6846898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46752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4F37-4EF2-8B00-1CF9249481F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F37-4EF2-8B00-1CF9249481F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4F37-4EF2-8B00-1CF9249481F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F37-4EF2-8B00-1CF9249481F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0.1</c:v>
                </c:pt>
                <c:pt idx="1">
                  <c:v>0.1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4F37-4EF2-8B00-1CF9249481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4682816"/>
        <c:axId val="684678464"/>
        <c:axId val="0"/>
      </c:bar3DChart>
      <c:catAx>
        <c:axId val="684682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4678464"/>
        <c:crosses val="autoZero"/>
        <c:auto val="1"/>
        <c:lblAlgn val="ctr"/>
        <c:lblOffset val="100"/>
        <c:noMultiLvlLbl val="0"/>
      </c:catAx>
      <c:valAx>
        <c:axId val="6846784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46828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TALENTO HUMANO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Admon!$I$5</c:f>
              <c:numCache>
                <c:formatCode>0%</c:formatCode>
                <c:ptCount val="1"/>
                <c:pt idx="0">
                  <c:v>0.2857142857142857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B212-4E66-BCC5-41A7B2C84EE7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0.1</c:v>
                </c:pt>
                <c:pt idx="1">
                  <c:v>0.1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B212-4E66-BCC5-41A7B2C84EE7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B212-4E66-BCC5-41A7B2C84EE7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7.530675829977202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B212-4E66-BCC5-41A7B2C84EE7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9.4181620445894509E-3"/>
                  <c:y val="-6.118674111856476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B212-4E66-BCC5-41A7B2C84EE7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4.1925044850633475E-2"/>
                  <c:y val="-9.413344787471504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B212-4E66-BCC5-41A7B2C84EE7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3344208809135398E-2"/>
                  <c:y val="-8.942677548097928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B212-4E66-BCC5-41A7B2C84EE7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1-B212-4E66-BCC5-41A7B2C84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4693152"/>
        <c:axId val="684680640"/>
      </c:lineChart>
      <c:catAx>
        <c:axId val="684693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4680640"/>
        <c:crosses val="autoZero"/>
        <c:auto val="1"/>
        <c:lblAlgn val="ctr"/>
        <c:lblOffset val="100"/>
        <c:noMultiLvlLbl val="0"/>
      </c:catAx>
      <c:valAx>
        <c:axId val="6846806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469315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E15F-4A5C-A9D4-632E708F3B6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15F-4A5C-A9D4-632E708F3B6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E15F-4A5C-A9D4-632E708F3B6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E15F-4A5C-A9D4-632E708F3B6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E15F-4A5C-A9D4-632E708F3B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4681184"/>
        <c:axId val="684677376"/>
        <c:axId val="0"/>
      </c:bar3DChart>
      <c:catAx>
        <c:axId val="684681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4677376"/>
        <c:crosses val="autoZero"/>
        <c:auto val="1"/>
        <c:lblAlgn val="ctr"/>
        <c:lblOffset val="100"/>
        <c:noMultiLvlLbl val="0"/>
      </c:catAx>
      <c:valAx>
        <c:axId val="6846773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46811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6C08-4815-B638-BA94882967D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6C08-4815-B638-BA94882967D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6C08-4815-B638-BA94882967D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6C08-4815-B638-BA94882967D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6C08-4815-B638-BA94882967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4686624"/>
        <c:axId val="684696960"/>
        <c:axId val="0"/>
      </c:bar3DChart>
      <c:catAx>
        <c:axId val="684686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4696960"/>
        <c:crosses val="autoZero"/>
        <c:auto val="1"/>
        <c:lblAlgn val="ctr"/>
        <c:lblOffset val="100"/>
        <c:noMultiLvlLbl val="0"/>
      </c:catAx>
      <c:valAx>
        <c:axId val="6846969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46866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D555-48E0-80F8-644A7A7CA6B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D555-48E0-80F8-644A7A7CA6B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D555-48E0-80F8-644A7A7CA6B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D555-48E0-80F8-644A7A7CA6B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D555-48E0-80F8-644A7A7CA6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4688256"/>
        <c:axId val="684694784"/>
        <c:axId val="0"/>
      </c:bar3DChart>
      <c:catAx>
        <c:axId val="684688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4694784"/>
        <c:crosses val="autoZero"/>
        <c:auto val="1"/>
        <c:lblAlgn val="ctr"/>
        <c:lblOffset val="100"/>
        <c:noMultiLvlLbl val="0"/>
      </c:catAx>
      <c:valAx>
        <c:axId val="6846947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46882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023C-49FA-87DB-DF6E14DF19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023C-49FA-87DB-DF6E14DF19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023C-49FA-87DB-DF6E14DF19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023C-49FA-87DB-DF6E14DF19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0.375</c:v>
                </c:pt>
                <c:pt idx="2">
                  <c:v>0.375</c:v>
                </c:pt>
                <c:pt idx="3">
                  <c:v>0.25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023C-49FA-87DB-DF6E14DF19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23400336"/>
        <c:axId val="523409040"/>
        <c:axId val="0"/>
      </c:bar3DChart>
      <c:catAx>
        <c:axId val="523400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23409040"/>
        <c:crosses val="autoZero"/>
        <c:auto val="1"/>
        <c:lblAlgn val="ctr"/>
        <c:lblOffset val="100"/>
        <c:noMultiLvlLbl val="0"/>
      </c:catAx>
      <c:valAx>
        <c:axId val="5234090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5234003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FINANCIERO Y CONTABLE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E18-46B5-8A9C-81BDC9FE6CB2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AE18-46B5-8A9C-81BDC9FE6CB2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AE18-46B5-8A9C-81BDC9FE6CB2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944535073409461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AE18-46B5-8A9C-81BDC9FE6CB2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4.204458945078846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AE18-46B5-8A9C-81BDC9FE6CB2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5.2920065252854816E-2"/>
                  <c:y val="-5.65656625642951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AE18-46B5-8A9C-81BDC9FE6CB2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5.0744970092441541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AE18-46B5-8A9C-81BDC9FE6CB2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1-AE18-46B5-8A9C-81BDC9FE6C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4690432"/>
        <c:axId val="684677920"/>
      </c:lineChart>
      <c:catAx>
        <c:axId val="684690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4677920"/>
        <c:crosses val="autoZero"/>
        <c:auto val="1"/>
        <c:lblAlgn val="ctr"/>
        <c:lblOffset val="100"/>
        <c:noMultiLvlLbl val="0"/>
      </c:catAx>
      <c:valAx>
        <c:axId val="6846779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469043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7032-4EC3-A0DC-80FB4C8747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7032-4EC3-A0DC-80FB4C8747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7032-4EC3-A0DC-80FB4C8747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7032-4EC3-A0DC-80FB4C87472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7032-4EC3-A0DC-80FB4C874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4686080"/>
        <c:axId val="684706208"/>
        <c:axId val="0"/>
      </c:bar3DChart>
      <c:catAx>
        <c:axId val="6846860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4706208"/>
        <c:crosses val="autoZero"/>
        <c:auto val="1"/>
        <c:lblAlgn val="ctr"/>
        <c:lblOffset val="100"/>
        <c:noMultiLvlLbl val="0"/>
      </c:catAx>
      <c:valAx>
        <c:axId val="6847062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46860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Administración de la planta fisica y de los recursos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D7C7-4388-9836-EDC7B625F55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D7C7-4388-9836-EDC7B625F55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D7C7-4388-9836-EDC7B625F55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D7C7-4388-9836-EDC7B625F55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D7C7-4388-9836-EDC7B625F5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4687712"/>
        <c:axId val="684692064"/>
        <c:axId val="0"/>
      </c:bar3DChart>
      <c:catAx>
        <c:axId val="6846877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4692064"/>
        <c:crosses val="autoZero"/>
        <c:auto val="1"/>
        <c:lblAlgn val="ctr"/>
        <c:lblOffset val="100"/>
        <c:noMultiLvlLbl val="0"/>
      </c:catAx>
      <c:valAx>
        <c:axId val="6846920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46877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3369-44A5-9785-80E430AFA6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3369-44A5-9785-80E430AFA6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3369-44A5-9785-80E430AFA6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4681728"/>
        <c:axId val="684696416"/>
        <c:axId val="0"/>
      </c:bar3DChart>
      <c:catAx>
        <c:axId val="684681728"/>
        <c:scaling>
          <c:orientation val="minMax"/>
        </c:scaling>
        <c:delete val="1"/>
        <c:axPos val="b"/>
        <c:majorTickMark val="out"/>
        <c:minorTickMark val="none"/>
        <c:tickLblPos val="nextTo"/>
        <c:crossAx val="684696416"/>
        <c:crosses val="autoZero"/>
        <c:auto val="1"/>
        <c:lblAlgn val="ctr"/>
        <c:lblOffset val="100"/>
        <c:noMultiLvlLbl val="0"/>
      </c:catAx>
      <c:valAx>
        <c:axId val="6846964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46817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B296-4F32-930E-F8A1D73800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B296-4F32-930E-F8A1D73800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B296-4F32-930E-F8A1D73800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4699136"/>
        <c:axId val="684699680"/>
        <c:axId val="0"/>
      </c:bar3DChart>
      <c:catAx>
        <c:axId val="684699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4699680"/>
        <c:crosses val="autoZero"/>
        <c:auto val="1"/>
        <c:lblAlgn val="ctr"/>
        <c:lblOffset val="100"/>
        <c:noMultiLvlLbl val="0"/>
      </c:catAx>
      <c:valAx>
        <c:axId val="6846996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46991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FD46-4FD2-A04F-3467C387326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FD46-4FD2-A04F-3467C387326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FD46-4FD2-A04F-3467C387326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FD46-4FD2-A04F-3467C387326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FD46-4FD2-A04F-3467C38732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4702944"/>
        <c:axId val="686968352"/>
        <c:axId val="0"/>
      </c:bar3DChart>
      <c:catAx>
        <c:axId val="684702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6968352"/>
        <c:crosses val="autoZero"/>
        <c:auto val="1"/>
        <c:lblAlgn val="ctr"/>
        <c:lblOffset val="100"/>
        <c:noMultiLvlLbl val="0"/>
      </c:catAx>
      <c:valAx>
        <c:axId val="6869683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47029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Accesibilidad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CA21-4577-A6BB-AADCBDC38A0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A21-4577-A6BB-AADCBDC38A0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CA21-4577-A6BB-AADCBDC38A0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CA21-4577-A6BB-AADCBDC38A0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CA21-4577-A6BB-AADCBDC38A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6962368"/>
        <c:axId val="686969984"/>
        <c:axId val="0"/>
      </c:bar3DChart>
      <c:catAx>
        <c:axId val="686962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6969984"/>
        <c:crosses val="autoZero"/>
        <c:auto val="1"/>
        <c:lblAlgn val="ctr"/>
        <c:lblOffset val="100"/>
        <c:noMultiLvlLbl val="0"/>
      </c:catAx>
      <c:valAx>
        <c:axId val="6869699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69623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Accesibilidad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5F98-458A-96DD-E494221EA59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5F98-458A-96DD-E494221EA59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5F98-458A-96DD-E494221EA59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5F98-458A-96DD-E494221EA59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5F98-458A-96DD-E494221EA5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6975424"/>
        <c:axId val="686980864"/>
        <c:axId val="0"/>
      </c:bar3DChart>
      <c:catAx>
        <c:axId val="686975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6980864"/>
        <c:crosses val="autoZero"/>
        <c:auto val="1"/>
        <c:lblAlgn val="ctr"/>
        <c:lblOffset val="100"/>
        <c:noMultiLvlLbl val="0"/>
      </c:catAx>
      <c:valAx>
        <c:axId val="6869808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69754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7C44-4712-B684-2AB5AFE9A98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7C44-4712-B684-2AB5AFE9A98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7C44-4712-B684-2AB5AFE9A98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7C44-4712-B684-2AB5AFE9A98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7C44-4712-B684-2AB5AFE9A9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6986304"/>
        <c:axId val="686991744"/>
        <c:axId val="0"/>
      </c:bar3DChart>
      <c:catAx>
        <c:axId val="686986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6991744"/>
        <c:crosses val="autoZero"/>
        <c:auto val="1"/>
        <c:lblAlgn val="ctr"/>
        <c:lblOffset val="100"/>
        <c:noMultiLvlLbl val="0"/>
      </c:catAx>
      <c:valAx>
        <c:axId val="6869917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69863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Proyección a la comunidad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139E-4BDA-8FC9-C0C00D62DAD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139E-4BDA-8FC9-C0C00D62DA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139E-4BDA-8FC9-C0C00D62DAD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139E-4BDA-8FC9-C0C00D62DAD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139E-4BDA-8FC9-C0C00D62DA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6970528"/>
        <c:axId val="686971072"/>
        <c:axId val="0"/>
      </c:bar3DChart>
      <c:catAx>
        <c:axId val="686970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6971072"/>
        <c:crosses val="autoZero"/>
        <c:auto val="1"/>
        <c:lblAlgn val="ctr"/>
        <c:lblOffset val="100"/>
        <c:noMultiLvlLbl val="0"/>
      </c:catAx>
      <c:valAx>
        <c:axId val="6869710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69705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CE6A-48EC-952F-78B9D0F85AF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E6A-48EC-952F-78B9D0F85AF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CE6A-48EC-952F-78B9D0F85AF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CE6A-48EC-952F-78B9D0F85AF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0.125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CE6A-48EC-952F-78B9D0F85A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23403600"/>
        <c:axId val="523410672"/>
        <c:axId val="0"/>
      </c:bar3DChart>
      <c:catAx>
        <c:axId val="523403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23410672"/>
        <c:crosses val="autoZero"/>
        <c:auto val="1"/>
        <c:lblAlgn val="ctr"/>
        <c:lblOffset val="100"/>
        <c:noMultiLvlLbl val="0"/>
      </c:catAx>
      <c:valAx>
        <c:axId val="5234106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5234036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Proyección a la comunidad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52DB-4B48-BFA7-0EE47D8EC8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52DB-4B48-BFA7-0EE47D8EC8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52DB-4B48-BFA7-0EE47D8EC8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52DB-4B48-BFA7-0EE47D8EC8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52DB-4B48-BFA7-0EE47D8EC8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6990656"/>
        <c:axId val="686985760"/>
        <c:axId val="0"/>
      </c:bar3DChart>
      <c:catAx>
        <c:axId val="686990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6985760"/>
        <c:crosses val="autoZero"/>
        <c:auto val="1"/>
        <c:lblAlgn val="ctr"/>
        <c:lblOffset val="100"/>
        <c:noMultiLvlLbl val="0"/>
      </c:catAx>
      <c:valAx>
        <c:axId val="6869857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69906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1145-4603-A918-8AE2FC494EC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1145-4603-A918-8AE2FC494E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1145-4603-A918-8AE2FC494E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1145-4603-A918-8AE2FC494EC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1145-4603-A918-8AE2FC494E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6981408"/>
        <c:axId val="686972160"/>
        <c:axId val="0"/>
      </c:bar3DChart>
      <c:catAx>
        <c:axId val="686981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6972160"/>
        <c:crosses val="autoZero"/>
        <c:auto val="1"/>
        <c:lblAlgn val="ctr"/>
        <c:lblOffset val="100"/>
        <c:noMultiLvlLbl val="0"/>
      </c:catAx>
      <c:valAx>
        <c:axId val="6869721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69814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Participación y convivencia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FCE8-4A9D-946D-FB5869D6EC7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FCE8-4A9D-946D-FB5869D6EC7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FCE8-4A9D-946D-FB5869D6EC7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FCE8-4A9D-946D-FB5869D6EC7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FCE8-4A9D-946D-FB5869D6E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6975968"/>
        <c:axId val="686962912"/>
        <c:axId val="0"/>
      </c:bar3DChart>
      <c:catAx>
        <c:axId val="686975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6962912"/>
        <c:crosses val="autoZero"/>
        <c:auto val="1"/>
        <c:lblAlgn val="ctr"/>
        <c:lblOffset val="100"/>
        <c:noMultiLvlLbl val="0"/>
      </c:catAx>
      <c:valAx>
        <c:axId val="6869629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69759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Participación y convivencia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3DD8-49E0-B506-2556CBD2E9A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3DD8-49E0-B506-2556CBD2E9A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3DD8-49E0-B506-2556CBD2E9A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3DD8-49E0-B506-2556CBD2E9A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3DD8-49E0-B506-2556CBD2E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6969440"/>
        <c:axId val="686965632"/>
        <c:axId val="0"/>
      </c:bar3DChart>
      <c:catAx>
        <c:axId val="686969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6965632"/>
        <c:crosses val="autoZero"/>
        <c:auto val="1"/>
        <c:lblAlgn val="ctr"/>
        <c:lblOffset val="100"/>
        <c:noMultiLvlLbl val="0"/>
      </c:catAx>
      <c:valAx>
        <c:axId val="6869656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69694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DBED-4429-9456-3B1C0AFA76B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DBED-4429-9456-3B1C0AFA76B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DBED-4429-9456-3B1C0AFA76B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DBED-4429-9456-3B1C0AFA76B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DBED-4429-9456-3B1C0AFA76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6967808"/>
        <c:axId val="686978688"/>
        <c:axId val="0"/>
      </c:bar3DChart>
      <c:catAx>
        <c:axId val="686967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6978688"/>
        <c:crosses val="autoZero"/>
        <c:auto val="1"/>
        <c:lblAlgn val="ctr"/>
        <c:lblOffset val="100"/>
        <c:noMultiLvlLbl val="0"/>
      </c:catAx>
      <c:valAx>
        <c:axId val="6869786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69678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ACCESIBILIDAD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ABE-45CD-843B-B5C435D1FC04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8ABE-45CD-843B-B5C435D1FC04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8ABE-45CD-843B-B5C435D1FC04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6.162044589450788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8ABE-45CD-843B-B5C435D1FC04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5.0744970092441541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8ABE-45CD-843B-B5C435D1FC04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3.9749949690220207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8ABE-45CD-843B-B5C435D1FC04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5.5095160413268084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8ABE-45CD-843B-B5C435D1FC04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1-8ABE-45CD-843B-B5C435D1FC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6976512"/>
        <c:axId val="686974336"/>
      </c:lineChart>
      <c:catAx>
        <c:axId val="686976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6974336"/>
        <c:crosses val="autoZero"/>
        <c:auto val="1"/>
        <c:lblAlgn val="ctr"/>
        <c:lblOffset val="100"/>
        <c:noMultiLvlLbl val="0"/>
      </c:catAx>
      <c:valAx>
        <c:axId val="6869743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697651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PROYECCIÓN A LA COMUNIDAD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7BC-4E34-B005-B235ED5249DA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87BC-4E34-B005-B235ED5249DA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87BC-4E34-B005-B235ED5249DA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87BC-4E34-B005-B235ED5249DA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5.7270255573681352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87BC-4E34-B005-B235ED5249DA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87BC-4E34-B005-B235ED5249DA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5.7270255573681352E-2"/>
                  <c:y val="-8.300394395817704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87BC-4E34-B005-B235ED5249DA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1-87BC-4E34-B005-B235ED524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6983584"/>
        <c:axId val="686964544"/>
      </c:lineChart>
      <c:catAx>
        <c:axId val="686983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6964544"/>
        <c:crosses val="autoZero"/>
        <c:auto val="1"/>
        <c:lblAlgn val="ctr"/>
        <c:lblOffset val="100"/>
        <c:noMultiLvlLbl val="0"/>
      </c:catAx>
      <c:valAx>
        <c:axId val="6869645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698358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PARTICIPACION Y CONVIVENCIA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71C7-4ACA-B207-E09267A6AC96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71C7-4ACA-B207-E09267A6AC96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71C7-4ACA-B207-E09267A6AC96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71C7-4ACA-B207-E09267A6AC96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5.2920065252854816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71C7-4ACA-B207-E09267A6AC96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4.6394779771615005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71C7-4ACA-B207-E09267A6AC96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9749949690220207E-2"/>
                  <c:y val="-9.42761042738253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71C7-4ACA-B207-E09267A6AC96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1-71C7-4ACA-B207-E09267A6AC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6992832"/>
        <c:axId val="686960736"/>
      </c:lineChart>
      <c:catAx>
        <c:axId val="686992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6960736"/>
        <c:crosses val="autoZero"/>
        <c:auto val="1"/>
        <c:lblAlgn val="ctr"/>
        <c:lblOffset val="100"/>
        <c:noMultiLvlLbl val="0"/>
      </c:catAx>
      <c:valAx>
        <c:axId val="6869607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699283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10B7-44F9-9DCE-76D62FB98A8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10B7-44F9-9DCE-76D62FB98A8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10B7-44F9-9DCE-76D62FB98A8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10B7-44F9-9DCE-76D62FB98A8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10B7-44F9-9DCE-76D62FB98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6965088"/>
        <c:axId val="686966176"/>
        <c:axId val="0"/>
      </c:bar3DChart>
      <c:catAx>
        <c:axId val="686965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6966176"/>
        <c:crosses val="autoZero"/>
        <c:auto val="1"/>
        <c:lblAlgn val="ctr"/>
        <c:lblOffset val="100"/>
        <c:noMultiLvlLbl val="0"/>
      </c:catAx>
      <c:valAx>
        <c:axId val="6869661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69650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64E0-4C5E-A72A-3CB805E451F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64E0-4C5E-A72A-3CB805E451F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64E0-4C5E-A72A-3CB805E451F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64E0-4C5E-A72A-3CB805E451F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64E0-4C5E-A72A-3CB805E451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6981952"/>
        <c:axId val="686979232"/>
        <c:axId val="0"/>
      </c:bar3DChart>
      <c:catAx>
        <c:axId val="686981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6979232"/>
        <c:crosses val="autoZero"/>
        <c:auto val="1"/>
        <c:lblAlgn val="ctr"/>
        <c:lblOffset val="100"/>
        <c:noMultiLvlLbl val="0"/>
      </c:catAx>
      <c:valAx>
        <c:axId val="6869792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69819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9509-4C29-98F3-88BFAF9C627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9509-4C29-98F3-88BFAF9C627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9509-4C29-98F3-88BFAF9C627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9509-4C29-98F3-88BFAF9C627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509-4C29-98F3-88BFAF9C62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9391088"/>
        <c:axId val="679401968"/>
        <c:axId val="0"/>
      </c:bar3DChart>
      <c:catAx>
        <c:axId val="679391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79401968"/>
        <c:crosses val="autoZero"/>
        <c:auto val="1"/>
        <c:lblAlgn val="ctr"/>
        <c:lblOffset val="100"/>
        <c:noMultiLvlLbl val="0"/>
      </c:catAx>
      <c:valAx>
        <c:axId val="6794019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793910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6A94-47C4-9502-8036DFF6DDA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A94-47C4-9502-8036DFF6DD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6984128"/>
        <c:axId val="688401616"/>
        <c:axId val="0"/>
      </c:bar3DChart>
      <c:catAx>
        <c:axId val="686984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8401616"/>
        <c:crosses val="autoZero"/>
        <c:auto val="1"/>
        <c:lblAlgn val="ctr"/>
        <c:lblOffset val="100"/>
        <c:noMultiLvlLbl val="0"/>
      </c:catAx>
      <c:valAx>
        <c:axId val="6884016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69841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PREVENCIÓN DE RIESGOS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E0F1-4114-8A4E-F3E340363000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E0F1-4114-8A4E-F3E340363000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E0F1-4114-8A4E-F3E340363000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7.530675829977204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E0F1-4114-8A4E-F3E340363000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5.2920065252854816E-2"/>
                  <c:y val="-5.177339633109327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E0F1-4114-8A4E-F3E340363000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4.4100140011046743E-2"/>
                  <c:y val="-8.001343069350778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E0F1-4114-8A4E-F3E340363000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7574854529806939E-2"/>
                  <c:y val="-0.11766680984339381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E0F1-4114-8A4E-F3E340363000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1-E0F1-4114-8A4E-F3E3403630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8402160"/>
        <c:axId val="688421744"/>
      </c:lineChart>
      <c:catAx>
        <c:axId val="688402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8421744"/>
        <c:crosses val="autoZero"/>
        <c:auto val="1"/>
        <c:lblAlgn val="ctr"/>
        <c:lblOffset val="100"/>
        <c:noMultiLvlLbl val="0"/>
      </c:catAx>
      <c:valAx>
        <c:axId val="6884217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840216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95CE-480A-9102-7E3C01BE2BC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95CE-480A-9102-7E3C01BE2B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95CE-480A-9102-7E3C01BE2B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95CE-480A-9102-7E3C01BE2BC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5CE-480A-9102-7E3C01BE2B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8410864"/>
        <c:axId val="688391280"/>
        <c:axId val="0"/>
      </c:bar3DChart>
      <c:catAx>
        <c:axId val="688410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8391280"/>
        <c:crosses val="autoZero"/>
        <c:auto val="1"/>
        <c:lblAlgn val="ctr"/>
        <c:lblOffset val="100"/>
        <c:noMultiLvlLbl val="0"/>
      </c:catAx>
      <c:valAx>
        <c:axId val="6883912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84108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FAE3-4655-843B-4E0564C243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FAE3-4655-843B-4E0564C243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FAE3-4655-843B-4E0564C243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8394000"/>
        <c:axId val="688411408"/>
        <c:axId val="0"/>
      </c:bar3DChart>
      <c:catAx>
        <c:axId val="688394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8411408"/>
        <c:crosses val="autoZero"/>
        <c:auto val="1"/>
        <c:lblAlgn val="ctr"/>
        <c:lblOffset val="100"/>
        <c:noMultiLvlLbl val="0"/>
      </c:catAx>
      <c:valAx>
        <c:axId val="6884114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83940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D55F-4720-BA12-16EA1DB1193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D55F-4720-BA12-16EA1DB1193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D55F-4720-BA12-16EA1DB119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8403248"/>
        <c:axId val="688404336"/>
        <c:axId val="0"/>
      </c:bar3DChart>
      <c:catAx>
        <c:axId val="6884032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8404336"/>
        <c:crosses val="autoZero"/>
        <c:auto val="1"/>
        <c:lblAlgn val="ctr"/>
        <c:lblOffset val="100"/>
        <c:noMultiLvlLbl val="0"/>
      </c:catAx>
      <c:valAx>
        <c:axId val="6884043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84032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Prevención de riesgos</a:t>
            </a:r>
          </a:p>
        </c:rich>
      </c:tx>
      <c:layout>
        <c:manualLayout>
          <c:xMode val="edge"/>
          <c:yMode val="edge"/>
          <c:x val="0.19146307459697215"/>
          <c:y val="2.8397460955678411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8D3D-4EDC-8E36-DD1B46F7E40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8D3D-4EDC-8E36-DD1B46F7E40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8D3D-4EDC-8E36-DD1B46F7E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88420656"/>
        <c:axId val="688417392"/>
        <c:axId val="0"/>
      </c:bar3DChart>
      <c:catAx>
        <c:axId val="6884206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88417392"/>
        <c:crosses val="autoZero"/>
        <c:auto val="1"/>
        <c:lblAlgn val="ctr"/>
        <c:lblOffset val="100"/>
        <c:noMultiLvlLbl val="0"/>
      </c:catAx>
      <c:valAx>
        <c:axId val="6884173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884206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Autoevaluaci&#243;n!A1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Directiva!A8"/><Relationship Id="rId13" Type="http://schemas.openxmlformats.org/officeDocument/2006/relationships/hyperlink" Target="#Academica!A6"/><Relationship Id="rId18" Type="http://schemas.openxmlformats.org/officeDocument/2006/relationships/image" Target="../media/image8.png"/><Relationship Id="rId26" Type="http://schemas.openxmlformats.org/officeDocument/2006/relationships/hyperlink" Target="#Comunidad!A7"/><Relationship Id="rId3" Type="http://schemas.openxmlformats.org/officeDocument/2006/relationships/hyperlink" Target="#Directiva!A5"/><Relationship Id="rId21" Type="http://schemas.openxmlformats.org/officeDocument/2006/relationships/hyperlink" Target="#Admon!A7"/><Relationship Id="rId7" Type="http://schemas.openxmlformats.org/officeDocument/2006/relationships/hyperlink" Target="#Directiva!A7"/><Relationship Id="rId12" Type="http://schemas.openxmlformats.org/officeDocument/2006/relationships/image" Target="../media/image6.png"/><Relationship Id="rId17" Type="http://schemas.openxmlformats.org/officeDocument/2006/relationships/hyperlink" Target="#Admon!A5"/><Relationship Id="rId25" Type="http://schemas.openxmlformats.org/officeDocument/2006/relationships/hyperlink" Target="#Comunidad!A6"/><Relationship Id="rId2" Type="http://schemas.openxmlformats.org/officeDocument/2006/relationships/image" Target="../media/image3.png"/><Relationship Id="rId16" Type="http://schemas.openxmlformats.org/officeDocument/2006/relationships/hyperlink" Target="#Admon!A4"/><Relationship Id="rId20" Type="http://schemas.openxmlformats.org/officeDocument/2006/relationships/image" Target="../media/image9.png"/><Relationship Id="rId29" Type="http://schemas.openxmlformats.org/officeDocument/2006/relationships/hyperlink" Target="#Directiva!A1"/><Relationship Id="rId1" Type="http://schemas.openxmlformats.org/officeDocument/2006/relationships/hyperlink" Target="#Directiva!A4"/><Relationship Id="rId6" Type="http://schemas.openxmlformats.org/officeDocument/2006/relationships/image" Target="../media/image5.png"/><Relationship Id="rId11" Type="http://schemas.openxmlformats.org/officeDocument/2006/relationships/hyperlink" Target="#Academica!A5"/><Relationship Id="rId24" Type="http://schemas.openxmlformats.org/officeDocument/2006/relationships/hyperlink" Target="#Comunidad!A5"/><Relationship Id="rId5" Type="http://schemas.openxmlformats.org/officeDocument/2006/relationships/hyperlink" Target="#Directiva!A6"/><Relationship Id="rId15" Type="http://schemas.openxmlformats.org/officeDocument/2006/relationships/image" Target="../media/image7.png"/><Relationship Id="rId23" Type="http://schemas.openxmlformats.org/officeDocument/2006/relationships/hyperlink" Target="#Comunidad!A4"/><Relationship Id="rId28" Type="http://schemas.openxmlformats.org/officeDocument/2006/relationships/image" Target="../media/image10.jpeg"/><Relationship Id="rId10" Type="http://schemas.openxmlformats.org/officeDocument/2006/relationships/hyperlink" Target="#Academica!A4"/><Relationship Id="rId19" Type="http://schemas.openxmlformats.org/officeDocument/2006/relationships/hyperlink" Target="#Admon!A6"/><Relationship Id="rId4" Type="http://schemas.openxmlformats.org/officeDocument/2006/relationships/image" Target="../media/image4.png"/><Relationship Id="rId9" Type="http://schemas.openxmlformats.org/officeDocument/2006/relationships/hyperlink" Target="#Directiva!A9"/><Relationship Id="rId14" Type="http://schemas.openxmlformats.org/officeDocument/2006/relationships/hyperlink" Target="#Academica!A7"/><Relationship Id="rId22" Type="http://schemas.openxmlformats.org/officeDocument/2006/relationships/hyperlink" Target="#Admon!A8"/><Relationship Id="rId27" Type="http://schemas.openxmlformats.org/officeDocument/2006/relationships/hyperlink" Target="#Instituci&#243;n!A1"/><Relationship Id="rId30" Type="http://schemas.openxmlformats.org/officeDocument/2006/relationships/image" Target="../media/image11.jpeg"/></Relationships>
</file>

<file path=xl/drawings/_rels/drawing3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image" Target="../media/image2.jpeg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hyperlink" Target="#Academica!A1"/><Relationship Id="rId33" Type="http://schemas.openxmlformats.org/officeDocument/2006/relationships/chart" Target="../charts/chart30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29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2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image" Target="../media/image12.png"/><Relationship Id="rId30" Type="http://schemas.openxmlformats.org/officeDocument/2006/relationships/chart" Target="../charts/chart27.xml"/><Relationship Id="rId8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8.xml"/><Relationship Id="rId13" Type="http://schemas.openxmlformats.org/officeDocument/2006/relationships/chart" Target="../charts/chart43.xml"/><Relationship Id="rId18" Type="http://schemas.openxmlformats.org/officeDocument/2006/relationships/image" Target="../media/image2.jpeg"/><Relationship Id="rId3" Type="http://schemas.openxmlformats.org/officeDocument/2006/relationships/chart" Target="../charts/chart33.xml"/><Relationship Id="rId21" Type="http://schemas.openxmlformats.org/officeDocument/2006/relationships/chart" Target="../charts/chart48.xml"/><Relationship Id="rId7" Type="http://schemas.openxmlformats.org/officeDocument/2006/relationships/chart" Target="../charts/chart37.xml"/><Relationship Id="rId12" Type="http://schemas.openxmlformats.org/officeDocument/2006/relationships/chart" Target="../charts/chart42.xml"/><Relationship Id="rId17" Type="http://schemas.openxmlformats.org/officeDocument/2006/relationships/hyperlink" Target="#Admon!A1"/><Relationship Id="rId2" Type="http://schemas.openxmlformats.org/officeDocument/2006/relationships/chart" Target="../charts/chart32.xml"/><Relationship Id="rId16" Type="http://schemas.openxmlformats.org/officeDocument/2006/relationships/chart" Target="../charts/chart46.xml"/><Relationship Id="rId20" Type="http://schemas.openxmlformats.org/officeDocument/2006/relationships/chart" Target="../charts/chart47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11" Type="http://schemas.openxmlformats.org/officeDocument/2006/relationships/chart" Target="../charts/chart41.xml"/><Relationship Id="rId5" Type="http://schemas.openxmlformats.org/officeDocument/2006/relationships/chart" Target="../charts/chart35.xml"/><Relationship Id="rId15" Type="http://schemas.openxmlformats.org/officeDocument/2006/relationships/chart" Target="../charts/chart45.xml"/><Relationship Id="rId23" Type="http://schemas.openxmlformats.org/officeDocument/2006/relationships/chart" Target="../charts/chart50.xml"/><Relationship Id="rId10" Type="http://schemas.openxmlformats.org/officeDocument/2006/relationships/chart" Target="../charts/chart40.xml"/><Relationship Id="rId19" Type="http://schemas.openxmlformats.org/officeDocument/2006/relationships/image" Target="../media/image13.png"/><Relationship Id="rId4" Type="http://schemas.openxmlformats.org/officeDocument/2006/relationships/chart" Target="../charts/chart34.xml"/><Relationship Id="rId9" Type="http://schemas.openxmlformats.org/officeDocument/2006/relationships/chart" Target="../charts/chart39.xml"/><Relationship Id="rId14" Type="http://schemas.openxmlformats.org/officeDocument/2006/relationships/chart" Target="../charts/chart44.xml"/><Relationship Id="rId22" Type="http://schemas.openxmlformats.org/officeDocument/2006/relationships/chart" Target="../charts/chart49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8.xml"/><Relationship Id="rId13" Type="http://schemas.openxmlformats.org/officeDocument/2006/relationships/chart" Target="../charts/chart63.xml"/><Relationship Id="rId18" Type="http://schemas.openxmlformats.org/officeDocument/2006/relationships/chart" Target="../charts/chart68.xml"/><Relationship Id="rId26" Type="http://schemas.openxmlformats.org/officeDocument/2006/relationships/chart" Target="../charts/chart72.xml"/><Relationship Id="rId3" Type="http://schemas.openxmlformats.org/officeDocument/2006/relationships/chart" Target="../charts/chart53.xml"/><Relationship Id="rId21" Type="http://schemas.openxmlformats.org/officeDocument/2006/relationships/hyperlink" Target="#'Fort y Oport'!A1"/><Relationship Id="rId7" Type="http://schemas.openxmlformats.org/officeDocument/2006/relationships/chart" Target="../charts/chart57.xml"/><Relationship Id="rId12" Type="http://schemas.openxmlformats.org/officeDocument/2006/relationships/chart" Target="../charts/chart62.xml"/><Relationship Id="rId17" Type="http://schemas.openxmlformats.org/officeDocument/2006/relationships/chart" Target="../charts/chart67.xml"/><Relationship Id="rId25" Type="http://schemas.openxmlformats.org/officeDocument/2006/relationships/chart" Target="../charts/chart71.xml"/><Relationship Id="rId2" Type="http://schemas.openxmlformats.org/officeDocument/2006/relationships/chart" Target="../charts/chart52.xml"/><Relationship Id="rId16" Type="http://schemas.openxmlformats.org/officeDocument/2006/relationships/chart" Target="../charts/chart66.xml"/><Relationship Id="rId20" Type="http://schemas.openxmlformats.org/officeDocument/2006/relationships/chart" Target="../charts/chart70.xml"/><Relationship Id="rId29" Type="http://schemas.openxmlformats.org/officeDocument/2006/relationships/chart" Target="../charts/chart75.xml"/><Relationship Id="rId1" Type="http://schemas.openxmlformats.org/officeDocument/2006/relationships/chart" Target="../charts/chart51.xml"/><Relationship Id="rId6" Type="http://schemas.openxmlformats.org/officeDocument/2006/relationships/chart" Target="../charts/chart56.xml"/><Relationship Id="rId11" Type="http://schemas.openxmlformats.org/officeDocument/2006/relationships/chart" Target="../charts/chart61.xml"/><Relationship Id="rId24" Type="http://schemas.openxmlformats.org/officeDocument/2006/relationships/image" Target="../media/image14.png"/><Relationship Id="rId5" Type="http://schemas.openxmlformats.org/officeDocument/2006/relationships/chart" Target="../charts/chart55.xml"/><Relationship Id="rId15" Type="http://schemas.openxmlformats.org/officeDocument/2006/relationships/chart" Target="../charts/chart65.xml"/><Relationship Id="rId23" Type="http://schemas.openxmlformats.org/officeDocument/2006/relationships/hyperlink" Target="#Comunidad!A1"/><Relationship Id="rId28" Type="http://schemas.openxmlformats.org/officeDocument/2006/relationships/chart" Target="../charts/chart74.xml"/><Relationship Id="rId10" Type="http://schemas.openxmlformats.org/officeDocument/2006/relationships/chart" Target="../charts/chart60.xml"/><Relationship Id="rId19" Type="http://schemas.openxmlformats.org/officeDocument/2006/relationships/chart" Target="../charts/chart69.xml"/><Relationship Id="rId4" Type="http://schemas.openxmlformats.org/officeDocument/2006/relationships/chart" Target="../charts/chart54.xml"/><Relationship Id="rId9" Type="http://schemas.openxmlformats.org/officeDocument/2006/relationships/chart" Target="../charts/chart59.xml"/><Relationship Id="rId14" Type="http://schemas.openxmlformats.org/officeDocument/2006/relationships/chart" Target="../charts/chart64.xml"/><Relationship Id="rId22" Type="http://schemas.openxmlformats.org/officeDocument/2006/relationships/image" Target="../media/image2.jpeg"/><Relationship Id="rId27" Type="http://schemas.openxmlformats.org/officeDocument/2006/relationships/chart" Target="../charts/chart73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3.xml"/><Relationship Id="rId13" Type="http://schemas.openxmlformats.org/officeDocument/2006/relationships/chart" Target="../charts/chart88.xml"/><Relationship Id="rId18" Type="http://schemas.openxmlformats.org/officeDocument/2006/relationships/image" Target="../media/image2.jpeg"/><Relationship Id="rId3" Type="http://schemas.openxmlformats.org/officeDocument/2006/relationships/chart" Target="../charts/chart78.xml"/><Relationship Id="rId21" Type="http://schemas.openxmlformats.org/officeDocument/2006/relationships/chart" Target="../charts/chart94.xml"/><Relationship Id="rId7" Type="http://schemas.openxmlformats.org/officeDocument/2006/relationships/chart" Target="../charts/chart82.xml"/><Relationship Id="rId12" Type="http://schemas.openxmlformats.org/officeDocument/2006/relationships/chart" Target="../charts/chart87.xml"/><Relationship Id="rId17" Type="http://schemas.openxmlformats.org/officeDocument/2006/relationships/hyperlink" Target="#Instituci&#243;n!A1"/><Relationship Id="rId2" Type="http://schemas.openxmlformats.org/officeDocument/2006/relationships/chart" Target="../charts/chart77.xml"/><Relationship Id="rId16" Type="http://schemas.openxmlformats.org/officeDocument/2006/relationships/chart" Target="../charts/chart91.xml"/><Relationship Id="rId20" Type="http://schemas.openxmlformats.org/officeDocument/2006/relationships/chart" Target="../charts/chart93.xml"/><Relationship Id="rId1" Type="http://schemas.openxmlformats.org/officeDocument/2006/relationships/chart" Target="../charts/chart76.xml"/><Relationship Id="rId6" Type="http://schemas.openxmlformats.org/officeDocument/2006/relationships/chart" Target="../charts/chart81.xml"/><Relationship Id="rId11" Type="http://schemas.openxmlformats.org/officeDocument/2006/relationships/chart" Target="../charts/chart86.xml"/><Relationship Id="rId5" Type="http://schemas.openxmlformats.org/officeDocument/2006/relationships/chart" Target="../charts/chart80.xml"/><Relationship Id="rId15" Type="http://schemas.openxmlformats.org/officeDocument/2006/relationships/chart" Target="../charts/chart90.xml"/><Relationship Id="rId10" Type="http://schemas.openxmlformats.org/officeDocument/2006/relationships/chart" Target="../charts/chart85.xml"/><Relationship Id="rId19" Type="http://schemas.openxmlformats.org/officeDocument/2006/relationships/chart" Target="../charts/chart92.xml"/><Relationship Id="rId4" Type="http://schemas.openxmlformats.org/officeDocument/2006/relationships/chart" Target="../charts/chart79.xml"/><Relationship Id="rId9" Type="http://schemas.openxmlformats.org/officeDocument/2006/relationships/chart" Target="../charts/chart84.xml"/><Relationship Id="rId14" Type="http://schemas.openxmlformats.org/officeDocument/2006/relationships/chart" Target="../charts/chart89.xml"/><Relationship Id="rId22" Type="http://schemas.openxmlformats.org/officeDocument/2006/relationships/chart" Target="../charts/chart9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171450</xdr:rowOff>
    </xdr:from>
    <xdr:to>
      <xdr:col>1</xdr:col>
      <xdr:colOff>714375</xdr:colOff>
      <xdr:row>2</xdr:row>
      <xdr:rowOff>95250</xdr:rowOff>
    </xdr:to>
    <xdr:pic>
      <xdr:nvPicPr>
        <xdr:cNvPr id="27565379" name="1 Imagen" descr="Secretaría de Educación">
          <a:extLst>
            <a:ext uri="{FF2B5EF4-FFF2-40B4-BE49-F238E27FC236}">
              <a16:creationId xmlns:a16="http://schemas.microsoft.com/office/drawing/2014/main" xmlns="" id="{7E251340-500A-76D1-20E7-A58BF51BC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71450"/>
          <a:ext cx="14382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133350</xdr:colOff>
      <xdr:row>0</xdr:row>
      <xdr:rowOff>114300</xdr:rowOff>
    </xdr:from>
    <xdr:to>
      <xdr:col>10</xdr:col>
      <xdr:colOff>828675</xdr:colOff>
      <xdr:row>2</xdr:row>
      <xdr:rowOff>219075</xdr:rowOff>
    </xdr:to>
    <xdr:pic>
      <xdr:nvPicPr>
        <xdr:cNvPr id="27565380" name="Picture 3995" descr="MB900431547">
          <a:hlinkClick xmlns:r="http://schemas.openxmlformats.org/officeDocument/2006/relationships" r:id="rId2" tooltip="Ir a revision identidad"/>
          <a:extLst>
            <a:ext uri="{FF2B5EF4-FFF2-40B4-BE49-F238E27FC236}">
              <a16:creationId xmlns:a16="http://schemas.microsoft.com/office/drawing/2014/main" xmlns="" id="{396BC9DB-8BD8-5434-8F0E-D3C51ED46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05875" y="114300"/>
          <a:ext cx="6953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2771775</xdr:colOff>
      <xdr:row>5</xdr:row>
      <xdr:rowOff>9525</xdr:rowOff>
    </xdr:from>
    <xdr:to>
      <xdr:col>3</xdr:col>
      <xdr:colOff>38100</xdr:colOff>
      <xdr:row>6</xdr:row>
      <xdr:rowOff>28575</xdr:rowOff>
    </xdr:to>
    <xdr:pic>
      <xdr:nvPicPr>
        <xdr:cNvPr id="51619368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xmlns="" id="{2B18B9E4-3FF9-2210-3DA8-91EC33D23E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1219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</xdr:row>
      <xdr:rowOff>9525</xdr:rowOff>
    </xdr:from>
    <xdr:to>
      <xdr:col>3</xdr:col>
      <xdr:colOff>28575</xdr:colOff>
      <xdr:row>12</xdr:row>
      <xdr:rowOff>19050</xdr:rowOff>
    </xdr:to>
    <xdr:pic>
      <xdr:nvPicPr>
        <xdr:cNvPr id="51619369" name="3 Imagen">
          <a:hlinkClick xmlns:r="http://schemas.openxmlformats.org/officeDocument/2006/relationships" r:id="rId3" tooltip="IR A RESUMEN"/>
          <a:extLst>
            <a:ext uri="{FF2B5EF4-FFF2-40B4-BE49-F238E27FC236}">
              <a16:creationId xmlns:a16="http://schemas.microsoft.com/office/drawing/2014/main" xmlns="" id="{DAF7B4B5-AD95-37B6-9ED3-C9324A7B42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5528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18</xdr:row>
      <xdr:rowOff>9525</xdr:rowOff>
    </xdr:from>
    <xdr:to>
      <xdr:col>3</xdr:col>
      <xdr:colOff>28575</xdr:colOff>
      <xdr:row>19</xdr:row>
      <xdr:rowOff>19050</xdr:rowOff>
    </xdr:to>
    <xdr:pic>
      <xdr:nvPicPr>
        <xdr:cNvPr id="51619370" name="4 Imagen">
          <a:hlinkClick xmlns:r="http://schemas.openxmlformats.org/officeDocument/2006/relationships" r:id="rId5" tooltip="IR A RESUMEN"/>
          <a:extLst>
            <a:ext uri="{FF2B5EF4-FFF2-40B4-BE49-F238E27FC236}">
              <a16:creationId xmlns:a16="http://schemas.microsoft.com/office/drawing/2014/main" xmlns="" id="{3A0706BE-0A21-3B58-206C-7D058B406D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6410325"/>
          <a:ext cx="257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28</xdr:row>
      <xdr:rowOff>9525</xdr:rowOff>
    </xdr:from>
    <xdr:to>
      <xdr:col>3</xdr:col>
      <xdr:colOff>47625</xdr:colOff>
      <xdr:row>29</xdr:row>
      <xdr:rowOff>19050</xdr:rowOff>
    </xdr:to>
    <xdr:pic>
      <xdr:nvPicPr>
        <xdr:cNvPr id="51619371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xmlns="" id="{9061F82C-1081-54BD-69D7-D72DC4BD10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10782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34</xdr:row>
      <xdr:rowOff>19050</xdr:rowOff>
    </xdr:from>
    <xdr:to>
      <xdr:col>3</xdr:col>
      <xdr:colOff>9525</xdr:colOff>
      <xdr:row>35</xdr:row>
      <xdr:rowOff>28575</xdr:rowOff>
    </xdr:to>
    <xdr:pic>
      <xdr:nvPicPr>
        <xdr:cNvPr id="51619372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xmlns="" id="{11719C85-C00C-9C8B-FA3D-756E20282B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13163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45</xdr:row>
      <xdr:rowOff>9525</xdr:rowOff>
    </xdr:from>
    <xdr:to>
      <xdr:col>3</xdr:col>
      <xdr:colOff>19050</xdr:colOff>
      <xdr:row>46</xdr:row>
      <xdr:rowOff>28575</xdr:rowOff>
    </xdr:to>
    <xdr:pic>
      <xdr:nvPicPr>
        <xdr:cNvPr id="51619373" name="8 Imagen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xmlns="" id="{2A27A4C9-3514-B989-D8C1-09BF2661C2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180213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53</xdr:row>
      <xdr:rowOff>9525</xdr:rowOff>
    </xdr:from>
    <xdr:to>
      <xdr:col>3</xdr:col>
      <xdr:colOff>38100</xdr:colOff>
      <xdr:row>54</xdr:row>
      <xdr:rowOff>19050</xdr:rowOff>
    </xdr:to>
    <xdr:pic>
      <xdr:nvPicPr>
        <xdr:cNvPr id="51619374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xmlns="" id="{F62D6B70-4C89-E1DA-68C9-BC6F5D68D0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11074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59</xdr:row>
      <xdr:rowOff>76200</xdr:rowOff>
    </xdr:from>
    <xdr:to>
      <xdr:col>3</xdr:col>
      <xdr:colOff>9525</xdr:colOff>
      <xdr:row>61</xdr:row>
      <xdr:rowOff>9525</xdr:rowOff>
    </xdr:to>
    <xdr:pic>
      <xdr:nvPicPr>
        <xdr:cNvPr id="51619375" name="10 Imagen">
          <a:hlinkClick xmlns:r="http://schemas.openxmlformats.org/officeDocument/2006/relationships" r:id="rId11" tooltip="IR A RESUMEN"/>
          <a:extLst>
            <a:ext uri="{FF2B5EF4-FFF2-40B4-BE49-F238E27FC236}">
              <a16:creationId xmlns:a16="http://schemas.microsoft.com/office/drawing/2014/main" xmlns="" id="{8522DAD3-C14C-01BB-F57A-945C4B966F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23317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66</xdr:row>
      <xdr:rowOff>19050</xdr:rowOff>
    </xdr:from>
    <xdr:to>
      <xdr:col>3</xdr:col>
      <xdr:colOff>19050</xdr:colOff>
      <xdr:row>67</xdr:row>
      <xdr:rowOff>28575</xdr:rowOff>
    </xdr:to>
    <xdr:pic>
      <xdr:nvPicPr>
        <xdr:cNvPr id="51619376" name="11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xmlns="" id="{98E4A8AA-D81A-9F07-D679-50B12818F9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252222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72</xdr:row>
      <xdr:rowOff>0</xdr:rowOff>
    </xdr:from>
    <xdr:to>
      <xdr:col>3</xdr:col>
      <xdr:colOff>47625</xdr:colOff>
      <xdr:row>73</xdr:row>
      <xdr:rowOff>19050</xdr:rowOff>
    </xdr:to>
    <xdr:pic>
      <xdr:nvPicPr>
        <xdr:cNvPr id="51619377" name="12 Imagen">
          <a:hlinkClick xmlns:r="http://schemas.openxmlformats.org/officeDocument/2006/relationships" r:id="rId14" tooltip="IR A RESUMEN"/>
          <a:extLst>
            <a:ext uri="{FF2B5EF4-FFF2-40B4-BE49-F238E27FC236}">
              <a16:creationId xmlns:a16="http://schemas.microsoft.com/office/drawing/2014/main" xmlns="" id="{6B25397B-A1C0-A7EC-45E6-D762694CFE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70700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82</xdr:row>
      <xdr:rowOff>9525</xdr:rowOff>
    </xdr:from>
    <xdr:to>
      <xdr:col>3</xdr:col>
      <xdr:colOff>28575</xdr:colOff>
      <xdr:row>83</xdr:row>
      <xdr:rowOff>28575</xdr:rowOff>
    </xdr:to>
    <xdr:pic>
      <xdr:nvPicPr>
        <xdr:cNvPr id="51619378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xmlns="" id="{6AF04ECD-771A-A330-6CB7-BDF99B7B40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039427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666750</xdr:colOff>
      <xdr:row>86</xdr:row>
      <xdr:rowOff>66675</xdr:rowOff>
    </xdr:from>
    <xdr:to>
      <xdr:col>4</xdr:col>
      <xdr:colOff>904875</xdr:colOff>
      <xdr:row>87</xdr:row>
      <xdr:rowOff>57150</xdr:rowOff>
    </xdr:to>
    <xdr:pic>
      <xdr:nvPicPr>
        <xdr:cNvPr id="51619379" name="14 Imagen">
          <a:hlinkClick xmlns:r="http://schemas.openxmlformats.org/officeDocument/2006/relationships" r:id="rId17" tooltip="IR A RESUMEN"/>
          <a:extLst>
            <a:ext uri="{FF2B5EF4-FFF2-40B4-BE49-F238E27FC236}">
              <a16:creationId xmlns:a16="http://schemas.microsoft.com/office/drawing/2014/main" xmlns="" id="{714F39AE-96BE-5B03-C3C0-041DA96033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52950" y="3183255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96</xdr:row>
      <xdr:rowOff>9525</xdr:rowOff>
    </xdr:from>
    <xdr:to>
      <xdr:col>4</xdr:col>
      <xdr:colOff>885825</xdr:colOff>
      <xdr:row>97</xdr:row>
      <xdr:rowOff>19050</xdr:rowOff>
    </xdr:to>
    <xdr:pic>
      <xdr:nvPicPr>
        <xdr:cNvPr id="51619380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xmlns="" id="{A5AABDBF-D771-41B1-FCED-7AEB48D9A6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75" y="350139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2705100</xdr:colOff>
      <xdr:row>100</xdr:row>
      <xdr:rowOff>19050</xdr:rowOff>
    </xdr:from>
    <xdr:to>
      <xdr:col>2</xdr:col>
      <xdr:colOff>2952750</xdr:colOff>
      <xdr:row>101</xdr:row>
      <xdr:rowOff>28575</xdr:rowOff>
    </xdr:to>
    <xdr:pic>
      <xdr:nvPicPr>
        <xdr:cNvPr id="51619381" name="16 Imagen">
          <a:hlinkClick xmlns:r="http://schemas.openxmlformats.org/officeDocument/2006/relationships" r:id="rId21" tooltip="IR A RESUMEN"/>
          <a:extLst>
            <a:ext uri="{FF2B5EF4-FFF2-40B4-BE49-F238E27FC236}">
              <a16:creationId xmlns:a16="http://schemas.microsoft.com/office/drawing/2014/main" xmlns="" id="{0A385986-20C4-5FF8-FD60-DB61E7BF5E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6090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112</xdr:row>
      <xdr:rowOff>19050</xdr:rowOff>
    </xdr:from>
    <xdr:to>
      <xdr:col>3</xdr:col>
      <xdr:colOff>28575</xdr:colOff>
      <xdr:row>113</xdr:row>
      <xdr:rowOff>28574</xdr:rowOff>
    </xdr:to>
    <xdr:pic>
      <xdr:nvPicPr>
        <xdr:cNvPr id="51619382" name="17 Imagen">
          <a:hlinkClick xmlns:r="http://schemas.openxmlformats.org/officeDocument/2006/relationships" r:id="rId22" tooltip="IR A RESUMEN"/>
          <a:extLst>
            <a:ext uri="{FF2B5EF4-FFF2-40B4-BE49-F238E27FC236}">
              <a16:creationId xmlns:a16="http://schemas.microsoft.com/office/drawing/2014/main" xmlns="" id="{ED1C800B-0C6F-6658-755F-C1BBE3EEB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02050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120</xdr:row>
      <xdr:rowOff>9525</xdr:rowOff>
    </xdr:from>
    <xdr:to>
      <xdr:col>3</xdr:col>
      <xdr:colOff>28575</xdr:colOff>
      <xdr:row>121</xdr:row>
      <xdr:rowOff>19050</xdr:rowOff>
    </xdr:to>
    <xdr:pic>
      <xdr:nvPicPr>
        <xdr:cNvPr id="51619383" name="18 Imagen">
          <a:hlinkClick xmlns:r="http://schemas.openxmlformats.org/officeDocument/2006/relationships" r:id="rId23" tooltip="IR A RESUMEN"/>
          <a:extLst>
            <a:ext uri="{FF2B5EF4-FFF2-40B4-BE49-F238E27FC236}">
              <a16:creationId xmlns:a16="http://schemas.microsoft.com/office/drawing/2014/main" xmlns="" id="{F1361E72-C99F-5490-A371-EF483CCACC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24529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125</xdr:row>
      <xdr:rowOff>104775</xdr:rowOff>
    </xdr:from>
    <xdr:to>
      <xdr:col>3</xdr:col>
      <xdr:colOff>38100</xdr:colOff>
      <xdr:row>127</xdr:row>
      <xdr:rowOff>9525</xdr:rowOff>
    </xdr:to>
    <xdr:pic>
      <xdr:nvPicPr>
        <xdr:cNvPr id="51619384" name="19 Imagen">
          <a:hlinkClick xmlns:r="http://schemas.openxmlformats.org/officeDocument/2006/relationships" r:id="rId24" tooltip="IR A RESUMEN"/>
          <a:extLst>
            <a:ext uri="{FF2B5EF4-FFF2-40B4-BE49-F238E27FC236}">
              <a16:creationId xmlns:a16="http://schemas.microsoft.com/office/drawing/2014/main" xmlns="" id="{1898C2C9-150C-F8E1-8D4E-3F29B148C8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44246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132</xdr:row>
      <xdr:rowOff>9525</xdr:rowOff>
    </xdr:from>
    <xdr:to>
      <xdr:col>3</xdr:col>
      <xdr:colOff>38100</xdr:colOff>
      <xdr:row>133</xdr:row>
      <xdr:rowOff>19051</xdr:rowOff>
    </xdr:to>
    <xdr:pic>
      <xdr:nvPicPr>
        <xdr:cNvPr id="51619385" name="20 Imagen">
          <a:hlinkClick xmlns:r="http://schemas.openxmlformats.org/officeDocument/2006/relationships" r:id="rId25" tooltip="IR A RESUMEN"/>
          <a:extLst>
            <a:ext uri="{FF2B5EF4-FFF2-40B4-BE49-F238E27FC236}">
              <a16:creationId xmlns:a16="http://schemas.microsoft.com/office/drawing/2014/main" xmlns="" id="{72A176AB-3C88-25A6-F819-C2605045F8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6310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137</xdr:row>
      <xdr:rowOff>19050</xdr:rowOff>
    </xdr:from>
    <xdr:to>
      <xdr:col>3</xdr:col>
      <xdr:colOff>47625</xdr:colOff>
      <xdr:row>138</xdr:row>
      <xdr:rowOff>28574</xdr:rowOff>
    </xdr:to>
    <xdr:pic>
      <xdr:nvPicPr>
        <xdr:cNvPr id="51619386" name="21 Imagen">
          <a:hlinkClick xmlns:r="http://schemas.openxmlformats.org/officeDocument/2006/relationships" r:id="rId26" tooltip="IR A RESUMEN"/>
          <a:extLst>
            <a:ext uri="{FF2B5EF4-FFF2-40B4-BE49-F238E27FC236}">
              <a16:creationId xmlns:a16="http://schemas.microsoft.com/office/drawing/2014/main" xmlns="" id="{4905C7CC-4EE1-9662-B504-F7303BCBC3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47815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</xdr:colOff>
      <xdr:row>0</xdr:row>
      <xdr:rowOff>9525</xdr:rowOff>
    </xdr:from>
    <xdr:to>
      <xdr:col>2</xdr:col>
      <xdr:colOff>371475</xdr:colOff>
      <xdr:row>0</xdr:row>
      <xdr:rowOff>381000</xdr:rowOff>
    </xdr:to>
    <xdr:pic>
      <xdr:nvPicPr>
        <xdr:cNvPr id="51619387" name="Picture 3995" descr="MB900431547">
          <a:hlinkClick xmlns:r="http://schemas.openxmlformats.org/officeDocument/2006/relationships" r:id="rId27" tooltip="Regresar"/>
          <a:extLst>
            <a:ext uri="{FF2B5EF4-FFF2-40B4-BE49-F238E27FC236}">
              <a16:creationId xmlns:a16="http://schemas.microsoft.com/office/drawing/2014/main" xmlns="" id="{D4F4EF17-0814-30A2-34B0-D0B7AFA96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"/>
          <a:ext cx="3810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466725</xdr:colOff>
      <xdr:row>0</xdr:row>
      <xdr:rowOff>19050</xdr:rowOff>
    </xdr:from>
    <xdr:to>
      <xdr:col>2</xdr:col>
      <xdr:colOff>847725</xdr:colOff>
      <xdr:row>0</xdr:row>
      <xdr:rowOff>400050</xdr:rowOff>
    </xdr:to>
    <xdr:pic>
      <xdr:nvPicPr>
        <xdr:cNvPr id="51619388" name="Picture 3995" descr="MB900431547">
          <a:hlinkClick xmlns:r="http://schemas.openxmlformats.org/officeDocument/2006/relationships" r:id="rId29" tooltip="Ir a directiva"/>
          <a:extLst>
            <a:ext uri="{FF2B5EF4-FFF2-40B4-BE49-F238E27FC236}">
              <a16:creationId xmlns:a16="http://schemas.microsoft.com/office/drawing/2014/main" xmlns="" id="{74F56889-E9D5-1119-0DE9-7DFFB8039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19050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979212" name="1 Gráfico">
          <a:extLst>
            <a:ext uri="{FF2B5EF4-FFF2-40B4-BE49-F238E27FC236}">
              <a16:creationId xmlns:a16="http://schemas.microsoft.com/office/drawing/2014/main" xmlns="" id="{BB8598C6-DFD9-0D03-2517-50B17218D4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979213" name="2 Gráfico">
          <a:extLst>
            <a:ext uri="{FF2B5EF4-FFF2-40B4-BE49-F238E27FC236}">
              <a16:creationId xmlns:a16="http://schemas.microsoft.com/office/drawing/2014/main" xmlns="" id="{959B3072-99A2-4AB3-1FA4-656F59BE52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979214" name="3 Gráfico">
          <a:extLst>
            <a:ext uri="{FF2B5EF4-FFF2-40B4-BE49-F238E27FC236}">
              <a16:creationId xmlns:a16="http://schemas.microsoft.com/office/drawing/2014/main" xmlns="" id="{95A257F0-426D-503A-4E91-990C074E35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979215" name="4 Gráfico">
          <a:extLst>
            <a:ext uri="{FF2B5EF4-FFF2-40B4-BE49-F238E27FC236}">
              <a16:creationId xmlns:a16="http://schemas.microsoft.com/office/drawing/2014/main" xmlns="" id="{250409DB-DDA4-9613-D61F-A546B5D8DE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979216" name="5 Gráfico">
          <a:extLst>
            <a:ext uri="{FF2B5EF4-FFF2-40B4-BE49-F238E27FC236}">
              <a16:creationId xmlns:a16="http://schemas.microsoft.com/office/drawing/2014/main" xmlns="" id="{B8136C2E-5C3C-4CFF-5722-D66DF9DA48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979217" name="6 Gráfico">
          <a:extLst>
            <a:ext uri="{FF2B5EF4-FFF2-40B4-BE49-F238E27FC236}">
              <a16:creationId xmlns:a16="http://schemas.microsoft.com/office/drawing/2014/main" xmlns="" id="{E6F60831-3E79-9869-57C8-72EE74B897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979218" name="7 Gráfico">
          <a:extLst>
            <a:ext uri="{FF2B5EF4-FFF2-40B4-BE49-F238E27FC236}">
              <a16:creationId xmlns:a16="http://schemas.microsoft.com/office/drawing/2014/main" xmlns="" id="{650C2A33-59C5-4A5C-2787-1267F3264D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979219" name="8 Gráfico">
          <a:extLst>
            <a:ext uri="{FF2B5EF4-FFF2-40B4-BE49-F238E27FC236}">
              <a16:creationId xmlns:a16="http://schemas.microsoft.com/office/drawing/2014/main" xmlns="" id="{A9278F5D-1112-4E07-8456-48F45E6E67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979220" name="9 Gráfico">
          <a:extLst>
            <a:ext uri="{FF2B5EF4-FFF2-40B4-BE49-F238E27FC236}">
              <a16:creationId xmlns:a16="http://schemas.microsoft.com/office/drawing/2014/main" xmlns="" id="{8A66E413-0EA1-36D8-E6F1-2604605559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342900</xdr:colOff>
      <xdr:row>2</xdr:row>
      <xdr:rowOff>0</xdr:rowOff>
    </xdr:from>
    <xdr:to>
      <xdr:col>52</xdr:col>
      <xdr:colOff>85725</xdr:colOff>
      <xdr:row>8</xdr:row>
      <xdr:rowOff>0</xdr:rowOff>
    </xdr:to>
    <xdr:graphicFrame macro="">
      <xdr:nvGraphicFramePr>
        <xdr:cNvPr id="53979221" name="10 Gráfico">
          <a:extLst>
            <a:ext uri="{FF2B5EF4-FFF2-40B4-BE49-F238E27FC236}">
              <a16:creationId xmlns:a16="http://schemas.microsoft.com/office/drawing/2014/main" xmlns="" id="{FEA72DE9-F645-00C8-798E-52ACCD7DA8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685800</xdr:colOff>
      <xdr:row>8</xdr:row>
      <xdr:rowOff>400050</xdr:rowOff>
    </xdr:from>
    <xdr:to>
      <xdr:col>52</xdr:col>
      <xdr:colOff>428625</xdr:colOff>
      <xdr:row>14</xdr:row>
      <xdr:rowOff>609600</xdr:rowOff>
    </xdr:to>
    <xdr:graphicFrame macro="">
      <xdr:nvGraphicFramePr>
        <xdr:cNvPr id="53979222" name="11 Gráfico">
          <a:extLst>
            <a:ext uri="{FF2B5EF4-FFF2-40B4-BE49-F238E27FC236}">
              <a16:creationId xmlns:a16="http://schemas.microsoft.com/office/drawing/2014/main" xmlns="" id="{8058EAC4-76F6-28B0-7E81-A285FC3AF5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752475</xdr:colOff>
      <xdr:row>15</xdr:row>
      <xdr:rowOff>9525</xdr:rowOff>
    </xdr:from>
    <xdr:to>
      <xdr:col>52</xdr:col>
      <xdr:colOff>495300</xdr:colOff>
      <xdr:row>19</xdr:row>
      <xdr:rowOff>104775</xdr:rowOff>
    </xdr:to>
    <xdr:graphicFrame macro="">
      <xdr:nvGraphicFramePr>
        <xdr:cNvPr id="53979223" name="12 Gráfico">
          <a:extLst>
            <a:ext uri="{FF2B5EF4-FFF2-40B4-BE49-F238E27FC236}">
              <a16:creationId xmlns:a16="http://schemas.microsoft.com/office/drawing/2014/main" xmlns="" id="{596114D6-A9A8-B526-FCC5-B8E72CD307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979224" name="7 Gráfico">
          <a:extLst>
            <a:ext uri="{FF2B5EF4-FFF2-40B4-BE49-F238E27FC236}">
              <a16:creationId xmlns:a16="http://schemas.microsoft.com/office/drawing/2014/main" xmlns="" id="{EC7AD301-EBEE-4F69-00D8-8AFD6A87FA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979225" name="8 Gráfico">
          <a:extLst>
            <a:ext uri="{FF2B5EF4-FFF2-40B4-BE49-F238E27FC236}">
              <a16:creationId xmlns:a16="http://schemas.microsoft.com/office/drawing/2014/main" xmlns="" id="{75803C41-1E74-61C2-A7A7-884F7543B4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979226" name="9 Gráfico">
          <a:extLst>
            <a:ext uri="{FF2B5EF4-FFF2-40B4-BE49-F238E27FC236}">
              <a16:creationId xmlns:a16="http://schemas.microsoft.com/office/drawing/2014/main" xmlns="" id="{B5A849E8-1DA2-3EA2-D18A-57148B817E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714375</xdr:colOff>
      <xdr:row>19</xdr:row>
      <xdr:rowOff>152400</xdr:rowOff>
    </xdr:from>
    <xdr:to>
      <xdr:col>52</xdr:col>
      <xdr:colOff>457200</xdr:colOff>
      <xdr:row>25</xdr:row>
      <xdr:rowOff>219075</xdr:rowOff>
    </xdr:to>
    <xdr:graphicFrame macro="">
      <xdr:nvGraphicFramePr>
        <xdr:cNvPr id="53979227" name="16 Gráfico">
          <a:extLst>
            <a:ext uri="{FF2B5EF4-FFF2-40B4-BE49-F238E27FC236}">
              <a16:creationId xmlns:a16="http://schemas.microsoft.com/office/drawing/2014/main" xmlns="" id="{38430445-3E5E-2440-0E9C-EF3D3FCAFD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979228" name="7 Gráfico">
          <a:extLst>
            <a:ext uri="{FF2B5EF4-FFF2-40B4-BE49-F238E27FC236}">
              <a16:creationId xmlns:a16="http://schemas.microsoft.com/office/drawing/2014/main" xmlns="" id="{84B06D83-10CA-C79F-FCDF-F17FECEE55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979229" name="8 Gráfico">
          <a:extLst>
            <a:ext uri="{FF2B5EF4-FFF2-40B4-BE49-F238E27FC236}">
              <a16:creationId xmlns:a16="http://schemas.microsoft.com/office/drawing/2014/main" xmlns="" id="{1C59E1AF-D367-68D2-F7AF-972EF182D3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38</xdr:col>
      <xdr:colOff>733425</xdr:colOff>
      <xdr:row>30</xdr:row>
      <xdr:rowOff>295275</xdr:rowOff>
    </xdr:to>
    <xdr:graphicFrame macro="">
      <xdr:nvGraphicFramePr>
        <xdr:cNvPr id="53979230" name="9 Gráfico">
          <a:extLst>
            <a:ext uri="{FF2B5EF4-FFF2-40B4-BE49-F238E27FC236}">
              <a16:creationId xmlns:a16="http://schemas.microsoft.com/office/drawing/2014/main" xmlns="" id="{789018C6-AD4C-9AD6-A4B3-CD1773E012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44</xdr:col>
      <xdr:colOff>647700</xdr:colOff>
      <xdr:row>25</xdr:row>
      <xdr:rowOff>371475</xdr:rowOff>
    </xdr:from>
    <xdr:to>
      <xdr:col>52</xdr:col>
      <xdr:colOff>533400</xdr:colOff>
      <xdr:row>30</xdr:row>
      <xdr:rowOff>304800</xdr:rowOff>
    </xdr:to>
    <xdr:graphicFrame macro="">
      <xdr:nvGraphicFramePr>
        <xdr:cNvPr id="53979231" name="16 Gráfico">
          <a:extLst>
            <a:ext uri="{FF2B5EF4-FFF2-40B4-BE49-F238E27FC236}">
              <a16:creationId xmlns:a16="http://schemas.microsoft.com/office/drawing/2014/main" xmlns="" id="{FDF65344-2F00-5AFE-4A60-A20820C270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752475</xdr:colOff>
      <xdr:row>31</xdr:row>
      <xdr:rowOff>123825</xdr:rowOff>
    </xdr:from>
    <xdr:to>
      <xdr:col>26</xdr:col>
      <xdr:colOff>752475</xdr:colOff>
      <xdr:row>35</xdr:row>
      <xdr:rowOff>200025</xdr:rowOff>
    </xdr:to>
    <xdr:graphicFrame macro="">
      <xdr:nvGraphicFramePr>
        <xdr:cNvPr id="53979232" name="7 Gráfico">
          <a:extLst>
            <a:ext uri="{FF2B5EF4-FFF2-40B4-BE49-F238E27FC236}">
              <a16:creationId xmlns:a16="http://schemas.microsoft.com/office/drawing/2014/main" xmlns="" id="{0F725D75-84B6-DA30-75A6-525DFBFA8E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27</xdr:col>
      <xdr:colOff>123825</xdr:colOff>
      <xdr:row>31</xdr:row>
      <xdr:rowOff>123825</xdr:rowOff>
    </xdr:from>
    <xdr:to>
      <xdr:col>32</xdr:col>
      <xdr:colOff>733425</xdr:colOff>
      <xdr:row>35</xdr:row>
      <xdr:rowOff>200025</xdr:rowOff>
    </xdr:to>
    <xdr:graphicFrame macro="">
      <xdr:nvGraphicFramePr>
        <xdr:cNvPr id="53979233" name="8 Gráfico">
          <a:extLst>
            <a:ext uri="{FF2B5EF4-FFF2-40B4-BE49-F238E27FC236}">
              <a16:creationId xmlns:a16="http://schemas.microsoft.com/office/drawing/2014/main" xmlns="" id="{EC3AAE4F-65F5-F11E-2FE6-00E6ABBEAB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33</xdr:col>
      <xdr:colOff>104775</xdr:colOff>
      <xdr:row>31</xdr:row>
      <xdr:rowOff>123825</xdr:rowOff>
    </xdr:from>
    <xdr:to>
      <xdr:col>38</xdr:col>
      <xdr:colOff>723900</xdr:colOff>
      <xdr:row>35</xdr:row>
      <xdr:rowOff>209550</xdr:rowOff>
    </xdr:to>
    <xdr:graphicFrame macro="">
      <xdr:nvGraphicFramePr>
        <xdr:cNvPr id="53979234" name="9 Gráfico">
          <a:extLst>
            <a:ext uri="{FF2B5EF4-FFF2-40B4-BE49-F238E27FC236}">
              <a16:creationId xmlns:a16="http://schemas.microsoft.com/office/drawing/2014/main" xmlns="" id="{1A456054-1824-1534-439F-6632838963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44</xdr:col>
      <xdr:colOff>647700</xdr:colOff>
      <xdr:row>31</xdr:row>
      <xdr:rowOff>76200</xdr:rowOff>
    </xdr:from>
    <xdr:to>
      <xdr:col>52</xdr:col>
      <xdr:colOff>609600</xdr:colOff>
      <xdr:row>35</xdr:row>
      <xdr:rowOff>171450</xdr:rowOff>
    </xdr:to>
    <xdr:graphicFrame macro="">
      <xdr:nvGraphicFramePr>
        <xdr:cNvPr id="53979235" name="16 Gráfico">
          <a:extLst>
            <a:ext uri="{FF2B5EF4-FFF2-40B4-BE49-F238E27FC236}">
              <a16:creationId xmlns:a16="http://schemas.microsoft.com/office/drawing/2014/main" xmlns="" id="{3512870A-F791-D957-7D2A-F92B6BEDE7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21</xdr:col>
      <xdr:colOff>9525</xdr:colOff>
      <xdr:row>0</xdr:row>
      <xdr:rowOff>38100</xdr:rowOff>
    </xdr:from>
    <xdr:to>
      <xdr:col>21</xdr:col>
      <xdr:colOff>704850</xdr:colOff>
      <xdr:row>3</xdr:row>
      <xdr:rowOff>57150</xdr:rowOff>
    </xdr:to>
    <xdr:pic>
      <xdr:nvPicPr>
        <xdr:cNvPr id="53979236" name="Picture 3995" descr="MB900431547">
          <a:hlinkClick xmlns:r="http://schemas.openxmlformats.org/officeDocument/2006/relationships" r:id="rId25" tooltip="Ir a factores criticos"/>
          <a:extLst>
            <a:ext uri="{FF2B5EF4-FFF2-40B4-BE49-F238E27FC236}">
              <a16:creationId xmlns:a16="http://schemas.microsoft.com/office/drawing/2014/main" xmlns="" id="{9A0D8F5D-63D6-077A-54BD-CA830F74B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4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190500</xdr:colOff>
      <xdr:row>3</xdr:row>
      <xdr:rowOff>95250</xdr:rowOff>
    </xdr:from>
    <xdr:to>
      <xdr:col>21</xdr:col>
      <xdr:colOff>571500</xdr:colOff>
      <xdr:row>4</xdr:row>
      <xdr:rowOff>28575</xdr:rowOff>
    </xdr:to>
    <xdr:pic>
      <xdr:nvPicPr>
        <xdr:cNvPr id="53979237" name="2 Imagen">
          <a:hlinkClick xmlns:r="http://schemas.openxmlformats.org/officeDocument/2006/relationships" r:id="rId25" tooltip="Ir a academica"/>
          <a:extLst>
            <a:ext uri="{FF2B5EF4-FFF2-40B4-BE49-F238E27FC236}">
              <a16:creationId xmlns:a16="http://schemas.microsoft.com/office/drawing/2014/main" xmlns="" id="{4D663965-7BF9-8266-065A-0F533BBFC5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01400" y="771525"/>
          <a:ext cx="3810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209550</xdr:colOff>
      <xdr:row>2</xdr:row>
      <xdr:rowOff>0</xdr:rowOff>
    </xdr:from>
    <xdr:to>
      <xdr:col>44</xdr:col>
      <xdr:colOff>209550</xdr:colOff>
      <xdr:row>8</xdr:row>
      <xdr:rowOff>0</xdr:rowOff>
    </xdr:to>
    <xdr:graphicFrame macro="">
      <xdr:nvGraphicFramePr>
        <xdr:cNvPr id="53979238" name="1 Gráfico">
          <a:extLst>
            <a:ext uri="{FF2B5EF4-FFF2-40B4-BE49-F238E27FC236}">
              <a16:creationId xmlns:a16="http://schemas.microsoft.com/office/drawing/2014/main" xmlns="" id="{C2AF8D73-3816-BB7D-E8C5-6FC62AC211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8</xdr:row>
      <xdr:rowOff>333375</xdr:rowOff>
    </xdr:from>
    <xdr:to>
      <xdr:col>44</xdr:col>
      <xdr:colOff>180975</xdr:colOff>
      <xdr:row>14</xdr:row>
      <xdr:rowOff>552450</xdr:rowOff>
    </xdr:to>
    <xdr:graphicFrame macro="">
      <xdr:nvGraphicFramePr>
        <xdr:cNvPr id="53979239" name="4 Gráfico">
          <a:extLst>
            <a:ext uri="{FF2B5EF4-FFF2-40B4-BE49-F238E27FC236}">
              <a16:creationId xmlns:a16="http://schemas.microsoft.com/office/drawing/2014/main" xmlns="" id="{3CFB1FF8-66A0-8918-DAFB-D387BF696A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39</xdr:col>
      <xdr:colOff>200025</xdr:colOff>
      <xdr:row>15</xdr:row>
      <xdr:rowOff>0</xdr:rowOff>
    </xdr:from>
    <xdr:to>
      <xdr:col>44</xdr:col>
      <xdr:colOff>200025</xdr:colOff>
      <xdr:row>19</xdr:row>
      <xdr:rowOff>85725</xdr:rowOff>
    </xdr:to>
    <xdr:graphicFrame macro="">
      <xdr:nvGraphicFramePr>
        <xdr:cNvPr id="53979240" name="5 Gráfico">
          <a:extLst>
            <a:ext uri="{FF2B5EF4-FFF2-40B4-BE49-F238E27FC236}">
              <a16:creationId xmlns:a16="http://schemas.microsoft.com/office/drawing/2014/main" xmlns="" id="{1B795BDB-4873-6097-D79D-37919DA556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39</xdr:col>
      <xdr:colOff>209550</xdr:colOff>
      <xdr:row>20</xdr:row>
      <xdr:rowOff>19050</xdr:rowOff>
    </xdr:from>
    <xdr:to>
      <xdr:col>44</xdr:col>
      <xdr:colOff>228600</xdr:colOff>
      <xdr:row>25</xdr:row>
      <xdr:rowOff>276225</xdr:rowOff>
    </xdr:to>
    <xdr:graphicFrame macro="">
      <xdr:nvGraphicFramePr>
        <xdr:cNvPr id="53979241" name="6 Gráfico">
          <a:extLst>
            <a:ext uri="{FF2B5EF4-FFF2-40B4-BE49-F238E27FC236}">
              <a16:creationId xmlns:a16="http://schemas.microsoft.com/office/drawing/2014/main" xmlns="" id="{7DD6D879-4CF7-C080-D605-6496F8DF4D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39</xdr:col>
      <xdr:colOff>209550</xdr:colOff>
      <xdr:row>25</xdr:row>
      <xdr:rowOff>409575</xdr:rowOff>
    </xdr:from>
    <xdr:to>
      <xdr:col>44</xdr:col>
      <xdr:colOff>238125</xdr:colOff>
      <xdr:row>30</xdr:row>
      <xdr:rowOff>285750</xdr:rowOff>
    </xdr:to>
    <xdr:graphicFrame macro="">
      <xdr:nvGraphicFramePr>
        <xdr:cNvPr id="53979242" name="7 Gráfico">
          <a:extLst>
            <a:ext uri="{FF2B5EF4-FFF2-40B4-BE49-F238E27FC236}">
              <a16:creationId xmlns:a16="http://schemas.microsoft.com/office/drawing/2014/main" xmlns="" id="{E726D0F6-5C47-E465-1C06-C807049D70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39</xdr:col>
      <xdr:colOff>266700</xdr:colOff>
      <xdr:row>31</xdr:row>
      <xdr:rowOff>114300</xdr:rowOff>
    </xdr:from>
    <xdr:to>
      <xdr:col>44</xdr:col>
      <xdr:colOff>257175</xdr:colOff>
      <xdr:row>35</xdr:row>
      <xdr:rowOff>219075</xdr:rowOff>
    </xdr:to>
    <xdr:graphicFrame macro="">
      <xdr:nvGraphicFramePr>
        <xdr:cNvPr id="53979243" name="8 Gráfico">
          <a:extLst>
            <a:ext uri="{FF2B5EF4-FFF2-40B4-BE49-F238E27FC236}">
              <a16:creationId xmlns:a16="http://schemas.microsoft.com/office/drawing/2014/main" xmlns="" id="{D6764F6B-2B2E-79FC-D19E-3AB49EC9B5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10965" name="1 Gráfico">
          <a:extLst>
            <a:ext uri="{FF2B5EF4-FFF2-40B4-BE49-F238E27FC236}">
              <a16:creationId xmlns:a16="http://schemas.microsoft.com/office/drawing/2014/main" xmlns="" id="{35ECD445-626F-84B3-9657-2FC0F9C735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10966" name="2 Gráfico">
          <a:extLst>
            <a:ext uri="{FF2B5EF4-FFF2-40B4-BE49-F238E27FC236}">
              <a16:creationId xmlns:a16="http://schemas.microsoft.com/office/drawing/2014/main" xmlns="" id="{DB2C8E9A-E044-CB67-246F-E87BF9E95F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10967" name="3 Gráfico">
          <a:extLst>
            <a:ext uri="{FF2B5EF4-FFF2-40B4-BE49-F238E27FC236}">
              <a16:creationId xmlns:a16="http://schemas.microsoft.com/office/drawing/2014/main" xmlns="" id="{3E987D65-C3FD-55DE-1303-2BA3196C20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10968" name="4 Gráfico">
          <a:extLst>
            <a:ext uri="{FF2B5EF4-FFF2-40B4-BE49-F238E27FC236}">
              <a16:creationId xmlns:a16="http://schemas.microsoft.com/office/drawing/2014/main" xmlns="" id="{0E0AF07C-D1FC-A15D-841D-BED29D9725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10969" name="5 Gráfico">
          <a:extLst>
            <a:ext uri="{FF2B5EF4-FFF2-40B4-BE49-F238E27FC236}">
              <a16:creationId xmlns:a16="http://schemas.microsoft.com/office/drawing/2014/main" xmlns="" id="{C769CAC5-E236-0669-F6F7-9367FBE89D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10970" name="6 Gráfico">
          <a:extLst>
            <a:ext uri="{FF2B5EF4-FFF2-40B4-BE49-F238E27FC236}">
              <a16:creationId xmlns:a16="http://schemas.microsoft.com/office/drawing/2014/main" xmlns="" id="{CD99A4A9-6B15-B88D-29E6-EC82870AA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10971" name="7 Gráfico">
          <a:extLst>
            <a:ext uri="{FF2B5EF4-FFF2-40B4-BE49-F238E27FC236}">
              <a16:creationId xmlns:a16="http://schemas.microsoft.com/office/drawing/2014/main" xmlns="" id="{05A09B85-8B1D-9290-8291-74E32B8050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10972" name="8 Gráfico">
          <a:extLst>
            <a:ext uri="{FF2B5EF4-FFF2-40B4-BE49-F238E27FC236}">
              <a16:creationId xmlns:a16="http://schemas.microsoft.com/office/drawing/2014/main" xmlns="" id="{6F7BB937-231D-CCA9-BC1C-63F48D67CA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10973" name="9 Gráfico">
          <a:extLst>
            <a:ext uri="{FF2B5EF4-FFF2-40B4-BE49-F238E27FC236}">
              <a16:creationId xmlns:a16="http://schemas.microsoft.com/office/drawing/2014/main" xmlns="" id="{97809F54-42A1-4312-F273-D47F9CFD9D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323850</xdr:colOff>
      <xdr:row>1</xdr:row>
      <xdr:rowOff>276225</xdr:rowOff>
    </xdr:from>
    <xdr:to>
      <xdr:col>52</xdr:col>
      <xdr:colOff>66675</xdr:colOff>
      <xdr:row>7</xdr:row>
      <xdr:rowOff>466725</xdr:rowOff>
    </xdr:to>
    <xdr:graphicFrame macro="">
      <xdr:nvGraphicFramePr>
        <xdr:cNvPr id="53710974" name="10 Gráfico">
          <a:extLst>
            <a:ext uri="{FF2B5EF4-FFF2-40B4-BE49-F238E27FC236}">
              <a16:creationId xmlns:a16="http://schemas.microsoft.com/office/drawing/2014/main" xmlns="" id="{830366D8-75F7-F3F0-C592-49E3F2972A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342900</xdr:colOff>
      <xdr:row>8</xdr:row>
      <xdr:rowOff>323850</xdr:rowOff>
    </xdr:from>
    <xdr:to>
      <xdr:col>52</xdr:col>
      <xdr:colOff>85725</xdr:colOff>
      <xdr:row>14</xdr:row>
      <xdr:rowOff>533400</xdr:rowOff>
    </xdr:to>
    <xdr:graphicFrame macro="">
      <xdr:nvGraphicFramePr>
        <xdr:cNvPr id="53710975" name="11 Gráfico">
          <a:extLst>
            <a:ext uri="{FF2B5EF4-FFF2-40B4-BE49-F238E27FC236}">
              <a16:creationId xmlns:a16="http://schemas.microsoft.com/office/drawing/2014/main" xmlns="" id="{C31250D6-0513-01D8-B3CE-0247299941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390525</xdr:colOff>
      <xdr:row>15</xdr:row>
      <xdr:rowOff>0</xdr:rowOff>
    </xdr:from>
    <xdr:to>
      <xdr:col>52</xdr:col>
      <xdr:colOff>133350</xdr:colOff>
      <xdr:row>19</xdr:row>
      <xdr:rowOff>95250</xdr:rowOff>
    </xdr:to>
    <xdr:graphicFrame macro="">
      <xdr:nvGraphicFramePr>
        <xdr:cNvPr id="53710976" name="12 Gráfico">
          <a:extLst>
            <a:ext uri="{FF2B5EF4-FFF2-40B4-BE49-F238E27FC236}">
              <a16:creationId xmlns:a16="http://schemas.microsoft.com/office/drawing/2014/main" xmlns="" id="{A0C5FF02-7C53-550E-6D61-64E80DCA51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10977" name="7 Gráfico">
          <a:extLst>
            <a:ext uri="{FF2B5EF4-FFF2-40B4-BE49-F238E27FC236}">
              <a16:creationId xmlns:a16="http://schemas.microsoft.com/office/drawing/2014/main" xmlns="" id="{2B802399-39CE-5E9C-6016-229C42EB46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10978" name="8 Gráfico">
          <a:extLst>
            <a:ext uri="{FF2B5EF4-FFF2-40B4-BE49-F238E27FC236}">
              <a16:creationId xmlns:a16="http://schemas.microsoft.com/office/drawing/2014/main" xmlns="" id="{AE4B0A87-6D06-CF98-0875-F35E2BC075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10979" name="9 Gráfico">
          <a:extLst>
            <a:ext uri="{FF2B5EF4-FFF2-40B4-BE49-F238E27FC236}">
              <a16:creationId xmlns:a16="http://schemas.microsoft.com/office/drawing/2014/main" xmlns="" id="{5C21F7CC-8CD8-1E7F-23D3-1C73631AB3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381000</xdr:colOff>
      <xdr:row>20</xdr:row>
      <xdr:rowOff>9525</xdr:rowOff>
    </xdr:from>
    <xdr:to>
      <xdr:col>52</xdr:col>
      <xdr:colOff>123825</xdr:colOff>
      <xdr:row>25</xdr:row>
      <xdr:rowOff>285750</xdr:rowOff>
    </xdr:to>
    <xdr:graphicFrame macro="">
      <xdr:nvGraphicFramePr>
        <xdr:cNvPr id="53710980" name="16 Gráfico">
          <a:extLst>
            <a:ext uri="{FF2B5EF4-FFF2-40B4-BE49-F238E27FC236}">
              <a16:creationId xmlns:a16="http://schemas.microsoft.com/office/drawing/2014/main" xmlns="" id="{3CD6F67C-C885-5188-724C-AAE167FF8D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38100</xdr:colOff>
      <xdr:row>0</xdr:row>
      <xdr:rowOff>38100</xdr:rowOff>
    </xdr:from>
    <xdr:to>
      <xdr:col>21</xdr:col>
      <xdr:colOff>733425</xdr:colOff>
      <xdr:row>3</xdr:row>
      <xdr:rowOff>57150</xdr:rowOff>
    </xdr:to>
    <xdr:pic>
      <xdr:nvPicPr>
        <xdr:cNvPr id="53710981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xmlns="" id="{368EB2FE-1DC2-5B78-E343-B83436B48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966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228600</xdr:colOff>
      <xdr:row>3</xdr:row>
      <xdr:rowOff>85725</xdr:rowOff>
    </xdr:from>
    <xdr:to>
      <xdr:col>21</xdr:col>
      <xdr:colOff>600075</xdr:colOff>
      <xdr:row>4</xdr:row>
      <xdr:rowOff>0</xdr:rowOff>
    </xdr:to>
    <xdr:pic>
      <xdr:nvPicPr>
        <xdr:cNvPr id="53710982" name="2 Imagen">
          <a:hlinkClick xmlns:r="http://schemas.openxmlformats.org/officeDocument/2006/relationships" r:id="rId17" tooltip="Ir a administrativa"/>
          <a:extLst>
            <a:ext uri="{FF2B5EF4-FFF2-40B4-BE49-F238E27FC236}">
              <a16:creationId xmlns:a16="http://schemas.microsoft.com/office/drawing/2014/main" xmlns="" id="{C778C19A-11A0-2045-7B68-47E0655673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87125" y="762000"/>
          <a:ext cx="3714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133350</xdr:colOff>
      <xdr:row>2</xdr:row>
      <xdr:rowOff>0</xdr:rowOff>
    </xdr:from>
    <xdr:to>
      <xdr:col>44</xdr:col>
      <xdr:colOff>123825</xdr:colOff>
      <xdr:row>8</xdr:row>
      <xdr:rowOff>0</xdr:rowOff>
    </xdr:to>
    <xdr:graphicFrame macro="">
      <xdr:nvGraphicFramePr>
        <xdr:cNvPr id="53710983" name="1 Gráfico">
          <a:extLst>
            <a:ext uri="{FF2B5EF4-FFF2-40B4-BE49-F238E27FC236}">
              <a16:creationId xmlns:a16="http://schemas.microsoft.com/office/drawing/2014/main" xmlns="" id="{02610910-C041-0D36-72C5-C598ADB925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180975</xdr:colOff>
      <xdr:row>8</xdr:row>
      <xdr:rowOff>342900</xdr:rowOff>
    </xdr:from>
    <xdr:to>
      <xdr:col>44</xdr:col>
      <xdr:colOff>180975</xdr:colOff>
      <xdr:row>14</xdr:row>
      <xdr:rowOff>542925</xdr:rowOff>
    </xdr:to>
    <xdr:graphicFrame macro="">
      <xdr:nvGraphicFramePr>
        <xdr:cNvPr id="53710984" name="2 Gráfico">
          <a:extLst>
            <a:ext uri="{FF2B5EF4-FFF2-40B4-BE49-F238E27FC236}">
              <a16:creationId xmlns:a16="http://schemas.microsoft.com/office/drawing/2014/main" xmlns="" id="{2E9FD045-B7C1-0BEC-53C0-0AEE63099E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180975</xdr:colOff>
      <xdr:row>15</xdr:row>
      <xdr:rowOff>19050</xdr:rowOff>
    </xdr:from>
    <xdr:to>
      <xdr:col>44</xdr:col>
      <xdr:colOff>190500</xdr:colOff>
      <xdr:row>19</xdr:row>
      <xdr:rowOff>95250</xdr:rowOff>
    </xdr:to>
    <xdr:graphicFrame macro="">
      <xdr:nvGraphicFramePr>
        <xdr:cNvPr id="53710985" name="3 Gráfico">
          <a:extLst>
            <a:ext uri="{FF2B5EF4-FFF2-40B4-BE49-F238E27FC236}">
              <a16:creationId xmlns:a16="http://schemas.microsoft.com/office/drawing/2014/main" xmlns="" id="{3D5244E7-9733-2B6B-2B77-5EC34FD007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39</xdr:col>
      <xdr:colOff>161925</xdr:colOff>
      <xdr:row>20</xdr:row>
      <xdr:rowOff>9525</xdr:rowOff>
    </xdr:from>
    <xdr:to>
      <xdr:col>44</xdr:col>
      <xdr:colOff>190500</xdr:colOff>
      <xdr:row>25</xdr:row>
      <xdr:rowOff>257175</xdr:rowOff>
    </xdr:to>
    <xdr:graphicFrame macro="">
      <xdr:nvGraphicFramePr>
        <xdr:cNvPr id="53710986" name="4 Gráfico">
          <a:extLst>
            <a:ext uri="{FF2B5EF4-FFF2-40B4-BE49-F238E27FC236}">
              <a16:creationId xmlns:a16="http://schemas.microsoft.com/office/drawing/2014/main" xmlns="" id="{5E5EE7A1-A959-BBE2-2818-DA4E2F5D67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40681" name="1 Gráfico">
          <a:extLst>
            <a:ext uri="{FF2B5EF4-FFF2-40B4-BE49-F238E27FC236}">
              <a16:creationId xmlns:a16="http://schemas.microsoft.com/office/drawing/2014/main" xmlns="" id="{E8C291B5-B5FC-3999-3C33-D81FE67B9F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40682" name="2 Gráfico">
          <a:extLst>
            <a:ext uri="{FF2B5EF4-FFF2-40B4-BE49-F238E27FC236}">
              <a16:creationId xmlns:a16="http://schemas.microsoft.com/office/drawing/2014/main" xmlns="" id="{E5AFE546-04A4-1E67-1B1D-556BB1CA4E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40683" name="3 Gráfico">
          <a:extLst>
            <a:ext uri="{FF2B5EF4-FFF2-40B4-BE49-F238E27FC236}">
              <a16:creationId xmlns:a16="http://schemas.microsoft.com/office/drawing/2014/main" xmlns="" id="{B25CF971-19D8-0DFF-3E9D-965F66B203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40684" name="4 Gráfico">
          <a:extLst>
            <a:ext uri="{FF2B5EF4-FFF2-40B4-BE49-F238E27FC236}">
              <a16:creationId xmlns:a16="http://schemas.microsoft.com/office/drawing/2014/main" xmlns="" id="{7D445F20-9AD8-7AED-DB30-82DD3D9AFC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40685" name="5 Gráfico">
          <a:extLst>
            <a:ext uri="{FF2B5EF4-FFF2-40B4-BE49-F238E27FC236}">
              <a16:creationId xmlns:a16="http://schemas.microsoft.com/office/drawing/2014/main" xmlns="" id="{CA048582-C305-FBE9-1869-F4E35E1AB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40686" name="6 Gráfico">
          <a:extLst>
            <a:ext uri="{FF2B5EF4-FFF2-40B4-BE49-F238E27FC236}">
              <a16:creationId xmlns:a16="http://schemas.microsoft.com/office/drawing/2014/main" xmlns="" id="{A97D3DA3-1452-FD3A-18D0-04F92487EF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40687" name="7 Gráfico">
          <a:extLst>
            <a:ext uri="{FF2B5EF4-FFF2-40B4-BE49-F238E27FC236}">
              <a16:creationId xmlns:a16="http://schemas.microsoft.com/office/drawing/2014/main" xmlns="" id="{10AD6924-D8B0-47D4-EFFA-4FDD909819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40688" name="8 Gráfico">
          <a:extLst>
            <a:ext uri="{FF2B5EF4-FFF2-40B4-BE49-F238E27FC236}">
              <a16:creationId xmlns:a16="http://schemas.microsoft.com/office/drawing/2014/main" xmlns="" id="{3C4C9DD8-80C7-6489-F5D1-E5168DBBE5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40689" name="9 Gráfico">
          <a:extLst>
            <a:ext uri="{FF2B5EF4-FFF2-40B4-BE49-F238E27FC236}">
              <a16:creationId xmlns:a16="http://schemas.microsoft.com/office/drawing/2014/main" xmlns="" id="{D2B8CBAA-25A4-ADC0-6F10-50998447D6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45</xdr:col>
      <xdr:colOff>209550</xdr:colOff>
      <xdr:row>2</xdr:row>
      <xdr:rowOff>9525</xdr:rowOff>
    </xdr:from>
    <xdr:to>
      <xdr:col>52</xdr:col>
      <xdr:colOff>714375</xdr:colOff>
      <xdr:row>8</xdr:row>
      <xdr:rowOff>9525</xdr:rowOff>
    </xdr:to>
    <xdr:graphicFrame macro="">
      <xdr:nvGraphicFramePr>
        <xdr:cNvPr id="53740690" name="10 Gráfico">
          <a:extLst>
            <a:ext uri="{FF2B5EF4-FFF2-40B4-BE49-F238E27FC236}">
              <a16:creationId xmlns:a16="http://schemas.microsoft.com/office/drawing/2014/main" xmlns="" id="{3C5919D3-C827-90BA-B880-BD5FB14B72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45</xdr:col>
      <xdr:colOff>257175</xdr:colOff>
      <xdr:row>8</xdr:row>
      <xdr:rowOff>361950</xdr:rowOff>
    </xdr:from>
    <xdr:to>
      <xdr:col>53</xdr:col>
      <xdr:colOff>0</xdr:colOff>
      <xdr:row>14</xdr:row>
      <xdr:rowOff>571500</xdr:rowOff>
    </xdr:to>
    <xdr:graphicFrame macro="">
      <xdr:nvGraphicFramePr>
        <xdr:cNvPr id="53740691" name="11 Gráfico">
          <a:extLst>
            <a:ext uri="{FF2B5EF4-FFF2-40B4-BE49-F238E27FC236}">
              <a16:creationId xmlns:a16="http://schemas.microsoft.com/office/drawing/2014/main" xmlns="" id="{BE217E79-45BD-236B-0123-D6F7BAA270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45</xdr:col>
      <xdr:colOff>361950</xdr:colOff>
      <xdr:row>14</xdr:row>
      <xdr:rowOff>752475</xdr:rowOff>
    </xdr:from>
    <xdr:to>
      <xdr:col>53</xdr:col>
      <xdr:colOff>104775</xdr:colOff>
      <xdr:row>19</xdr:row>
      <xdr:rowOff>85725</xdr:rowOff>
    </xdr:to>
    <xdr:graphicFrame macro="">
      <xdr:nvGraphicFramePr>
        <xdr:cNvPr id="53740692" name="12 Gráfico">
          <a:extLst>
            <a:ext uri="{FF2B5EF4-FFF2-40B4-BE49-F238E27FC236}">
              <a16:creationId xmlns:a16="http://schemas.microsoft.com/office/drawing/2014/main" xmlns="" id="{3914EB38-FCDE-B08F-310B-12B29F4153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40693" name="7 Gráfico">
          <a:extLst>
            <a:ext uri="{FF2B5EF4-FFF2-40B4-BE49-F238E27FC236}">
              <a16:creationId xmlns:a16="http://schemas.microsoft.com/office/drawing/2014/main" xmlns="" id="{9FFE6780-613A-FD16-5D60-E48C6BCB16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40694" name="8 Gráfico">
          <a:extLst>
            <a:ext uri="{FF2B5EF4-FFF2-40B4-BE49-F238E27FC236}">
              <a16:creationId xmlns:a16="http://schemas.microsoft.com/office/drawing/2014/main" xmlns="" id="{F96F66B8-C6B4-AABD-1505-3C5CD884FA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40695" name="9 Gráfico">
          <a:extLst>
            <a:ext uri="{FF2B5EF4-FFF2-40B4-BE49-F238E27FC236}">
              <a16:creationId xmlns:a16="http://schemas.microsoft.com/office/drawing/2014/main" xmlns="" id="{3E86E13A-C225-D488-4342-0A77DC16E6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45</xdr:col>
      <xdr:colOff>381000</xdr:colOff>
      <xdr:row>20</xdr:row>
      <xdr:rowOff>38100</xdr:rowOff>
    </xdr:from>
    <xdr:to>
      <xdr:col>53</xdr:col>
      <xdr:colOff>123825</xdr:colOff>
      <xdr:row>25</xdr:row>
      <xdr:rowOff>314325</xdr:rowOff>
    </xdr:to>
    <xdr:graphicFrame macro="">
      <xdr:nvGraphicFramePr>
        <xdr:cNvPr id="53740696" name="16 Gráfico">
          <a:extLst>
            <a:ext uri="{FF2B5EF4-FFF2-40B4-BE49-F238E27FC236}">
              <a16:creationId xmlns:a16="http://schemas.microsoft.com/office/drawing/2014/main" xmlns="" id="{7685717C-3DC7-962E-C0E9-53A5CFB8C4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740697" name="7 Gráfico">
          <a:extLst>
            <a:ext uri="{FF2B5EF4-FFF2-40B4-BE49-F238E27FC236}">
              <a16:creationId xmlns:a16="http://schemas.microsoft.com/office/drawing/2014/main" xmlns="" id="{3450CA9C-91B2-8222-C1BD-62495D964F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740698" name="8 Gráfico">
          <a:extLst>
            <a:ext uri="{FF2B5EF4-FFF2-40B4-BE49-F238E27FC236}">
              <a16:creationId xmlns:a16="http://schemas.microsoft.com/office/drawing/2014/main" xmlns="" id="{69CCDCDB-2DEE-F612-EAF9-4F63168544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39</xdr:col>
      <xdr:colOff>9525</xdr:colOff>
      <xdr:row>30</xdr:row>
      <xdr:rowOff>295275</xdr:rowOff>
    </xdr:to>
    <xdr:graphicFrame macro="">
      <xdr:nvGraphicFramePr>
        <xdr:cNvPr id="53740699" name="9 Gráfico">
          <a:extLst>
            <a:ext uri="{FF2B5EF4-FFF2-40B4-BE49-F238E27FC236}">
              <a16:creationId xmlns:a16="http://schemas.microsoft.com/office/drawing/2014/main" xmlns="" id="{69D75224-3B11-CBDF-19A6-F32563156B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45</xdr:col>
      <xdr:colOff>381000</xdr:colOff>
      <xdr:row>25</xdr:row>
      <xdr:rowOff>409575</xdr:rowOff>
    </xdr:from>
    <xdr:to>
      <xdr:col>53</xdr:col>
      <xdr:colOff>123825</xdr:colOff>
      <xdr:row>31</xdr:row>
      <xdr:rowOff>28575</xdr:rowOff>
    </xdr:to>
    <xdr:graphicFrame macro="">
      <xdr:nvGraphicFramePr>
        <xdr:cNvPr id="53740700" name="16 Gráfico">
          <a:extLst>
            <a:ext uri="{FF2B5EF4-FFF2-40B4-BE49-F238E27FC236}">
              <a16:creationId xmlns:a16="http://schemas.microsoft.com/office/drawing/2014/main" xmlns="" id="{F42A86ED-7D48-772F-5D85-ACE8B3A791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152400</xdr:colOff>
      <xdr:row>0</xdr:row>
      <xdr:rowOff>38100</xdr:rowOff>
    </xdr:from>
    <xdr:to>
      <xdr:col>21</xdr:col>
      <xdr:colOff>847725</xdr:colOff>
      <xdr:row>3</xdr:row>
      <xdr:rowOff>66675</xdr:rowOff>
    </xdr:to>
    <xdr:pic>
      <xdr:nvPicPr>
        <xdr:cNvPr id="53740701" name="Picture 3995" descr="MB900431547">
          <a:hlinkClick xmlns:r="http://schemas.openxmlformats.org/officeDocument/2006/relationships" r:id="rId21" tooltip="Ir a factores criticos"/>
          <a:extLst>
            <a:ext uri="{FF2B5EF4-FFF2-40B4-BE49-F238E27FC236}">
              <a16:creationId xmlns:a16="http://schemas.microsoft.com/office/drawing/2014/main" xmlns="" id="{B6B40F13-AFCB-23EA-BABB-332FD2071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01425" y="3810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342900</xdr:colOff>
      <xdr:row>3</xdr:row>
      <xdr:rowOff>123825</xdr:rowOff>
    </xdr:from>
    <xdr:to>
      <xdr:col>21</xdr:col>
      <xdr:colOff>685800</xdr:colOff>
      <xdr:row>4</xdr:row>
      <xdr:rowOff>0</xdr:rowOff>
    </xdr:to>
    <xdr:pic>
      <xdr:nvPicPr>
        <xdr:cNvPr id="53740702" name="2 Imagen">
          <a:hlinkClick xmlns:r="http://schemas.openxmlformats.org/officeDocument/2006/relationships" r:id="rId23" tooltip="Ir a comunidad"/>
          <a:extLst>
            <a:ext uri="{FF2B5EF4-FFF2-40B4-BE49-F238E27FC236}">
              <a16:creationId xmlns:a16="http://schemas.microsoft.com/office/drawing/2014/main" xmlns="" id="{702E1A84-EEE0-4F11-DA80-0A56ED5CA7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91925" y="800100"/>
          <a:ext cx="3429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190500</xdr:colOff>
      <xdr:row>1</xdr:row>
      <xdr:rowOff>285750</xdr:rowOff>
    </xdr:from>
    <xdr:to>
      <xdr:col>44</xdr:col>
      <xdr:colOff>180975</xdr:colOff>
      <xdr:row>8</xdr:row>
      <xdr:rowOff>0</xdr:rowOff>
    </xdr:to>
    <xdr:graphicFrame macro="">
      <xdr:nvGraphicFramePr>
        <xdr:cNvPr id="53740703" name="3 Gráfico">
          <a:extLst>
            <a:ext uri="{FF2B5EF4-FFF2-40B4-BE49-F238E27FC236}">
              <a16:creationId xmlns:a16="http://schemas.microsoft.com/office/drawing/2014/main" xmlns="" id="{BBDAC7ED-6959-94D6-FD96-5E431DB7EE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39</xdr:col>
      <xdr:colOff>180975</xdr:colOff>
      <xdr:row>8</xdr:row>
      <xdr:rowOff>352425</xdr:rowOff>
    </xdr:from>
    <xdr:to>
      <xdr:col>44</xdr:col>
      <xdr:colOff>190500</xdr:colOff>
      <xdr:row>14</xdr:row>
      <xdr:rowOff>552450</xdr:rowOff>
    </xdr:to>
    <xdr:graphicFrame macro="">
      <xdr:nvGraphicFramePr>
        <xdr:cNvPr id="53740704" name="4 Gráfico">
          <a:extLst>
            <a:ext uri="{FF2B5EF4-FFF2-40B4-BE49-F238E27FC236}">
              <a16:creationId xmlns:a16="http://schemas.microsoft.com/office/drawing/2014/main" xmlns="" id="{64F0F995-279B-6FA2-3034-D3149B9C84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39</xdr:col>
      <xdr:colOff>247650</xdr:colOff>
      <xdr:row>14</xdr:row>
      <xdr:rowOff>762000</xdr:rowOff>
    </xdr:from>
    <xdr:to>
      <xdr:col>44</xdr:col>
      <xdr:colOff>228600</xdr:colOff>
      <xdr:row>19</xdr:row>
      <xdr:rowOff>85725</xdr:rowOff>
    </xdr:to>
    <xdr:graphicFrame macro="">
      <xdr:nvGraphicFramePr>
        <xdr:cNvPr id="53740705" name="5 Gráfico">
          <a:extLst>
            <a:ext uri="{FF2B5EF4-FFF2-40B4-BE49-F238E27FC236}">
              <a16:creationId xmlns:a16="http://schemas.microsoft.com/office/drawing/2014/main" xmlns="" id="{B1503798-7EB9-C971-2EDD-D24D026A5D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39</xdr:col>
      <xdr:colOff>190500</xdr:colOff>
      <xdr:row>20</xdr:row>
      <xdr:rowOff>9525</xdr:rowOff>
    </xdr:from>
    <xdr:to>
      <xdr:col>44</xdr:col>
      <xdr:colOff>247650</xdr:colOff>
      <xdr:row>25</xdr:row>
      <xdr:rowOff>247650</xdr:rowOff>
    </xdr:to>
    <xdr:graphicFrame macro="">
      <xdr:nvGraphicFramePr>
        <xdr:cNvPr id="53740706" name="6 Gráfico">
          <a:extLst>
            <a:ext uri="{FF2B5EF4-FFF2-40B4-BE49-F238E27FC236}">
              <a16:creationId xmlns:a16="http://schemas.microsoft.com/office/drawing/2014/main" xmlns="" id="{04AAF32F-37C1-5C7B-4577-35EB754534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25</xdr:row>
      <xdr:rowOff>381000</xdr:rowOff>
    </xdr:from>
    <xdr:to>
      <xdr:col>44</xdr:col>
      <xdr:colOff>295275</xdr:colOff>
      <xdr:row>30</xdr:row>
      <xdr:rowOff>295275</xdr:rowOff>
    </xdr:to>
    <xdr:graphicFrame macro="">
      <xdr:nvGraphicFramePr>
        <xdr:cNvPr id="53740707" name="1 Gráfico">
          <a:extLst>
            <a:ext uri="{FF2B5EF4-FFF2-40B4-BE49-F238E27FC236}">
              <a16:creationId xmlns:a16="http://schemas.microsoft.com/office/drawing/2014/main" xmlns="" id="{12ED3597-4C1E-78B9-3EDB-C6F3950B24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1717667" name="1 Gráfico">
          <a:extLst>
            <a:ext uri="{FF2B5EF4-FFF2-40B4-BE49-F238E27FC236}">
              <a16:creationId xmlns:a16="http://schemas.microsoft.com/office/drawing/2014/main" xmlns="" id="{04D3DDD2-A8F3-1E89-84E7-2C6A325291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1717668" name="2 Gráfico">
          <a:extLst>
            <a:ext uri="{FF2B5EF4-FFF2-40B4-BE49-F238E27FC236}">
              <a16:creationId xmlns:a16="http://schemas.microsoft.com/office/drawing/2014/main" xmlns="" id="{69D56519-59B1-4A1A-0A03-07469D6B10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1717669" name="3 Gráfico">
          <a:extLst>
            <a:ext uri="{FF2B5EF4-FFF2-40B4-BE49-F238E27FC236}">
              <a16:creationId xmlns:a16="http://schemas.microsoft.com/office/drawing/2014/main" xmlns="" id="{9093BE68-9F13-EC18-4CF6-657ACD3932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1717670" name="4 Gráfico">
          <a:extLst>
            <a:ext uri="{FF2B5EF4-FFF2-40B4-BE49-F238E27FC236}">
              <a16:creationId xmlns:a16="http://schemas.microsoft.com/office/drawing/2014/main" xmlns="" id="{07979ADA-621B-3E01-DFD0-565776F9AB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1717671" name="5 Gráfico">
          <a:extLst>
            <a:ext uri="{FF2B5EF4-FFF2-40B4-BE49-F238E27FC236}">
              <a16:creationId xmlns:a16="http://schemas.microsoft.com/office/drawing/2014/main" xmlns="" id="{D9ACCE8D-AB99-30AB-D14C-6BFC84FEA4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1717672" name="6 Gráfico">
          <a:extLst>
            <a:ext uri="{FF2B5EF4-FFF2-40B4-BE49-F238E27FC236}">
              <a16:creationId xmlns:a16="http://schemas.microsoft.com/office/drawing/2014/main" xmlns="" id="{BD0380EE-9DF4-BEFE-89A6-FC3D28AEA0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1717673" name="7 Gráfico">
          <a:extLst>
            <a:ext uri="{FF2B5EF4-FFF2-40B4-BE49-F238E27FC236}">
              <a16:creationId xmlns:a16="http://schemas.microsoft.com/office/drawing/2014/main" xmlns="" id="{F6DCFB4C-62E1-A07F-E3BA-BDF31ADA20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1717674" name="8 Gráfico">
          <a:extLst>
            <a:ext uri="{FF2B5EF4-FFF2-40B4-BE49-F238E27FC236}">
              <a16:creationId xmlns:a16="http://schemas.microsoft.com/office/drawing/2014/main" xmlns="" id="{17D6BAF8-5675-8852-2820-5DA1853F2E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1717675" name="9 Gráfico">
          <a:extLst>
            <a:ext uri="{FF2B5EF4-FFF2-40B4-BE49-F238E27FC236}">
              <a16:creationId xmlns:a16="http://schemas.microsoft.com/office/drawing/2014/main" xmlns="" id="{D3803CA8-90B2-F1A8-E072-0889C09F87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409575</xdr:colOff>
      <xdr:row>1</xdr:row>
      <xdr:rowOff>228600</xdr:rowOff>
    </xdr:from>
    <xdr:to>
      <xdr:col>52</xdr:col>
      <xdr:colOff>152400</xdr:colOff>
      <xdr:row>7</xdr:row>
      <xdr:rowOff>419100</xdr:rowOff>
    </xdr:to>
    <xdr:graphicFrame macro="">
      <xdr:nvGraphicFramePr>
        <xdr:cNvPr id="51717676" name="10 Gráfico">
          <a:extLst>
            <a:ext uri="{FF2B5EF4-FFF2-40B4-BE49-F238E27FC236}">
              <a16:creationId xmlns:a16="http://schemas.microsoft.com/office/drawing/2014/main" xmlns="" id="{FF602880-91E0-47F8-56EB-F362E5DC92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447675</xdr:colOff>
      <xdr:row>8</xdr:row>
      <xdr:rowOff>361950</xdr:rowOff>
    </xdr:from>
    <xdr:to>
      <xdr:col>52</xdr:col>
      <xdr:colOff>190500</xdr:colOff>
      <xdr:row>14</xdr:row>
      <xdr:rowOff>571500</xdr:rowOff>
    </xdr:to>
    <xdr:graphicFrame macro="">
      <xdr:nvGraphicFramePr>
        <xdr:cNvPr id="51717677" name="11 Gráfico">
          <a:extLst>
            <a:ext uri="{FF2B5EF4-FFF2-40B4-BE49-F238E27FC236}">
              <a16:creationId xmlns:a16="http://schemas.microsoft.com/office/drawing/2014/main" xmlns="" id="{3875FC45-C6A5-89CA-9E02-6497823EDC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457200</xdr:colOff>
      <xdr:row>15</xdr:row>
      <xdr:rowOff>9525</xdr:rowOff>
    </xdr:from>
    <xdr:to>
      <xdr:col>52</xdr:col>
      <xdr:colOff>200025</xdr:colOff>
      <xdr:row>19</xdr:row>
      <xdr:rowOff>104775</xdr:rowOff>
    </xdr:to>
    <xdr:graphicFrame macro="">
      <xdr:nvGraphicFramePr>
        <xdr:cNvPr id="51717678" name="12 Gráfico">
          <a:extLst>
            <a:ext uri="{FF2B5EF4-FFF2-40B4-BE49-F238E27FC236}">
              <a16:creationId xmlns:a16="http://schemas.microsoft.com/office/drawing/2014/main" xmlns="" id="{29ADF22A-8837-87C7-1E4F-C8EBBAA0C5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1717679" name="7 Gráfico">
          <a:extLst>
            <a:ext uri="{FF2B5EF4-FFF2-40B4-BE49-F238E27FC236}">
              <a16:creationId xmlns:a16="http://schemas.microsoft.com/office/drawing/2014/main" xmlns="" id="{0A1C2436-B74C-8514-E713-33898ED38D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1717680" name="8 Gráfico">
          <a:extLst>
            <a:ext uri="{FF2B5EF4-FFF2-40B4-BE49-F238E27FC236}">
              <a16:creationId xmlns:a16="http://schemas.microsoft.com/office/drawing/2014/main" xmlns="" id="{1C1C09CA-DBD3-017D-A253-2C613E4601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1717681" name="9 Gráfico">
          <a:extLst>
            <a:ext uri="{FF2B5EF4-FFF2-40B4-BE49-F238E27FC236}">
              <a16:creationId xmlns:a16="http://schemas.microsoft.com/office/drawing/2014/main" xmlns="" id="{224B102E-901A-CC94-F883-151EC81937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466725</xdr:colOff>
      <xdr:row>20</xdr:row>
      <xdr:rowOff>38100</xdr:rowOff>
    </xdr:from>
    <xdr:to>
      <xdr:col>52</xdr:col>
      <xdr:colOff>209550</xdr:colOff>
      <xdr:row>25</xdr:row>
      <xdr:rowOff>314325</xdr:rowOff>
    </xdr:to>
    <xdr:graphicFrame macro="">
      <xdr:nvGraphicFramePr>
        <xdr:cNvPr id="51717682" name="16 Gráfico">
          <a:extLst>
            <a:ext uri="{FF2B5EF4-FFF2-40B4-BE49-F238E27FC236}">
              <a16:creationId xmlns:a16="http://schemas.microsoft.com/office/drawing/2014/main" xmlns="" id="{3064C45C-8403-282E-492D-8BBF54260D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85725</xdr:colOff>
      <xdr:row>0</xdr:row>
      <xdr:rowOff>47625</xdr:rowOff>
    </xdr:from>
    <xdr:to>
      <xdr:col>21</xdr:col>
      <xdr:colOff>704850</xdr:colOff>
      <xdr:row>3</xdr:row>
      <xdr:rowOff>0</xdr:rowOff>
    </xdr:to>
    <xdr:pic>
      <xdr:nvPicPr>
        <xdr:cNvPr id="51717683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xmlns="" id="{E4F36A8F-3FED-AAC1-3FB3-8EBEB6908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10950" y="47625"/>
          <a:ext cx="6191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219075</xdr:colOff>
      <xdr:row>2</xdr:row>
      <xdr:rowOff>9525</xdr:rowOff>
    </xdr:from>
    <xdr:to>
      <xdr:col>44</xdr:col>
      <xdr:colOff>180975</xdr:colOff>
      <xdr:row>8</xdr:row>
      <xdr:rowOff>0</xdr:rowOff>
    </xdr:to>
    <xdr:graphicFrame macro="">
      <xdr:nvGraphicFramePr>
        <xdr:cNvPr id="51717684" name="1 Gráfico">
          <a:extLst>
            <a:ext uri="{FF2B5EF4-FFF2-40B4-BE49-F238E27FC236}">
              <a16:creationId xmlns:a16="http://schemas.microsoft.com/office/drawing/2014/main" xmlns="" id="{F3DACA52-3C23-666B-6F44-890115D45D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39</xdr:col>
      <xdr:colOff>200025</xdr:colOff>
      <xdr:row>8</xdr:row>
      <xdr:rowOff>352425</xdr:rowOff>
    </xdr:from>
    <xdr:to>
      <xdr:col>44</xdr:col>
      <xdr:colOff>219075</xdr:colOff>
      <xdr:row>14</xdr:row>
      <xdr:rowOff>561975</xdr:rowOff>
    </xdr:to>
    <xdr:graphicFrame macro="">
      <xdr:nvGraphicFramePr>
        <xdr:cNvPr id="51717685" name="2 Gráfico">
          <a:extLst>
            <a:ext uri="{FF2B5EF4-FFF2-40B4-BE49-F238E27FC236}">
              <a16:creationId xmlns:a16="http://schemas.microsoft.com/office/drawing/2014/main" xmlns="" id="{50E51406-8A01-D820-4546-1BD765B494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200025</xdr:colOff>
      <xdr:row>14</xdr:row>
      <xdr:rowOff>714375</xdr:rowOff>
    </xdr:from>
    <xdr:to>
      <xdr:col>44</xdr:col>
      <xdr:colOff>247650</xdr:colOff>
      <xdr:row>19</xdr:row>
      <xdr:rowOff>95250</xdr:rowOff>
    </xdr:to>
    <xdr:graphicFrame macro="">
      <xdr:nvGraphicFramePr>
        <xdr:cNvPr id="51717686" name="3 Gráfico">
          <a:extLst>
            <a:ext uri="{FF2B5EF4-FFF2-40B4-BE49-F238E27FC236}">
              <a16:creationId xmlns:a16="http://schemas.microsoft.com/office/drawing/2014/main" xmlns="" id="{DE0113C5-F9F1-C9D5-5D0C-1323C6077E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190500</xdr:colOff>
      <xdr:row>19</xdr:row>
      <xdr:rowOff>200025</xdr:rowOff>
    </xdr:from>
    <xdr:to>
      <xdr:col>44</xdr:col>
      <xdr:colOff>200025</xdr:colOff>
      <xdr:row>25</xdr:row>
      <xdr:rowOff>257175</xdr:rowOff>
    </xdr:to>
    <xdr:graphicFrame macro="">
      <xdr:nvGraphicFramePr>
        <xdr:cNvPr id="51717687" name="4 Gráfico">
          <a:extLst>
            <a:ext uri="{FF2B5EF4-FFF2-40B4-BE49-F238E27FC236}">
              <a16:creationId xmlns:a16="http://schemas.microsoft.com/office/drawing/2014/main" xmlns="" id="{BBF525D6-4E7C-2B6E-78BF-191D14EE18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/>
  <dimension ref="A1:M65529"/>
  <sheetViews>
    <sheetView showGridLines="0" topLeftCell="A19" zoomScale="80" zoomScaleNormal="80" workbookViewId="0">
      <selection activeCell="G18" sqref="G18:I18"/>
    </sheetView>
  </sheetViews>
  <sheetFormatPr baseColWidth="10" defaultColWidth="11.42578125" defaultRowHeight="14.25" x14ac:dyDescent="0.2"/>
  <cols>
    <col min="1" max="2" width="11.42578125" style="18"/>
    <col min="3" max="3" width="15.85546875" style="18" customWidth="1"/>
    <col min="4" max="4" width="21.140625" style="18" customWidth="1"/>
    <col min="5" max="5" width="14.85546875" style="18" customWidth="1"/>
    <col min="6" max="6" width="8.5703125" style="18" customWidth="1"/>
    <col min="7" max="7" width="10.28515625" style="18" customWidth="1"/>
    <col min="8" max="8" width="16.28515625" style="18" customWidth="1"/>
    <col min="9" max="9" width="18.28515625" style="18" customWidth="1"/>
    <col min="10" max="10" width="3.28515625" style="18" customWidth="1"/>
    <col min="11" max="11" width="46.28515625" style="18" bestFit="1" customWidth="1"/>
    <col min="12" max="12" width="85.42578125" style="18" customWidth="1"/>
    <col min="13" max="13" width="33.5703125" style="18" customWidth="1"/>
    <col min="14" max="16384" width="11.42578125" style="18"/>
  </cols>
  <sheetData>
    <row r="1" spans="1:13" ht="27" customHeight="1" x14ac:dyDescent="0.25">
      <c r="A1" s="202"/>
      <c r="B1" s="203"/>
      <c r="C1" s="210" t="s">
        <v>168</v>
      </c>
      <c r="D1" s="211"/>
      <c r="E1" s="211"/>
      <c r="F1" s="211"/>
      <c r="G1" s="211"/>
      <c r="H1" s="208" t="s">
        <v>169</v>
      </c>
      <c r="I1" s="209"/>
    </row>
    <row r="2" spans="1:13" ht="18.75" customHeight="1" x14ac:dyDescent="0.25">
      <c r="A2" s="204"/>
      <c r="B2" s="205"/>
      <c r="C2" s="210" t="s">
        <v>170</v>
      </c>
      <c r="D2" s="211"/>
      <c r="E2" s="211"/>
      <c r="F2" s="211"/>
      <c r="G2" s="211"/>
      <c r="H2" s="44">
        <v>41241</v>
      </c>
      <c r="I2" s="45" t="s">
        <v>174</v>
      </c>
    </row>
    <row r="3" spans="1:13" ht="21" customHeight="1" x14ac:dyDescent="0.25">
      <c r="A3" s="206"/>
      <c r="B3" s="207"/>
      <c r="C3" s="210" t="s">
        <v>171</v>
      </c>
      <c r="D3" s="211"/>
      <c r="E3" s="211"/>
      <c r="F3" s="211"/>
      <c r="G3" s="211"/>
      <c r="H3" s="208" t="s">
        <v>172</v>
      </c>
      <c r="I3" s="209"/>
    </row>
    <row r="4" spans="1:13" ht="5.25" customHeight="1" x14ac:dyDescent="0.2"/>
    <row r="5" spans="1:13" ht="34.5" customHeight="1" x14ac:dyDescent="0.2">
      <c r="A5" s="162" t="s">
        <v>163</v>
      </c>
      <c r="B5" s="162"/>
      <c r="C5" s="162"/>
      <c r="D5" s="162"/>
      <c r="E5" s="162"/>
      <c r="F5" s="162"/>
      <c r="G5" s="162"/>
      <c r="H5" s="162"/>
      <c r="I5" s="162"/>
      <c r="K5" s="163" t="s">
        <v>139</v>
      </c>
      <c r="L5" s="163"/>
      <c r="M5" s="163"/>
    </row>
    <row r="6" spans="1:13" ht="23.25" customHeight="1" x14ac:dyDescent="0.2">
      <c r="A6" s="164" t="s">
        <v>161</v>
      </c>
      <c r="B6" s="165"/>
      <c r="C6" s="165"/>
      <c r="D6" s="165"/>
      <c r="E6" s="165"/>
      <c r="F6" s="193" t="s">
        <v>140</v>
      </c>
      <c r="G6" s="194"/>
      <c r="H6" s="194"/>
      <c r="I6" s="194"/>
      <c r="K6" s="47" t="s">
        <v>141</v>
      </c>
      <c r="L6" s="48" t="s">
        <v>142</v>
      </c>
      <c r="M6" s="49" t="s">
        <v>143</v>
      </c>
    </row>
    <row r="7" spans="1:13" ht="20.100000000000001" customHeight="1" x14ac:dyDescent="0.2">
      <c r="A7" s="166" t="s">
        <v>375</v>
      </c>
      <c r="B7" s="167"/>
      <c r="C7" s="167"/>
      <c r="D7" s="167"/>
      <c r="E7" s="167"/>
      <c r="F7" s="195">
        <v>45262</v>
      </c>
      <c r="G7" s="195"/>
      <c r="H7" s="195"/>
      <c r="I7" s="195"/>
      <c r="K7" s="168" t="s">
        <v>165</v>
      </c>
      <c r="L7" s="57" t="s">
        <v>144</v>
      </c>
      <c r="M7" s="169" t="s">
        <v>145</v>
      </c>
    </row>
    <row r="8" spans="1:13" ht="33.75" customHeight="1" x14ac:dyDescent="0.2">
      <c r="A8" s="166"/>
      <c r="B8" s="167"/>
      <c r="C8" s="167"/>
      <c r="D8" s="167"/>
      <c r="E8" s="167"/>
      <c r="F8" s="170" t="s">
        <v>159</v>
      </c>
      <c r="G8" s="171"/>
      <c r="H8" s="172">
        <v>254599000161</v>
      </c>
      <c r="I8" s="173"/>
      <c r="K8" s="169"/>
      <c r="L8" s="57" t="s">
        <v>158</v>
      </c>
      <c r="M8" s="169"/>
    </row>
    <row r="9" spans="1:13" ht="20.100000000000001" customHeight="1" x14ac:dyDescent="0.2">
      <c r="A9" s="42" t="s">
        <v>146</v>
      </c>
      <c r="B9" s="43"/>
      <c r="C9" s="198" t="s">
        <v>376</v>
      </c>
      <c r="D9" s="198"/>
      <c r="E9" s="199"/>
      <c r="F9" s="200" t="s">
        <v>162</v>
      </c>
      <c r="G9" s="201"/>
      <c r="H9" s="176" t="s">
        <v>373</v>
      </c>
      <c r="I9" s="177"/>
      <c r="K9" s="169"/>
      <c r="L9" s="57" t="s">
        <v>147</v>
      </c>
      <c r="M9" s="169" t="s">
        <v>148</v>
      </c>
    </row>
    <row r="10" spans="1:13" ht="20.100000000000001" customHeight="1" x14ac:dyDescent="0.2">
      <c r="A10" s="196" t="s">
        <v>167</v>
      </c>
      <c r="B10" s="197"/>
      <c r="C10" s="198" t="s">
        <v>374</v>
      </c>
      <c r="D10" s="198"/>
      <c r="E10" s="198"/>
      <c r="F10" s="199"/>
      <c r="G10" s="46" t="s">
        <v>149</v>
      </c>
      <c r="H10" s="174">
        <v>3222167664</v>
      </c>
      <c r="I10" s="175"/>
      <c r="K10" s="169"/>
      <c r="L10" s="57" t="s">
        <v>150</v>
      </c>
      <c r="M10" s="169"/>
    </row>
    <row r="11" spans="1:13" ht="20.100000000000001" customHeight="1" x14ac:dyDescent="0.2">
      <c r="A11" s="196" t="s">
        <v>164</v>
      </c>
      <c r="B11" s="197"/>
      <c r="C11" s="198" t="s">
        <v>377</v>
      </c>
      <c r="D11" s="198"/>
      <c r="E11" s="198"/>
      <c r="F11" s="199"/>
      <c r="G11" s="46" t="s">
        <v>173</v>
      </c>
      <c r="H11" s="178"/>
      <c r="I11" s="179"/>
      <c r="K11" s="180"/>
      <c r="L11" s="58"/>
      <c r="M11" s="58"/>
    </row>
    <row r="12" spans="1:13" ht="19.5" customHeight="1" x14ac:dyDescent="0.2">
      <c r="A12" s="182" t="s">
        <v>151</v>
      </c>
      <c r="B12" s="183"/>
      <c r="C12" s="183"/>
      <c r="D12" s="183"/>
      <c r="E12" s="183"/>
      <c r="F12" s="183"/>
      <c r="G12" s="183"/>
      <c r="H12" s="183"/>
      <c r="I12" s="184"/>
      <c r="K12" s="181"/>
      <c r="L12" s="58"/>
      <c r="M12" s="181"/>
    </row>
    <row r="13" spans="1:13" ht="20.100000000000001" customHeight="1" x14ac:dyDescent="0.2">
      <c r="A13" s="185" t="s">
        <v>152</v>
      </c>
      <c r="B13" s="185"/>
      <c r="C13" s="185"/>
      <c r="D13" s="185" t="s">
        <v>153</v>
      </c>
      <c r="E13" s="185"/>
      <c r="F13" s="185"/>
      <c r="G13" s="185" t="s">
        <v>160</v>
      </c>
      <c r="H13" s="185"/>
      <c r="I13" s="185"/>
      <c r="K13" s="181"/>
      <c r="L13" s="58"/>
      <c r="M13" s="181"/>
    </row>
    <row r="14" spans="1:13" ht="20.100000000000001" customHeight="1" x14ac:dyDescent="0.2">
      <c r="A14" s="186" t="s">
        <v>355</v>
      </c>
      <c r="B14" s="186"/>
      <c r="C14" s="186"/>
      <c r="D14" s="186" t="s">
        <v>356</v>
      </c>
      <c r="E14" s="186"/>
      <c r="F14" s="186"/>
      <c r="G14" s="186" t="s">
        <v>357</v>
      </c>
      <c r="H14" s="186"/>
      <c r="I14" s="186"/>
      <c r="K14" s="181"/>
      <c r="L14" s="58"/>
      <c r="M14" s="181"/>
    </row>
    <row r="15" spans="1:13" ht="20.100000000000001" customHeight="1" x14ac:dyDescent="0.2">
      <c r="A15" s="186" t="s">
        <v>358</v>
      </c>
      <c r="B15" s="186"/>
      <c r="C15" s="186"/>
      <c r="D15" s="186" t="s">
        <v>356</v>
      </c>
      <c r="E15" s="186"/>
      <c r="F15" s="186"/>
      <c r="G15" s="186" t="s">
        <v>359</v>
      </c>
      <c r="H15" s="186"/>
      <c r="I15" s="186"/>
      <c r="K15" s="181"/>
      <c r="L15" s="58"/>
      <c r="M15" s="58"/>
    </row>
    <row r="16" spans="1:13" ht="20.100000000000001" customHeight="1" x14ac:dyDescent="0.2">
      <c r="A16" s="186" t="s">
        <v>360</v>
      </c>
      <c r="B16" s="186"/>
      <c r="C16" s="186"/>
      <c r="D16" s="186" t="s">
        <v>356</v>
      </c>
      <c r="E16" s="186"/>
      <c r="F16" s="186"/>
      <c r="G16" s="186" t="s">
        <v>361</v>
      </c>
      <c r="H16" s="186"/>
      <c r="I16" s="186"/>
      <c r="K16" s="181"/>
      <c r="L16" s="58"/>
      <c r="M16" s="58"/>
    </row>
    <row r="17" spans="1:13" ht="20.100000000000001" customHeight="1" x14ac:dyDescent="0.2">
      <c r="A17" s="186" t="s">
        <v>362</v>
      </c>
      <c r="B17" s="186"/>
      <c r="C17" s="186"/>
      <c r="D17" s="186" t="s">
        <v>356</v>
      </c>
      <c r="E17" s="186"/>
      <c r="F17" s="186"/>
      <c r="G17" s="186" t="s">
        <v>363</v>
      </c>
      <c r="H17" s="186"/>
      <c r="I17" s="186"/>
      <c r="K17" s="181"/>
      <c r="L17" s="58"/>
      <c r="M17" s="58"/>
    </row>
    <row r="18" spans="1:13" ht="20.100000000000001" customHeight="1" x14ac:dyDescent="0.2">
      <c r="A18" s="186" t="s">
        <v>539</v>
      </c>
      <c r="B18" s="186"/>
      <c r="C18" s="186"/>
      <c r="D18" s="186" t="s">
        <v>356</v>
      </c>
      <c r="E18" s="186"/>
      <c r="F18" s="186"/>
      <c r="G18" s="186"/>
      <c r="H18" s="186"/>
      <c r="I18" s="186"/>
      <c r="K18" s="187"/>
      <c r="L18" s="58"/>
      <c r="M18" s="58"/>
    </row>
    <row r="19" spans="1:13" ht="20.100000000000001" customHeight="1" x14ac:dyDescent="0.2">
      <c r="A19" s="186" t="s">
        <v>540</v>
      </c>
      <c r="B19" s="186"/>
      <c r="C19" s="186"/>
      <c r="D19" s="186" t="s">
        <v>356</v>
      </c>
      <c r="E19" s="186"/>
      <c r="F19" s="186"/>
      <c r="G19" s="186" t="s">
        <v>541</v>
      </c>
      <c r="H19" s="186"/>
      <c r="I19" s="186"/>
      <c r="K19" s="181"/>
      <c r="L19" s="58"/>
      <c r="M19" s="58"/>
    </row>
    <row r="20" spans="1:13" ht="20.100000000000001" customHeight="1" x14ac:dyDescent="0.2">
      <c r="A20" s="186" t="s">
        <v>364</v>
      </c>
      <c r="B20" s="186"/>
      <c r="C20" s="186"/>
      <c r="D20" s="186" t="s">
        <v>356</v>
      </c>
      <c r="E20" s="186"/>
      <c r="F20" s="186"/>
      <c r="G20" s="186" t="s">
        <v>365</v>
      </c>
      <c r="H20" s="186"/>
      <c r="I20" s="186"/>
      <c r="K20" s="181"/>
      <c r="L20" s="58"/>
      <c r="M20" s="58"/>
    </row>
    <row r="21" spans="1:13" ht="20.100000000000001" customHeight="1" x14ac:dyDescent="0.2">
      <c r="A21" s="186" t="s">
        <v>366</v>
      </c>
      <c r="B21" s="186"/>
      <c r="C21" s="186"/>
      <c r="D21" s="186" t="s">
        <v>356</v>
      </c>
      <c r="E21" s="186"/>
      <c r="F21" s="186"/>
      <c r="G21" s="186" t="s">
        <v>367</v>
      </c>
      <c r="H21" s="186"/>
      <c r="I21" s="186"/>
      <c r="K21" s="181"/>
      <c r="L21" s="58"/>
      <c r="M21" s="59"/>
    </row>
    <row r="22" spans="1:13" ht="20.100000000000001" customHeight="1" x14ac:dyDescent="0.2">
      <c r="A22" s="186" t="s">
        <v>370</v>
      </c>
      <c r="B22" s="186"/>
      <c r="C22" s="186"/>
      <c r="D22" s="186" t="s">
        <v>356</v>
      </c>
      <c r="E22" s="186"/>
      <c r="F22" s="186"/>
      <c r="G22" s="186" t="s">
        <v>380</v>
      </c>
      <c r="H22" s="186"/>
      <c r="I22" s="186"/>
    </row>
    <row r="23" spans="1:13" s="19" customFormat="1" ht="20.25" x14ac:dyDescent="0.3">
      <c r="A23" s="186" t="s">
        <v>378</v>
      </c>
      <c r="B23" s="186"/>
      <c r="C23" s="186"/>
      <c r="D23" s="186" t="s">
        <v>356</v>
      </c>
      <c r="E23" s="186"/>
      <c r="F23" s="186"/>
      <c r="G23" s="186" t="s">
        <v>381</v>
      </c>
      <c r="H23" s="186"/>
      <c r="I23" s="186"/>
      <c r="K23" s="188"/>
      <c r="L23" s="188"/>
    </row>
    <row r="24" spans="1:13" ht="30" customHeight="1" x14ac:dyDescent="0.2">
      <c r="A24" s="189" t="s">
        <v>154</v>
      </c>
      <c r="B24" s="189"/>
      <c r="C24" s="189"/>
      <c r="D24" s="189"/>
      <c r="E24" s="189"/>
      <c r="F24" s="189"/>
      <c r="G24" s="189"/>
      <c r="H24" s="189"/>
      <c r="I24" s="189"/>
      <c r="K24" s="20"/>
      <c r="L24" s="20"/>
    </row>
    <row r="25" spans="1:13" ht="33.75" customHeight="1" x14ac:dyDescent="0.2">
      <c r="A25" s="185" t="s">
        <v>152</v>
      </c>
      <c r="B25" s="185"/>
      <c r="C25" s="185"/>
      <c r="D25" s="185" t="s">
        <v>153</v>
      </c>
      <c r="E25" s="185"/>
      <c r="F25" s="185"/>
      <c r="G25" s="185" t="s">
        <v>23</v>
      </c>
      <c r="H25" s="185"/>
      <c r="I25" s="185"/>
      <c r="K25" s="21"/>
      <c r="L25" s="22"/>
      <c r="M25" s="18" t="s">
        <v>155</v>
      </c>
    </row>
    <row r="26" spans="1:13" ht="20.100000000000001" customHeight="1" x14ac:dyDescent="0.2">
      <c r="A26" s="186" t="s">
        <v>368</v>
      </c>
      <c r="B26" s="186"/>
      <c r="C26" s="186"/>
      <c r="D26" s="186" t="s">
        <v>369</v>
      </c>
      <c r="E26" s="186"/>
      <c r="F26" s="186"/>
      <c r="G26" s="186" t="s">
        <v>379</v>
      </c>
      <c r="H26" s="186"/>
      <c r="I26" s="186"/>
      <c r="K26" s="21"/>
      <c r="L26" s="22"/>
    </row>
    <row r="27" spans="1:13" ht="20.100000000000001" customHeight="1" x14ac:dyDescent="0.2">
      <c r="A27" s="186" t="s">
        <v>371</v>
      </c>
      <c r="B27" s="186"/>
      <c r="C27" s="186"/>
      <c r="D27" s="186" t="s">
        <v>356</v>
      </c>
      <c r="E27" s="186"/>
      <c r="F27" s="186"/>
      <c r="G27" s="186" t="s">
        <v>372</v>
      </c>
      <c r="H27" s="186"/>
      <c r="I27" s="186"/>
      <c r="K27" s="21"/>
      <c r="L27" s="23"/>
    </row>
    <row r="28" spans="1:13" ht="20.100000000000001" customHeight="1" x14ac:dyDescent="0.2">
      <c r="A28" s="186"/>
      <c r="B28" s="186"/>
      <c r="C28" s="186"/>
      <c r="D28" s="186"/>
      <c r="E28" s="186"/>
      <c r="F28" s="186"/>
      <c r="G28" s="186"/>
      <c r="H28" s="186"/>
      <c r="I28" s="186"/>
      <c r="K28" s="21"/>
      <c r="L28" s="23"/>
    </row>
    <row r="29" spans="1:13" ht="20.100000000000001" customHeight="1" x14ac:dyDescent="0.2">
      <c r="A29" s="186"/>
      <c r="B29" s="186"/>
      <c r="C29" s="186"/>
      <c r="D29" s="186"/>
      <c r="E29" s="186"/>
      <c r="F29" s="186"/>
      <c r="G29" s="186"/>
      <c r="H29" s="186"/>
      <c r="I29" s="186"/>
      <c r="K29" s="21"/>
      <c r="L29" s="22"/>
    </row>
    <row r="30" spans="1:13" ht="20.100000000000001" customHeight="1" x14ac:dyDescent="0.2">
      <c r="A30" s="186"/>
      <c r="B30" s="186"/>
      <c r="C30" s="186"/>
      <c r="D30" s="186"/>
      <c r="E30" s="186"/>
      <c r="F30" s="186"/>
      <c r="G30" s="186"/>
      <c r="H30" s="186"/>
      <c r="I30" s="186"/>
      <c r="K30" s="21"/>
      <c r="L30" s="23"/>
    </row>
    <row r="31" spans="1:13" ht="20.100000000000001" customHeight="1" x14ac:dyDescent="0.2">
      <c r="A31" s="186"/>
      <c r="B31" s="186"/>
      <c r="C31" s="186"/>
      <c r="D31" s="186"/>
      <c r="E31" s="186"/>
      <c r="F31" s="186"/>
      <c r="G31" s="186"/>
      <c r="H31" s="186"/>
      <c r="I31" s="186"/>
      <c r="K31" s="21"/>
      <c r="L31" s="24"/>
    </row>
    <row r="32" spans="1:13" ht="20.100000000000001" customHeight="1" x14ac:dyDescent="0.2">
      <c r="A32" s="186"/>
      <c r="B32" s="186"/>
      <c r="C32" s="186"/>
      <c r="D32" s="186"/>
      <c r="E32" s="186"/>
      <c r="F32" s="186"/>
      <c r="G32" s="186"/>
      <c r="H32" s="186"/>
      <c r="I32" s="186"/>
      <c r="K32" s="190"/>
      <c r="L32" s="22"/>
    </row>
    <row r="33" spans="11:12" ht="15" x14ac:dyDescent="0.2">
      <c r="K33" s="190"/>
      <c r="L33" s="25"/>
    </row>
    <row r="34" spans="11:12" ht="19.5" customHeight="1" x14ac:dyDescent="0.2"/>
    <row r="35" spans="11:12" ht="51" customHeight="1" x14ac:dyDescent="0.2"/>
    <row r="36" spans="11:12" ht="51.75" customHeight="1" x14ac:dyDescent="0.2"/>
    <row r="37" spans="11:12" ht="42.75" customHeight="1" x14ac:dyDescent="0.2"/>
    <row r="38" spans="11:12" ht="107.25" customHeight="1" x14ac:dyDescent="0.2"/>
    <row r="39" spans="11:12" ht="58.5" customHeight="1" x14ac:dyDescent="0.2"/>
    <row r="40" spans="11:12" ht="30.75" customHeight="1" x14ac:dyDescent="0.2"/>
    <row r="41" spans="11:12" ht="30.75" customHeight="1" x14ac:dyDescent="0.2"/>
    <row r="42" spans="11:12" ht="47.25" customHeight="1" x14ac:dyDescent="0.2"/>
    <row r="65526" spans="1:5" ht="15" x14ac:dyDescent="0.25">
      <c r="A65526" s="191" t="s">
        <v>29</v>
      </c>
      <c r="B65526" s="191"/>
      <c r="C65526" s="191"/>
      <c r="D65526" s="191"/>
      <c r="E65526" s="191"/>
    </row>
    <row r="65527" spans="1:5" x14ac:dyDescent="0.2">
      <c r="A65527" s="192" t="s">
        <v>30</v>
      </c>
      <c r="B65527" s="192"/>
      <c r="C65527" s="192"/>
      <c r="D65527" s="192"/>
      <c r="E65527" s="192"/>
    </row>
    <row r="65528" spans="1:5" x14ac:dyDescent="0.2">
      <c r="A65528" s="192" t="s">
        <v>31</v>
      </c>
      <c r="B65528" s="192"/>
      <c r="C65528" s="192"/>
      <c r="D65528" s="192"/>
      <c r="E65528" s="192"/>
    </row>
    <row r="65529" spans="1:5" x14ac:dyDescent="0.2">
      <c r="A65529" s="18" t="s">
        <v>156</v>
      </c>
      <c r="D65529" s="18" t="s">
        <v>157</v>
      </c>
    </row>
  </sheetData>
  <sheetProtection password="F5F0" sheet="1"/>
  <mergeCells count="93">
    <mergeCell ref="A1:B3"/>
    <mergeCell ref="H1:I1"/>
    <mergeCell ref="H3:I3"/>
    <mergeCell ref="C1:G1"/>
    <mergeCell ref="C2:G2"/>
    <mergeCell ref="C3:G3"/>
    <mergeCell ref="K32:K33"/>
    <mergeCell ref="A65526:E65526"/>
    <mergeCell ref="A65527:E65527"/>
    <mergeCell ref="A65528:E65528"/>
    <mergeCell ref="F6:I6"/>
    <mergeCell ref="F7:I7"/>
    <mergeCell ref="A31:C31"/>
    <mergeCell ref="D31:F31"/>
    <mergeCell ref="G31:I31"/>
    <mergeCell ref="A11:B11"/>
    <mergeCell ref="C10:F10"/>
    <mergeCell ref="C11:F11"/>
    <mergeCell ref="F9:G9"/>
    <mergeCell ref="A10:B10"/>
    <mergeCell ref="C9:E9"/>
    <mergeCell ref="A28:C28"/>
    <mergeCell ref="D28:F28"/>
    <mergeCell ref="G28:I28"/>
    <mergeCell ref="A32:C32"/>
    <mergeCell ref="D32:F32"/>
    <mergeCell ref="G32:I32"/>
    <mergeCell ref="A29:C29"/>
    <mergeCell ref="D29:F29"/>
    <mergeCell ref="G29:I29"/>
    <mergeCell ref="A30:C30"/>
    <mergeCell ref="D30:F30"/>
    <mergeCell ref="G30:I30"/>
    <mergeCell ref="A26:C26"/>
    <mergeCell ref="D26:F26"/>
    <mergeCell ref="A27:C27"/>
    <mergeCell ref="D27:F27"/>
    <mergeCell ref="G27:I27"/>
    <mergeCell ref="G23:I23"/>
    <mergeCell ref="K23:L23"/>
    <mergeCell ref="A24:I24"/>
    <mergeCell ref="A25:C25"/>
    <mergeCell ref="D25:F25"/>
    <mergeCell ref="G25:I25"/>
    <mergeCell ref="K18:K21"/>
    <mergeCell ref="A20:C20"/>
    <mergeCell ref="D20:F20"/>
    <mergeCell ref="G26:I26"/>
    <mergeCell ref="A19:C19"/>
    <mergeCell ref="D19:F19"/>
    <mergeCell ref="G19:I19"/>
    <mergeCell ref="G20:I20"/>
    <mergeCell ref="A21:C21"/>
    <mergeCell ref="D21:F21"/>
    <mergeCell ref="G21:I21"/>
    <mergeCell ref="A22:C22"/>
    <mergeCell ref="D22:F22"/>
    <mergeCell ref="G22:I22"/>
    <mergeCell ref="A23:C23"/>
    <mergeCell ref="D23:F23"/>
    <mergeCell ref="A17:C17"/>
    <mergeCell ref="D17:F17"/>
    <mergeCell ref="G17:I17"/>
    <mergeCell ref="A18:C18"/>
    <mergeCell ref="D18:F18"/>
    <mergeCell ref="G18:I18"/>
    <mergeCell ref="H11:I11"/>
    <mergeCell ref="K11:K17"/>
    <mergeCell ref="A12:I12"/>
    <mergeCell ref="M12:M14"/>
    <mergeCell ref="A13:C13"/>
    <mergeCell ref="D13:F13"/>
    <mergeCell ref="G13:I13"/>
    <mergeCell ref="A14:C14"/>
    <mergeCell ref="D14:F14"/>
    <mergeCell ref="G14:I14"/>
    <mergeCell ref="A15:C15"/>
    <mergeCell ref="D15:F15"/>
    <mergeCell ref="G15:I15"/>
    <mergeCell ref="A16:C16"/>
    <mergeCell ref="D16:F16"/>
    <mergeCell ref="G16:I16"/>
    <mergeCell ref="A5:I5"/>
    <mergeCell ref="K5:M5"/>
    <mergeCell ref="A6:E6"/>
    <mergeCell ref="A7:E8"/>
    <mergeCell ref="K7:K10"/>
    <mergeCell ref="M7:M8"/>
    <mergeCell ref="F8:G8"/>
    <mergeCell ref="H8:I8"/>
    <mergeCell ref="M9:M10"/>
    <mergeCell ref="H10:I10"/>
    <mergeCell ref="H9:I9"/>
  </mergeCells>
  <hyperlinks>
    <hyperlink ref="A65528" r:id="rId1"/>
    <hyperlink ref="A65527" r:id="rId2"/>
  </hyperlink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/>
  <dimension ref="A1:U65532"/>
  <sheetViews>
    <sheetView showGridLines="0" tabSelected="1" topLeftCell="D73" zoomScale="110" zoomScaleNormal="110" workbookViewId="0">
      <selection activeCell="H141" sqref="H141"/>
    </sheetView>
  </sheetViews>
  <sheetFormatPr baseColWidth="10" defaultColWidth="11.42578125" defaultRowHeight="14.25" x14ac:dyDescent="0.2"/>
  <cols>
    <col min="1" max="1" width="0.42578125" style="86" customWidth="1"/>
    <col min="2" max="2" width="1.42578125" style="86" customWidth="1"/>
    <col min="3" max="3" width="44.7109375" style="86" customWidth="1"/>
    <col min="4" max="4" width="11.7109375" style="139" customWidth="1"/>
    <col min="5" max="6" width="33.7109375" style="121" customWidth="1"/>
    <col min="7" max="7" width="11.7109375" style="139" customWidth="1"/>
    <col min="8" max="9" width="33.7109375" style="121" customWidth="1"/>
    <col min="10" max="10" width="11.7109375" style="139" customWidth="1"/>
    <col min="11" max="12" width="33.7109375" style="121" customWidth="1"/>
    <col min="13" max="13" width="11.7109375" style="139" customWidth="1"/>
    <col min="14" max="15" width="33.7109375" style="121" customWidth="1"/>
    <col min="16" max="16" width="3.140625" style="86" customWidth="1"/>
    <col min="17" max="17" width="2.42578125" style="86" customWidth="1"/>
    <col min="18" max="18" width="7.42578125" style="86" hidden="1" customWidth="1"/>
    <col min="19" max="20" width="7.140625" style="86" hidden="1" customWidth="1"/>
    <col min="21" max="21" width="7" style="86" hidden="1" customWidth="1"/>
    <col min="22" max="22" width="11.42578125" style="86"/>
    <col min="23" max="23" width="13" style="86" customWidth="1"/>
    <col min="24" max="24" width="15.85546875" style="86" customWidth="1"/>
    <col min="25" max="25" width="13" style="86" customWidth="1"/>
    <col min="26" max="27" width="11.42578125" style="86" customWidth="1"/>
    <col min="28" max="16384" width="11.42578125" style="86"/>
  </cols>
  <sheetData>
    <row r="1" spans="1:21" ht="33" customHeight="1" x14ac:dyDescent="0.2">
      <c r="B1" s="247" t="s">
        <v>123</v>
      </c>
      <c r="C1" s="247"/>
      <c r="D1" s="247"/>
      <c r="E1" s="247"/>
      <c r="F1" s="247"/>
      <c r="G1" s="247"/>
      <c r="H1" s="247"/>
      <c r="I1" s="247"/>
      <c r="J1" s="248"/>
      <c r="K1" s="248"/>
      <c r="L1" s="87"/>
      <c r="M1" s="87"/>
      <c r="N1" s="87"/>
      <c r="O1" s="87"/>
    </row>
    <row r="2" spans="1:21" ht="15.75" x14ac:dyDescent="0.2">
      <c r="B2" s="249" t="s">
        <v>27</v>
      </c>
      <c r="C2" s="249"/>
      <c r="D2" s="213" t="s">
        <v>175</v>
      </c>
      <c r="E2" s="213"/>
      <c r="F2" s="213"/>
      <c r="G2" s="214" t="s">
        <v>176</v>
      </c>
      <c r="H2" s="214"/>
      <c r="I2" s="214"/>
      <c r="J2" s="215" t="s">
        <v>177</v>
      </c>
      <c r="K2" s="215"/>
      <c r="L2" s="215"/>
      <c r="M2" s="264" t="s">
        <v>178</v>
      </c>
      <c r="N2" s="264"/>
      <c r="O2" s="264"/>
      <c r="Q2" s="86">
        <v>1</v>
      </c>
    </row>
    <row r="3" spans="1:21" ht="15" customHeight="1" x14ac:dyDescent="0.2">
      <c r="B3" s="249"/>
      <c r="C3" s="249"/>
      <c r="D3" s="220" t="s">
        <v>34</v>
      </c>
      <c r="E3" s="218" t="s">
        <v>121</v>
      </c>
      <c r="F3" s="218" t="s">
        <v>124</v>
      </c>
      <c r="G3" s="216" t="s">
        <v>34</v>
      </c>
      <c r="H3" s="218" t="s">
        <v>121</v>
      </c>
      <c r="I3" s="218" t="s">
        <v>124</v>
      </c>
      <c r="J3" s="216" t="s">
        <v>34</v>
      </c>
      <c r="K3" s="225" t="s">
        <v>121</v>
      </c>
      <c r="L3" s="219" t="s">
        <v>124</v>
      </c>
      <c r="M3" s="216" t="s">
        <v>34</v>
      </c>
      <c r="N3" s="225" t="s">
        <v>121</v>
      </c>
      <c r="O3" s="219" t="s">
        <v>124</v>
      </c>
      <c r="Q3" s="86">
        <v>2</v>
      </c>
    </row>
    <row r="4" spans="1:21" ht="15.75" customHeight="1" x14ac:dyDescent="0.2">
      <c r="B4" s="249"/>
      <c r="C4" s="249"/>
      <c r="D4" s="221"/>
      <c r="E4" s="219"/>
      <c r="F4" s="219"/>
      <c r="G4" s="217"/>
      <c r="H4" s="219"/>
      <c r="I4" s="219"/>
      <c r="J4" s="217"/>
      <c r="K4" s="226"/>
      <c r="L4" s="230"/>
      <c r="M4" s="217"/>
      <c r="N4" s="226"/>
      <c r="O4" s="230"/>
      <c r="Q4" s="86">
        <v>3</v>
      </c>
    </row>
    <row r="5" spans="1:21" ht="15.75" x14ac:dyDescent="0.2">
      <c r="B5" s="249"/>
      <c r="C5" s="249"/>
      <c r="D5" s="88"/>
      <c r="E5" s="89"/>
      <c r="F5" s="89"/>
      <c r="G5" s="90"/>
      <c r="H5" s="91"/>
      <c r="I5" s="91"/>
      <c r="J5" s="90"/>
      <c r="K5" s="92"/>
      <c r="L5" s="91"/>
      <c r="M5" s="90"/>
      <c r="N5" s="92"/>
      <c r="O5" s="91"/>
      <c r="Q5" s="86">
        <v>4</v>
      </c>
    </row>
    <row r="6" spans="1:21" ht="18.75" x14ac:dyDescent="0.2">
      <c r="A6" s="212"/>
      <c r="B6" s="257"/>
      <c r="C6" s="93" t="s">
        <v>73</v>
      </c>
      <c r="D6" s="94"/>
      <c r="E6" s="94"/>
      <c r="F6" s="94"/>
      <c r="G6" s="94"/>
      <c r="H6" s="94"/>
      <c r="I6" s="94"/>
      <c r="J6" s="94"/>
      <c r="K6" s="94"/>
      <c r="L6" s="95"/>
      <c r="M6" s="94"/>
      <c r="N6" s="94"/>
      <c r="O6" s="95"/>
    </row>
    <row r="7" spans="1:21" ht="39.950000000000003" customHeight="1" x14ac:dyDescent="0.2">
      <c r="A7" s="212"/>
      <c r="B7" s="258"/>
      <c r="C7" s="96" t="s">
        <v>33</v>
      </c>
      <c r="D7" s="26">
        <v>3</v>
      </c>
      <c r="E7" s="60" t="s">
        <v>179</v>
      </c>
      <c r="F7" s="60" t="s">
        <v>180</v>
      </c>
      <c r="G7" s="79">
        <v>4</v>
      </c>
      <c r="H7" s="61" t="s">
        <v>423</v>
      </c>
      <c r="I7" s="61" t="s">
        <v>424</v>
      </c>
      <c r="J7" s="82"/>
      <c r="K7" s="62"/>
      <c r="L7" s="63"/>
      <c r="M7" s="84"/>
      <c r="N7" s="64"/>
      <c r="O7" s="65"/>
      <c r="R7" s="86">
        <f>COUNTIF(D7:D10,"1")</f>
        <v>0</v>
      </c>
      <c r="S7" s="86">
        <f>COUNTIF(G7:G10,"1")</f>
        <v>0</v>
      </c>
      <c r="T7" s="86">
        <f>COUNTIF(J7:J10,"1")</f>
        <v>0</v>
      </c>
      <c r="U7" s="86">
        <f>COUNTIF(M7:M10,"1")</f>
        <v>0</v>
      </c>
    </row>
    <row r="8" spans="1:21" ht="39.950000000000003" customHeight="1" x14ac:dyDescent="0.2">
      <c r="A8" s="212"/>
      <c r="B8" s="258"/>
      <c r="C8" s="97" t="s">
        <v>35</v>
      </c>
      <c r="D8" s="26">
        <v>3</v>
      </c>
      <c r="E8" s="60" t="s">
        <v>181</v>
      </c>
      <c r="F8" s="60" t="s">
        <v>182</v>
      </c>
      <c r="G8" s="79">
        <v>4</v>
      </c>
      <c r="H8" s="66" t="s">
        <v>425</v>
      </c>
      <c r="I8" s="61" t="s">
        <v>426</v>
      </c>
      <c r="J8" s="82"/>
      <c r="K8" s="67"/>
      <c r="L8" s="63"/>
      <c r="M8" s="84"/>
      <c r="N8" s="68"/>
      <c r="O8" s="65"/>
      <c r="R8" s="86">
        <f>COUNTIF(D7:D10,"2")</f>
        <v>0</v>
      </c>
      <c r="S8" s="86">
        <f>COUNTIF(G7:G10,"2")</f>
        <v>0</v>
      </c>
      <c r="T8" s="86">
        <f>COUNTIF(J7:J10,"2")</f>
        <v>0</v>
      </c>
      <c r="U8" s="86">
        <f>COUNTIF(M7:M10,"2")</f>
        <v>0</v>
      </c>
    </row>
    <row r="9" spans="1:21" ht="39.950000000000003" customHeight="1" x14ac:dyDescent="0.2">
      <c r="A9" s="212"/>
      <c r="B9" s="258"/>
      <c r="C9" s="98" t="s">
        <v>36</v>
      </c>
      <c r="D9" s="26">
        <v>4</v>
      </c>
      <c r="E9" s="60" t="s">
        <v>183</v>
      </c>
      <c r="F9" s="60" t="s">
        <v>184</v>
      </c>
      <c r="G9" s="79">
        <v>4</v>
      </c>
      <c r="H9" s="66" t="s">
        <v>427</v>
      </c>
      <c r="I9" s="61" t="s">
        <v>428</v>
      </c>
      <c r="J9" s="82"/>
      <c r="K9" s="67"/>
      <c r="L9" s="63"/>
      <c r="M9" s="84"/>
      <c r="N9" s="68"/>
      <c r="O9" s="65"/>
      <c r="R9" s="86">
        <f>COUNTIF(D7:D10,"3")</f>
        <v>3</v>
      </c>
      <c r="S9" s="86">
        <f>COUNTIF(G7:G10,"3")</f>
        <v>1</v>
      </c>
      <c r="T9" s="86">
        <f>COUNTIF(J7:J10,"3")</f>
        <v>0</v>
      </c>
      <c r="U9" s="86">
        <f>COUNTIF(M7:M10,"3")</f>
        <v>0</v>
      </c>
    </row>
    <row r="10" spans="1:21" ht="39.950000000000003" customHeight="1" x14ac:dyDescent="0.2">
      <c r="A10" s="212"/>
      <c r="B10" s="259"/>
      <c r="C10" s="98" t="s">
        <v>37</v>
      </c>
      <c r="D10" s="26">
        <v>3</v>
      </c>
      <c r="E10" s="60" t="s">
        <v>185</v>
      </c>
      <c r="F10" s="60" t="s">
        <v>186</v>
      </c>
      <c r="G10" s="79">
        <v>3</v>
      </c>
      <c r="H10" s="66" t="s">
        <v>429</v>
      </c>
      <c r="I10" s="61" t="s">
        <v>430</v>
      </c>
      <c r="J10" s="82"/>
      <c r="K10" s="67"/>
      <c r="L10" s="63"/>
      <c r="M10" s="84"/>
      <c r="N10" s="68"/>
      <c r="O10" s="65"/>
      <c r="R10" s="86">
        <f>COUNTIF(D7:D10,"4")</f>
        <v>1</v>
      </c>
      <c r="S10" s="86">
        <f>COUNTIF(G7:G10,"4")</f>
        <v>3</v>
      </c>
      <c r="T10" s="86">
        <f>COUNTIF(J7:J10,"4")</f>
        <v>0</v>
      </c>
      <c r="U10" s="86">
        <f>COUNTIF(M7:M10,"4")</f>
        <v>0</v>
      </c>
    </row>
    <row r="11" spans="1:21" ht="6" customHeight="1" x14ac:dyDescent="0.25">
      <c r="B11" s="254"/>
      <c r="C11" s="255"/>
      <c r="D11" s="255"/>
      <c r="E11" s="255"/>
      <c r="F11" s="255"/>
      <c r="G11" s="255"/>
      <c r="H11" s="255"/>
      <c r="I11" s="255"/>
      <c r="J11" s="255"/>
      <c r="K11" s="256"/>
      <c r="L11" s="99"/>
      <c r="M11" s="100"/>
      <c r="N11" s="99"/>
      <c r="O11" s="99"/>
      <c r="Q11" s="86">
        <f>COUNTIF(D7:D10,"1")</f>
        <v>0</v>
      </c>
      <c r="R11" s="86">
        <f>COUNTIF(D7:D10,"1")</f>
        <v>0</v>
      </c>
      <c r="S11" s="86">
        <f>COUNTIF(D7:D10,"3")</f>
        <v>3</v>
      </c>
    </row>
    <row r="12" spans="1:21" ht="18.75" x14ac:dyDescent="0.2">
      <c r="A12" s="212"/>
      <c r="B12" s="227"/>
      <c r="C12" s="101" t="s">
        <v>72</v>
      </c>
      <c r="D12" s="102"/>
      <c r="E12" s="102"/>
      <c r="F12" s="102"/>
      <c r="G12" s="102"/>
      <c r="H12" s="102"/>
      <c r="I12" s="102"/>
      <c r="J12" s="102"/>
      <c r="K12" s="103"/>
      <c r="L12" s="104"/>
      <c r="M12" s="102"/>
      <c r="N12" s="103"/>
      <c r="O12" s="104"/>
    </row>
    <row r="13" spans="1:21" ht="39.950000000000003" customHeight="1" x14ac:dyDescent="0.2">
      <c r="A13" s="212"/>
      <c r="B13" s="228"/>
      <c r="C13" s="105" t="s">
        <v>38</v>
      </c>
      <c r="D13" s="27">
        <v>4</v>
      </c>
      <c r="E13" s="60" t="s">
        <v>187</v>
      </c>
      <c r="F13" s="69" t="s">
        <v>188</v>
      </c>
      <c r="G13" s="80">
        <v>4</v>
      </c>
      <c r="H13" s="61" t="s">
        <v>431</v>
      </c>
      <c r="I13" s="61" t="s">
        <v>432</v>
      </c>
      <c r="J13" s="83"/>
      <c r="K13" s="70"/>
      <c r="L13" s="71"/>
      <c r="M13" s="85"/>
      <c r="N13" s="72"/>
      <c r="O13" s="73"/>
      <c r="R13" s="86">
        <f>COUNTIF(D13:D17,"1")</f>
        <v>0</v>
      </c>
      <c r="S13" s="86">
        <f>COUNTIF(G13:G17,"1")</f>
        <v>0</v>
      </c>
      <c r="T13" s="86">
        <f>COUNTIF(J13:J17,"1")</f>
        <v>0</v>
      </c>
      <c r="U13" s="86">
        <f>COUNTIF(M13:M17,"1")</f>
        <v>0</v>
      </c>
    </row>
    <row r="14" spans="1:21" ht="39.950000000000003" customHeight="1" x14ac:dyDescent="0.2">
      <c r="A14" s="212"/>
      <c r="B14" s="228"/>
      <c r="C14" s="97" t="s">
        <v>39</v>
      </c>
      <c r="D14" s="27">
        <v>3</v>
      </c>
      <c r="E14" s="74" t="s">
        <v>189</v>
      </c>
      <c r="F14" s="69" t="s">
        <v>190</v>
      </c>
      <c r="G14" s="80">
        <v>4</v>
      </c>
      <c r="H14" s="66" t="s">
        <v>433</v>
      </c>
      <c r="I14" s="61" t="s">
        <v>434</v>
      </c>
      <c r="J14" s="83"/>
      <c r="K14" s="71"/>
      <c r="L14" s="71"/>
      <c r="M14" s="85"/>
      <c r="N14" s="73"/>
      <c r="O14" s="73"/>
      <c r="R14" s="86">
        <f>COUNTIF(D13:D17,"2")</f>
        <v>0</v>
      </c>
      <c r="S14" s="86">
        <f>COUNTIF(G13:G17,"2")</f>
        <v>0</v>
      </c>
      <c r="T14" s="86">
        <f>COUNTIF(J13:J17,"2")</f>
        <v>0</v>
      </c>
      <c r="U14" s="86">
        <f>COUNTIF(M13:M17,"2")</f>
        <v>0</v>
      </c>
    </row>
    <row r="15" spans="1:21" ht="39.950000000000003" customHeight="1" x14ac:dyDescent="0.2">
      <c r="A15" s="212"/>
      <c r="B15" s="228"/>
      <c r="C15" s="97" t="s">
        <v>40</v>
      </c>
      <c r="D15" s="27">
        <v>4</v>
      </c>
      <c r="E15" s="74" t="s">
        <v>191</v>
      </c>
      <c r="F15" s="69" t="s">
        <v>192</v>
      </c>
      <c r="G15" s="80">
        <v>4</v>
      </c>
      <c r="H15" s="66" t="s">
        <v>435</v>
      </c>
      <c r="I15" s="61" t="s">
        <v>436</v>
      </c>
      <c r="J15" s="83"/>
      <c r="K15" s="71"/>
      <c r="L15" s="71"/>
      <c r="M15" s="85"/>
      <c r="N15" s="73"/>
      <c r="O15" s="73"/>
      <c r="R15" s="86">
        <f>COUNTIF(D13:D17,"3")</f>
        <v>3</v>
      </c>
      <c r="S15" s="86">
        <f>COUNTIF(G13:G17,"3")</f>
        <v>1</v>
      </c>
      <c r="T15" s="86">
        <f>COUNTIF(J13:J17,"3")</f>
        <v>0</v>
      </c>
      <c r="U15" s="86">
        <f>COUNTIF(M13:M17,"3")</f>
        <v>0</v>
      </c>
    </row>
    <row r="16" spans="1:21" ht="39.950000000000003" customHeight="1" x14ac:dyDescent="0.2">
      <c r="A16" s="212"/>
      <c r="B16" s="228"/>
      <c r="C16" s="98" t="s">
        <v>41</v>
      </c>
      <c r="D16" s="27">
        <v>3</v>
      </c>
      <c r="E16" s="74" t="s">
        <v>193</v>
      </c>
      <c r="F16" s="69" t="s">
        <v>194</v>
      </c>
      <c r="G16" s="80">
        <v>3</v>
      </c>
      <c r="H16" s="66" t="s">
        <v>437</v>
      </c>
      <c r="I16" s="61" t="s">
        <v>438</v>
      </c>
      <c r="J16" s="83"/>
      <c r="K16" s="71"/>
      <c r="L16" s="71"/>
      <c r="M16" s="85"/>
      <c r="N16" s="73"/>
      <c r="O16" s="73"/>
      <c r="R16" s="86">
        <f>COUNTIF(D13:D17,"4")</f>
        <v>2</v>
      </c>
      <c r="S16" s="86">
        <f>COUNTIF(G13:G17,"4")</f>
        <v>4</v>
      </c>
      <c r="T16" s="86">
        <f>COUNTIF(J13:J17,"4")</f>
        <v>0</v>
      </c>
      <c r="U16" s="86">
        <f>COUNTIF(M13:M17,"4")</f>
        <v>0</v>
      </c>
    </row>
    <row r="17" spans="1:21" ht="39.950000000000003" customHeight="1" x14ac:dyDescent="0.2">
      <c r="A17" s="212"/>
      <c r="B17" s="229"/>
      <c r="C17" s="97" t="s">
        <v>42</v>
      </c>
      <c r="D17" s="27">
        <v>3</v>
      </c>
      <c r="E17" s="74" t="s">
        <v>195</v>
      </c>
      <c r="F17" s="69" t="s">
        <v>196</v>
      </c>
      <c r="G17" s="80">
        <v>4</v>
      </c>
      <c r="H17" s="66" t="s">
        <v>439</v>
      </c>
      <c r="I17" s="61" t="s">
        <v>440</v>
      </c>
      <c r="J17" s="83"/>
      <c r="K17" s="71"/>
      <c r="L17" s="71"/>
      <c r="M17" s="85"/>
      <c r="N17" s="73"/>
      <c r="O17" s="73"/>
    </row>
    <row r="18" spans="1:21" ht="7.5" customHeight="1" x14ac:dyDescent="0.25">
      <c r="B18" s="222"/>
      <c r="C18" s="223"/>
      <c r="D18" s="223"/>
      <c r="E18" s="223"/>
      <c r="F18" s="223"/>
      <c r="G18" s="223"/>
      <c r="H18" s="223"/>
      <c r="I18" s="223"/>
      <c r="J18" s="223"/>
      <c r="K18" s="224"/>
      <c r="L18" s="99"/>
      <c r="M18" s="100"/>
      <c r="N18" s="99"/>
      <c r="O18" s="99"/>
    </row>
    <row r="19" spans="1:21" ht="18.75" x14ac:dyDescent="0.2">
      <c r="A19" s="212"/>
      <c r="B19" s="227"/>
      <c r="C19" s="101" t="s">
        <v>43</v>
      </c>
      <c r="D19" s="102"/>
      <c r="E19" s="102"/>
      <c r="F19" s="102"/>
      <c r="G19" s="102"/>
      <c r="H19" s="102"/>
      <c r="I19" s="102"/>
      <c r="J19" s="102"/>
      <c r="K19" s="103"/>
      <c r="L19" s="104"/>
      <c r="M19" s="102"/>
      <c r="N19" s="103"/>
      <c r="O19" s="104"/>
    </row>
    <row r="20" spans="1:21" ht="39.950000000000003" customHeight="1" x14ac:dyDescent="0.2">
      <c r="A20" s="212"/>
      <c r="B20" s="260"/>
      <c r="C20" s="106" t="s">
        <v>44</v>
      </c>
      <c r="D20" s="27">
        <v>4</v>
      </c>
      <c r="E20" s="60" t="s">
        <v>197</v>
      </c>
      <c r="F20" s="60" t="s">
        <v>198</v>
      </c>
      <c r="G20" s="80">
        <v>3</v>
      </c>
      <c r="H20" s="61" t="s">
        <v>441</v>
      </c>
      <c r="I20" s="61" t="s">
        <v>442</v>
      </c>
      <c r="J20" s="83"/>
      <c r="K20" s="75"/>
      <c r="L20" s="76"/>
      <c r="M20" s="85"/>
      <c r="N20" s="77"/>
      <c r="O20" s="78"/>
      <c r="R20" s="86">
        <f>COUNTIF(D20:D27,"1")</f>
        <v>0</v>
      </c>
      <c r="S20" s="86">
        <f>COUNTIF(G20:G27,"1")</f>
        <v>0</v>
      </c>
      <c r="T20" s="86">
        <f>COUNTIF(J20:J27,"1")</f>
        <v>0</v>
      </c>
      <c r="U20" s="86">
        <f>COUNTIF(M20:M27,"1")</f>
        <v>0</v>
      </c>
    </row>
    <row r="21" spans="1:21" ht="39.950000000000003" customHeight="1" x14ac:dyDescent="0.2">
      <c r="A21" s="212"/>
      <c r="B21" s="260"/>
      <c r="C21" s="107" t="s">
        <v>45</v>
      </c>
      <c r="D21" s="27">
        <v>4</v>
      </c>
      <c r="E21" s="74" t="s">
        <v>199</v>
      </c>
      <c r="F21" s="60" t="s">
        <v>200</v>
      </c>
      <c r="G21" s="80">
        <v>3</v>
      </c>
      <c r="H21" s="66" t="s">
        <v>443</v>
      </c>
      <c r="I21" s="61" t="s">
        <v>444</v>
      </c>
      <c r="J21" s="83"/>
      <c r="K21" s="76"/>
      <c r="L21" s="76"/>
      <c r="M21" s="85"/>
      <c r="N21" s="78"/>
      <c r="O21" s="78"/>
      <c r="R21" s="86">
        <f>COUNTIF(D20:D27,"2")</f>
        <v>3</v>
      </c>
      <c r="S21" s="86">
        <f>COUNTIF(G20:G27,"2")</f>
        <v>1</v>
      </c>
      <c r="T21" s="86">
        <f>COUNTIF(J20:J27,"2")</f>
        <v>0</v>
      </c>
      <c r="U21" s="86">
        <f>COUNTIF(M20:M27,"2")</f>
        <v>0</v>
      </c>
    </row>
    <row r="22" spans="1:21" ht="39.950000000000003" customHeight="1" x14ac:dyDescent="0.2">
      <c r="A22" s="212"/>
      <c r="B22" s="260"/>
      <c r="C22" s="107" t="s">
        <v>46</v>
      </c>
      <c r="D22" s="27">
        <v>2</v>
      </c>
      <c r="E22" s="74" t="s">
        <v>201</v>
      </c>
      <c r="F22" s="60" t="s">
        <v>202</v>
      </c>
      <c r="G22" s="80">
        <v>2</v>
      </c>
      <c r="H22" s="66" t="s">
        <v>445</v>
      </c>
      <c r="I22" s="61" t="s">
        <v>446</v>
      </c>
      <c r="J22" s="83"/>
      <c r="K22" s="76"/>
      <c r="L22" s="76"/>
      <c r="M22" s="85"/>
      <c r="N22" s="78"/>
      <c r="O22" s="78"/>
      <c r="R22" s="86">
        <f>COUNTIF(D20:D27,"3")</f>
        <v>3</v>
      </c>
      <c r="S22" s="86">
        <f>COUNTIF(G20:G27,"3")</f>
        <v>7</v>
      </c>
      <c r="T22" s="86">
        <f>COUNTIF(J20:J27,"3")</f>
        <v>0</v>
      </c>
      <c r="U22" s="86">
        <f>COUNTIF(M20:M27,"3")</f>
        <v>0</v>
      </c>
    </row>
    <row r="23" spans="1:21" ht="39.950000000000003" customHeight="1" x14ac:dyDescent="0.2">
      <c r="A23" s="212"/>
      <c r="B23" s="260"/>
      <c r="C23" s="107" t="s">
        <v>47</v>
      </c>
      <c r="D23" s="27">
        <v>3</v>
      </c>
      <c r="E23" s="74" t="s">
        <v>203</v>
      </c>
      <c r="F23" s="60" t="s">
        <v>204</v>
      </c>
      <c r="G23" s="80">
        <v>3</v>
      </c>
      <c r="H23" s="66" t="s">
        <v>447</v>
      </c>
      <c r="I23" s="61" t="s">
        <v>448</v>
      </c>
      <c r="J23" s="83"/>
      <c r="K23" s="76"/>
      <c r="L23" s="76"/>
      <c r="M23" s="85"/>
      <c r="N23" s="78"/>
      <c r="O23" s="78"/>
      <c r="R23" s="86">
        <f>COUNTIF(D20:D27,"4")</f>
        <v>2</v>
      </c>
      <c r="S23" s="86">
        <f>COUNTIF(G20:G27,"4")</f>
        <v>0</v>
      </c>
      <c r="T23" s="86">
        <f>COUNTIF(J20:J27,"4")</f>
        <v>0</v>
      </c>
      <c r="U23" s="86">
        <f>COUNTIF(M20:M27,"4")</f>
        <v>0</v>
      </c>
    </row>
    <row r="24" spans="1:21" ht="39.950000000000003" customHeight="1" x14ac:dyDescent="0.2">
      <c r="A24" s="212"/>
      <c r="B24" s="260"/>
      <c r="C24" s="107" t="s">
        <v>48</v>
      </c>
      <c r="D24" s="27">
        <v>2</v>
      </c>
      <c r="E24" s="74" t="s">
        <v>205</v>
      </c>
      <c r="F24" s="60" t="s">
        <v>206</v>
      </c>
      <c r="G24" s="80">
        <v>3</v>
      </c>
      <c r="H24" s="66" t="s">
        <v>449</v>
      </c>
      <c r="I24" s="61" t="s">
        <v>450</v>
      </c>
      <c r="J24" s="83"/>
      <c r="K24" s="76"/>
      <c r="L24" s="76"/>
      <c r="M24" s="85"/>
      <c r="N24" s="78"/>
      <c r="O24" s="78"/>
    </row>
    <row r="25" spans="1:21" ht="39.950000000000003" customHeight="1" x14ac:dyDescent="0.2">
      <c r="A25" s="212"/>
      <c r="B25" s="260"/>
      <c r="C25" s="107" t="s">
        <v>49</v>
      </c>
      <c r="D25" s="27">
        <v>2</v>
      </c>
      <c r="E25" s="74" t="s">
        <v>207</v>
      </c>
      <c r="F25" s="60" t="s">
        <v>208</v>
      </c>
      <c r="G25" s="80">
        <v>3</v>
      </c>
      <c r="H25" s="66" t="s">
        <v>451</v>
      </c>
      <c r="I25" s="61" t="s">
        <v>452</v>
      </c>
      <c r="J25" s="83"/>
      <c r="K25" s="76"/>
      <c r="L25" s="76"/>
      <c r="M25" s="85"/>
      <c r="N25" s="78"/>
      <c r="O25" s="78"/>
    </row>
    <row r="26" spans="1:21" ht="39.950000000000003" customHeight="1" x14ac:dyDescent="0.2">
      <c r="A26" s="212"/>
      <c r="B26" s="260"/>
      <c r="C26" s="107" t="s">
        <v>50</v>
      </c>
      <c r="D26" s="27">
        <v>3</v>
      </c>
      <c r="E26" s="74" t="s">
        <v>209</v>
      </c>
      <c r="F26" s="60" t="s">
        <v>210</v>
      </c>
      <c r="G26" s="80">
        <v>3</v>
      </c>
      <c r="H26" s="66" t="s">
        <v>453</v>
      </c>
      <c r="I26" s="61" t="s">
        <v>454</v>
      </c>
      <c r="J26" s="83"/>
      <c r="K26" s="76"/>
      <c r="L26" s="76"/>
      <c r="M26" s="85"/>
      <c r="N26" s="78"/>
      <c r="O26" s="78"/>
    </row>
    <row r="27" spans="1:21" ht="39.950000000000003" customHeight="1" x14ac:dyDescent="0.2">
      <c r="A27" s="212"/>
      <c r="B27" s="261"/>
      <c r="C27" s="107" t="s">
        <v>51</v>
      </c>
      <c r="D27" s="27">
        <v>3</v>
      </c>
      <c r="E27" s="74" t="s">
        <v>211</v>
      </c>
      <c r="F27" s="60" t="s">
        <v>212</v>
      </c>
      <c r="G27" s="80">
        <v>3</v>
      </c>
      <c r="H27" s="66" t="s">
        <v>455</v>
      </c>
      <c r="I27" s="61" t="s">
        <v>456</v>
      </c>
      <c r="J27" s="83"/>
      <c r="K27" s="76"/>
      <c r="L27" s="76"/>
      <c r="M27" s="85"/>
      <c r="N27" s="78"/>
      <c r="O27" s="78"/>
    </row>
    <row r="28" spans="1:21" ht="7.5" customHeight="1" x14ac:dyDescent="0.25">
      <c r="B28" s="239"/>
      <c r="C28" s="240"/>
      <c r="D28" s="240"/>
      <c r="E28" s="240"/>
      <c r="F28" s="240"/>
      <c r="G28" s="240"/>
      <c r="H28" s="240"/>
      <c r="I28" s="240"/>
      <c r="J28" s="240"/>
      <c r="K28" s="262"/>
      <c r="L28" s="99"/>
      <c r="M28" s="100"/>
      <c r="N28" s="99"/>
      <c r="O28" s="99"/>
    </row>
    <row r="29" spans="1:21" ht="18.75" x14ac:dyDescent="0.2">
      <c r="A29" s="212"/>
      <c r="B29" s="227"/>
      <c r="C29" s="101" t="s">
        <v>52</v>
      </c>
      <c r="D29" s="102"/>
      <c r="E29" s="102"/>
      <c r="F29" s="102"/>
      <c r="G29" s="102"/>
      <c r="H29" s="102"/>
      <c r="I29" s="102"/>
      <c r="J29" s="102"/>
      <c r="K29" s="103"/>
      <c r="L29" s="104"/>
      <c r="M29" s="102"/>
      <c r="N29" s="103"/>
      <c r="O29" s="104"/>
    </row>
    <row r="30" spans="1:21" ht="39.950000000000003" customHeight="1" x14ac:dyDescent="0.2">
      <c r="A30" s="212"/>
      <c r="B30" s="228"/>
      <c r="C30" s="105" t="s">
        <v>53</v>
      </c>
      <c r="D30" s="27">
        <v>3</v>
      </c>
      <c r="E30" s="60" t="s">
        <v>213</v>
      </c>
      <c r="F30" s="60" t="s">
        <v>214</v>
      </c>
      <c r="G30" s="80">
        <v>3</v>
      </c>
      <c r="H30" s="61" t="s">
        <v>457</v>
      </c>
      <c r="I30" s="61" t="s">
        <v>458</v>
      </c>
      <c r="J30" s="83"/>
      <c r="K30" s="75"/>
      <c r="L30" s="76"/>
      <c r="M30" s="85"/>
      <c r="N30" s="77"/>
      <c r="O30" s="78"/>
      <c r="R30" s="86">
        <f>COUNTIF(D30:D33,"1")</f>
        <v>0</v>
      </c>
      <c r="S30" s="86">
        <f>COUNTIF(G30:G33,"1")</f>
        <v>0</v>
      </c>
      <c r="T30" s="86">
        <f>COUNTIF(J30:J33,"1")</f>
        <v>0</v>
      </c>
      <c r="U30" s="86">
        <f>COUNTIF(M30:M33,"1")</f>
        <v>0</v>
      </c>
    </row>
    <row r="31" spans="1:21" ht="39.950000000000003" customHeight="1" x14ac:dyDescent="0.2">
      <c r="A31" s="212"/>
      <c r="B31" s="228"/>
      <c r="C31" s="97" t="s">
        <v>54</v>
      </c>
      <c r="D31" s="27">
        <v>3</v>
      </c>
      <c r="E31" s="74" t="s">
        <v>215</v>
      </c>
      <c r="F31" s="60" t="s">
        <v>216</v>
      </c>
      <c r="G31" s="80">
        <v>3</v>
      </c>
      <c r="H31" s="66" t="s">
        <v>459</v>
      </c>
      <c r="I31" s="61" t="s">
        <v>460</v>
      </c>
      <c r="J31" s="83"/>
      <c r="K31" s="76"/>
      <c r="L31" s="76"/>
      <c r="M31" s="85"/>
      <c r="N31" s="78"/>
      <c r="O31" s="78"/>
      <c r="R31" s="86">
        <f>COUNTIF(D30:D33,"2")</f>
        <v>0</v>
      </c>
      <c r="S31" s="86">
        <f>COUNTIF(G30:G33,"2")</f>
        <v>0</v>
      </c>
      <c r="T31" s="86">
        <f>COUNTIF(J30:J33,"2")</f>
        <v>0</v>
      </c>
      <c r="U31" s="86">
        <f>COUNTIF(M30:M33,"2")</f>
        <v>0</v>
      </c>
    </row>
    <row r="32" spans="1:21" ht="39.950000000000003" customHeight="1" x14ac:dyDescent="0.2">
      <c r="A32" s="212"/>
      <c r="B32" s="228"/>
      <c r="C32" s="97" t="s">
        <v>55</v>
      </c>
      <c r="D32" s="27">
        <v>3</v>
      </c>
      <c r="E32" s="74" t="s">
        <v>217</v>
      </c>
      <c r="F32" s="60" t="s">
        <v>218</v>
      </c>
      <c r="G32" s="80">
        <v>3</v>
      </c>
      <c r="H32" s="66" t="s">
        <v>461</v>
      </c>
      <c r="I32" s="61" t="s">
        <v>462</v>
      </c>
      <c r="J32" s="83"/>
      <c r="K32" s="76"/>
      <c r="L32" s="76"/>
      <c r="M32" s="85"/>
      <c r="N32" s="78"/>
      <c r="O32" s="78"/>
      <c r="R32" s="86">
        <f>COUNTIF(D30:D33,"3")</f>
        <v>4</v>
      </c>
      <c r="S32" s="86">
        <f>COUNTIF(G30:G33,"3")</f>
        <v>4</v>
      </c>
      <c r="T32" s="86">
        <f>COUNTIF(J30:J33,"31")</f>
        <v>0</v>
      </c>
      <c r="U32" s="86">
        <f>COUNTIF(M30:M33,"3")</f>
        <v>0</v>
      </c>
    </row>
    <row r="33" spans="1:21" ht="39.950000000000003" customHeight="1" x14ac:dyDescent="0.2">
      <c r="A33" s="212"/>
      <c r="B33" s="229"/>
      <c r="C33" s="97" t="s">
        <v>56</v>
      </c>
      <c r="D33" s="27">
        <v>3</v>
      </c>
      <c r="E33" s="74" t="s">
        <v>219</v>
      </c>
      <c r="F33" s="60" t="s">
        <v>220</v>
      </c>
      <c r="G33" s="80">
        <v>3</v>
      </c>
      <c r="H33" s="66" t="s">
        <v>463</v>
      </c>
      <c r="I33" s="61" t="s">
        <v>464</v>
      </c>
      <c r="J33" s="83"/>
      <c r="K33" s="76"/>
      <c r="L33" s="76"/>
      <c r="M33" s="85"/>
      <c r="N33" s="78"/>
      <c r="O33" s="78"/>
      <c r="R33" s="86">
        <f>COUNTIF(D30:D33,"4")</f>
        <v>0</v>
      </c>
      <c r="S33" s="86">
        <f>COUNTIF(G30:G33,"4")</f>
        <v>0</v>
      </c>
      <c r="T33" s="86">
        <f>COUNTIF(J30:J33,"4")</f>
        <v>0</v>
      </c>
      <c r="U33" s="86">
        <f>COUNTIF(M30:M33,"4")</f>
        <v>0</v>
      </c>
    </row>
    <row r="34" spans="1:21" ht="9" customHeight="1" x14ac:dyDescent="0.25">
      <c r="B34" s="222"/>
      <c r="C34" s="223"/>
      <c r="D34" s="223"/>
      <c r="E34" s="223"/>
      <c r="F34" s="223"/>
      <c r="G34" s="223"/>
      <c r="H34" s="223"/>
      <c r="I34" s="223"/>
      <c r="J34" s="223"/>
      <c r="K34" s="224"/>
      <c r="L34" s="99"/>
      <c r="M34" s="100"/>
      <c r="N34" s="99"/>
      <c r="O34" s="99"/>
    </row>
    <row r="35" spans="1:21" ht="18.75" x14ac:dyDescent="0.2">
      <c r="A35" s="212"/>
      <c r="B35" s="227"/>
      <c r="C35" s="108" t="s">
        <v>57</v>
      </c>
      <c r="D35" s="263"/>
      <c r="E35" s="263"/>
      <c r="F35" s="263"/>
      <c r="G35" s="263"/>
      <c r="H35" s="263"/>
      <c r="I35" s="263"/>
      <c r="J35" s="263"/>
      <c r="K35" s="263"/>
      <c r="L35" s="109"/>
      <c r="M35" s="110"/>
      <c r="N35" s="110"/>
      <c r="O35" s="109"/>
    </row>
    <row r="36" spans="1:21" ht="39.950000000000003" customHeight="1" x14ac:dyDescent="0.2">
      <c r="A36" s="212"/>
      <c r="B36" s="228"/>
      <c r="C36" s="105" t="s">
        <v>58</v>
      </c>
      <c r="D36" s="27">
        <v>3</v>
      </c>
      <c r="E36" s="60" t="s">
        <v>221</v>
      </c>
      <c r="F36" s="60" t="s">
        <v>222</v>
      </c>
      <c r="G36" s="80">
        <v>3</v>
      </c>
      <c r="H36" s="61" t="s">
        <v>465</v>
      </c>
      <c r="I36" s="61" t="s">
        <v>466</v>
      </c>
      <c r="J36" s="83"/>
      <c r="K36" s="75"/>
      <c r="L36" s="76"/>
      <c r="M36" s="85"/>
      <c r="N36" s="77"/>
      <c r="O36" s="78"/>
      <c r="R36" s="86">
        <f>COUNTIF(D36:D44,"1")</f>
        <v>0</v>
      </c>
      <c r="S36" s="86">
        <f>COUNTIF(G36:G44,"1")</f>
        <v>0</v>
      </c>
      <c r="T36" s="86">
        <f>COUNTIF(J36:J44,"1")</f>
        <v>0</v>
      </c>
      <c r="U36" s="86">
        <f>COUNTIF(M36:M44,"1")</f>
        <v>0</v>
      </c>
    </row>
    <row r="37" spans="1:21" ht="39.950000000000003" customHeight="1" x14ac:dyDescent="0.2">
      <c r="A37" s="212"/>
      <c r="B37" s="228"/>
      <c r="C37" s="97" t="s">
        <v>59</v>
      </c>
      <c r="D37" s="27">
        <v>2</v>
      </c>
      <c r="E37" s="74" t="s">
        <v>223</v>
      </c>
      <c r="F37" s="60" t="s">
        <v>224</v>
      </c>
      <c r="G37" s="80">
        <v>3</v>
      </c>
      <c r="H37" s="66" t="s">
        <v>467</v>
      </c>
      <c r="I37" s="61" t="s">
        <v>468</v>
      </c>
      <c r="J37" s="83"/>
      <c r="K37" s="76"/>
      <c r="L37" s="76"/>
      <c r="M37" s="85"/>
      <c r="N37" s="78"/>
      <c r="O37" s="78"/>
      <c r="R37" s="86">
        <f>COUNTIF(D36:D44,"2")</f>
        <v>2</v>
      </c>
      <c r="S37" s="86">
        <f>COUNTIF(G36:G44,"2")</f>
        <v>0</v>
      </c>
      <c r="T37" s="86">
        <f>COUNTIF(J36:J44,"2")</f>
        <v>0</v>
      </c>
      <c r="U37" s="86">
        <f>COUNTIF(M36:M44,"2")</f>
        <v>0</v>
      </c>
    </row>
    <row r="38" spans="1:21" ht="39.950000000000003" customHeight="1" x14ac:dyDescent="0.2">
      <c r="A38" s="212"/>
      <c r="B38" s="228"/>
      <c r="C38" s="97" t="s">
        <v>60</v>
      </c>
      <c r="D38" s="27">
        <v>2</v>
      </c>
      <c r="E38" s="74" t="s">
        <v>225</v>
      </c>
      <c r="F38" s="60" t="s">
        <v>226</v>
      </c>
      <c r="G38" s="80">
        <v>3</v>
      </c>
      <c r="H38" s="66" t="s">
        <v>469</v>
      </c>
      <c r="I38" s="61" t="s">
        <v>470</v>
      </c>
      <c r="J38" s="83"/>
      <c r="K38" s="76"/>
      <c r="L38" s="76"/>
      <c r="M38" s="85"/>
      <c r="N38" s="78"/>
      <c r="O38" s="78"/>
      <c r="R38" s="86">
        <f>COUNTIF(D36:D44,"3")</f>
        <v>6</v>
      </c>
      <c r="S38" s="86">
        <f>COUNTIF(G36:G44,"3")</f>
        <v>9</v>
      </c>
      <c r="T38" s="86">
        <f>COUNTIF(J36:J44,"3")</f>
        <v>0</v>
      </c>
      <c r="U38" s="86">
        <f>COUNTIF(M36:M44,"3")</f>
        <v>0</v>
      </c>
    </row>
    <row r="39" spans="1:21" ht="39.950000000000003" customHeight="1" x14ac:dyDescent="0.2">
      <c r="A39" s="212"/>
      <c r="B39" s="228"/>
      <c r="C39" s="97" t="s">
        <v>61</v>
      </c>
      <c r="D39" s="27">
        <v>3</v>
      </c>
      <c r="E39" s="74" t="s">
        <v>227</v>
      </c>
      <c r="F39" s="60" t="s">
        <v>228</v>
      </c>
      <c r="G39" s="80">
        <v>3</v>
      </c>
      <c r="H39" s="66" t="s">
        <v>471</v>
      </c>
      <c r="I39" s="61" t="s">
        <v>472</v>
      </c>
      <c r="J39" s="83"/>
      <c r="K39" s="76"/>
      <c r="L39" s="76"/>
      <c r="M39" s="85"/>
      <c r="N39" s="78"/>
      <c r="O39" s="78"/>
      <c r="R39" s="86">
        <f>COUNTIF(D36:D44,"4")</f>
        <v>1</v>
      </c>
      <c r="S39" s="86">
        <f>COUNTIF(G36:G44,"4")</f>
        <v>0</v>
      </c>
      <c r="T39" s="86">
        <f>COUNTIF(J36:J44,"4")</f>
        <v>0</v>
      </c>
      <c r="U39" s="86">
        <f>COUNTIF(M36:M44,"4")</f>
        <v>0</v>
      </c>
    </row>
    <row r="40" spans="1:21" ht="39.950000000000003" customHeight="1" x14ac:dyDescent="0.2">
      <c r="A40" s="212"/>
      <c r="B40" s="228"/>
      <c r="C40" s="97" t="s">
        <v>62</v>
      </c>
      <c r="D40" s="27">
        <v>3</v>
      </c>
      <c r="E40" s="74" t="s">
        <v>229</v>
      </c>
      <c r="F40" s="60" t="s">
        <v>230</v>
      </c>
      <c r="G40" s="80">
        <v>3</v>
      </c>
      <c r="H40" s="66" t="s">
        <v>473</v>
      </c>
      <c r="I40" s="61" t="s">
        <v>474</v>
      </c>
      <c r="J40" s="83"/>
      <c r="K40" s="76"/>
      <c r="L40" s="76"/>
      <c r="M40" s="85"/>
      <c r="N40" s="78"/>
      <c r="O40" s="78"/>
    </row>
    <row r="41" spans="1:21" ht="39.950000000000003" customHeight="1" x14ac:dyDescent="0.2">
      <c r="A41" s="212"/>
      <c r="B41" s="228"/>
      <c r="C41" s="97" t="s">
        <v>63</v>
      </c>
      <c r="D41" s="27">
        <v>4</v>
      </c>
      <c r="E41" s="74" t="s">
        <v>231</v>
      </c>
      <c r="F41" s="60" t="s">
        <v>232</v>
      </c>
      <c r="G41" s="80">
        <v>3</v>
      </c>
      <c r="H41" s="66" t="s">
        <v>475</v>
      </c>
      <c r="I41" s="61" t="s">
        <v>476</v>
      </c>
      <c r="J41" s="83"/>
      <c r="K41" s="76"/>
      <c r="L41" s="76"/>
      <c r="M41" s="85"/>
      <c r="N41" s="78"/>
      <c r="O41" s="78"/>
    </row>
    <row r="42" spans="1:21" ht="39.950000000000003" customHeight="1" x14ac:dyDescent="0.2">
      <c r="A42" s="212"/>
      <c r="B42" s="228"/>
      <c r="C42" s="97" t="s">
        <v>64</v>
      </c>
      <c r="D42" s="27">
        <v>3</v>
      </c>
      <c r="E42" s="74" t="s">
        <v>233</v>
      </c>
      <c r="F42" s="60" t="s">
        <v>234</v>
      </c>
      <c r="G42" s="80">
        <v>3</v>
      </c>
      <c r="H42" s="66" t="s">
        <v>477</v>
      </c>
      <c r="I42" s="61" t="s">
        <v>478</v>
      </c>
      <c r="J42" s="83"/>
      <c r="K42" s="76"/>
      <c r="L42" s="76"/>
      <c r="M42" s="85"/>
      <c r="N42" s="78"/>
      <c r="O42" s="78"/>
    </row>
    <row r="43" spans="1:21" ht="39.950000000000003" customHeight="1" x14ac:dyDescent="0.2">
      <c r="A43" s="212"/>
      <c r="B43" s="228"/>
      <c r="C43" s="97" t="s">
        <v>65</v>
      </c>
      <c r="D43" s="27">
        <v>3</v>
      </c>
      <c r="E43" s="74" t="s">
        <v>235</v>
      </c>
      <c r="F43" s="60" t="s">
        <v>236</v>
      </c>
      <c r="G43" s="80">
        <v>3</v>
      </c>
      <c r="H43" s="66" t="s">
        <v>479</v>
      </c>
      <c r="I43" s="61" t="s">
        <v>480</v>
      </c>
      <c r="J43" s="83"/>
      <c r="K43" s="76"/>
      <c r="L43" s="76"/>
      <c r="M43" s="85"/>
      <c r="N43" s="78"/>
      <c r="O43" s="78"/>
    </row>
    <row r="44" spans="1:21" ht="39.950000000000003" customHeight="1" x14ac:dyDescent="0.2">
      <c r="A44" s="212"/>
      <c r="B44" s="229"/>
      <c r="C44" s="97" t="s">
        <v>66</v>
      </c>
      <c r="D44" s="27">
        <v>3</v>
      </c>
      <c r="E44" s="74" t="s">
        <v>237</v>
      </c>
      <c r="F44" s="60" t="s">
        <v>238</v>
      </c>
      <c r="G44" s="80">
        <v>3</v>
      </c>
      <c r="H44" s="66" t="s">
        <v>481</v>
      </c>
      <c r="I44" s="61" t="s">
        <v>482</v>
      </c>
      <c r="J44" s="83"/>
      <c r="K44" s="76"/>
      <c r="L44" s="76"/>
      <c r="M44" s="85"/>
      <c r="N44" s="78"/>
      <c r="O44" s="78"/>
    </row>
    <row r="45" spans="1:21" ht="6.75" customHeight="1" x14ac:dyDescent="0.25">
      <c r="B45" s="222"/>
      <c r="C45" s="223"/>
      <c r="D45" s="223"/>
      <c r="E45" s="223"/>
      <c r="F45" s="223"/>
      <c r="G45" s="223"/>
      <c r="H45" s="223"/>
      <c r="I45" s="223"/>
      <c r="J45" s="223"/>
      <c r="K45" s="224"/>
      <c r="L45" s="99"/>
      <c r="M45" s="100"/>
      <c r="N45" s="99"/>
      <c r="O45" s="99"/>
    </row>
    <row r="46" spans="1:21" ht="18.75" x14ac:dyDescent="0.2">
      <c r="A46" s="212"/>
      <c r="B46" s="227"/>
      <c r="C46" s="101" t="s">
        <v>67</v>
      </c>
      <c r="D46" s="102"/>
      <c r="E46" s="102"/>
      <c r="F46" s="102"/>
      <c r="G46" s="102"/>
      <c r="H46" s="102"/>
      <c r="I46" s="102"/>
      <c r="J46" s="102"/>
      <c r="K46" s="103"/>
      <c r="L46" s="104"/>
      <c r="M46" s="102"/>
      <c r="N46" s="103"/>
      <c r="O46" s="104"/>
    </row>
    <row r="47" spans="1:21" ht="39.950000000000003" customHeight="1" x14ac:dyDescent="0.2">
      <c r="A47" s="212"/>
      <c r="B47" s="228"/>
      <c r="C47" s="105" t="s">
        <v>68</v>
      </c>
      <c r="D47" s="27">
        <v>3</v>
      </c>
      <c r="E47" s="30" t="s">
        <v>239</v>
      </c>
      <c r="F47" s="30" t="s">
        <v>240</v>
      </c>
      <c r="G47" s="28">
        <v>3</v>
      </c>
      <c r="H47" s="32" t="s">
        <v>483</v>
      </c>
      <c r="I47" s="32" t="s">
        <v>484</v>
      </c>
      <c r="J47" s="29"/>
      <c r="K47" s="34"/>
      <c r="L47" s="35"/>
      <c r="M47" s="52"/>
      <c r="N47" s="50"/>
      <c r="O47" s="51"/>
      <c r="R47" s="86">
        <f>COUNTIF(D47:D50,"1")</f>
        <v>1</v>
      </c>
      <c r="S47" s="86">
        <f>COUNTIF(G47:G50,"1")</f>
        <v>0</v>
      </c>
      <c r="T47" s="86">
        <f>COUNTIF(J47:J50,"1")</f>
        <v>0</v>
      </c>
      <c r="U47" s="86">
        <f>COUNTIF(M47:M50,"1")</f>
        <v>0</v>
      </c>
    </row>
    <row r="48" spans="1:21" ht="39.950000000000003" customHeight="1" x14ac:dyDescent="0.2">
      <c r="A48" s="212"/>
      <c r="B48" s="228"/>
      <c r="C48" s="97" t="s">
        <v>69</v>
      </c>
      <c r="D48" s="27">
        <v>3</v>
      </c>
      <c r="E48" s="31" t="s">
        <v>241</v>
      </c>
      <c r="F48" s="30" t="s">
        <v>242</v>
      </c>
      <c r="G48" s="28">
        <v>3</v>
      </c>
      <c r="H48" s="33" t="s">
        <v>485</v>
      </c>
      <c r="I48" s="32" t="s">
        <v>486</v>
      </c>
      <c r="J48" s="29"/>
      <c r="K48" s="35"/>
      <c r="L48" s="35"/>
      <c r="M48" s="52"/>
      <c r="N48" s="51"/>
      <c r="O48" s="51"/>
      <c r="R48" s="86">
        <f>COUNTIF(D47:D50,"2")</f>
        <v>0</v>
      </c>
      <c r="S48" s="86">
        <f>COUNTIF(G47:G50,"2")</f>
        <v>1</v>
      </c>
      <c r="T48" s="86">
        <f>COUNTIF(J47:J50,"2")</f>
        <v>0</v>
      </c>
      <c r="U48" s="86">
        <f>COUNTIF(M47:M50,"2")</f>
        <v>0</v>
      </c>
    </row>
    <row r="49" spans="1:21" ht="39.950000000000003" customHeight="1" x14ac:dyDescent="0.2">
      <c r="A49" s="212"/>
      <c r="B49" s="228"/>
      <c r="C49" s="97" t="s">
        <v>70</v>
      </c>
      <c r="D49" s="27">
        <v>3</v>
      </c>
      <c r="E49" s="31" t="s">
        <v>243</v>
      </c>
      <c r="F49" s="30" t="s">
        <v>244</v>
      </c>
      <c r="G49" s="28">
        <v>3</v>
      </c>
      <c r="H49" s="33" t="s">
        <v>487</v>
      </c>
      <c r="I49" s="32" t="s">
        <v>488</v>
      </c>
      <c r="J49" s="29"/>
      <c r="K49" s="35"/>
      <c r="L49" s="35"/>
      <c r="M49" s="52"/>
      <c r="N49" s="51"/>
      <c r="O49" s="51"/>
      <c r="R49" s="86">
        <f>COUNTIF(D47:D50,"3")</f>
        <v>3</v>
      </c>
      <c r="S49" s="86">
        <f>COUNTIF(G47:G50,"3")</f>
        <v>3</v>
      </c>
      <c r="T49" s="86">
        <f>COUNTIF(J47:J50,"3")</f>
        <v>0</v>
      </c>
      <c r="U49" s="86">
        <f>COUNTIF(M47:M50,"3")</f>
        <v>0</v>
      </c>
    </row>
    <row r="50" spans="1:21" ht="39.950000000000003" customHeight="1" x14ac:dyDescent="0.2">
      <c r="A50" s="212"/>
      <c r="B50" s="229"/>
      <c r="C50" s="97" t="s">
        <v>71</v>
      </c>
      <c r="D50" s="27">
        <v>1</v>
      </c>
      <c r="E50" s="31" t="s">
        <v>245</v>
      </c>
      <c r="F50" s="30" t="s">
        <v>246</v>
      </c>
      <c r="G50" s="28">
        <v>2</v>
      </c>
      <c r="H50" s="33" t="s">
        <v>537</v>
      </c>
      <c r="I50" s="32" t="s">
        <v>538</v>
      </c>
      <c r="J50" s="29"/>
      <c r="K50" s="35"/>
      <c r="L50" s="35"/>
      <c r="M50" s="52"/>
      <c r="N50" s="51"/>
      <c r="O50" s="51"/>
      <c r="R50" s="86">
        <f>COUNTIF(D47:D50,"4")</f>
        <v>0</v>
      </c>
      <c r="S50" s="86">
        <f>COUNTIF(G47:G50,"4")</f>
        <v>0</v>
      </c>
      <c r="T50" s="86">
        <f>COUNTIF(J47:J50,"4")</f>
        <v>0</v>
      </c>
      <c r="U50" s="86">
        <f>COUNTIF(M47:M50,"4")</f>
        <v>0</v>
      </c>
    </row>
    <row r="51" spans="1:21" ht="8.25" customHeight="1" x14ac:dyDescent="0.25">
      <c r="B51" s="222"/>
      <c r="C51" s="223"/>
      <c r="D51" s="223"/>
      <c r="E51" s="223"/>
      <c r="F51" s="223"/>
      <c r="G51" s="223"/>
      <c r="H51" s="223"/>
      <c r="I51" s="223"/>
      <c r="J51" s="223"/>
      <c r="K51" s="224"/>
      <c r="L51" s="99"/>
      <c r="M51" s="100"/>
      <c r="N51" s="99"/>
      <c r="O51" s="99"/>
    </row>
    <row r="52" spans="1:21" ht="24" customHeight="1" x14ac:dyDescent="0.2">
      <c r="B52" s="242" t="s">
        <v>26</v>
      </c>
      <c r="C52" s="243"/>
      <c r="D52" s="213" t="s">
        <v>175</v>
      </c>
      <c r="E52" s="213"/>
      <c r="F52" s="213"/>
      <c r="G52" s="214" t="s">
        <v>176</v>
      </c>
      <c r="H52" s="214"/>
      <c r="I52" s="214"/>
      <c r="J52" s="215" t="s">
        <v>177</v>
      </c>
      <c r="K52" s="215"/>
      <c r="L52" s="215"/>
      <c r="M52" s="264" t="s">
        <v>178</v>
      </c>
      <c r="N52" s="264"/>
      <c r="O52" s="264"/>
    </row>
    <row r="53" spans="1:21" ht="33" customHeight="1" x14ac:dyDescent="0.2">
      <c r="B53" s="244"/>
      <c r="C53" s="245"/>
      <c r="D53" s="111" t="s">
        <v>34</v>
      </c>
      <c r="E53" s="112" t="s">
        <v>121</v>
      </c>
      <c r="F53" s="112" t="s">
        <v>124</v>
      </c>
      <c r="G53" s="111" t="s">
        <v>34</v>
      </c>
      <c r="H53" s="112" t="s">
        <v>121</v>
      </c>
      <c r="I53" s="112" t="s">
        <v>124</v>
      </c>
      <c r="J53" s="111" t="s">
        <v>34</v>
      </c>
      <c r="K53" s="112" t="s">
        <v>121</v>
      </c>
      <c r="L53" s="113" t="s">
        <v>124</v>
      </c>
      <c r="M53" s="111"/>
      <c r="N53" s="112"/>
      <c r="O53" s="113"/>
    </row>
    <row r="54" spans="1:21" ht="18.75" x14ac:dyDescent="0.2">
      <c r="A54" s="212"/>
      <c r="B54" s="114"/>
      <c r="C54" s="246" t="s">
        <v>74</v>
      </c>
      <c r="D54" s="233"/>
      <c r="E54" s="233"/>
      <c r="F54" s="233"/>
      <c r="G54" s="233"/>
      <c r="H54" s="233"/>
      <c r="I54" s="233"/>
      <c r="J54" s="233"/>
      <c r="K54" s="233"/>
      <c r="L54" s="115"/>
      <c r="M54" s="116"/>
      <c r="N54" s="116"/>
      <c r="O54" s="115"/>
    </row>
    <row r="55" spans="1:21" ht="30" customHeight="1" x14ac:dyDescent="0.2">
      <c r="A55" s="212"/>
      <c r="B55" s="117"/>
      <c r="C55" s="105" t="s">
        <v>75</v>
      </c>
      <c r="D55" s="27">
        <v>3</v>
      </c>
      <c r="E55" s="60" t="s">
        <v>382</v>
      </c>
      <c r="F55" s="60" t="s">
        <v>247</v>
      </c>
      <c r="G55" s="80">
        <v>3</v>
      </c>
      <c r="H55" s="61" t="s">
        <v>383</v>
      </c>
      <c r="I55" s="61" t="s">
        <v>384</v>
      </c>
      <c r="J55" s="83"/>
      <c r="K55" s="75"/>
      <c r="L55" s="76"/>
      <c r="M55" s="85"/>
      <c r="N55" s="77"/>
      <c r="O55" s="78"/>
      <c r="R55" s="86">
        <f>COUNTIF(D55:D59,"1")</f>
        <v>0</v>
      </c>
      <c r="S55" s="86">
        <f>COUNTIF(G55:G59,"1")</f>
        <v>0</v>
      </c>
      <c r="T55" s="86">
        <f>COUNTIF(J55:J59,"1")</f>
        <v>0</v>
      </c>
      <c r="U55" s="86">
        <f>COUNTIF(M55:M59,"1")</f>
        <v>0</v>
      </c>
    </row>
    <row r="56" spans="1:21" ht="30" customHeight="1" x14ac:dyDescent="0.2">
      <c r="A56" s="212"/>
      <c r="B56" s="117"/>
      <c r="C56" s="97" t="s">
        <v>76</v>
      </c>
      <c r="D56" s="27">
        <v>3</v>
      </c>
      <c r="E56" s="74" t="s">
        <v>385</v>
      </c>
      <c r="F56" s="60" t="s">
        <v>248</v>
      </c>
      <c r="G56" s="80">
        <v>3</v>
      </c>
      <c r="H56" s="66" t="s">
        <v>388</v>
      </c>
      <c r="I56" s="61" t="s">
        <v>389</v>
      </c>
      <c r="J56" s="83"/>
      <c r="K56" s="76"/>
      <c r="L56" s="76"/>
      <c r="M56" s="85"/>
      <c r="N56" s="78"/>
      <c r="O56" s="78"/>
      <c r="R56" s="86">
        <f>COUNTIF(D55:D59,"2")</f>
        <v>0</v>
      </c>
      <c r="S56" s="86">
        <f>COUNTIF(G55:G59,"2")</f>
        <v>0</v>
      </c>
      <c r="T56" s="86">
        <f>COUNTIF(J55:J59,"2")</f>
        <v>0</v>
      </c>
      <c r="U56" s="86">
        <f>COUNTIF(M55:M59,"2")</f>
        <v>0</v>
      </c>
    </row>
    <row r="57" spans="1:21" ht="30" customHeight="1" x14ac:dyDescent="0.2">
      <c r="A57" s="212"/>
      <c r="B57" s="117"/>
      <c r="C57" s="97" t="s">
        <v>77</v>
      </c>
      <c r="D57" s="27">
        <v>3</v>
      </c>
      <c r="E57" s="74" t="s">
        <v>386</v>
      </c>
      <c r="F57" s="60" t="s">
        <v>249</v>
      </c>
      <c r="G57" s="80">
        <v>3</v>
      </c>
      <c r="H57" s="66" t="s">
        <v>387</v>
      </c>
      <c r="I57" s="61" t="s">
        <v>390</v>
      </c>
      <c r="J57" s="83"/>
      <c r="K57" s="76"/>
      <c r="L57" s="76"/>
      <c r="M57" s="85"/>
      <c r="N57" s="78"/>
      <c r="O57" s="78"/>
      <c r="R57" s="86">
        <f>COUNTIF(D55:D59,"3")</f>
        <v>5</v>
      </c>
      <c r="S57" s="86">
        <f>COUNTIF(G55:G59,"3")</f>
        <v>4</v>
      </c>
      <c r="T57" s="86">
        <f>COUNTIF(J55:J59,"3")</f>
        <v>0</v>
      </c>
      <c r="U57" s="86">
        <f>COUNTIF(M55:M59,"3")</f>
        <v>0</v>
      </c>
    </row>
    <row r="58" spans="1:21" ht="30" customHeight="1" x14ac:dyDescent="0.2">
      <c r="A58" s="212"/>
      <c r="B58" s="117"/>
      <c r="C58" s="97" t="s">
        <v>78</v>
      </c>
      <c r="D58" s="27">
        <v>3</v>
      </c>
      <c r="E58" s="74" t="s">
        <v>250</v>
      </c>
      <c r="F58" s="60" t="s">
        <v>251</v>
      </c>
      <c r="G58" s="80">
        <v>4</v>
      </c>
      <c r="H58" s="66" t="s">
        <v>391</v>
      </c>
      <c r="I58" s="61" t="s">
        <v>392</v>
      </c>
      <c r="J58" s="83"/>
      <c r="K58" s="76"/>
      <c r="L58" s="76"/>
      <c r="M58" s="85"/>
      <c r="N58" s="78"/>
      <c r="O58" s="78"/>
      <c r="R58" s="86">
        <f>COUNTIF(D55:D59,"4")</f>
        <v>0</v>
      </c>
      <c r="S58" s="86">
        <f>COUNTIF(G55:G59,"4")</f>
        <v>1</v>
      </c>
      <c r="T58" s="86">
        <f>COUNTIF(J55:J59,"4")</f>
        <v>0</v>
      </c>
      <c r="U58" s="86">
        <f>COUNTIF(M55:M59,"4")</f>
        <v>0</v>
      </c>
    </row>
    <row r="59" spans="1:21" ht="30" customHeight="1" x14ac:dyDescent="0.2">
      <c r="A59" s="212"/>
      <c r="B59" s="118"/>
      <c r="C59" s="97" t="s">
        <v>79</v>
      </c>
      <c r="D59" s="27">
        <v>3</v>
      </c>
      <c r="E59" s="74" t="s">
        <v>393</v>
      </c>
      <c r="F59" s="60" t="s">
        <v>252</v>
      </c>
      <c r="G59" s="80">
        <v>3</v>
      </c>
      <c r="H59" s="66" t="s">
        <v>395</v>
      </c>
      <c r="I59" s="61" t="s">
        <v>252</v>
      </c>
      <c r="J59" s="83"/>
      <c r="K59" s="76"/>
      <c r="L59" s="76"/>
      <c r="M59" s="85"/>
      <c r="N59" s="78"/>
      <c r="O59" s="78"/>
    </row>
    <row r="60" spans="1:21" ht="6.75" customHeight="1" x14ac:dyDescent="0.25">
      <c r="B60" s="231"/>
      <c r="C60" s="232"/>
      <c r="D60" s="119"/>
      <c r="E60" s="120"/>
      <c r="F60" s="120"/>
      <c r="G60" s="119"/>
      <c r="H60" s="120"/>
      <c r="I60" s="120"/>
      <c r="J60" s="119"/>
      <c r="K60" s="120"/>
      <c r="M60" s="119"/>
      <c r="N60" s="120"/>
    </row>
    <row r="61" spans="1:21" ht="18.75" x14ac:dyDescent="0.2">
      <c r="A61" s="212"/>
      <c r="B61" s="114"/>
      <c r="C61" s="246" t="s">
        <v>268</v>
      </c>
      <c r="D61" s="233"/>
      <c r="E61" s="233"/>
      <c r="F61" s="233"/>
      <c r="G61" s="233"/>
      <c r="H61" s="233"/>
      <c r="I61" s="233"/>
      <c r="J61" s="233"/>
      <c r="K61" s="234"/>
      <c r="L61" s="116"/>
      <c r="M61" s="116"/>
      <c r="N61" s="116"/>
      <c r="O61" s="116"/>
    </row>
    <row r="62" spans="1:21" ht="30" customHeight="1" x14ac:dyDescent="0.2">
      <c r="A62" s="212"/>
      <c r="B62" s="122"/>
      <c r="C62" s="96" t="s">
        <v>80</v>
      </c>
      <c r="D62" s="27">
        <v>3</v>
      </c>
      <c r="E62" s="60" t="s">
        <v>253</v>
      </c>
      <c r="F62" s="60" t="s">
        <v>254</v>
      </c>
      <c r="G62" s="80">
        <v>3</v>
      </c>
      <c r="H62" s="61" t="s">
        <v>394</v>
      </c>
      <c r="I62" s="61" t="s">
        <v>398</v>
      </c>
      <c r="J62" s="83"/>
      <c r="K62" s="76"/>
      <c r="L62" s="76"/>
      <c r="M62" s="85"/>
      <c r="N62" s="78"/>
      <c r="O62" s="78"/>
      <c r="R62" s="86">
        <f>COUNTIF(D62:D65,"1")</f>
        <v>0</v>
      </c>
      <c r="S62" s="86">
        <f>COUNTIF(G62:G65,"1")</f>
        <v>0</v>
      </c>
      <c r="T62" s="86">
        <f>COUNTIF(J62:J65,"1")</f>
        <v>0</v>
      </c>
      <c r="U62" s="86">
        <f>COUNTIF(M62:M65,"1")</f>
        <v>0</v>
      </c>
    </row>
    <row r="63" spans="1:21" ht="30" customHeight="1" x14ac:dyDescent="0.2">
      <c r="A63" s="212"/>
      <c r="B63" s="117"/>
      <c r="C63" s="97" t="s">
        <v>81</v>
      </c>
      <c r="D63" s="27">
        <v>3</v>
      </c>
      <c r="E63" s="74" t="s">
        <v>396</v>
      </c>
      <c r="F63" s="60" t="s">
        <v>255</v>
      </c>
      <c r="G63" s="80">
        <v>3</v>
      </c>
      <c r="H63" s="66" t="s">
        <v>397</v>
      </c>
      <c r="I63" s="61" t="s">
        <v>399</v>
      </c>
      <c r="J63" s="83"/>
      <c r="K63" s="76"/>
      <c r="L63" s="76"/>
      <c r="M63" s="85"/>
      <c r="N63" s="78"/>
      <c r="O63" s="78"/>
      <c r="R63" s="86">
        <f>COUNTIF(D62:D65,"2")</f>
        <v>0</v>
      </c>
      <c r="S63" s="86">
        <f>COUNTIF(G62:G65,"2")</f>
        <v>0</v>
      </c>
      <c r="T63" s="86">
        <f>COUNTIF(J62:J65,"2")</f>
        <v>0</v>
      </c>
      <c r="U63" s="86">
        <f>COUNTIF(M62:M65,"2")</f>
        <v>0</v>
      </c>
    </row>
    <row r="64" spans="1:21" ht="30" customHeight="1" x14ac:dyDescent="0.2">
      <c r="A64" s="212"/>
      <c r="B64" s="117"/>
      <c r="C64" s="97" t="s">
        <v>82</v>
      </c>
      <c r="D64" s="27">
        <v>3</v>
      </c>
      <c r="E64" s="74" t="s">
        <v>256</v>
      </c>
      <c r="F64" s="60" t="s">
        <v>257</v>
      </c>
      <c r="G64" s="80">
        <v>3</v>
      </c>
      <c r="H64" s="66" t="s">
        <v>400</v>
      </c>
      <c r="I64" s="61" t="s">
        <v>401</v>
      </c>
      <c r="J64" s="83"/>
      <c r="K64" s="76"/>
      <c r="L64" s="76"/>
      <c r="M64" s="85"/>
      <c r="N64" s="78"/>
      <c r="O64" s="78"/>
      <c r="R64" s="86">
        <f>COUNTIF(D62:D65,"3")</f>
        <v>4</v>
      </c>
      <c r="S64" s="86">
        <f>COUNTIF(G62:G65,"3")</f>
        <v>3</v>
      </c>
      <c r="T64" s="86">
        <f>COUNTIF(J62:J65,"3")</f>
        <v>0</v>
      </c>
      <c r="U64" s="86">
        <f>COUNTIF(M62:M65,"3")</f>
        <v>0</v>
      </c>
    </row>
    <row r="65" spans="1:21" ht="30" customHeight="1" x14ac:dyDescent="0.2">
      <c r="A65" s="212"/>
      <c r="B65" s="118"/>
      <c r="C65" s="97" t="s">
        <v>83</v>
      </c>
      <c r="D65" s="27">
        <v>3</v>
      </c>
      <c r="E65" s="74" t="s">
        <v>258</v>
      </c>
      <c r="F65" s="60" t="s">
        <v>259</v>
      </c>
      <c r="G65" s="80">
        <v>4</v>
      </c>
      <c r="H65" s="66" t="s">
        <v>402</v>
      </c>
      <c r="I65" s="61" t="s">
        <v>403</v>
      </c>
      <c r="J65" s="83"/>
      <c r="K65" s="76"/>
      <c r="L65" s="76"/>
      <c r="M65" s="85"/>
      <c r="N65" s="78"/>
      <c r="O65" s="78"/>
      <c r="R65" s="86">
        <f>COUNTIF(D62:D65,"4")</f>
        <v>0</v>
      </c>
      <c r="S65" s="86">
        <f>COUNTIF(G62:G65,"4")</f>
        <v>1</v>
      </c>
      <c r="T65" s="86">
        <f>COUNTIF(J62:J65,"4")</f>
        <v>0</v>
      </c>
      <c r="U65" s="86">
        <f>COUNTIF(M62:M65,"4")</f>
        <v>0</v>
      </c>
    </row>
    <row r="66" spans="1:21" ht="9" customHeight="1" x14ac:dyDescent="0.25">
      <c r="B66" s="239"/>
      <c r="C66" s="240"/>
      <c r="D66" s="240"/>
      <c r="E66" s="240"/>
      <c r="F66" s="240"/>
      <c r="G66" s="240"/>
      <c r="H66" s="240"/>
      <c r="I66" s="240"/>
      <c r="J66" s="240"/>
      <c r="K66" s="241"/>
      <c r="L66" s="99"/>
      <c r="M66" s="100"/>
      <c r="N66" s="99"/>
      <c r="O66" s="99"/>
    </row>
    <row r="67" spans="1:21" ht="18.75" x14ac:dyDescent="0.2">
      <c r="A67" s="212"/>
      <c r="B67" s="114"/>
      <c r="C67" s="246" t="s">
        <v>166</v>
      </c>
      <c r="D67" s="233"/>
      <c r="E67" s="233"/>
      <c r="F67" s="233"/>
      <c r="G67" s="233"/>
      <c r="H67" s="233"/>
      <c r="I67" s="233"/>
      <c r="J67" s="233"/>
      <c r="K67" s="234"/>
      <c r="L67" s="123"/>
      <c r="M67" s="123"/>
      <c r="N67" s="123"/>
      <c r="O67" s="123"/>
    </row>
    <row r="68" spans="1:21" ht="30" customHeight="1" x14ac:dyDescent="0.2">
      <c r="A68" s="212"/>
      <c r="B68" s="117"/>
      <c r="C68" s="105" t="s">
        <v>84</v>
      </c>
      <c r="D68" s="27">
        <v>3</v>
      </c>
      <c r="E68" s="69" t="s">
        <v>260</v>
      </c>
      <c r="F68" s="60" t="s">
        <v>261</v>
      </c>
      <c r="G68" s="80">
        <v>3</v>
      </c>
      <c r="H68" s="61" t="s">
        <v>260</v>
      </c>
      <c r="I68" s="61" t="s">
        <v>404</v>
      </c>
      <c r="J68" s="83"/>
      <c r="K68" s="76"/>
      <c r="L68" s="76"/>
      <c r="M68" s="85"/>
      <c r="N68" s="78"/>
      <c r="O68" s="78"/>
      <c r="R68" s="86">
        <f>COUNTIF(D68:D71,"1")</f>
        <v>0</v>
      </c>
      <c r="S68" s="86">
        <f>COUNTIF(G68:G71,"1")</f>
        <v>0</v>
      </c>
      <c r="T68" s="86">
        <f>COUNTIF(J68:J71,"1")</f>
        <v>0</v>
      </c>
      <c r="U68" s="86">
        <f>COUNTIF(M68:M71,"1")</f>
        <v>0</v>
      </c>
    </row>
    <row r="69" spans="1:21" ht="30" customHeight="1" x14ac:dyDescent="0.2">
      <c r="A69" s="212"/>
      <c r="B69" s="117"/>
      <c r="C69" s="97" t="s">
        <v>85</v>
      </c>
      <c r="D69" s="27">
        <v>3</v>
      </c>
      <c r="E69" s="81" t="s">
        <v>262</v>
      </c>
      <c r="F69" s="60" t="s">
        <v>263</v>
      </c>
      <c r="G69" s="80">
        <v>3</v>
      </c>
      <c r="H69" s="66" t="s">
        <v>405</v>
      </c>
      <c r="I69" s="61" t="s">
        <v>406</v>
      </c>
      <c r="J69" s="83"/>
      <c r="K69" s="76"/>
      <c r="L69" s="76"/>
      <c r="M69" s="85"/>
      <c r="N69" s="78"/>
      <c r="O69" s="78"/>
      <c r="R69" s="86">
        <f>COUNTIF(D68:D71,"2")</f>
        <v>0</v>
      </c>
      <c r="S69" s="86">
        <f>COUNTIF(G68:G71,"2")</f>
        <v>0</v>
      </c>
      <c r="T69" s="86">
        <f>COUNTIF(J68:J71,"2")</f>
        <v>0</v>
      </c>
      <c r="U69" s="86">
        <f>COUNTIF(M68:M71,"2")</f>
        <v>0</v>
      </c>
    </row>
    <row r="70" spans="1:21" ht="30" customHeight="1" x14ac:dyDescent="0.2">
      <c r="A70" s="212"/>
      <c r="B70" s="117"/>
      <c r="C70" s="97" t="s">
        <v>86</v>
      </c>
      <c r="D70" s="27">
        <v>3</v>
      </c>
      <c r="E70" s="81" t="s">
        <v>264</v>
      </c>
      <c r="F70" s="60" t="s">
        <v>265</v>
      </c>
      <c r="G70" s="80">
        <v>3</v>
      </c>
      <c r="H70" s="66" t="s">
        <v>407</v>
      </c>
      <c r="I70" s="61" t="s">
        <v>408</v>
      </c>
      <c r="J70" s="83"/>
      <c r="K70" s="76"/>
      <c r="L70" s="76"/>
      <c r="M70" s="85"/>
      <c r="N70" s="78"/>
      <c r="O70" s="78"/>
      <c r="R70" s="86">
        <f>COUNTIF(D68:D71,"3")</f>
        <v>4</v>
      </c>
      <c r="S70" s="86">
        <f>COUNTIF(G68:G71,"3")</f>
        <v>4</v>
      </c>
      <c r="T70" s="86">
        <f>COUNTIF(J68:J71,"3")</f>
        <v>0</v>
      </c>
      <c r="U70" s="86">
        <f>COUNTIF(M68:M71,"3")</f>
        <v>0</v>
      </c>
    </row>
    <row r="71" spans="1:21" ht="30" customHeight="1" x14ac:dyDescent="0.2">
      <c r="A71" s="212"/>
      <c r="B71" s="118"/>
      <c r="C71" s="97" t="s">
        <v>87</v>
      </c>
      <c r="D71" s="27">
        <v>3</v>
      </c>
      <c r="E71" s="81" t="s">
        <v>266</v>
      </c>
      <c r="F71" s="60" t="s">
        <v>267</v>
      </c>
      <c r="G71" s="80">
        <v>3</v>
      </c>
      <c r="H71" s="66" t="s">
        <v>409</v>
      </c>
      <c r="I71" s="61" t="s">
        <v>410</v>
      </c>
      <c r="J71" s="83"/>
      <c r="K71" s="76"/>
      <c r="L71" s="76"/>
      <c r="M71" s="85"/>
      <c r="N71" s="78"/>
      <c r="O71" s="78"/>
      <c r="R71" s="86">
        <f>COUNTIF(D68:D71,"4")</f>
        <v>0</v>
      </c>
      <c r="S71" s="86">
        <f>COUNTIF(G68:G71,"4")</f>
        <v>0</v>
      </c>
      <c r="T71" s="86">
        <f>COUNTIF(J68:J71,"4")</f>
        <v>0</v>
      </c>
      <c r="U71" s="86">
        <f>COUNTIF(M68:M71,"4")</f>
        <v>0</v>
      </c>
    </row>
    <row r="72" spans="1:21" ht="8.25" customHeight="1" x14ac:dyDescent="0.25">
      <c r="B72" s="239"/>
      <c r="C72" s="240"/>
      <c r="D72" s="240"/>
      <c r="E72" s="240"/>
      <c r="F72" s="240"/>
      <c r="G72" s="240"/>
      <c r="H72" s="240"/>
      <c r="I72" s="240"/>
      <c r="J72" s="240"/>
      <c r="K72" s="241"/>
      <c r="L72" s="99"/>
      <c r="M72" s="100"/>
      <c r="N72" s="99"/>
      <c r="O72" s="99"/>
    </row>
    <row r="73" spans="1:21" ht="18.75" x14ac:dyDescent="0.2">
      <c r="A73" s="212"/>
      <c r="B73" s="114"/>
      <c r="C73" s="246" t="s">
        <v>88</v>
      </c>
      <c r="D73" s="233"/>
      <c r="E73" s="233"/>
      <c r="F73" s="233"/>
      <c r="G73" s="233"/>
      <c r="H73" s="233"/>
      <c r="I73" s="233"/>
      <c r="J73" s="233"/>
      <c r="K73" s="234"/>
      <c r="L73" s="116"/>
      <c r="M73" s="116"/>
      <c r="N73" s="116"/>
      <c r="O73" s="116"/>
    </row>
    <row r="74" spans="1:21" ht="30" customHeight="1" x14ac:dyDescent="0.2">
      <c r="A74" s="212"/>
      <c r="B74" s="117"/>
      <c r="C74" s="105" t="s">
        <v>89</v>
      </c>
      <c r="D74" s="27">
        <v>3</v>
      </c>
      <c r="E74" s="60" t="s">
        <v>411</v>
      </c>
      <c r="F74" s="60" t="s">
        <v>269</v>
      </c>
      <c r="G74" s="80">
        <v>3</v>
      </c>
      <c r="H74" s="61" t="s">
        <v>412</v>
      </c>
      <c r="I74" s="61" t="s">
        <v>413</v>
      </c>
      <c r="J74" s="83"/>
      <c r="K74" s="76"/>
      <c r="L74" s="76"/>
      <c r="M74" s="85"/>
      <c r="N74" s="78"/>
      <c r="O74" s="78"/>
      <c r="R74" s="86">
        <f>COUNTIF(D74:D79,"1")</f>
        <v>1</v>
      </c>
      <c r="S74" s="86">
        <f>COUNTIF(G74:G79,"1")</f>
        <v>0</v>
      </c>
      <c r="T74" s="86">
        <f>COUNTIF(J74:J79,"1")</f>
        <v>0</v>
      </c>
      <c r="U74" s="86">
        <f>COUNTIF(M74:M79,"1")</f>
        <v>0</v>
      </c>
    </row>
    <row r="75" spans="1:21" ht="30" customHeight="1" x14ac:dyDescent="0.2">
      <c r="A75" s="212"/>
      <c r="B75" s="117"/>
      <c r="C75" s="97" t="s">
        <v>90</v>
      </c>
      <c r="D75" s="27">
        <v>3</v>
      </c>
      <c r="E75" s="74" t="s">
        <v>270</v>
      </c>
      <c r="F75" s="60" t="s">
        <v>271</v>
      </c>
      <c r="G75" s="80">
        <v>3</v>
      </c>
      <c r="H75" s="66" t="s">
        <v>270</v>
      </c>
      <c r="I75" s="61" t="s">
        <v>414</v>
      </c>
      <c r="J75" s="83"/>
      <c r="K75" s="76"/>
      <c r="L75" s="76"/>
      <c r="M75" s="85"/>
      <c r="N75" s="78"/>
      <c r="O75" s="78"/>
      <c r="R75" s="86">
        <f>COUNTIF(D74:D79,"2")</f>
        <v>1</v>
      </c>
      <c r="S75" s="86">
        <f>COUNTIF(G74:G79,"2")</f>
        <v>1</v>
      </c>
      <c r="T75" s="86">
        <f>COUNTIF(J74:J79,"2")</f>
        <v>0</v>
      </c>
      <c r="U75" s="86">
        <f>COUNTIF(M74:M79,"2")</f>
        <v>0</v>
      </c>
    </row>
    <row r="76" spans="1:21" ht="30" customHeight="1" x14ac:dyDescent="0.2">
      <c r="A76" s="212"/>
      <c r="B76" s="117"/>
      <c r="C76" s="97" t="s">
        <v>91</v>
      </c>
      <c r="D76" s="27">
        <v>2</v>
      </c>
      <c r="E76" s="74" t="s">
        <v>272</v>
      </c>
      <c r="F76" s="60" t="s">
        <v>273</v>
      </c>
      <c r="G76" s="80">
        <v>3</v>
      </c>
      <c r="H76" s="66" t="s">
        <v>415</v>
      </c>
      <c r="I76" s="61" t="s">
        <v>416</v>
      </c>
      <c r="J76" s="83"/>
      <c r="K76" s="76"/>
      <c r="L76" s="76"/>
      <c r="M76" s="85"/>
      <c r="N76" s="78"/>
      <c r="O76" s="78"/>
      <c r="R76" s="86">
        <f>COUNTIF(D74:D79,"2")</f>
        <v>1</v>
      </c>
      <c r="S76" s="86">
        <f>COUNTIF(G74:G79,"3")</f>
        <v>5</v>
      </c>
      <c r="T76" s="86">
        <f>COUNTIF(J74:J79,"3")</f>
        <v>0</v>
      </c>
      <c r="U76" s="86">
        <f>COUNTIF(M74:M79,"3")</f>
        <v>0</v>
      </c>
    </row>
    <row r="77" spans="1:21" ht="30" customHeight="1" x14ac:dyDescent="0.2">
      <c r="A77" s="212"/>
      <c r="B77" s="117"/>
      <c r="C77" s="97" t="s">
        <v>92</v>
      </c>
      <c r="D77" s="27">
        <v>3</v>
      </c>
      <c r="E77" s="74" t="s">
        <v>274</v>
      </c>
      <c r="F77" s="60" t="s">
        <v>275</v>
      </c>
      <c r="G77" s="80">
        <v>3</v>
      </c>
      <c r="H77" s="66" t="s">
        <v>417</v>
      </c>
      <c r="I77" s="61" t="s">
        <v>419</v>
      </c>
      <c r="J77" s="83"/>
      <c r="K77" s="76"/>
      <c r="L77" s="76"/>
      <c r="M77" s="85"/>
      <c r="N77" s="78"/>
      <c r="O77" s="78"/>
      <c r="R77" s="86">
        <f>COUNTIF(D74:D79,"4")</f>
        <v>0</v>
      </c>
      <c r="S77" s="86">
        <f>COUNTIF(G74:G79,"4")</f>
        <v>0</v>
      </c>
      <c r="T77" s="86">
        <f>COUNTIF(J74:J79,"4")</f>
        <v>0</v>
      </c>
      <c r="U77" s="86">
        <f>COUNTIF(M74:M79,"4")</f>
        <v>0</v>
      </c>
    </row>
    <row r="78" spans="1:21" ht="30" customHeight="1" x14ac:dyDescent="0.2">
      <c r="A78" s="212"/>
      <c r="B78" s="122"/>
      <c r="C78" s="98" t="s">
        <v>93</v>
      </c>
      <c r="D78" s="27">
        <v>3</v>
      </c>
      <c r="E78" s="74" t="s">
        <v>276</v>
      </c>
      <c r="F78" s="60" t="s">
        <v>418</v>
      </c>
      <c r="G78" s="80">
        <v>3</v>
      </c>
      <c r="H78" s="66" t="s">
        <v>420</v>
      </c>
      <c r="I78" s="61" t="s">
        <v>421</v>
      </c>
      <c r="J78" s="83"/>
      <c r="K78" s="76"/>
      <c r="L78" s="76"/>
      <c r="M78" s="85"/>
      <c r="N78" s="78"/>
      <c r="O78" s="78"/>
    </row>
    <row r="79" spans="1:21" ht="30" customHeight="1" x14ac:dyDescent="0.2">
      <c r="A79" s="212"/>
      <c r="B79" s="118"/>
      <c r="C79" s="97" t="s">
        <v>94</v>
      </c>
      <c r="D79" s="27">
        <v>1</v>
      </c>
      <c r="E79" s="74" t="s">
        <v>277</v>
      </c>
      <c r="F79" s="60"/>
      <c r="G79" s="80">
        <v>2</v>
      </c>
      <c r="H79" s="66" t="s">
        <v>422</v>
      </c>
      <c r="I79" s="61" t="s">
        <v>529</v>
      </c>
      <c r="J79" s="83"/>
      <c r="K79" s="76"/>
      <c r="L79" s="76"/>
      <c r="M79" s="85"/>
      <c r="N79" s="78"/>
      <c r="O79" s="78"/>
    </row>
    <row r="80" spans="1:21" ht="9" customHeight="1" x14ac:dyDescent="0.25">
      <c r="B80" s="231"/>
      <c r="C80" s="232"/>
      <c r="D80" s="119"/>
      <c r="E80" s="120"/>
      <c r="F80" s="120"/>
      <c r="G80" s="119"/>
      <c r="H80" s="120"/>
      <c r="I80" s="120"/>
      <c r="J80" s="119"/>
      <c r="K80" s="124"/>
      <c r="M80" s="119"/>
      <c r="N80" s="124"/>
    </row>
    <row r="81" spans="1:21" ht="18.75" customHeight="1" x14ac:dyDescent="0.2">
      <c r="B81" s="250" t="s">
        <v>95</v>
      </c>
      <c r="C81" s="251"/>
      <c r="D81" s="213" t="s">
        <v>175</v>
      </c>
      <c r="E81" s="213"/>
      <c r="F81" s="213"/>
      <c r="G81" s="214" t="s">
        <v>176</v>
      </c>
      <c r="H81" s="214"/>
      <c r="I81" s="214"/>
      <c r="J81" s="215" t="s">
        <v>177</v>
      </c>
      <c r="K81" s="215"/>
      <c r="L81" s="215"/>
      <c r="M81" s="264" t="s">
        <v>178</v>
      </c>
      <c r="N81" s="264"/>
      <c r="O81" s="264"/>
    </row>
    <row r="82" spans="1:21" ht="34.5" customHeight="1" x14ac:dyDescent="0.2">
      <c r="B82" s="252"/>
      <c r="C82" s="253"/>
      <c r="D82" s="111" t="s">
        <v>34</v>
      </c>
      <c r="E82" s="112" t="s">
        <v>121</v>
      </c>
      <c r="F82" s="112"/>
      <c r="G82" s="111" t="s">
        <v>34</v>
      </c>
      <c r="H82" s="112" t="s">
        <v>121</v>
      </c>
      <c r="I82" s="112" t="s">
        <v>124</v>
      </c>
      <c r="J82" s="111" t="s">
        <v>34</v>
      </c>
      <c r="K82" s="112" t="s">
        <v>121</v>
      </c>
      <c r="L82" s="113" t="s">
        <v>124</v>
      </c>
      <c r="M82" s="111" t="s">
        <v>34</v>
      </c>
      <c r="N82" s="112" t="s">
        <v>121</v>
      </c>
      <c r="O82" s="113" t="s">
        <v>124</v>
      </c>
    </row>
    <row r="83" spans="1:21" ht="18.75" x14ac:dyDescent="0.2">
      <c r="A83" s="212"/>
      <c r="B83" s="125"/>
      <c r="C83" s="233" t="s">
        <v>96</v>
      </c>
      <c r="D83" s="233"/>
      <c r="E83" s="233"/>
      <c r="F83" s="233"/>
      <c r="G83" s="233"/>
      <c r="H83" s="233"/>
      <c r="I83" s="233"/>
      <c r="J83" s="233"/>
      <c r="K83" s="233"/>
      <c r="L83" s="126"/>
      <c r="M83" s="127"/>
      <c r="N83" s="127"/>
      <c r="O83" s="126"/>
    </row>
    <row r="84" spans="1:21" ht="30" customHeight="1" x14ac:dyDescent="0.2">
      <c r="A84" s="212"/>
      <c r="B84" s="118"/>
      <c r="C84" s="105" t="s">
        <v>97</v>
      </c>
      <c r="D84" s="27">
        <v>3</v>
      </c>
      <c r="E84" s="74" t="s">
        <v>278</v>
      </c>
      <c r="F84" s="60" t="s">
        <v>279</v>
      </c>
      <c r="G84" s="80">
        <v>3</v>
      </c>
      <c r="H84" s="161" t="s">
        <v>489</v>
      </c>
      <c r="I84" s="61" t="s">
        <v>279</v>
      </c>
      <c r="J84" s="83"/>
      <c r="K84" s="76"/>
      <c r="L84" s="76"/>
      <c r="M84" s="85"/>
      <c r="N84" s="78"/>
      <c r="O84" s="78"/>
      <c r="R84" s="86">
        <f>COUNTIF(D84:D86,"1")</f>
        <v>0</v>
      </c>
      <c r="S84" s="86">
        <f>COUNTIF(G84:G86,"1")</f>
        <v>0</v>
      </c>
      <c r="T84" s="86">
        <f>COUNTIF(J84:J86,"1")</f>
        <v>0</v>
      </c>
      <c r="U84" s="86">
        <f>COUNTIF(M84:M86,"1")</f>
        <v>0</v>
      </c>
    </row>
    <row r="85" spans="1:21" ht="30" customHeight="1" x14ac:dyDescent="0.2">
      <c r="A85" s="212"/>
      <c r="B85" s="125"/>
      <c r="C85" s="97" t="s">
        <v>98</v>
      </c>
      <c r="D85" s="27">
        <v>4</v>
      </c>
      <c r="E85" s="74" t="s">
        <v>280</v>
      </c>
      <c r="F85" s="60" t="s">
        <v>281</v>
      </c>
      <c r="G85" s="80">
        <v>4</v>
      </c>
      <c r="H85" s="161" t="s">
        <v>490</v>
      </c>
      <c r="I85" s="61" t="s">
        <v>281</v>
      </c>
      <c r="J85" s="83"/>
      <c r="K85" s="76"/>
      <c r="L85" s="76"/>
      <c r="M85" s="85"/>
      <c r="N85" s="78"/>
      <c r="O85" s="78"/>
      <c r="R85" s="86">
        <f>COUNTIF(D84:D86,"2")</f>
        <v>0</v>
      </c>
      <c r="S85" s="86">
        <f>COUNTIF(G84:G86,"2")</f>
        <v>0</v>
      </c>
      <c r="T85" s="86">
        <f>COUNTIF(J84:J86,"2")</f>
        <v>0</v>
      </c>
      <c r="U85" s="86">
        <f>COUNTIF(M84:M86,"2")</f>
        <v>0</v>
      </c>
    </row>
    <row r="86" spans="1:21" ht="30" customHeight="1" x14ac:dyDescent="0.2">
      <c r="A86" s="212"/>
      <c r="B86" s="125"/>
      <c r="C86" s="97" t="s">
        <v>99</v>
      </c>
      <c r="D86" s="27">
        <v>4</v>
      </c>
      <c r="E86" s="74" t="s">
        <v>282</v>
      </c>
      <c r="F86" s="60" t="s">
        <v>283</v>
      </c>
      <c r="G86" s="80">
        <v>4</v>
      </c>
      <c r="H86" s="161" t="s">
        <v>491</v>
      </c>
      <c r="I86" s="61" t="s">
        <v>283</v>
      </c>
      <c r="J86" s="83"/>
      <c r="K86" s="76"/>
      <c r="L86" s="76"/>
      <c r="M86" s="85"/>
      <c r="N86" s="78"/>
      <c r="O86" s="78"/>
      <c r="R86" s="86">
        <f>COUNTIF(D84:D86,"3")</f>
        <v>1</v>
      </c>
      <c r="S86" s="86">
        <f>COUNTIF(G84:G86,"3")</f>
        <v>1</v>
      </c>
      <c r="T86" s="86">
        <f>COUNTIF(J84:J86,"3")</f>
        <v>0</v>
      </c>
      <c r="U86" s="86">
        <f>COUNTIF(M84:M86,"3")</f>
        <v>0</v>
      </c>
    </row>
    <row r="87" spans="1:21" ht="21" customHeight="1" x14ac:dyDescent="0.25">
      <c r="B87" s="231"/>
      <c r="C87" s="232"/>
      <c r="D87" s="119"/>
      <c r="E87" s="120"/>
      <c r="F87" s="120"/>
      <c r="G87" s="119"/>
      <c r="H87" s="120"/>
      <c r="I87" s="120"/>
      <c r="J87" s="119"/>
      <c r="K87" s="120"/>
      <c r="M87" s="119"/>
      <c r="N87" s="120"/>
      <c r="R87" s="86">
        <f>COUNTIF(D84:D86,"4")</f>
        <v>2</v>
      </c>
      <c r="S87" s="86">
        <f>COUNTIF(G84:G86,"4")</f>
        <v>2</v>
      </c>
      <c r="T87" s="86">
        <f>COUNTIF(J84:J86,"4")</f>
        <v>0</v>
      </c>
      <c r="U87" s="86">
        <f>COUNTIF(M84:M86,"4")</f>
        <v>0</v>
      </c>
    </row>
    <row r="88" spans="1:21" ht="18.75" x14ac:dyDescent="0.2">
      <c r="A88" s="212"/>
      <c r="B88" s="128"/>
      <c r="C88" s="265" t="s">
        <v>100</v>
      </c>
      <c r="D88" s="266"/>
      <c r="E88" s="266"/>
      <c r="F88" s="266"/>
      <c r="G88" s="266"/>
      <c r="H88" s="266"/>
      <c r="I88" s="266"/>
      <c r="J88" s="266"/>
      <c r="K88" s="267"/>
      <c r="L88" s="116"/>
      <c r="M88" s="116"/>
      <c r="N88" s="116"/>
      <c r="O88" s="116"/>
    </row>
    <row r="89" spans="1:21" ht="30" customHeight="1" x14ac:dyDescent="0.2">
      <c r="A89" s="212"/>
      <c r="B89" s="118"/>
      <c r="C89" s="96" t="s">
        <v>101</v>
      </c>
      <c r="D89" s="27">
        <v>1</v>
      </c>
      <c r="E89" s="60" t="s">
        <v>284</v>
      </c>
      <c r="F89" s="60" t="s">
        <v>285</v>
      </c>
      <c r="G89" s="80">
        <v>2</v>
      </c>
      <c r="H89" s="61" t="s">
        <v>492</v>
      </c>
      <c r="I89" s="61" t="s">
        <v>285</v>
      </c>
      <c r="J89" s="83"/>
      <c r="K89" s="76"/>
      <c r="L89" s="76"/>
      <c r="M89" s="85"/>
      <c r="N89" s="78"/>
      <c r="O89" s="78"/>
      <c r="R89" s="86">
        <f>COUNTIF(D89:D95,"1")</f>
        <v>3</v>
      </c>
      <c r="S89" s="86">
        <f>COUNTIF(G89:G95,"1")</f>
        <v>2</v>
      </c>
      <c r="T89" s="86">
        <f>COUNTIF(J89:J95,"1")</f>
        <v>0</v>
      </c>
      <c r="U89" s="86">
        <f>COUNTIF(M89:M95,"1")</f>
        <v>0</v>
      </c>
    </row>
    <row r="90" spans="1:21" ht="30" customHeight="1" x14ac:dyDescent="0.2">
      <c r="A90" s="212"/>
      <c r="B90" s="129"/>
      <c r="C90" s="98" t="s">
        <v>102</v>
      </c>
      <c r="D90" s="27">
        <v>2</v>
      </c>
      <c r="E90" s="74" t="s">
        <v>286</v>
      </c>
      <c r="F90" s="60" t="s">
        <v>287</v>
      </c>
      <c r="G90" s="80">
        <v>3</v>
      </c>
      <c r="H90" s="66" t="s">
        <v>493</v>
      </c>
      <c r="I90" s="61" t="s">
        <v>530</v>
      </c>
      <c r="J90" s="83"/>
      <c r="K90" s="76"/>
      <c r="L90" s="76"/>
      <c r="M90" s="85"/>
      <c r="N90" s="78"/>
      <c r="O90" s="78"/>
      <c r="R90" s="86">
        <f>COUNTIF(D89:D95,"2")</f>
        <v>2</v>
      </c>
      <c r="S90" s="86">
        <f>COUNTIF(G89:G95,"2")</f>
        <v>2</v>
      </c>
      <c r="T90" s="86">
        <f>COUNTIF(J89:J95,"2")</f>
        <v>0</v>
      </c>
      <c r="U90" s="86">
        <f>COUNTIF(M89:M95,"2")</f>
        <v>0</v>
      </c>
    </row>
    <row r="91" spans="1:21" ht="30" customHeight="1" x14ac:dyDescent="0.2">
      <c r="A91" s="212"/>
      <c r="B91" s="125"/>
      <c r="C91" s="97" t="s">
        <v>103</v>
      </c>
      <c r="D91" s="27">
        <v>3</v>
      </c>
      <c r="E91" s="74" t="s">
        <v>288</v>
      </c>
      <c r="F91" s="60" t="s">
        <v>289</v>
      </c>
      <c r="G91" s="80">
        <v>3</v>
      </c>
      <c r="H91" s="66" t="s">
        <v>494</v>
      </c>
      <c r="I91" s="61" t="s">
        <v>531</v>
      </c>
      <c r="J91" s="83"/>
      <c r="K91" s="76"/>
      <c r="L91" s="76"/>
      <c r="M91" s="85"/>
      <c r="N91" s="78"/>
      <c r="O91" s="78"/>
      <c r="R91" s="86">
        <f>COUNTIF(D89:D95,"3")</f>
        <v>2</v>
      </c>
      <c r="S91" s="86">
        <f>COUNTIF(G89:G95,"3")</f>
        <v>3</v>
      </c>
      <c r="T91" s="86">
        <f>COUNTIF(J89:J95,"3")</f>
        <v>0</v>
      </c>
      <c r="U91" s="86">
        <f>COUNTIF(M89:M95,"3")</f>
        <v>0</v>
      </c>
    </row>
    <row r="92" spans="1:21" ht="30" customHeight="1" x14ac:dyDescent="0.2">
      <c r="A92" s="212"/>
      <c r="B92" s="125"/>
      <c r="C92" s="98" t="s">
        <v>104</v>
      </c>
      <c r="D92" s="27">
        <v>2</v>
      </c>
      <c r="E92" s="74" t="s">
        <v>290</v>
      </c>
      <c r="F92" s="60" t="s">
        <v>291</v>
      </c>
      <c r="G92" s="80">
        <v>2</v>
      </c>
      <c r="H92" s="66" t="s">
        <v>495</v>
      </c>
      <c r="I92" s="61" t="s">
        <v>291</v>
      </c>
      <c r="J92" s="83"/>
      <c r="K92" s="76"/>
      <c r="L92" s="76"/>
      <c r="M92" s="85"/>
      <c r="N92" s="78"/>
      <c r="O92" s="78"/>
      <c r="R92" s="86">
        <f>COUNTIF(D89:D95,"4")</f>
        <v>0</v>
      </c>
      <c r="S92" s="86">
        <f>COUNTIF(G89:G95,"4")</f>
        <v>0</v>
      </c>
      <c r="T92" s="86">
        <f>COUNTIF(J89:J95,"4")</f>
        <v>0</v>
      </c>
      <c r="U92" s="86">
        <f>COUNTIF(M89:M95,"4")</f>
        <v>0</v>
      </c>
    </row>
    <row r="93" spans="1:21" ht="30" customHeight="1" x14ac:dyDescent="0.2">
      <c r="A93" s="212"/>
      <c r="B93" s="125"/>
      <c r="C93" s="97" t="s">
        <v>105</v>
      </c>
      <c r="D93" s="27">
        <v>3</v>
      </c>
      <c r="E93" s="74" t="s">
        <v>292</v>
      </c>
      <c r="F93" s="60" t="s">
        <v>293</v>
      </c>
      <c r="G93" s="80">
        <v>3</v>
      </c>
      <c r="H93" s="66" t="s">
        <v>496</v>
      </c>
      <c r="I93" s="61" t="s">
        <v>293</v>
      </c>
      <c r="J93" s="83"/>
      <c r="K93" s="76"/>
      <c r="L93" s="76"/>
      <c r="M93" s="85"/>
      <c r="N93" s="78"/>
      <c r="O93" s="78"/>
    </row>
    <row r="94" spans="1:21" ht="30" customHeight="1" x14ac:dyDescent="0.2">
      <c r="A94" s="212"/>
      <c r="B94" s="129"/>
      <c r="C94" s="98" t="s">
        <v>106</v>
      </c>
      <c r="D94" s="27">
        <v>1</v>
      </c>
      <c r="E94" s="74" t="s">
        <v>294</v>
      </c>
      <c r="F94" s="60" t="s">
        <v>295</v>
      </c>
      <c r="G94" s="80">
        <v>1</v>
      </c>
      <c r="H94" s="66" t="s">
        <v>497</v>
      </c>
      <c r="I94" s="61" t="s">
        <v>532</v>
      </c>
      <c r="J94" s="83"/>
      <c r="K94" s="76"/>
      <c r="L94" s="76"/>
      <c r="M94" s="85"/>
      <c r="N94" s="78"/>
      <c r="O94" s="78"/>
    </row>
    <row r="95" spans="1:21" ht="30" customHeight="1" x14ac:dyDescent="0.2">
      <c r="A95" s="212"/>
      <c r="B95" s="125"/>
      <c r="C95" s="97" t="s">
        <v>107</v>
      </c>
      <c r="D95" s="27">
        <v>1</v>
      </c>
      <c r="E95" s="74" t="s">
        <v>296</v>
      </c>
      <c r="F95" s="60" t="s">
        <v>297</v>
      </c>
      <c r="G95" s="80">
        <v>1</v>
      </c>
      <c r="H95" s="66" t="s">
        <v>498</v>
      </c>
      <c r="I95" s="61" t="s">
        <v>297</v>
      </c>
      <c r="J95" s="83"/>
      <c r="K95" s="76"/>
      <c r="L95" s="76"/>
      <c r="M95" s="85"/>
      <c r="N95" s="78"/>
      <c r="O95" s="78"/>
    </row>
    <row r="96" spans="1:21" ht="5.25" customHeight="1" x14ac:dyDescent="0.25">
      <c r="B96" s="231"/>
      <c r="C96" s="232"/>
      <c r="D96" s="119"/>
      <c r="E96" s="120"/>
      <c r="F96" s="120"/>
      <c r="G96" s="119"/>
      <c r="H96" s="120"/>
      <c r="I96" s="120"/>
      <c r="J96" s="119"/>
      <c r="K96" s="124"/>
      <c r="M96" s="119"/>
      <c r="N96" s="124"/>
    </row>
    <row r="97" spans="1:21" ht="18.75" x14ac:dyDescent="0.2">
      <c r="A97" s="212"/>
      <c r="B97" s="114"/>
      <c r="C97" s="246" t="s">
        <v>25</v>
      </c>
      <c r="D97" s="233"/>
      <c r="E97" s="233"/>
      <c r="F97" s="233"/>
      <c r="G97" s="233"/>
      <c r="H97" s="233"/>
      <c r="I97" s="233"/>
      <c r="J97" s="233"/>
      <c r="K97" s="233"/>
      <c r="L97" s="233"/>
      <c r="M97" s="130"/>
      <c r="N97" s="130"/>
      <c r="O97" s="131"/>
    </row>
    <row r="98" spans="1:21" ht="60" x14ac:dyDescent="0.2">
      <c r="A98" s="212"/>
      <c r="B98" s="122"/>
      <c r="C98" s="96" t="s">
        <v>108</v>
      </c>
      <c r="D98" s="27">
        <v>3</v>
      </c>
      <c r="E98" s="30" t="s">
        <v>298</v>
      </c>
      <c r="F98" s="30" t="s">
        <v>299</v>
      </c>
      <c r="G98" s="28">
        <v>3</v>
      </c>
      <c r="H98" s="32" t="s">
        <v>499</v>
      </c>
      <c r="I98" s="32" t="s">
        <v>299</v>
      </c>
      <c r="J98" s="29"/>
      <c r="K98" s="35"/>
      <c r="L98" s="35"/>
      <c r="M98" s="52"/>
      <c r="N98" s="51"/>
      <c r="O98" s="51"/>
      <c r="R98" s="86">
        <f>COUNTIF(D98:D99,"1")</f>
        <v>0</v>
      </c>
      <c r="S98" s="86">
        <f>COUNTIF(G98:G99,"1")</f>
        <v>0</v>
      </c>
      <c r="T98" s="86">
        <f>COUNTIF(J98:J99,"1")</f>
        <v>0</v>
      </c>
      <c r="U98" s="86">
        <f>COUNTIF(M98:M99,"1")</f>
        <v>0</v>
      </c>
    </row>
    <row r="99" spans="1:21" ht="48" x14ac:dyDescent="0.2">
      <c r="A99" s="212"/>
      <c r="B99" s="132"/>
      <c r="C99" s="98" t="s">
        <v>109</v>
      </c>
      <c r="D99" s="27">
        <v>3</v>
      </c>
      <c r="E99" s="31" t="s">
        <v>300</v>
      </c>
      <c r="F99" s="30" t="s">
        <v>301</v>
      </c>
      <c r="G99" s="28">
        <v>3</v>
      </c>
      <c r="H99" s="33" t="s">
        <v>500</v>
      </c>
      <c r="I99" s="32" t="s">
        <v>301</v>
      </c>
      <c r="J99" s="29"/>
      <c r="K99" s="35"/>
      <c r="L99" s="35"/>
      <c r="M99" s="52"/>
      <c r="N99" s="51"/>
      <c r="O99" s="51"/>
      <c r="R99" s="86">
        <f>COUNTIF(D98:D99,"2")</f>
        <v>0</v>
      </c>
      <c r="S99" s="86">
        <f>COUNTIF(G98:G99,"2")</f>
        <v>0</v>
      </c>
      <c r="T99" s="86">
        <f>COUNTIF(J98:J99,"2")</f>
        <v>0</v>
      </c>
      <c r="U99" s="86">
        <f>COUNTIF(M98:M99,"2")</f>
        <v>0</v>
      </c>
    </row>
    <row r="100" spans="1:21" ht="8.25" customHeight="1" x14ac:dyDescent="0.25">
      <c r="B100" s="231"/>
      <c r="C100" s="232"/>
      <c r="D100" s="119"/>
      <c r="E100" s="120"/>
      <c r="F100" s="120"/>
      <c r="G100" s="119"/>
      <c r="H100" s="120"/>
      <c r="I100" s="120"/>
      <c r="J100" s="119"/>
      <c r="K100" s="124"/>
      <c r="M100" s="119"/>
      <c r="N100" s="124"/>
      <c r="R100" s="86">
        <f>COUNTIF(D98:D99,"3")</f>
        <v>2</v>
      </c>
      <c r="S100" s="86">
        <f>COUNTIF(G98:G99,"3")</f>
        <v>2</v>
      </c>
      <c r="T100" s="86">
        <f>COUNTIF(J98:J99,"3")</f>
        <v>0</v>
      </c>
      <c r="U100" s="86">
        <f>COUNTIF(M98:M99,"3")</f>
        <v>0</v>
      </c>
    </row>
    <row r="101" spans="1:21" ht="18.75" x14ac:dyDescent="0.2">
      <c r="A101" s="212"/>
      <c r="B101" s="125"/>
      <c r="C101" s="233" t="s">
        <v>110</v>
      </c>
      <c r="D101" s="233"/>
      <c r="E101" s="233"/>
      <c r="F101" s="233"/>
      <c r="G101" s="233"/>
      <c r="H101" s="233"/>
      <c r="I101" s="233"/>
      <c r="J101" s="233"/>
      <c r="K101" s="234"/>
      <c r="L101" s="116"/>
      <c r="M101" s="116"/>
      <c r="N101" s="116"/>
      <c r="O101" s="116"/>
      <c r="R101" s="86">
        <f>COUNTIF(D98:D99,"4")</f>
        <v>0</v>
      </c>
      <c r="S101" s="86">
        <f>COUNTIF(G98:G99,"4")</f>
        <v>0</v>
      </c>
      <c r="T101" s="86">
        <f>COUNTIF(J98:J99,"4")</f>
        <v>0</v>
      </c>
      <c r="U101" s="86">
        <f>COUNTIF(M98:M99,"4")</f>
        <v>0</v>
      </c>
    </row>
    <row r="102" spans="1:21" ht="30" customHeight="1" x14ac:dyDescent="0.2">
      <c r="A102" s="212"/>
      <c r="B102" s="118"/>
      <c r="C102" s="105" t="s">
        <v>111</v>
      </c>
      <c r="D102" s="27">
        <v>3</v>
      </c>
      <c r="E102" s="60" t="s">
        <v>302</v>
      </c>
      <c r="F102" s="60" t="s">
        <v>303</v>
      </c>
      <c r="G102" s="80">
        <v>3</v>
      </c>
      <c r="H102" s="61" t="s">
        <v>501</v>
      </c>
      <c r="I102" s="61" t="s">
        <v>303</v>
      </c>
      <c r="J102" s="83"/>
      <c r="K102" s="76"/>
      <c r="L102" s="76"/>
      <c r="M102" s="85"/>
      <c r="N102" s="78"/>
      <c r="O102" s="78"/>
      <c r="R102" s="86">
        <f>COUNTIF(D102:D111,"1")</f>
        <v>1</v>
      </c>
      <c r="S102" s="86">
        <f>COUNTIF(G102:G111,"1")</f>
        <v>1</v>
      </c>
      <c r="T102" s="86">
        <f>COUNTIF(J102:J111,"1")</f>
        <v>0</v>
      </c>
      <c r="U102" s="86">
        <f>COUNTIF(M102:M111,"1")</f>
        <v>0</v>
      </c>
    </row>
    <row r="103" spans="1:21" ht="30" customHeight="1" x14ac:dyDescent="0.2">
      <c r="A103" s="212"/>
      <c r="B103" s="125"/>
      <c r="C103" s="97" t="s">
        <v>112</v>
      </c>
      <c r="D103" s="27">
        <v>3</v>
      </c>
      <c r="E103" s="74" t="s">
        <v>304</v>
      </c>
      <c r="F103" s="60" t="s">
        <v>305</v>
      </c>
      <c r="G103" s="80">
        <v>3</v>
      </c>
      <c r="H103" s="66" t="s">
        <v>502</v>
      </c>
      <c r="I103" s="61" t="s">
        <v>305</v>
      </c>
      <c r="J103" s="83"/>
      <c r="K103" s="76"/>
      <c r="L103" s="76"/>
      <c r="M103" s="85"/>
      <c r="N103" s="78"/>
      <c r="O103" s="78"/>
      <c r="R103" s="86">
        <f>COUNTIF(D102:D111,"2")</f>
        <v>1</v>
      </c>
      <c r="S103" s="86">
        <f>COUNTIF(G102:G111,"2")</f>
        <v>1</v>
      </c>
      <c r="T103" s="86">
        <f>COUNTIF(J102:J111,"2")</f>
        <v>0</v>
      </c>
      <c r="U103" s="86">
        <f>COUNTIF(M102:M111,"2")</f>
        <v>0</v>
      </c>
    </row>
    <row r="104" spans="1:21" ht="30" customHeight="1" x14ac:dyDescent="0.2">
      <c r="A104" s="212"/>
      <c r="B104" s="125"/>
      <c r="C104" s="97" t="s">
        <v>113</v>
      </c>
      <c r="D104" s="27">
        <v>2</v>
      </c>
      <c r="E104" s="74" t="s">
        <v>306</v>
      </c>
      <c r="F104" s="60" t="s">
        <v>307</v>
      </c>
      <c r="G104" s="80">
        <v>2</v>
      </c>
      <c r="H104" s="66" t="s">
        <v>503</v>
      </c>
      <c r="I104" s="61" t="s">
        <v>307</v>
      </c>
      <c r="J104" s="83"/>
      <c r="K104" s="76"/>
      <c r="L104" s="76"/>
      <c r="M104" s="85"/>
      <c r="N104" s="78"/>
      <c r="O104" s="78"/>
      <c r="R104" s="86">
        <f>COUNTIF(D102:D111,"3")</f>
        <v>8</v>
      </c>
      <c r="S104" s="86">
        <f>COUNTIF(G102:G111,"3")</f>
        <v>8</v>
      </c>
      <c r="T104" s="86">
        <f>COUNTIF(J102:J111,"3")</f>
        <v>0</v>
      </c>
      <c r="U104" s="86">
        <f>COUNTIF(M102:M111,"3")</f>
        <v>0</v>
      </c>
    </row>
    <row r="105" spans="1:21" ht="30" customHeight="1" x14ac:dyDescent="0.2">
      <c r="A105" s="212"/>
      <c r="B105" s="125"/>
      <c r="C105" s="97" t="s">
        <v>114</v>
      </c>
      <c r="D105" s="27">
        <v>3</v>
      </c>
      <c r="E105" s="74" t="s">
        <v>308</v>
      </c>
      <c r="F105" s="60" t="s">
        <v>309</v>
      </c>
      <c r="G105" s="80">
        <v>3</v>
      </c>
      <c r="H105" s="66" t="s">
        <v>504</v>
      </c>
      <c r="I105" s="61" t="s">
        <v>309</v>
      </c>
      <c r="J105" s="83"/>
      <c r="K105" s="76"/>
      <c r="L105" s="76"/>
      <c r="M105" s="85"/>
      <c r="N105" s="78"/>
      <c r="O105" s="78"/>
      <c r="R105" s="86">
        <f>COUNTIF(D102:D111,"4")</f>
        <v>0</v>
      </c>
      <c r="S105" s="86">
        <f>COUNTIF(G102:G111,"4")</f>
        <v>0</v>
      </c>
      <c r="T105" s="86">
        <f>COUNTIF(J102:J111,"4")</f>
        <v>0</v>
      </c>
      <c r="U105" s="86">
        <f>COUNTIF(M102:M111,"4")</f>
        <v>0</v>
      </c>
    </row>
    <row r="106" spans="1:21" ht="30" customHeight="1" x14ac:dyDescent="0.2">
      <c r="A106" s="212"/>
      <c r="B106" s="125"/>
      <c r="C106" s="97" t="s">
        <v>115</v>
      </c>
      <c r="D106" s="27">
        <v>3</v>
      </c>
      <c r="E106" s="74" t="s">
        <v>310</v>
      </c>
      <c r="F106" s="60" t="s">
        <v>311</v>
      </c>
      <c r="G106" s="80">
        <v>3</v>
      </c>
      <c r="H106" s="66" t="s">
        <v>505</v>
      </c>
      <c r="I106" s="61" t="s">
        <v>311</v>
      </c>
      <c r="J106" s="83"/>
      <c r="K106" s="76"/>
      <c r="L106" s="76"/>
      <c r="M106" s="85"/>
      <c r="N106" s="78"/>
      <c r="O106" s="78"/>
    </row>
    <row r="107" spans="1:21" ht="30" customHeight="1" x14ac:dyDescent="0.2">
      <c r="A107" s="212"/>
      <c r="B107" s="125"/>
      <c r="C107" s="97" t="s">
        <v>116</v>
      </c>
      <c r="D107" s="27">
        <v>3</v>
      </c>
      <c r="E107" s="74" t="s">
        <v>312</v>
      </c>
      <c r="F107" s="60" t="s">
        <v>313</v>
      </c>
      <c r="G107" s="80">
        <v>3</v>
      </c>
      <c r="H107" s="66" t="s">
        <v>506</v>
      </c>
      <c r="I107" s="61" t="s">
        <v>313</v>
      </c>
      <c r="J107" s="83"/>
      <c r="K107" s="76"/>
      <c r="L107" s="76"/>
      <c r="M107" s="85"/>
      <c r="N107" s="78"/>
      <c r="O107" s="78"/>
    </row>
    <row r="108" spans="1:21" ht="30" customHeight="1" x14ac:dyDescent="0.2">
      <c r="A108" s="212"/>
      <c r="B108" s="125"/>
      <c r="C108" s="97" t="s">
        <v>117</v>
      </c>
      <c r="D108" s="27">
        <v>3</v>
      </c>
      <c r="E108" s="74" t="s">
        <v>314</v>
      </c>
      <c r="F108" s="60" t="s">
        <v>315</v>
      </c>
      <c r="G108" s="80">
        <v>3</v>
      </c>
      <c r="H108" s="66" t="s">
        <v>507</v>
      </c>
      <c r="I108" s="61" t="s">
        <v>315</v>
      </c>
      <c r="J108" s="83"/>
      <c r="K108" s="76"/>
      <c r="L108" s="76"/>
      <c r="M108" s="85"/>
      <c r="N108" s="78"/>
      <c r="O108" s="78"/>
    </row>
    <row r="109" spans="1:21" ht="30" customHeight="1" x14ac:dyDescent="0.2">
      <c r="A109" s="212"/>
      <c r="B109" s="125"/>
      <c r="C109" s="97" t="s">
        <v>118</v>
      </c>
      <c r="D109" s="27">
        <v>1</v>
      </c>
      <c r="E109" s="74" t="s">
        <v>316</v>
      </c>
      <c r="F109" s="60" t="s">
        <v>317</v>
      </c>
      <c r="G109" s="80">
        <v>1</v>
      </c>
      <c r="H109" s="66" t="s">
        <v>508</v>
      </c>
      <c r="I109" s="61" t="s">
        <v>317</v>
      </c>
      <c r="J109" s="83"/>
      <c r="K109" s="76"/>
      <c r="L109" s="76"/>
      <c r="M109" s="85"/>
      <c r="N109" s="78"/>
      <c r="O109" s="78"/>
    </row>
    <row r="110" spans="1:21" ht="30" customHeight="1" x14ac:dyDescent="0.2">
      <c r="A110" s="212"/>
      <c r="B110" s="125"/>
      <c r="C110" s="97" t="s">
        <v>119</v>
      </c>
      <c r="D110" s="27">
        <v>3</v>
      </c>
      <c r="E110" s="74" t="s">
        <v>318</v>
      </c>
      <c r="F110" s="60" t="s">
        <v>62</v>
      </c>
      <c r="G110" s="80">
        <v>3</v>
      </c>
      <c r="H110" s="66" t="s">
        <v>509</v>
      </c>
      <c r="I110" s="61" t="s">
        <v>62</v>
      </c>
      <c r="J110" s="83"/>
      <c r="K110" s="76"/>
      <c r="L110" s="76"/>
      <c r="M110" s="85"/>
      <c r="N110" s="78"/>
      <c r="O110" s="78"/>
    </row>
    <row r="111" spans="1:21" ht="30" customHeight="1" x14ac:dyDescent="0.2">
      <c r="A111" s="212"/>
      <c r="B111" s="125"/>
      <c r="C111" s="97" t="s">
        <v>120</v>
      </c>
      <c r="D111" s="27">
        <v>3</v>
      </c>
      <c r="E111" s="74" t="s">
        <v>319</v>
      </c>
      <c r="F111" s="60" t="s">
        <v>320</v>
      </c>
      <c r="G111" s="80">
        <v>3</v>
      </c>
      <c r="H111" s="66" t="s">
        <v>510</v>
      </c>
      <c r="I111" s="61" t="s">
        <v>320</v>
      </c>
      <c r="J111" s="83"/>
      <c r="K111" s="76"/>
      <c r="L111" s="76"/>
      <c r="M111" s="85"/>
      <c r="N111" s="78"/>
      <c r="O111" s="78"/>
    </row>
    <row r="112" spans="1:21" ht="5.25" customHeight="1" x14ac:dyDescent="0.25">
      <c r="B112" s="235"/>
      <c r="C112" s="236"/>
      <c r="D112" s="133"/>
      <c r="E112" s="134"/>
      <c r="F112" s="134"/>
      <c r="G112" s="133"/>
      <c r="H112" s="134"/>
      <c r="I112" s="134"/>
      <c r="J112" s="133"/>
      <c r="K112" s="135"/>
      <c r="M112" s="133"/>
      <c r="N112" s="135"/>
    </row>
    <row r="113" spans="1:21" ht="18.75" x14ac:dyDescent="0.2">
      <c r="A113" s="212"/>
      <c r="B113" s="125"/>
      <c r="C113" s="233" t="s">
        <v>0</v>
      </c>
      <c r="D113" s="233"/>
      <c r="E113" s="233"/>
      <c r="F113" s="233"/>
      <c r="G113" s="233"/>
      <c r="H113" s="233"/>
      <c r="I113" s="233"/>
      <c r="J113" s="233"/>
      <c r="K113" s="234"/>
      <c r="L113" s="116"/>
      <c r="M113" s="116"/>
      <c r="N113" s="116"/>
      <c r="O113" s="116"/>
    </row>
    <row r="114" spans="1:21" ht="30" customHeight="1" x14ac:dyDescent="0.2">
      <c r="A114" s="212"/>
      <c r="B114" s="129"/>
      <c r="C114" s="98" t="s">
        <v>1</v>
      </c>
      <c r="D114" s="27">
        <v>3</v>
      </c>
      <c r="E114" s="74" t="s">
        <v>321</v>
      </c>
      <c r="F114" s="60" t="s">
        <v>322</v>
      </c>
      <c r="G114" s="80">
        <v>3</v>
      </c>
      <c r="H114" s="66" t="s">
        <v>511</v>
      </c>
      <c r="I114" s="61" t="s">
        <v>322</v>
      </c>
      <c r="J114" s="83"/>
      <c r="K114" s="76"/>
      <c r="L114" s="76"/>
      <c r="M114" s="85"/>
      <c r="N114" s="78"/>
      <c r="O114" s="78"/>
      <c r="R114" s="86">
        <f>COUNTIF(D114:D117,"1")</f>
        <v>0</v>
      </c>
      <c r="S114" s="86">
        <f>COUNTIF(G114:G117,"1")</f>
        <v>0</v>
      </c>
      <c r="T114" s="86">
        <f>COUNTIF(J114:J117,"1")</f>
        <v>0</v>
      </c>
      <c r="U114" s="86">
        <f>COUNTIF(M114:M117,"1")</f>
        <v>0</v>
      </c>
    </row>
    <row r="115" spans="1:21" ht="30" customHeight="1" x14ac:dyDescent="0.2">
      <c r="A115" s="212"/>
      <c r="B115" s="125"/>
      <c r="C115" s="97" t="s">
        <v>2</v>
      </c>
      <c r="D115" s="27">
        <v>3</v>
      </c>
      <c r="E115" s="74" t="s">
        <v>323</v>
      </c>
      <c r="F115" s="60" t="s">
        <v>324</v>
      </c>
      <c r="G115" s="80">
        <v>3</v>
      </c>
      <c r="H115" s="66" t="s">
        <v>512</v>
      </c>
      <c r="I115" s="61" t="s">
        <v>324</v>
      </c>
      <c r="J115" s="83"/>
      <c r="K115" s="76"/>
      <c r="L115" s="76"/>
      <c r="M115" s="85"/>
      <c r="N115" s="78"/>
      <c r="O115" s="78"/>
      <c r="R115" s="86">
        <f>COUNTIF(D114:D117,"2")</f>
        <v>0</v>
      </c>
      <c r="S115" s="86">
        <f>COUNTIF(G114:G117,"2")</f>
        <v>0</v>
      </c>
      <c r="T115" s="86">
        <f>COUNTIF(J114:J117,"2")</f>
        <v>0</v>
      </c>
      <c r="U115" s="86">
        <f>COUNTIF(M114:M117,"2")</f>
        <v>0</v>
      </c>
    </row>
    <row r="116" spans="1:21" ht="30" customHeight="1" x14ac:dyDescent="0.2">
      <c r="A116" s="212"/>
      <c r="B116" s="125"/>
      <c r="C116" s="97" t="s">
        <v>3</v>
      </c>
      <c r="D116" s="27">
        <v>3</v>
      </c>
      <c r="E116" s="74" t="s">
        <v>325</v>
      </c>
      <c r="F116" s="60" t="s">
        <v>326</v>
      </c>
      <c r="G116" s="80">
        <v>3</v>
      </c>
      <c r="H116" s="66" t="s">
        <v>513</v>
      </c>
      <c r="I116" s="61" t="s">
        <v>533</v>
      </c>
      <c r="J116" s="83"/>
      <c r="K116" s="76"/>
      <c r="L116" s="76"/>
      <c r="M116" s="85"/>
      <c r="N116" s="78"/>
      <c r="O116" s="78"/>
      <c r="R116" s="86">
        <f>COUNTIF(D114:D117,"3")</f>
        <v>4</v>
      </c>
      <c r="S116" s="86">
        <f>COUNTIF(G114:G117,"3")</f>
        <v>4</v>
      </c>
      <c r="T116" s="86">
        <f>COUNTIF(J114:J117,"3")</f>
        <v>0</v>
      </c>
      <c r="U116" s="86">
        <f>COUNTIF(M114:M117,"3")</f>
        <v>0</v>
      </c>
    </row>
    <row r="117" spans="1:21" ht="30" customHeight="1" x14ac:dyDescent="0.2">
      <c r="A117" s="212"/>
      <c r="B117" s="125"/>
      <c r="C117" s="97" t="s">
        <v>4</v>
      </c>
      <c r="D117" s="27">
        <v>3</v>
      </c>
      <c r="E117" s="74" t="s">
        <v>327</v>
      </c>
      <c r="F117" s="60" t="s">
        <v>328</v>
      </c>
      <c r="G117" s="80">
        <v>3</v>
      </c>
      <c r="H117" s="66" t="s">
        <v>514</v>
      </c>
      <c r="I117" s="61" t="s">
        <v>328</v>
      </c>
      <c r="J117" s="83"/>
      <c r="K117" s="76"/>
      <c r="L117" s="76"/>
      <c r="M117" s="85"/>
      <c r="N117" s="78"/>
      <c r="O117" s="78"/>
      <c r="R117" s="86">
        <f>COUNTIF(D114:D117,"4")</f>
        <v>0</v>
      </c>
      <c r="S117" s="86">
        <f>COUNTIF(G114:G117,"4")</f>
        <v>0</v>
      </c>
      <c r="T117" s="86">
        <f>COUNTIF(J114:J117,"4")</f>
        <v>0</v>
      </c>
      <c r="U117" s="86">
        <f>COUNTIF(M114:M117,"4")</f>
        <v>0</v>
      </c>
    </row>
    <row r="118" spans="1:21" ht="7.5" customHeight="1" x14ac:dyDescent="0.25">
      <c r="B118" s="231"/>
      <c r="C118" s="232"/>
      <c r="D118" s="133"/>
      <c r="E118" s="134"/>
      <c r="F118" s="134"/>
      <c r="G118" s="133"/>
      <c r="H118" s="134"/>
      <c r="I118" s="134"/>
      <c r="J118" s="119"/>
      <c r="K118" s="124"/>
      <c r="M118" s="119"/>
      <c r="N118" s="124"/>
    </row>
    <row r="119" spans="1:21" ht="15.75" customHeight="1" x14ac:dyDescent="0.2">
      <c r="B119" s="242" t="s">
        <v>24</v>
      </c>
      <c r="C119" s="243"/>
      <c r="D119" s="213" t="s">
        <v>175</v>
      </c>
      <c r="E119" s="213"/>
      <c r="F119" s="213"/>
      <c r="G119" s="214" t="s">
        <v>176</v>
      </c>
      <c r="H119" s="214"/>
      <c r="I119" s="214"/>
      <c r="J119" s="215" t="s">
        <v>177</v>
      </c>
      <c r="K119" s="215"/>
      <c r="L119" s="215"/>
      <c r="M119" s="264" t="s">
        <v>178</v>
      </c>
      <c r="N119" s="264"/>
      <c r="O119" s="264"/>
    </row>
    <row r="120" spans="1:21" ht="15.75" customHeight="1" x14ac:dyDescent="0.2">
      <c r="B120" s="244"/>
      <c r="C120" s="245"/>
      <c r="D120" s="111" t="s">
        <v>34</v>
      </c>
      <c r="E120" s="112" t="s">
        <v>121</v>
      </c>
      <c r="F120" s="112"/>
      <c r="G120" s="111" t="s">
        <v>34</v>
      </c>
      <c r="H120" s="112" t="s">
        <v>121</v>
      </c>
      <c r="I120" s="112"/>
      <c r="J120" s="111" t="s">
        <v>34</v>
      </c>
      <c r="K120" s="112" t="s">
        <v>121</v>
      </c>
      <c r="L120" s="136" t="s">
        <v>124</v>
      </c>
      <c r="M120" s="111" t="s">
        <v>34</v>
      </c>
      <c r="N120" s="112" t="s">
        <v>121</v>
      </c>
      <c r="O120" s="136"/>
    </row>
    <row r="121" spans="1:21" ht="18.75" x14ac:dyDescent="0.2">
      <c r="A121" s="212"/>
      <c r="B121" s="128"/>
      <c r="C121" s="233" t="s">
        <v>5</v>
      </c>
      <c r="D121" s="233"/>
      <c r="E121" s="233"/>
      <c r="F121" s="233"/>
      <c r="G121" s="233"/>
      <c r="H121" s="233"/>
      <c r="I121" s="233"/>
      <c r="J121" s="233"/>
      <c r="K121" s="234"/>
      <c r="L121" s="116"/>
      <c r="M121" s="116"/>
      <c r="N121" s="116"/>
      <c r="O121" s="116"/>
    </row>
    <row r="122" spans="1:21" ht="39" customHeight="1" x14ac:dyDescent="0.2">
      <c r="A122" s="212"/>
      <c r="B122" s="132"/>
      <c r="C122" s="137" t="s">
        <v>6</v>
      </c>
      <c r="D122" s="27">
        <v>3</v>
      </c>
      <c r="E122" s="60" t="s">
        <v>329</v>
      </c>
      <c r="F122" s="60" t="s">
        <v>330</v>
      </c>
      <c r="G122" s="80">
        <v>3</v>
      </c>
      <c r="H122" s="61" t="s">
        <v>515</v>
      </c>
      <c r="I122" s="61" t="s">
        <v>330</v>
      </c>
      <c r="J122" s="83"/>
      <c r="K122" s="76"/>
      <c r="L122" s="76"/>
      <c r="M122" s="85"/>
      <c r="N122" s="78"/>
      <c r="O122" s="78"/>
      <c r="R122" s="86">
        <f>COUNTIF(D122:D125,"1")</f>
        <v>1</v>
      </c>
      <c r="S122" s="86">
        <f>COUNTIF(G122:G125,"1")</f>
        <v>1</v>
      </c>
      <c r="T122" s="86">
        <f>COUNTIF(J122:J125,"1")</f>
        <v>0</v>
      </c>
      <c r="U122" s="86">
        <f>COUNTIF(M122:M125,"1")</f>
        <v>0</v>
      </c>
    </row>
    <row r="123" spans="1:21" ht="30" customHeight="1" x14ac:dyDescent="0.2">
      <c r="A123" s="212"/>
      <c r="B123" s="129"/>
      <c r="C123" s="98" t="s">
        <v>7</v>
      </c>
      <c r="D123" s="27">
        <v>1</v>
      </c>
      <c r="E123" s="74" t="s">
        <v>331</v>
      </c>
      <c r="F123" s="60" t="s">
        <v>246</v>
      </c>
      <c r="G123" s="80">
        <v>1</v>
      </c>
      <c r="H123" s="66" t="s">
        <v>516</v>
      </c>
      <c r="I123" s="61" t="s">
        <v>534</v>
      </c>
      <c r="J123" s="83"/>
      <c r="K123" s="76"/>
      <c r="L123" s="76"/>
      <c r="M123" s="85"/>
      <c r="N123" s="78"/>
      <c r="O123" s="78"/>
      <c r="R123" s="86">
        <f>COUNTIF(D122:D125,"2")</f>
        <v>2</v>
      </c>
      <c r="S123" s="86">
        <f>COUNTIF(G122:G125,"2")</f>
        <v>2</v>
      </c>
      <c r="T123" s="86">
        <f>COUNTIF(J122:J125,"2")</f>
        <v>0</v>
      </c>
      <c r="U123" s="86">
        <f>COUNTIF(M122:M125,"2")</f>
        <v>0</v>
      </c>
    </row>
    <row r="124" spans="1:21" ht="30" customHeight="1" x14ac:dyDescent="0.2">
      <c r="A124" s="212"/>
      <c r="B124" s="125"/>
      <c r="C124" s="98" t="s">
        <v>8</v>
      </c>
      <c r="D124" s="27">
        <v>2</v>
      </c>
      <c r="E124" s="74" t="s">
        <v>332</v>
      </c>
      <c r="F124" s="60" t="s">
        <v>333</v>
      </c>
      <c r="G124" s="80">
        <v>2</v>
      </c>
      <c r="H124" s="66" t="s">
        <v>517</v>
      </c>
      <c r="I124" s="61" t="s">
        <v>333</v>
      </c>
      <c r="J124" s="83"/>
      <c r="K124" s="76"/>
      <c r="L124" s="76"/>
      <c r="M124" s="85"/>
      <c r="N124" s="78"/>
      <c r="O124" s="78"/>
      <c r="R124" s="86">
        <f>COUNTIF(D122:D125,"3")</f>
        <v>1</v>
      </c>
      <c r="S124" s="86">
        <f>COUNTIF(G122:G125,"3")</f>
        <v>1</v>
      </c>
      <c r="T124" s="86">
        <f>COUNTIF(J122:J125,"3")</f>
        <v>0</v>
      </c>
      <c r="U124" s="86">
        <f>COUNTIF(M122:M125,"3")</f>
        <v>0</v>
      </c>
    </row>
    <row r="125" spans="1:21" ht="30" customHeight="1" x14ac:dyDescent="0.2">
      <c r="A125" s="212"/>
      <c r="B125" s="125"/>
      <c r="C125" s="97" t="s">
        <v>9</v>
      </c>
      <c r="D125" s="27">
        <v>2</v>
      </c>
      <c r="E125" s="74" t="s">
        <v>334</v>
      </c>
      <c r="F125" s="60" t="s">
        <v>335</v>
      </c>
      <c r="G125" s="80">
        <v>2</v>
      </c>
      <c r="H125" s="66" t="s">
        <v>518</v>
      </c>
      <c r="I125" s="61" t="s">
        <v>335</v>
      </c>
      <c r="J125" s="83"/>
      <c r="K125" s="76"/>
      <c r="L125" s="76"/>
      <c r="M125" s="85"/>
      <c r="N125" s="78"/>
      <c r="O125" s="78"/>
      <c r="R125" s="86">
        <f>COUNTIF(D122:D125,"4")</f>
        <v>0</v>
      </c>
      <c r="S125" s="86">
        <f>COUNTIF(G122:G125,"4")</f>
        <v>0</v>
      </c>
      <c r="T125" s="86">
        <f>COUNTIF(J122:J125,"4")</f>
        <v>0</v>
      </c>
      <c r="U125" s="86">
        <f>COUNTIF(M122:M125,"4")</f>
        <v>0</v>
      </c>
    </row>
    <row r="126" spans="1:21" ht="8.25" customHeight="1" x14ac:dyDescent="0.25">
      <c r="B126" s="231"/>
      <c r="C126" s="232"/>
      <c r="D126" s="119"/>
      <c r="E126" s="120"/>
      <c r="F126" s="120"/>
      <c r="G126" s="119"/>
      <c r="H126" s="120"/>
      <c r="I126" s="120"/>
      <c r="J126" s="119"/>
      <c r="K126" s="124"/>
      <c r="M126" s="119"/>
      <c r="N126" s="124"/>
    </row>
    <row r="127" spans="1:21" ht="18.75" x14ac:dyDescent="0.2">
      <c r="A127" s="212"/>
      <c r="B127" s="125"/>
      <c r="C127" s="233" t="s">
        <v>10</v>
      </c>
      <c r="D127" s="233"/>
      <c r="E127" s="233"/>
      <c r="F127" s="233"/>
      <c r="G127" s="233"/>
      <c r="H127" s="233"/>
      <c r="I127" s="233"/>
      <c r="J127" s="233"/>
      <c r="K127" s="234"/>
      <c r="L127" s="116"/>
      <c r="M127" s="116"/>
      <c r="N127" s="116"/>
      <c r="O127" s="116"/>
    </row>
    <row r="128" spans="1:21" ht="30" customHeight="1" x14ac:dyDescent="0.2">
      <c r="A128" s="212"/>
      <c r="B128" s="118"/>
      <c r="C128" s="105" t="s">
        <v>11</v>
      </c>
      <c r="D128" s="27">
        <v>1</v>
      </c>
      <c r="E128" s="60" t="s">
        <v>336</v>
      </c>
      <c r="F128" s="60" t="s">
        <v>337</v>
      </c>
      <c r="G128" s="80">
        <v>2</v>
      </c>
      <c r="H128" s="61" t="s">
        <v>519</v>
      </c>
      <c r="I128" s="61" t="s">
        <v>337</v>
      </c>
      <c r="J128" s="83"/>
      <c r="K128" s="76"/>
      <c r="L128" s="76"/>
      <c r="M128" s="85"/>
      <c r="N128" s="78"/>
      <c r="O128" s="78"/>
      <c r="R128" s="86">
        <f>COUNTIF(D128:D131,"1")</f>
        <v>1</v>
      </c>
      <c r="S128" s="86">
        <f>COUNTIF(G128:G131,"1")</f>
        <v>0</v>
      </c>
      <c r="T128" s="86">
        <f>COUNTIF(J128:J131,"1")</f>
        <v>0</v>
      </c>
      <c r="U128" s="86">
        <f>COUNTIF(M128:M131,"1")</f>
        <v>0</v>
      </c>
    </row>
    <row r="129" spans="1:21" ht="30" customHeight="1" x14ac:dyDescent="0.2">
      <c r="A129" s="212"/>
      <c r="B129" s="125"/>
      <c r="C129" s="97" t="s">
        <v>12</v>
      </c>
      <c r="D129" s="27">
        <v>2</v>
      </c>
      <c r="E129" s="74" t="s">
        <v>338</v>
      </c>
      <c r="F129" s="60" t="s">
        <v>339</v>
      </c>
      <c r="G129" s="80">
        <v>2</v>
      </c>
      <c r="H129" s="66" t="s">
        <v>520</v>
      </c>
      <c r="I129" s="61" t="s">
        <v>339</v>
      </c>
      <c r="J129" s="83"/>
      <c r="K129" s="76"/>
      <c r="L129" s="76"/>
      <c r="M129" s="85"/>
      <c r="N129" s="78"/>
      <c r="O129" s="78"/>
      <c r="R129" s="86">
        <f>COUNTIF(D128:D131,"2")</f>
        <v>2</v>
      </c>
      <c r="S129" s="86">
        <f>COUNTIF(G128:G131,"2")</f>
        <v>3</v>
      </c>
      <c r="T129" s="86">
        <f>COUNTIF(J128:J131,"2")</f>
        <v>0</v>
      </c>
      <c r="U129" s="86">
        <f>COUNTIF(M128:M131,"2")</f>
        <v>0</v>
      </c>
    </row>
    <row r="130" spans="1:21" ht="30" customHeight="1" x14ac:dyDescent="0.2">
      <c r="A130" s="212"/>
      <c r="B130" s="125"/>
      <c r="C130" s="97" t="s">
        <v>13</v>
      </c>
      <c r="D130" s="27">
        <v>3</v>
      </c>
      <c r="E130" s="74" t="s">
        <v>340</v>
      </c>
      <c r="F130" s="60" t="s">
        <v>341</v>
      </c>
      <c r="G130" s="80">
        <v>3</v>
      </c>
      <c r="H130" s="66" t="s">
        <v>521</v>
      </c>
      <c r="I130" s="61" t="s">
        <v>535</v>
      </c>
      <c r="J130" s="83"/>
      <c r="K130" s="76"/>
      <c r="L130" s="76"/>
      <c r="M130" s="85"/>
      <c r="N130" s="78"/>
      <c r="O130" s="78"/>
      <c r="R130" s="86">
        <f>COUNTIF(D128:D131,"3")</f>
        <v>1</v>
      </c>
      <c r="S130" s="86">
        <f>COUNTIF(G128:G131,"3")</f>
        <v>1</v>
      </c>
      <c r="T130" s="86">
        <f>COUNTIF(J128:J131,"3")</f>
        <v>0</v>
      </c>
      <c r="U130" s="86">
        <f>COUNTIF(M128:M131,"3")</f>
        <v>0</v>
      </c>
    </row>
    <row r="131" spans="1:21" ht="30" customHeight="1" x14ac:dyDescent="0.2">
      <c r="A131" s="212"/>
      <c r="B131" s="125"/>
      <c r="C131" s="97" t="s">
        <v>14</v>
      </c>
      <c r="D131" s="27">
        <v>2</v>
      </c>
      <c r="E131" s="74" t="s">
        <v>342</v>
      </c>
      <c r="F131" s="60" t="s">
        <v>343</v>
      </c>
      <c r="G131" s="80">
        <v>2</v>
      </c>
      <c r="H131" s="66" t="s">
        <v>522</v>
      </c>
      <c r="I131" s="61" t="s">
        <v>536</v>
      </c>
      <c r="J131" s="83"/>
      <c r="K131" s="76"/>
      <c r="L131" s="76"/>
      <c r="M131" s="85"/>
      <c r="N131" s="78"/>
      <c r="O131" s="78"/>
      <c r="R131" s="86">
        <f>COUNTIF(D128:D131,"4")</f>
        <v>0</v>
      </c>
      <c r="S131" s="86">
        <f>COUNTIF(G128:G131,"4")</f>
        <v>0</v>
      </c>
      <c r="T131" s="86">
        <f>COUNTIF(J128:J131,"4")</f>
        <v>0</v>
      </c>
      <c r="U131" s="86">
        <f>COUNTIF(M128:M131,"4")</f>
        <v>0</v>
      </c>
    </row>
    <row r="132" spans="1:21" ht="9" customHeight="1" x14ac:dyDescent="0.25">
      <c r="B132" s="231"/>
      <c r="C132" s="232"/>
      <c r="D132" s="119"/>
      <c r="E132" s="120"/>
      <c r="F132" s="120"/>
      <c r="G132" s="119"/>
      <c r="H132" s="120"/>
      <c r="I132" s="120"/>
      <c r="J132" s="119"/>
      <c r="K132" s="124"/>
      <c r="M132" s="119"/>
      <c r="N132" s="124"/>
    </row>
    <row r="133" spans="1:21" ht="18.75" x14ac:dyDescent="0.2">
      <c r="A133" s="212"/>
      <c r="B133" s="125"/>
      <c r="C133" s="233" t="s">
        <v>15</v>
      </c>
      <c r="D133" s="233"/>
      <c r="E133" s="233"/>
      <c r="F133" s="233"/>
      <c r="G133" s="233"/>
      <c r="H133" s="233"/>
      <c r="I133" s="233"/>
      <c r="J133" s="233"/>
      <c r="K133" s="234"/>
      <c r="L133" s="116"/>
      <c r="M133" s="116"/>
      <c r="N133" s="116"/>
      <c r="O133" s="116"/>
    </row>
    <row r="134" spans="1:21" ht="30" customHeight="1" x14ac:dyDescent="0.2">
      <c r="A134" s="212"/>
      <c r="B134" s="118"/>
      <c r="C134" s="105" t="s">
        <v>16</v>
      </c>
      <c r="D134" s="27">
        <v>3</v>
      </c>
      <c r="E134" s="60" t="s">
        <v>344</v>
      </c>
      <c r="F134" s="60" t="s">
        <v>345</v>
      </c>
      <c r="G134" s="80">
        <v>3</v>
      </c>
      <c r="H134" s="61" t="s">
        <v>523</v>
      </c>
      <c r="I134" s="61" t="s">
        <v>345</v>
      </c>
      <c r="J134" s="83"/>
      <c r="K134" s="76"/>
      <c r="L134" s="76"/>
      <c r="M134" s="85"/>
      <c r="N134" s="78"/>
      <c r="O134" s="78"/>
      <c r="R134" s="86">
        <f>COUNTIF(D134:D136,"1")</f>
        <v>1</v>
      </c>
      <c r="S134" s="86">
        <f>COUNTIF(G134:G136,"1")</f>
        <v>1</v>
      </c>
      <c r="T134" s="86">
        <f>COUNTIF(J134:J136,"1")</f>
        <v>0</v>
      </c>
      <c r="U134" s="86">
        <f>COUNTIF(M134:M136,"1")</f>
        <v>0</v>
      </c>
    </row>
    <row r="135" spans="1:21" ht="30" customHeight="1" x14ac:dyDescent="0.2">
      <c r="A135" s="212"/>
      <c r="B135" s="125"/>
      <c r="C135" s="97" t="s">
        <v>17</v>
      </c>
      <c r="D135" s="27">
        <v>1</v>
      </c>
      <c r="E135" s="60" t="s">
        <v>346</v>
      </c>
      <c r="F135" s="60" t="s">
        <v>347</v>
      </c>
      <c r="G135" s="80">
        <v>1</v>
      </c>
      <c r="H135" s="66" t="s">
        <v>524</v>
      </c>
      <c r="I135" s="61" t="s">
        <v>347</v>
      </c>
      <c r="J135" s="83"/>
      <c r="K135" s="76"/>
      <c r="L135" s="76"/>
      <c r="M135" s="85"/>
      <c r="N135" s="78"/>
      <c r="O135" s="78"/>
      <c r="R135" s="86">
        <f>COUNTIF(D134:D136,"2")</f>
        <v>1</v>
      </c>
      <c r="S135" s="86">
        <f>COUNTIF(G134:G136,"2")</f>
        <v>1</v>
      </c>
      <c r="T135" s="86">
        <f>COUNTIF(J134:J136,"2")</f>
        <v>0</v>
      </c>
      <c r="U135" s="86">
        <f>COUNTIF(M134:M136,"2")</f>
        <v>0</v>
      </c>
    </row>
    <row r="136" spans="1:21" ht="30" customHeight="1" x14ac:dyDescent="0.2">
      <c r="A136" s="212"/>
      <c r="B136" s="125"/>
      <c r="C136" s="97" t="s">
        <v>18</v>
      </c>
      <c r="D136" s="27">
        <v>2</v>
      </c>
      <c r="E136" s="74" t="s">
        <v>348</v>
      </c>
      <c r="F136" s="60" t="s">
        <v>337</v>
      </c>
      <c r="G136" s="80">
        <v>2</v>
      </c>
      <c r="H136" s="66" t="s">
        <v>525</v>
      </c>
      <c r="I136" s="61" t="s">
        <v>337</v>
      </c>
      <c r="J136" s="83"/>
      <c r="K136" s="76"/>
      <c r="L136" s="76"/>
      <c r="M136" s="85"/>
      <c r="N136" s="78"/>
      <c r="O136" s="78"/>
      <c r="R136" s="86">
        <f>COUNTIF(D134:D136,"3")</f>
        <v>1</v>
      </c>
      <c r="S136" s="86">
        <f>COUNTIF(G134:G136,"3")</f>
        <v>1</v>
      </c>
      <c r="T136" s="86">
        <f>COUNTIF(J134:J136,"3")</f>
        <v>0</v>
      </c>
      <c r="U136" s="86">
        <f>COUNTIF(M134:M136,"3")</f>
        <v>0</v>
      </c>
    </row>
    <row r="137" spans="1:21" ht="9" customHeight="1" x14ac:dyDescent="0.25">
      <c r="B137" s="231"/>
      <c r="C137" s="232"/>
      <c r="D137" s="119"/>
      <c r="E137" s="120"/>
      <c r="F137" s="120"/>
      <c r="G137" s="119"/>
      <c r="H137" s="120"/>
      <c r="I137" s="120"/>
      <c r="J137" s="119"/>
      <c r="K137" s="124"/>
      <c r="M137" s="119"/>
      <c r="N137" s="124"/>
      <c r="R137" s="86">
        <f>COUNTIF(D134:D136,"4")</f>
        <v>0</v>
      </c>
      <c r="S137" s="86">
        <f>COUNTIF(G134:G136,"4")</f>
        <v>0</v>
      </c>
      <c r="T137" s="86">
        <f>COUNTIF(J134:J136,"4")</f>
        <v>0</v>
      </c>
    </row>
    <row r="138" spans="1:21" ht="18.75" x14ac:dyDescent="0.2">
      <c r="A138" s="212"/>
      <c r="B138" s="125"/>
      <c r="C138" s="233" t="s">
        <v>19</v>
      </c>
      <c r="D138" s="233"/>
      <c r="E138" s="233"/>
      <c r="F138" s="233"/>
      <c r="G138" s="233"/>
      <c r="H138" s="233"/>
      <c r="I138" s="233"/>
      <c r="J138" s="233"/>
      <c r="K138" s="234"/>
      <c r="L138" s="116"/>
      <c r="M138" s="116"/>
      <c r="N138" s="116"/>
      <c r="O138" s="116"/>
    </row>
    <row r="139" spans="1:21" ht="30" customHeight="1" x14ac:dyDescent="0.2">
      <c r="A139" s="212"/>
      <c r="B139" s="118"/>
      <c r="C139" s="105" t="s">
        <v>20</v>
      </c>
      <c r="D139" s="27">
        <v>2</v>
      </c>
      <c r="E139" s="60" t="s">
        <v>349</v>
      </c>
      <c r="F139" s="60" t="s">
        <v>350</v>
      </c>
      <c r="G139" s="80">
        <v>2</v>
      </c>
      <c r="H139" s="61" t="s">
        <v>526</v>
      </c>
      <c r="I139" s="61" t="s">
        <v>350</v>
      </c>
      <c r="J139" s="83"/>
      <c r="K139" s="76"/>
      <c r="L139" s="76"/>
      <c r="M139" s="85"/>
      <c r="N139" s="78"/>
      <c r="O139" s="78"/>
      <c r="P139" s="138"/>
      <c r="Q139" s="138"/>
      <c r="R139" s="86">
        <f>COUNTIF(D139:D141,"1")</f>
        <v>0</v>
      </c>
      <c r="S139" s="86">
        <f>COUNTIF(G139:G141,"1")</f>
        <v>0</v>
      </c>
      <c r="T139" s="86">
        <f>COUNTIF(J139:J141,"1")</f>
        <v>0</v>
      </c>
      <c r="U139" s="86">
        <f>COUNTIF(M139:M141,"1")</f>
        <v>0</v>
      </c>
    </row>
    <row r="140" spans="1:21" ht="30" customHeight="1" x14ac:dyDescent="0.2">
      <c r="A140" s="212"/>
      <c r="B140" s="125"/>
      <c r="C140" s="97" t="s">
        <v>21</v>
      </c>
      <c r="D140" s="27">
        <v>2</v>
      </c>
      <c r="E140" s="74" t="s">
        <v>351</v>
      </c>
      <c r="F140" s="60" t="s">
        <v>352</v>
      </c>
      <c r="G140" s="80">
        <v>2</v>
      </c>
      <c r="H140" s="66" t="s">
        <v>527</v>
      </c>
      <c r="I140" s="61" t="s">
        <v>352</v>
      </c>
      <c r="J140" s="83"/>
      <c r="K140" s="76"/>
      <c r="L140" s="76"/>
      <c r="M140" s="85"/>
      <c r="N140" s="78"/>
      <c r="O140" s="78"/>
      <c r="P140" s="138"/>
      <c r="Q140" s="138"/>
      <c r="R140" s="86">
        <f>COUNTIF(D139:D141,"2")</f>
        <v>3</v>
      </c>
      <c r="S140" s="86">
        <f>COUNTIF(G139:G141,"2")</f>
        <v>3</v>
      </c>
      <c r="T140" s="86">
        <f>COUNTIF(J139:J141,"2")</f>
        <v>0</v>
      </c>
      <c r="U140" s="86">
        <f>COUNTIF(M139:M141,"2")</f>
        <v>0</v>
      </c>
    </row>
    <row r="141" spans="1:21" ht="30" customHeight="1" x14ac:dyDescent="0.2">
      <c r="A141" s="212"/>
      <c r="B141" s="125"/>
      <c r="C141" s="97" t="s">
        <v>22</v>
      </c>
      <c r="D141" s="27">
        <v>2</v>
      </c>
      <c r="E141" s="74" t="s">
        <v>353</v>
      </c>
      <c r="F141" s="60" t="s">
        <v>354</v>
      </c>
      <c r="G141" s="80">
        <v>2</v>
      </c>
      <c r="H141" s="66" t="s">
        <v>528</v>
      </c>
      <c r="I141" s="61" t="s">
        <v>354</v>
      </c>
      <c r="J141" s="83"/>
      <c r="K141" s="76"/>
      <c r="L141" s="76"/>
      <c r="M141" s="85"/>
      <c r="N141" s="78"/>
      <c r="O141" s="78"/>
      <c r="P141" s="138"/>
      <c r="Q141" s="138"/>
      <c r="R141" s="86">
        <f>COUNTIF(D139:D141,"3")</f>
        <v>0</v>
      </c>
      <c r="S141" s="86">
        <f>COUNTIF(G139:G141,"3")</f>
        <v>0</v>
      </c>
      <c r="T141" s="86">
        <f>COUNTIF(J139:J141,"3")</f>
        <v>0</v>
      </c>
      <c r="U141" s="86">
        <f>COUNTIF(M139:M141,"3")</f>
        <v>0</v>
      </c>
    </row>
    <row r="142" spans="1:21" x14ac:dyDescent="0.2">
      <c r="R142" s="86">
        <f>COUNTIF(D139:D141,"4")</f>
        <v>0</v>
      </c>
      <c r="S142" s="86">
        <f>COUNTIF(G139:G141,"4")</f>
        <v>0</v>
      </c>
      <c r="T142" s="86">
        <f>COUNTIF(J139:J141,"4")</f>
        <v>0</v>
      </c>
    </row>
    <row r="65530" spans="2:6" ht="15" x14ac:dyDescent="0.25">
      <c r="B65530" s="238" t="s">
        <v>29</v>
      </c>
      <c r="C65530" s="238"/>
      <c r="D65530" s="238"/>
      <c r="E65530" s="238"/>
      <c r="F65530" s="99"/>
    </row>
    <row r="65531" spans="2:6" x14ac:dyDescent="0.2">
      <c r="B65531" s="237" t="s">
        <v>30</v>
      </c>
      <c r="C65531" s="237"/>
      <c r="D65531" s="237"/>
      <c r="E65531" s="237"/>
      <c r="F65531" s="140"/>
    </row>
    <row r="65532" spans="2:6" x14ac:dyDescent="0.2">
      <c r="B65532" s="237" t="s">
        <v>31</v>
      </c>
      <c r="C65532" s="237"/>
      <c r="D65532" s="237"/>
      <c r="E65532" s="237"/>
      <c r="F65532" s="140"/>
    </row>
  </sheetData>
  <sheetProtection password="EE30" sheet="1"/>
  <mergeCells count="93">
    <mergeCell ref="B96:C96"/>
    <mergeCell ref="C83:K83"/>
    <mergeCell ref="C54:K54"/>
    <mergeCell ref="D52:F52"/>
    <mergeCell ref="M119:O119"/>
    <mergeCell ref="M81:O81"/>
    <mergeCell ref="C73:K73"/>
    <mergeCell ref="B80:C80"/>
    <mergeCell ref="C88:K88"/>
    <mergeCell ref="C61:K61"/>
    <mergeCell ref="C67:K67"/>
    <mergeCell ref="B72:K72"/>
    <mergeCell ref="M2:O2"/>
    <mergeCell ref="M3:M4"/>
    <mergeCell ref="N3:N4"/>
    <mergeCell ref="O3:O4"/>
    <mergeCell ref="M52:O52"/>
    <mergeCell ref="B1:K1"/>
    <mergeCell ref="B2:C5"/>
    <mergeCell ref="B52:C53"/>
    <mergeCell ref="B81:C82"/>
    <mergeCell ref="B29:B33"/>
    <mergeCell ref="B11:K11"/>
    <mergeCell ref="G81:I81"/>
    <mergeCell ref="J81:L81"/>
    <mergeCell ref="B6:B10"/>
    <mergeCell ref="B45:K45"/>
    <mergeCell ref="B19:B27"/>
    <mergeCell ref="B35:B44"/>
    <mergeCell ref="B46:B50"/>
    <mergeCell ref="B28:K28"/>
    <mergeCell ref="D35:K35"/>
    <mergeCell ref="B34:K34"/>
    <mergeCell ref="B65532:E65532"/>
    <mergeCell ref="C138:K138"/>
    <mergeCell ref="B65531:E65531"/>
    <mergeCell ref="B60:C60"/>
    <mergeCell ref="C127:K127"/>
    <mergeCell ref="B65530:E65530"/>
    <mergeCell ref="B137:C137"/>
    <mergeCell ref="B87:C87"/>
    <mergeCell ref="B126:C126"/>
    <mergeCell ref="B66:K66"/>
    <mergeCell ref="D81:F81"/>
    <mergeCell ref="C133:K133"/>
    <mergeCell ref="B118:C118"/>
    <mergeCell ref="C113:K113"/>
    <mergeCell ref="B119:C120"/>
    <mergeCell ref="C97:L97"/>
    <mergeCell ref="B132:C132"/>
    <mergeCell ref="C121:K121"/>
    <mergeCell ref="B112:C112"/>
    <mergeCell ref="C101:K101"/>
    <mergeCell ref="B100:C100"/>
    <mergeCell ref="J119:L119"/>
    <mergeCell ref="G119:I119"/>
    <mergeCell ref="D119:F119"/>
    <mergeCell ref="B51:K51"/>
    <mergeCell ref="K3:K4"/>
    <mergeCell ref="H3:H4"/>
    <mergeCell ref="G52:I52"/>
    <mergeCell ref="J52:L52"/>
    <mergeCell ref="B12:B17"/>
    <mergeCell ref="B18:K18"/>
    <mergeCell ref="L3:L4"/>
    <mergeCell ref="D2:F2"/>
    <mergeCell ref="G2:I2"/>
    <mergeCell ref="J2:L2"/>
    <mergeCell ref="G3:G4"/>
    <mergeCell ref="J3:J4"/>
    <mergeCell ref="F3:F4"/>
    <mergeCell ref="I3:I4"/>
    <mergeCell ref="E3:E4"/>
    <mergeCell ref="D3:D4"/>
    <mergeCell ref="A88:A95"/>
    <mergeCell ref="A6:A10"/>
    <mergeCell ref="A12:A17"/>
    <mergeCell ref="A19:A27"/>
    <mergeCell ref="A29:A33"/>
    <mergeCell ref="A35:A44"/>
    <mergeCell ref="A46:A50"/>
    <mergeCell ref="A54:A59"/>
    <mergeCell ref="A61:A65"/>
    <mergeCell ref="A67:A71"/>
    <mergeCell ref="A73:A79"/>
    <mergeCell ref="A83:A86"/>
    <mergeCell ref="A138:A141"/>
    <mergeCell ref="A97:A99"/>
    <mergeCell ref="A101:A111"/>
    <mergeCell ref="A113:A117"/>
    <mergeCell ref="A121:A125"/>
    <mergeCell ref="A127:A131"/>
    <mergeCell ref="A133:A136"/>
  </mergeCells>
  <phoneticPr fontId="2" type="noConversion"/>
  <conditionalFormatting sqref="D7:D10">
    <cfRule type="iconSet" priority="15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:D17">
    <cfRule type="iconSet" priority="14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20:D27">
    <cfRule type="iconSet" priority="13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0:D33">
    <cfRule type="iconSet" priority="1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6:D44">
    <cfRule type="iconSet" priority="1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7:D50">
    <cfRule type="iconSet" priority="1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55:D59">
    <cfRule type="iconSet" priority="1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2:D65">
    <cfRule type="iconSet" priority="1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8:D71">
    <cfRule type="iconSet" priority="9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74:D79">
    <cfRule type="iconSet" priority="7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4:D86">
    <cfRule type="iconSet" priority="5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9:D95">
    <cfRule type="iconSet" priority="5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98:D99">
    <cfRule type="iconSet" priority="5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02:D111">
    <cfRule type="iconSet" priority="4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14:D117">
    <cfRule type="iconSet" priority="4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2:D125">
    <cfRule type="iconSet" priority="4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8:D131">
    <cfRule type="iconSet" priority="3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4:D136">
    <cfRule type="iconSet" priority="30">
      <iconSet iconSet="4TrafficLights">
        <cfvo type="percent" val="0"/>
        <cfvo type="num" val="1"/>
        <cfvo type="num" val="3"/>
        <cfvo type="num" val="4"/>
      </iconSet>
    </cfRule>
    <cfRule type="iconSet" priority="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9:D141">
    <cfRule type="iconSet" priority="3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:G10">
    <cfRule type="iconSet" priority="14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:G17">
    <cfRule type="iconSet" priority="14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20:G27">
    <cfRule type="iconSet" priority="1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0:G33">
    <cfRule type="iconSet" priority="13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6:G44">
    <cfRule type="iconSet" priority="1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7:G50">
    <cfRule type="iconSet" priority="1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55:G59">
    <cfRule type="iconSet" priority="11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2:G65">
    <cfRule type="iconSet" priority="11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8:G71">
    <cfRule type="iconSet" priority="8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4:G79">
    <cfRule type="iconSet" priority="7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:J10">
    <cfRule type="iconSet" priority="14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:J17">
    <cfRule type="iconSet" priority="14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20:J27">
    <cfRule type="iconSet" priority="1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0:J33">
    <cfRule type="iconSet" priority="13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6:J44">
    <cfRule type="iconSet" priority="1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47:J50">
    <cfRule type="iconSet" priority="1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55:J59">
    <cfRule type="iconSet" priority="1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2:J65">
    <cfRule type="iconSet" priority="10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8:J71">
    <cfRule type="iconSet" priority="8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4:J79">
    <cfRule type="iconSet" priority="7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4:J86">
    <cfRule type="iconSet" priority="5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9:J95">
    <cfRule type="iconSet" priority="5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98:J99">
    <cfRule type="iconSet" priority="4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02:J111">
    <cfRule type="iconSet" priority="46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14:J117">
    <cfRule type="iconSet" priority="4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2:J125">
    <cfRule type="iconSet" priority="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8:J131">
    <cfRule type="iconSet" priority="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4:J136">
    <cfRule type="iconSet" priority="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9:J141">
    <cfRule type="iconSet" priority="3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:M10">
    <cfRule type="iconSet" priority="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:M17">
    <cfRule type="iconSet" priority="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20:M27">
    <cfRule type="iconSet" priority="2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0:M33">
    <cfRule type="iconSet" priority="2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6:M44">
    <cfRule type="iconSet" priority="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47:M50">
    <cfRule type="iconSet" priority="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55:M59">
    <cfRule type="iconSet" priority="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2:M65">
    <cfRule type="iconSet" priority="2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8:M71">
    <cfRule type="iconSet" priority="2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4:M79">
    <cfRule type="iconSet" priority="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4:M86">
    <cfRule type="iconSet" priority="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9:M95">
    <cfRule type="iconSet" priority="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98:M99">
    <cfRule type="iconSet" priority="1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02:M111">
    <cfRule type="iconSet" priority="1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14:M117">
    <cfRule type="iconSet" priority="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2:M125">
    <cfRule type="iconSet" priority="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8:M131">
    <cfRule type="iconSet" priority="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4:M136">
    <cfRule type="iconSet" priority="1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9:M141">
    <cfRule type="iconSet" priority="11">
      <iconSet iconSet="4TrafficLights">
        <cfvo type="percent" val="0"/>
        <cfvo type="num" val="1"/>
        <cfvo type="num" val="3"/>
        <cfvo type="num" val="4"/>
      </iconSet>
    </cfRule>
  </conditionalFormatting>
  <conditionalFormatting sqref="P7:P9">
    <cfRule type="iconSet" priority="140">
      <iconSet iconSet="3Flags">
        <cfvo type="percent" val="0"/>
        <cfvo type="num" val="0"/>
        <cfvo type="num" val="1" gte="0"/>
      </iconSet>
    </cfRule>
  </conditionalFormatting>
  <conditionalFormatting sqref="Q7">
    <cfRule type="cellIs" dxfId="1" priority="141" stopIfTrue="1" operator="lessThan">
      <formula>$Q$7</formula>
    </cfRule>
  </conditionalFormatting>
  <conditionalFormatting sqref="G84:G86">
    <cfRule type="iconSet" priority="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9:G95">
    <cfRule type="iconSet" priority="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8:G99">
    <cfRule type="iconSet" priority="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02:G107">
    <cfRule type="iconSet" priority="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08:G111">
    <cfRule type="iconSet" priority="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14:G117">
    <cfRule type="iconSet" priority="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2:G125">
    <cfRule type="iconSet" priority="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8:G131">
    <cfRule type="iconSet" priority="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4:G136">
    <cfRule type="iconSet" priority="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9:G141">
    <cfRule type="iconSet" priority="1">
      <iconSet iconSet="4TrafficLights">
        <cfvo type="percent" val="0"/>
        <cfvo type="num" val="1"/>
        <cfvo type="num" val="3"/>
        <cfvo type="num" val="4"/>
      </iconSet>
    </cfRule>
  </conditionalFormatting>
  <dataValidations count="1">
    <dataValidation type="list" allowBlank="1" showInputMessage="1" showErrorMessage="1" sqref="J134:J136 D139:D141 J102:J111 J98:J99 J89:J95 J84:J86 D84:D86 D62:D65 D134:D136 G84:G86 D98:D99 G89:G95 D89:D95 G98:G99 D114:D117 G102:G111 G74:G79 G47:G50 G36:G44 G30:G33 G20:G27 G13:G17 G7:G10 J7:J10 D13:D17 D7:D10 J20:J27 J30:J33 D20:D27 J36:J44 D30:D33 J47:J50 D36:D44 D47:D50 G68:G71 J13:J17 D74:D79 J62:J65 D68:D71 D55:D59 G62:G65 G55:G59 J55:J59 J68:J71 J74:J79 G114:G117 G134:G136 G128:G131 D102:D111 G122:G125 D128:D131 J114:J117 D122:D125 J139:J141 G139:G141 J122:J125 J128:J131 M134:M136 M102:M111 M98:M99 M89:M95 M84:M86 M7:M10 M20:M27 M30:M33 M36:M44 M47:M50 M13:M17 M62:M65 M55:M59 M68:M71 M74:M79 M114:M117 M139:M141 M122:M125 M128:M131">
      <formula1>$Q$2:$Q$5</formula1>
    </dataValidation>
  </dataValidations>
  <hyperlinks>
    <hyperlink ref="B65532" r:id="rId1"/>
    <hyperlink ref="B65531" r:id="rId2"/>
  </hyperlinks>
  <pageMargins left="0.70866141732283472" right="0.70866141732283472" top="0.74803149606299213" bottom="0.74803149606299213" header="0.31496062992125984" footer="0.31496062992125984"/>
  <pageSetup paperSize="14" scale="70" orientation="landscape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B1:V65497"/>
  <sheetViews>
    <sheetView showGridLines="0" zoomScale="80" zoomScaleNormal="80" workbookViewId="0">
      <selection activeCell="B12" sqref="B12:U12"/>
    </sheetView>
  </sheetViews>
  <sheetFormatPr baseColWidth="10" defaultColWidth="11.42578125" defaultRowHeight="15" x14ac:dyDescent="0.2"/>
  <cols>
    <col min="1" max="1" width="1.42578125" style="141" customWidth="1"/>
    <col min="2" max="2" width="34.7109375" style="141" customWidth="1"/>
    <col min="3" max="6" width="7.7109375" style="141" customWidth="1"/>
    <col min="7" max="7" width="1.7109375" style="141" customWidth="1"/>
    <col min="8" max="11" width="7.7109375" style="141" customWidth="1"/>
    <col min="12" max="12" width="1.7109375" style="141" customWidth="1"/>
    <col min="13" max="16" width="7.7109375" style="141" customWidth="1"/>
    <col min="17" max="17" width="2.140625" style="141" customWidth="1"/>
    <col min="18" max="21" width="7.7109375" style="141" customWidth="1"/>
    <col min="22" max="27" width="11.42578125" style="141"/>
    <col min="28" max="28" width="2" style="141" customWidth="1"/>
    <col min="29" max="33" width="11.42578125" style="141"/>
    <col min="34" max="34" width="1.85546875" style="141" customWidth="1"/>
    <col min="35" max="16384" width="11.42578125" style="141"/>
  </cols>
  <sheetData>
    <row r="1" spans="2:22" ht="6" customHeight="1" x14ac:dyDescent="0.2"/>
    <row r="2" spans="2:22" ht="22.5" customHeight="1" x14ac:dyDescent="0.2">
      <c r="B2" s="272" t="s">
        <v>27</v>
      </c>
      <c r="C2" s="271" t="s">
        <v>175</v>
      </c>
      <c r="D2" s="271"/>
      <c r="E2" s="271"/>
      <c r="F2" s="271"/>
      <c r="G2" s="142"/>
      <c r="H2" s="269" t="s">
        <v>176</v>
      </c>
      <c r="I2" s="269"/>
      <c r="J2" s="269"/>
      <c r="K2" s="269"/>
      <c r="L2" s="142"/>
      <c r="M2" s="270" t="s">
        <v>177</v>
      </c>
      <c r="N2" s="270"/>
      <c r="O2" s="270"/>
      <c r="P2" s="270"/>
      <c r="Q2" s="143"/>
      <c r="R2" s="278" t="s">
        <v>178</v>
      </c>
      <c r="S2" s="278"/>
      <c r="T2" s="278"/>
      <c r="U2" s="278"/>
      <c r="V2" s="268"/>
    </row>
    <row r="3" spans="2:22" ht="24.75" customHeight="1" thickBot="1" x14ac:dyDescent="0.25">
      <c r="B3" s="273"/>
      <c r="C3" s="144">
        <v>1</v>
      </c>
      <c r="D3" s="144">
        <v>2</v>
      </c>
      <c r="E3" s="145">
        <v>3</v>
      </c>
      <c r="F3" s="146">
        <v>4</v>
      </c>
      <c r="G3" s="276"/>
      <c r="H3" s="144">
        <v>1</v>
      </c>
      <c r="I3" s="144">
        <v>2</v>
      </c>
      <c r="J3" s="145">
        <v>3</v>
      </c>
      <c r="K3" s="146">
        <v>4</v>
      </c>
      <c r="L3" s="274"/>
      <c r="M3" s="144">
        <v>1</v>
      </c>
      <c r="N3" s="144">
        <v>2</v>
      </c>
      <c r="O3" s="145">
        <v>3</v>
      </c>
      <c r="P3" s="146">
        <v>4</v>
      </c>
      <c r="Q3" s="143"/>
      <c r="R3" s="144">
        <v>1</v>
      </c>
      <c r="S3" s="144">
        <v>2</v>
      </c>
      <c r="T3" s="145">
        <v>3</v>
      </c>
      <c r="U3" s="146">
        <v>4</v>
      </c>
      <c r="V3" s="268"/>
    </row>
    <row r="4" spans="2:22" ht="38.1" customHeight="1" thickTop="1" thickBot="1" x14ac:dyDescent="0.25">
      <c r="B4" s="147" t="s">
        <v>73</v>
      </c>
      <c r="C4" s="148">
        <f>Autoevaluación!R7/SUM(Autoevaluación!R7:R10)</f>
        <v>0</v>
      </c>
      <c r="D4" s="149">
        <f>Autoevaluación!R8/SUM(Autoevaluación!R7:R10)</f>
        <v>0</v>
      </c>
      <c r="E4" s="149">
        <f>Autoevaluación!R9/SUM(Autoevaluación!R7:R10)</f>
        <v>0.75</v>
      </c>
      <c r="F4" s="149">
        <f>Autoevaluación!R10/SUM(Autoevaluación!R7:R10)</f>
        <v>0.25</v>
      </c>
      <c r="G4" s="277"/>
      <c r="H4" s="149">
        <f>Autoevaluación!S7/SUM(Autoevaluación!S7:S10)</f>
        <v>0</v>
      </c>
      <c r="I4" s="149">
        <f>Autoevaluación!S8/SUM(Autoevaluación!S7:S10)</f>
        <v>0</v>
      </c>
      <c r="J4" s="149">
        <f>Autoevaluación!S9/SUM(Autoevaluación!S7:S10)</f>
        <v>0.25</v>
      </c>
      <c r="K4" s="149">
        <f>Autoevaluación!S10/SUM(Autoevaluación!S7:S10)</f>
        <v>0.75</v>
      </c>
      <c r="L4" s="275"/>
      <c r="M4" s="149" t="e">
        <f>Autoevaluación!T7/SUM(Autoevaluación!T7:T10)</f>
        <v>#DIV/0!</v>
      </c>
      <c r="N4" s="149" t="e">
        <f>Autoevaluación!T8/SUM(Autoevaluación!T7:T10)</f>
        <v>#DIV/0!</v>
      </c>
      <c r="O4" s="149" t="e">
        <f>Autoevaluación!T9/SUM(Autoevaluación!T7:T10)</f>
        <v>#DIV/0!</v>
      </c>
      <c r="P4" s="149" t="e">
        <f>Autoevaluación!T10/SUM(Autoevaluación!T7:T10)</f>
        <v>#DIV/0!</v>
      </c>
      <c r="Q4" s="150"/>
      <c r="R4" s="149" t="e">
        <f>Autoevaluación!U7/SUM(Autoevaluación!U7:U10)</f>
        <v>#DIV/0!</v>
      </c>
      <c r="S4" s="149" t="e">
        <f>Autoevaluación!U8/SUM(Autoevaluación!U7:U10)</f>
        <v>#DIV/0!</v>
      </c>
      <c r="T4" s="149" t="e">
        <f>Autoevaluación!U9/SUM(Autoevaluación!U7:U10)</f>
        <v>#DIV/0!</v>
      </c>
      <c r="U4" s="149" t="e">
        <f>Autoevaluación!U10/SUM(Autoevaluación!U7:U10)</f>
        <v>#DIV/0!</v>
      </c>
    </row>
    <row r="5" spans="2:22" ht="38.1" customHeight="1" thickTop="1" thickBot="1" x14ac:dyDescent="0.25">
      <c r="B5" s="147" t="s">
        <v>72</v>
      </c>
      <c r="C5" s="148">
        <f>Autoevaluación!R13/SUM(Autoevaluación!R13:R16)</f>
        <v>0</v>
      </c>
      <c r="D5" s="149">
        <f>Autoevaluación!R14/SUM(Autoevaluación!R13:R16)</f>
        <v>0</v>
      </c>
      <c r="E5" s="149">
        <f>Autoevaluación!R15/SUM(Autoevaluación!R13:R16)</f>
        <v>0.6</v>
      </c>
      <c r="F5" s="149">
        <f>Autoevaluación!R16/SUM(Autoevaluación!R13:R16)</f>
        <v>0.4</v>
      </c>
      <c r="G5" s="277"/>
      <c r="H5" s="149">
        <f>Autoevaluación!S13/SUM(Autoevaluación!S13:S16)</f>
        <v>0</v>
      </c>
      <c r="I5" s="149">
        <f>Autoevaluación!S14/SUM(Autoevaluación!S13:S16)</f>
        <v>0</v>
      </c>
      <c r="J5" s="149">
        <f>Autoevaluación!S15/SUM(Autoevaluación!S13:S16)</f>
        <v>0.2</v>
      </c>
      <c r="K5" s="149">
        <f>Autoevaluación!S16/SUM(Autoevaluación!S13:S16)</f>
        <v>0.8</v>
      </c>
      <c r="L5" s="275"/>
      <c r="M5" s="149" t="e">
        <f>Autoevaluación!T13/SUM(Autoevaluación!T13:T16)</f>
        <v>#DIV/0!</v>
      </c>
      <c r="N5" s="149" t="e">
        <f>Autoevaluación!T14/SUM(Autoevaluación!T13:T16)</f>
        <v>#DIV/0!</v>
      </c>
      <c r="O5" s="149" t="e">
        <f>Autoevaluación!T15/SUM(Autoevaluación!T13:T16)</f>
        <v>#DIV/0!</v>
      </c>
      <c r="P5" s="149" t="e">
        <f>Autoevaluación!T16/SUM(Autoevaluación!T13:T16)</f>
        <v>#DIV/0!</v>
      </c>
      <c r="Q5" s="150"/>
      <c r="R5" s="149" t="e">
        <f>Autoevaluación!U13/SUM(Autoevaluación!U13:U16)</f>
        <v>#DIV/0!</v>
      </c>
      <c r="S5" s="149" t="e">
        <f>Autoevaluación!U14/SUM(Autoevaluación!U13:U16)</f>
        <v>#DIV/0!</v>
      </c>
      <c r="T5" s="149" t="e">
        <f>Autoevaluación!U15/SUM(Autoevaluación!U13:U16)</f>
        <v>#DIV/0!</v>
      </c>
      <c r="U5" s="149" t="e">
        <f>Autoevaluación!U16/SUM(Autoevaluación!U13:U16)</f>
        <v>#DIV/0!</v>
      </c>
    </row>
    <row r="6" spans="2:22" ht="38.1" customHeight="1" thickTop="1" thickBot="1" x14ac:dyDescent="0.25">
      <c r="B6" s="147" t="s">
        <v>43</v>
      </c>
      <c r="C6" s="148">
        <f>Autoevaluación!R20/SUM(Autoevaluación!R20:R23)</f>
        <v>0</v>
      </c>
      <c r="D6" s="149">
        <f>Autoevaluación!R21/SUM(Autoevaluación!R20:R23)</f>
        <v>0.375</v>
      </c>
      <c r="E6" s="149">
        <f>Autoevaluación!R22/SUM(Autoevaluación!R20:R23)</f>
        <v>0.375</v>
      </c>
      <c r="F6" s="149">
        <f>Autoevaluación!R23/SUM(Autoevaluación!R20:R23)</f>
        <v>0.25</v>
      </c>
      <c r="G6" s="277"/>
      <c r="H6" s="149">
        <f>Autoevaluación!S20/SUM(Autoevaluación!S20:S23)</f>
        <v>0</v>
      </c>
      <c r="I6" s="149">
        <f>Autoevaluación!S21/SUM(Autoevaluación!S20:S23)</f>
        <v>0.125</v>
      </c>
      <c r="J6" s="149">
        <f>Autoevaluación!S20/SUM(Autoevaluación!S20:S23)</f>
        <v>0</v>
      </c>
      <c r="K6" s="149">
        <f>Autoevaluación!S23/SUM(Autoevaluación!S20:S23)</f>
        <v>0</v>
      </c>
      <c r="L6" s="275"/>
      <c r="M6" s="149" t="e">
        <f>Autoevaluación!T20/SUM(Autoevaluación!T20:T23)</f>
        <v>#DIV/0!</v>
      </c>
      <c r="N6" s="149" t="e">
        <f>Autoevaluación!T21/SUM(Autoevaluación!T20:T23)</f>
        <v>#DIV/0!</v>
      </c>
      <c r="O6" s="149" t="e">
        <f>Autoevaluación!T22/SUM(Autoevaluación!T20:T23)</f>
        <v>#DIV/0!</v>
      </c>
      <c r="P6" s="149" t="e">
        <f>Autoevaluación!T23/SUM(Autoevaluación!T20:T23)</f>
        <v>#DIV/0!</v>
      </c>
      <c r="Q6" s="150"/>
      <c r="R6" s="149" t="e">
        <f>Autoevaluación!U20/SUM(Autoevaluación!U20:U23)</f>
        <v>#DIV/0!</v>
      </c>
      <c r="S6" s="149" t="e">
        <f>Autoevaluación!U21/SUM(Autoevaluación!U20:U23)</f>
        <v>#DIV/0!</v>
      </c>
      <c r="T6" s="149" t="e">
        <f>Autoevaluación!U22/SUM(Autoevaluación!U20:U23)</f>
        <v>#DIV/0!</v>
      </c>
      <c r="U6" s="149" t="e">
        <f>Autoevaluación!U23/SUM(Autoevaluación!U20:U23)</f>
        <v>#DIV/0!</v>
      </c>
      <c r="V6" s="151"/>
    </row>
    <row r="7" spans="2:22" ht="38.1" customHeight="1" thickTop="1" thickBot="1" x14ac:dyDescent="0.25">
      <c r="B7" s="147" t="s">
        <v>52</v>
      </c>
      <c r="C7" s="148">
        <f>Autoevaluación!R30/SUM(Autoevaluación!R30:R33)</f>
        <v>0</v>
      </c>
      <c r="D7" s="149">
        <f>Autoevaluación!R31/SUM(Autoevaluación!R30:R33)</f>
        <v>0</v>
      </c>
      <c r="E7" s="149">
        <f>Autoevaluación!R32/SUM(Autoevaluación!R30:R33)</f>
        <v>1</v>
      </c>
      <c r="F7" s="149">
        <f>Autoevaluación!R33/SUM(Autoevaluación!R30:R33)</f>
        <v>0</v>
      </c>
      <c r="G7" s="277"/>
      <c r="H7" s="149">
        <f>Autoevaluación!S30/SUM(Autoevaluación!S30:S33)</f>
        <v>0</v>
      </c>
      <c r="I7" s="149">
        <f>Autoevaluación!S31/SUM(Autoevaluación!S30:S33)</f>
        <v>0</v>
      </c>
      <c r="J7" s="149">
        <f>Autoevaluación!S32/SUM(Autoevaluación!S30:S33)</f>
        <v>1</v>
      </c>
      <c r="K7" s="149">
        <f>Autoevaluación!S33/SUM(Autoevaluación!S30:S33)</f>
        <v>0</v>
      </c>
      <c r="L7" s="275"/>
      <c r="M7" s="149" t="e">
        <f>Autoevaluación!T30/SUM(Autoevaluación!T30:T33)</f>
        <v>#DIV/0!</v>
      </c>
      <c r="N7" s="149" t="e">
        <f>Autoevaluación!T31/SUM(Autoevaluación!T30:T33)</f>
        <v>#DIV/0!</v>
      </c>
      <c r="O7" s="149" t="e">
        <f>Autoevaluación!T32/SUM(Autoevaluación!T30:T33)</f>
        <v>#DIV/0!</v>
      </c>
      <c r="P7" s="149" t="e">
        <f>Autoevaluación!T33/SUM(Autoevaluación!T30:T33)</f>
        <v>#DIV/0!</v>
      </c>
      <c r="Q7" s="150"/>
      <c r="R7" s="149" t="e">
        <f>Autoevaluación!U30/SUM(Autoevaluación!U30:U33)</f>
        <v>#DIV/0!</v>
      </c>
      <c r="S7" s="149" t="e">
        <f>Autoevaluación!U31/SUM(Autoevaluación!U30:U33)</f>
        <v>#DIV/0!</v>
      </c>
      <c r="T7" s="149" t="e">
        <f>Autoevaluación!U32/SUM(Autoevaluación!U30:U33)</f>
        <v>#DIV/0!</v>
      </c>
      <c r="U7" s="149" t="e">
        <f>Autoevaluación!U33/SUM(Autoevaluación!U30:U33)</f>
        <v>#DIV/0!</v>
      </c>
    </row>
    <row r="8" spans="2:22" ht="38.1" customHeight="1" thickTop="1" thickBot="1" x14ac:dyDescent="0.25">
      <c r="B8" s="147" t="s">
        <v>57</v>
      </c>
      <c r="C8" s="148">
        <f>Autoevaluación!R36/SUM(Autoevaluación!R36:R39)</f>
        <v>0</v>
      </c>
      <c r="D8" s="149">
        <f>Autoevaluación!R37/SUM(Autoevaluación!R36:R39)</f>
        <v>0.22222222222222221</v>
      </c>
      <c r="E8" s="149">
        <f>Autoevaluación!R38/SUM(Autoevaluación!R36:R39)</f>
        <v>0.66666666666666663</v>
      </c>
      <c r="F8" s="149">
        <f>Autoevaluación!R39/SUM(Autoevaluación!R36:R39)</f>
        <v>0.1111111111111111</v>
      </c>
      <c r="G8" s="277"/>
      <c r="H8" s="149">
        <f>Autoevaluación!S36/SUM(Autoevaluación!S36:S39)</f>
        <v>0</v>
      </c>
      <c r="I8" s="149">
        <f>Autoevaluación!S37/SUM(Autoevaluación!S36:S39)</f>
        <v>0</v>
      </c>
      <c r="J8" s="149">
        <f>Autoevaluación!S38/SUM(Autoevaluación!S36:S39)</f>
        <v>1</v>
      </c>
      <c r="K8" s="149">
        <f>Autoevaluación!S39/SUM(Autoevaluación!S36:S39)</f>
        <v>0</v>
      </c>
      <c r="L8" s="275"/>
      <c r="M8" s="149" t="e">
        <f>Autoevaluación!T36/SUM(Autoevaluación!T36:T39)</f>
        <v>#DIV/0!</v>
      </c>
      <c r="N8" s="149" t="e">
        <f>Autoevaluación!T37/SUM(Autoevaluación!T36:T39)</f>
        <v>#DIV/0!</v>
      </c>
      <c r="O8" s="149" t="e">
        <f>Autoevaluación!T38/SUM(Autoevaluación!T36:T39)</f>
        <v>#DIV/0!</v>
      </c>
      <c r="P8" s="149" t="e">
        <f>Autoevaluación!T39/SUM(Autoevaluación!T36:T39)</f>
        <v>#DIV/0!</v>
      </c>
      <c r="Q8" s="150"/>
      <c r="R8" s="149" t="e">
        <f>Autoevaluación!U36/SUM(Autoevaluación!U36:U39)</f>
        <v>#DIV/0!</v>
      </c>
      <c r="S8" s="149" t="e">
        <f>Autoevaluación!U37/SUM(Autoevaluación!U36:U39)</f>
        <v>#DIV/0!</v>
      </c>
      <c r="T8" s="149" t="e">
        <f>Autoevaluación!U38/SUM(Autoevaluación!U36:U39)</f>
        <v>#DIV/0!</v>
      </c>
      <c r="U8" s="149" t="e">
        <f>Autoevaluación!U39/SUM(Autoevaluación!U36:U39)</f>
        <v>#DIV/0!</v>
      </c>
    </row>
    <row r="9" spans="2:22" ht="38.1" customHeight="1" thickTop="1" thickBot="1" x14ac:dyDescent="0.25">
      <c r="B9" s="147" t="s">
        <v>67</v>
      </c>
      <c r="C9" s="148">
        <f>Autoevaluación!R47/SUM(Autoevaluación!R47:R50)</f>
        <v>0.25</v>
      </c>
      <c r="D9" s="149">
        <f>Autoevaluación!R48/SUM(Autoevaluación!R47:R50)</f>
        <v>0</v>
      </c>
      <c r="E9" s="149">
        <f>Autoevaluación!R49/SUM(Autoevaluación!R47:R50)</f>
        <v>0.75</v>
      </c>
      <c r="F9" s="149">
        <f>Autoevaluación!R50/SUM(Autoevaluación!R47:R50)</f>
        <v>0</v>
      </c>
      <c r="G9" s="277"/>
      <c r="H9" s="149">
        <f>Autoevaluación!S47/SUM(Autoevaluación!S47:S50)</f>
        <v>0</v>
      </c>
      <c r="I9" s="149">
        <f>Autoevaluación!S48/SUM(Autoevaluación!S47:S50)</f>
        <v>0.25</v>
      </c>
      <c r="J9" s="149">
        <f>Autoevaluación!S49/SUM(Autoevaluación!S47:S50)</f>
        <v>0.75</v>
      </c>
      <c r="K9" s="149">
        <f>Autoevaluación!S50/SUM(Autoevaluación!S47:S50)</f>
        <v>0</v>
      </c>
      <c r="L9" s="275"/>
      <c r="M9" s="149" t="e">
        <f>Autoevaluación!T47/SUM(Autoevaluación!T47:T50)</f>
        <v>#DIV/0!</v>
      </c>
      <c r="N9" s="149" t="e">
        <f>Autoevaluación!T48/SUM(Autoevaluación!T47:T50)</f>
        <v>#DIV/0!</v>
      </c>
      <c r="O9" s="149" t="e">
        <f>Autoevaluación!T49/SUM(Autoevaluación!T47:T50)</f>
        <v>#DIV/0!</v>
      </c>
      <c r="P9" s="149" t="e">
        <f>Autoevaluación!T50/SUM(Autoevaluación!T47:T50)</f>
        <v>#DIV/0!</v>
      </c>
      <c r="Q9" s="150"/>
      <c r="R9" s="149" t="e">
        <f>Autoevaluación!U47/SUM(Autoevaluación!U47:U50)</f>
        <v>#DIV/0!</v>
      </c>
      <c r="S9" s="149" t="e">
        <f>Autoevaluación!U48/SUM(Autoevaluación!U47:U50)</f>
        <v>#DIV/0!</v>
      </c>
      <c r="T9" s="149" t="e">
        <f>Autoevaluación!U49/SUM(Autoevaluación!U47:U50)</f>
        <v>#DIV/0!</v>
      </c>
      <c r="U9" s="149" t="e">
        <f>Autoevaluación!U50/SUM(Autoevaluación!U47:U50)</f>
        <v>#DIV/0!</v>
      </c>
    </row>
    <row r="10" spans="2:22" ht="38.1" customHeight="1" thickTop="1" x14ac:dyDescent="0.2">
      <c r="B10" s="152" t="s">
        <v>125</v>
      </c>
      <c r="C10" s="153">
        <f>AVERAGE(C4:C9)</f>
        <v>4.1666666666666664E-2</v>
      </c>
      <c r="D10" s="153">
        <f>AVERAGE(D4:D9)</f>
        <v>9.9537037037037035E-2</v>
      </c>
      <c r="E10" s="153">
        <f>AVERAGE(E4:E9)</f>
        <v>0.69027777777777777</v>
      </c>
      <c r="F10" s="153">
        <f>AVERAGE(F4:F9)</f>
        <v>0.16851851851851851</v>
      </c>
      <c r="G10" s="154"/>
      <c r="H10" s="153">
        <f>AVERAGE(H4:H9)</f>
        <v>0</v>
      </c>
      <c r="I10" s="153">
        <f>AVERAGE(I4:I9)</f>
        <v>6.25E-2</v>
      </c>
      <c r="J10" s="153">
        <f>AVERAGE(J4:J9)</f>
        <v>0.53333333333333333</v>
      </c>
      <c r="K10" s="153">
        <f>AVERAGE(K4:K9)</f>
        <v>0.25833333333333336</v>
      </c>
      <c r="L10" s="154"/>
      <c r="M10" s="153" t="e">
        <f>AVERAGE(M4:M9)</f>
        <v>#DIV/0!</v>
      </c>
      <c r="N10" s="153" t="e">
        <f>AVERAGE(N4:N9)</f>
        <v>#DIV/0!</v>
      </c>
      <c r="O10" s="153" t="e">
        <f>AVERAGE(O4:O9)</f>
        <v>#DIV/0!</v>
      </c>
      <c r="P10" s="153" t="e">
        <f>AVERAGE(P4:P9)</f>
        <v>#DIV/0!</v>
      </c>
      <c r="Q10" s="155"/>
      <c r="R10" s="153" t="e">
        <f>AVERAGE(R4:R9)</f>
        <v>#DIV/0!</v>
      </c>
      <c r="S10" s="153" t="e">
        <f>AVERAGE(S4:S9)</f>
        <v>#DIV/0!</v>
      </c>
      <c r="T10" s="153" t="e">
        <f>AVERAGE(T4:T9)</f>
        <v>#DIV/0!</v>
      </c>
      <c r="U10" s="153" t="e">
        <f>AVERAGE(U4:U9)</f>
        <v>#DIV/0!</v>
      </c>
    </row>
    <row r="11" spans="2:22" x14ac:dyDescent="0.2">
      <c r="B11" s="156"/>
      <c r="C11" s="156"/>
      <c r="D11" s="156"/>
      <c r="E11" s="156"/>
      <c r="F11" s="154"/>
      <c r="G11" s="154"/>
      <c r="H11" s="154"/>
      <c r="I11" s="154"/>
      <c r="J11" s="154"/>
      <c r="K11" s="154"/>
      <c r="L11" s="154"/>
      <c r="M11" s="154"/>
      <c r="N11" s="154"/>
      <c r="O11" s="154"/>
      <c r="P11" s="154"/>
      <c r="Q11" s="154"/>
      <c r="R11" s="154"/>
      <c r="S11" s="154"/>
      <c r="T11" s="154"/>
      <c r="U11" s="154"/>
    </row>
    <row r="12" spans="2:22" ht="21.95" customHeight="1" x14ac:dyDescent="0.2">
      <c r="B12" s="279">
        <v>2023</v>
      </c>
      <c r="C12" s="280"/>
      <c r="D12" s="280"/>
      <c r="E12" s="280"/>
      <c r="F12" s="280"/>
      <c r="G12" s="280"/>
      <c r="H12" s="280"/>
      <c r="I12" s="280"/>
      <c r="J12" s="280"/>
      <c r="K12" s="280"/>
      <c r="L12" s="280"/>
      <c r="M12" s="280"/>
      <c r="N12" s="280"/>
      <c r="O12" s="280"/>
      <c r="P12" s="280"/>
      <c r="Q12" s="280"/>
      <c r="R12" s="280"/>
      <c r="S12" s="280"/>
      <c r="T12" s="280"/>
      <c r="U12" s="281"/>
    </row>
    <row r="13" spans="2:22" ht="24.95" customHeight="1" x14ac:dyDescent="0.2">
      <c r="B13" s="282" t="s">
        <v>28</v>
      </c>
      <c r="C13" s="283"/>
      <c r="D13" s="283"/>
      <c r="E13" s="283"/>
      <c r="F13" s="283"/>
      <c r="G13" s="283"/>
      <c r="H13" s="283"/>
      <c r="I13" s="283"/>
      <c r="J13" s="283"/>
      <c r="K13" s="283"/>
      <c r="L13" s="283"/>
      <c r="M13" s="283"/>
      <c r="N13" s="283"/>
      <c r="O13" s="283"/>
      <c r="P13" s="283"/>
      <c r="Q13" s="283"/>
      <c r="R13" s="283"/>
      <c r="S13" s="283"/>
      <c r="T13" s="283"/>
      <c r="U13" s="283"/>
    </row>
    <row r="14" spans="2:22" ht="60" customHeight="1" x14ac:dyDescent="0.2">
      <c r="B14" s="284"/>
      <c r="C14" s="284"/>
      <c r="D14" s="284"/>
      <c r="E14" s="284"/>
      <c r="F14" s="284"/>
      <c r="G14" s="284"/>
      <c r="H14" s="284"/>
      <c r="I14" s="284"/>
      <c r="J14" s="284"/>
      <c r="K14" s="284"/>
      <c r="L14" s="284"/>
      <c r="M14" s="284"/>
      <c r="N14" s="284"/>
      <c r="O14" s="284"/>
      <c r="P14" s="284"/>
      <c r="Q14" s="284"/>
      <c r="R14" s="284"/>
      <c r="S14" s="284"/>
      <c r="T14" s="284"/>
      <c r="U14" s="284"/>
    </row>
    <row r="15" spans="2:22" ht="60" customHeight="1" x14ac:dyDescent="0.2">
      <c r="B15" s="284"/>
      <c r="C15" s="284"/>
      <c r="D15" s="284"/>
      <c r="E15" s="284"/>
      <c r="F15" s="284"/>
      <c r="G15" s="284"/>
      <c r="H15" s="284"/>
      <c r="I15" s="284"/>
      <c r="J15" s="284"/>
      <c r="K15" s="284"/>
      <c r="L15" s="284"/>
      <c r="M15" s="284"/>
      <c r="N15" s="284"/>
      <c r="O15" s="284"/>
      <c r="P15" s="284"/>
      <c r="Q15" s="284"/>
      <c r="R15" s="284"/>
      <c r="S15" s="284"/>
      <c r="T15" s="284"/>
      <c r="U15" s="284"/>
    </row>
    <row r="16" spans="2:22" s="157" customFormat="1" ht="24.95" customHeight="1" x14ac:dyDescent="0.25">
      <c r="B16" s="285" t="s">
        <v>122</v>
      </c>
      <c r="C16" s="286"/>
      <c r="D16" s="286"/>
      <c r="E16" s="286"/>
      <c r="F16" s="286"/>
      <c r="G16" s="286"/>
      <c r="H16" s="286"/>
      <c r="I16" s="286"/>
      <c r="J16" s="286"/>
      <c r="K16" s="286"/>
      <c r="L16" s="286"/>
      <c r="M16" s="286"/>
      <c r="N16" s="286"/>
      <c r="O16" s="286"/>
      <c r="P16" s="286"/>
      <c r="Q16" s="286"/>
      <c r="R16" s="286"/>
      <c r="S16" s="286"/>
      <c r="T16" s="286"/>
      <c r="U16" s="286"/>
    </row>
    <row r="17" spans="2:21" ht="60" customHeight="1" x14ac:dyDescent="0.2">
      <c r="B17" s="284"/>
      <c r="C17" s="284"/>
      <c r="D17" s="284"/>
      <c r="E17" s="284"/>
      <c r="F17" s="284"/>
      <c r="G17" s="284"/>
      <c r="H17" s="284"/>
      <c r="I17" s="284"/>
      <c r="J17" s="284"/>
      <c r="K17" s="284"/>
      <c r="L17" s="284"/>
      <c r="M17" s="284"/>
      <c r="N17" s="284"/>
      <c r="O17" s="284"/>
      <c r="P17" s="284"/>
      <c r="Q17" s="284"/>
      <c r="R17" s="284"/>
      <c r="S17" s="284"/>
      <c r="T17" s="284"/>
      <c r="U17" s="284"/>
    </row>
    <row r="18" spans="2:21" ht="60" customHeight="1" x14ac:dyDescent="0.2">
      <c r="B18" s="284"/>
      <c r="C18" s="284"/>
      <c r="D18" s="284"/>
      <c r="E18" s="284"/>
      <c r="F18" s="284"/>
      <c r="G18" s="284"/>
      <c r="H18" s="284"/>
      <c r="I18" s="284"/>
      <c r="J18" s="284"/>
      <c r="K18" s="284"/>
      <c r="L18" s="284"/>
      <c r="M18" s="284"/>
      <c r="N18" s="284"/>
      <c r="O18" s="284"/>
      <c r="P18" s="284"/>
      <c r="Q18" s="284"/>
      <c r="R18" s="284"/>
      <c r="S18" s="284"/>
      <c r="T18" s="284"/>
      <c r="U18" s="284"/>
    </row>
    <row r="19" spans="2:21" ht="60" customHeight="1" x14ac:dyDescent="0.2">
      <c r="B19" s="284"/>
      <c r="C19" s="284"/>
      <c r="D19" s="284"/>
      <c r="E19" s="284"/>
      <c r="F19" s="284"/>
      <c r="G19" s="284"/>
      <c r="H19" s="284"/>
      <c r="I19" s="284"/>
      <c r="J19" s="284"/>
      <c r="K19" s="284"/>
      <c r="L19" s="284"/>
      <c r="M19" s="284"/>
      <c r="N19" s="284"/>
      <c r="O19" s="284"/>
      <c r="P19" s="284"/>
      <c r="Q19" s="284"/>
      <c r="R19" s="284"/>
      <c r="S19" s="284"/>
      <c r="T19" s="284"/>
      <c r="U19" s="284"/>
    </row>
    <row r="20" spans="2:21" ht="16.5" customHeight="1" x14ac:dyDescent="0.2">
      <c r="B20" s="158"/>
      <c r="C20" s="158"/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</row>
    <row r="21" spans="2:21" ht="21.95" customHeight="1" x14ac:dyDescent="0.2">
      <c r="B21" s="287">
        <v>2024</v>
      </c>
      <c r="C21" s="287"/>
      <c r="D21" s="287"/>
      <c r="E21" s="287"/>
      <c r="F21" s="287"/>
      <c r="G21" s="287"/>
      <c r="H21" s="287"/>
      <c r="I21" s="287"/>
      <c r="J21" s="287"/>
      <c r="K21" s="287"/>
      <c r="L21" s="287"/>
      <c r="M21" s="287"/>
      <c r="N21" s="287"/>
      <c r="O21" s="287"/>
      <c r="P21" s="287"/>
      <c r="Q21" s="287"/>
      <c r="R21" s="287"/>
      <c r="S21" s="287"/>
      <c r="T21" s="287"/>
      <c r="U21" s="287"/>
    </row>
    <row r="22" spans="2:21" ht="24.95" customHeight="1" x14ac:dyDescent="0.2">
      <c r="B22" s="288" t="s">
        <v>28</v>
      </c>
      <c r="C22" s="288"/>
      <c r="D22" s="288"/>
      <c r="E22" s="288"/>
      <c r="F22" s="288"/>
      <c r="G22" s="288"/>
      <c r="H22" s="288"/>
      <c r="I22" s="288"/>
      <c r="J22" s="288"/>
      <c r="K22" s="288"/>
      <c r="L22" s="288"/>
      <c r="M22" s="288"/>
      <c r="N22" s="288"/>
      <c r="O22" s="288"/>
      <c r="P22" s="288"/>
      <c r="Q22" s="288"/>
      <c r="R22" s="288"/>
      <c r="S22" s="288"/>
      <c r="T22" s="288"/>
      <c r="U22" s="288"/>
    </row>
    <row r="23" spans="2:21" ht="60" customHeight="1" x14ac:dyDescent="0.2">
      <c r="B23" s="284"/>
      <c r="C23" s="284"/>
      <c r="D23" s="284"/>
      <c r="E23" s="284"/>
      <c r="F23" s="284"/>
      <c r="G23" s="284"/>
      <c r="H23" s="284"/>
      <c r="I23" s="284"/>
      <c r="J23" s="284"/>
      <c r="K23" s="284"/>
      <c r="L23" s="284"/>
      <c r="M23" s="284"/>
      <c r="N23" s="284"/>
      <c r="O23" s="284"/>
      <c r="P23" s="284"/>
      <c r="Q23" s="284"/>
      <c r="R23" s="284"/>
      <c r="S23" s="284"/>
      <c r="T23" s="284"/>
      <c r="U23" s="284"/>
    </row>
    <row r="24" spans="2:21" ht="60" customHeight="1" x14ac:dyDescent="0.2">
      <c r="B24" s="284"/>
      <c r="C24" s="284"/>
      <c r="D24" s="284"/>
      <c r="E24" s="284"/>
      <c r="F24" s="284"/>
      <c r="G24" s="284"/>
      <c r="H24" s="284"/>
      <c r="I24" s="284"/>
      <c r="J24" s="284"/>
      <c r="K24" s="284"/>
      <c r="L24" s="284"/>
      <c r="M24" s="284"/>
      <c r="N24" s="284"/>
      <c r="O24" s="284"/>
      <c r="P24" s="284"/>
      <c r="Q24" s="284"/>
      <c r="R24" s="284"/>
      <c r="S24" s="284"/>
      <c r="T24" s="284"/>
      <c r="U24" s="284"/>
    </row>
    <row r="25" spans="2:21" s="157" customFormat="1" ht="24.95" customHeight="1" x14ac:dyDescent="0.25">
      <c r="B25" s="285" t="s">
        <v>122</v>
      </c>
      <c r="C25" s="286"/>
      <c r="D25" s="286"/>
      <c r="E25" s="286"/>
      <c r="F25" s="286"/>
      <c r="G25" s="286"/>
      <c r="H25" s="286"/>
      <c r="I25" s="286"/>
      <c r="J25" s="286"/>
      <c r="K25" s="286"/>
      <c r="L25" s="286"/>
      <c r="M25" s="286"/>
      <c r="N25" s="286"/>
      <c r="O25" s="286"/>
      <c r="P25" s="286"/>
      <c r="Q25" s="286"/>
      <c r="R25" s="286"/>
      <c r="S25" s="286"/>
      <c r="T25" s="286"/>
      <c r="U25" s="286"/>
    </row>
    <row r="26" spans="2:21" ht="60" customHeight="1" x14ac:dyDescent="0.2">
      <c r="B26" s="284"/>
      <c r="C26" s="284"/>
      <c r="D26" s="284"/>
      <c r="E26" s="284"/>
      <c r="F26" s="284"/>
      <c r="G26" s="284"/>
      <c r="H26" s="284"/>
      <c r="I26" s="284"/>
      <c r="J26" s="284"/>
      <c r="K26" s="284"/>
      <c r="L26" s="284"/>
      <c r="M26" s="284"/>
      <c r="N26" s="284"/>
      <c r="O26" s="284"/>
      <c r="P26" s="284"/>
      <c r="Q26" s="284"/>
      <c r="R26" s="284"/>
      <c r="S26" s="284"/>
      <c r="T26" s="284"/>
      <c r="U26" s="284"/>
    </row>
    <row r="27" spans="2:21" ht="60" customHeight="1" x14ac:dyDescent="0.2">
      <c r="B27" s="284"/>
      <c r="C27" s="284"/>
      <c r="D27" s="284"/>
      <c r="E27" s="284"/>
      <c r="F27" s="284"/>
      <c r="G27" s="284"/>
      <c r="H27" s="284"/>
      <c r="I27" s="284"/>
      <c r="J27" s="284"/>
      <c r="K27" s="284"/>
      <c r="L27" s="284"/>
      <c r="M27" s="284"/>
      <c r="N27" s="284"/>
      <c r="O27" s="284"/>
      <c r="P27" s="284"/>
      <c r="Q27" s="284"/>
      <c r="R27" s="284"/>
      <c r="S27" s="284"/>
      <c r="T27" s="284"/>
      <c r="U27" s="284"/>
    </row>
    <row r="28" spans="2:21" ht="60" customHeight="1" x14ac:dyDescent="0.2">
      <c r="B28" s="284"/>
      <c r="C28" s="284"/>
      <c r="D28" s="284"/>
      <c r="E28" s="284"/>
      <c r="F28" s="284"/>
      <c r="G28" s="284"/>
      <c r="H28" s="284"/>
      <c r="I28" s="284"/>
      <c r="J28" s="284"/>
      <c r="K28" s="284"/>
      <c r="L28" s="284"/>
      <c r="M28" s="284"/>
      <c r="N28" s="284"/>
      <c r="O28" s="284"/>
      <c r="P28" s="284"/>
      <c r="Q28" s="284"/>
      <c r="R28" s="284"/>
      <c r="S28" s="284"/>
      <c r="T28" s="284"/>
      <c r="U28" s="284"/>
    </row>
    <row r="29" spans="2:21" ht="16.5" customHeight="1" x14ac:dyDescent="0.2">
      <c r="B29" s="158"/>
      <c r="C29" s="158"/>
      <c r="D29" s="158"/>
      <c r="E29" s="158"/>
      <c r="F29" s="158"/>
      <c r="G29" s="158"/>
      <c r="H29" s="158"/>
      <c r="I29" s="158"/>
      <c r="J29" s="158"/>
      <c r="K29" s="158"/>
      <c r="L29" s="158"/>
      <c r="M29" s="158"/>
      <c r="N29" s="158"/>
      <c r="O29" s="158"/>
      <c r="P29" s="158"/>
      <c r="Q29" s="158"/>
      <c r="R29" s="158"/>
      <c r="S29" s="158"/>
      <c r="T29" s="158"/>
      <c r="U29" s="158"/>
    </row>
    <row r="30" spans="2:21" ht="21.95" customHeight="1" x14ac:dyDescent="0.2">
      <c r="B30" s="289">
        <v>2025</v>
      </c>
      <c r="C30" s="290"/>
      <c r="D30" s="290"/>
      <c r="E30" s="290"/>
      <c r="F30" s="290"/>
      <c r="G30" s="290"/>
      <c r="H30" s="290"/>
      <c r="I30" s="290"/>
      <c r="J30" s="290"/>
      <c r="K30" s="290"/>
      <c r="L30" s="290"/>
      <c r="M30" s="290"/>
      <c r="N30" s="290"/>
      <c r="O30" s="290"/>
      <c r="P30" s="290"/>
      <c r="Q30" s="290"/>
      <c r="R30" s="290"/>
      <c r="S30" s="290"/>
      <c r="T30" s="290"/>
      <c r="U30" s="290"/>
    </row>
    <row r="31" spans="2:21" ht="24.95" customHeight="1" x14ac:dyDescent="0.2">
      <c r="B31" s="291" t="s">
        <v>28</v>
      </c>
      <c r="C31" s="292"/>
      <c r="D31" s="292"/>
      <c r="E31" s="292"/>
      <c r="F31" s="292"/>
      <c r="G31" s="292"/>
      <c r="H31" s="292"/>
      <c r="I31" s="292"/>
      <c r="J31" s="292"/>
      <c r="K31" s="292"/>
      <c r="L31" s="292"/>
      <c r="M31" s="292"/>
      <c r="N31" s="292"/>
      <c r="O31" s="292"/>
      <c r="P31" s="292"/>
      <c r="Q31" s="292"/>
      <c r="R31" s="292"/>
      <c r="S31" s="292"/>
      <c r="T31" s="292"/>
      <c r="U31" s="292"/>
    </row>
    <row r="32" spans="2:21" ht="60" customHeight="1" x14ac:dyDescent="0.2">
      <c r="B32" s="284"/>
      <c r="C32" s="284"/>
      <c r="D32" s="284"/>
      <c r="E32" s="284"/>
      <c r="F32" s="284"/>
      <c r="G32" s="284"/>
      <c r="H32" s="284"/>
      <c r="I32" s="284"/>
      <c r="J32" s="284"/>
      <c r="K32" s="284"/>
      <c r="L32" s="284"/>
      <c r="M32" s="284"/>
      <c r="N32" s="284"/>
      <c r="O32" s="284"/>
      <c r="P32" s="284"/>
      <c r="Q32" s="284"/>
      <c r="R32" s="284"/>
      <c r="S32" s="284"/>
      <c r="T32" s="284"/>
      <c r="U32" s="284"/>
    </row>
    <row r="33" spans="2:21" ht="60" customHeight="1" x14ac:dyDescent="0.2">
      <c r="B33" s="284"/>
      <c r="C33" s="284"/>
      <c r="D33" s="284"/>
      <c r="E33" s="284"/>
      <c r="F33" s="284"/>
      <c r="G33" s="284"/>
      <c r="H33" s="284"/>
      <c r="I33" s="284"/>
      <c r="J33" s="284"/>
      <c r="K33" s="284"/>
      <c r="L33" s="284"/>
      <c r="M33" s="284"/>
      <c r="N33" s="284"/>
      <c r="O33" s="284"/>
      <c r="P33" s="284"/>
      <c r="Q33" s="284"/>
      <c r="R33" s="284"/>
      <c r="S33" s="284"/>
      <c r="T33" s="284"/>
      <c r="U33" s="284"/>
    </row>
    <row r="34" spans="2:21" s="157" customFormat="1" ht="24.95" customHeight="1" x14ac:dyDescent="0.25">
      <c r="B34" s="285" t="s">
        <v>122</v>
      </c>
      <c r="C34" s="286"/>
      <c r="D34" s="286"/>
      <c r="E34" s="286"/>
      <c r="F34" s="286"/>
      <c r="G34" s="286"/>
      <c r="H34" s="286"/>
      <c r="I34" s="286"/>
      <c r="J34" s="286"/>
      <c r="K34" s="286"/>
      <c r="L34" s="286"/>
      <c r="M34" s="286"/>
      <c r="N34" s="286"/>
      <c r="O34" s="286"/>
      <c r="P34" s="286"/>
      <c r="Q34" s="286"/>
      <c r="R34" s="286"/>
      <c r="S34" s="286"/>
      <c r="T34" s="286"/>
      <c r="U34" s="286"/>
    </row>
    <row r="35" spans="2:21" ht="60" customHeight="1" x14ac:dyDescent="0.2">
      <c r="B35" s="284"/>
      <c r="C35" s="284"/>
      <c r="D35" s="284"/>
      <c r="E35" s="284"/>
      <c r="F35" s="284"/>
      <c r="G35" s="284"/>
      <c r="H35" s="284"/>
      <c r="I35" s="284"/>
      <c r="J35" s="284"/>
      <c r="K35" s="284"/>
      <c r="L35" s="284"/>
      <c r="M35" s="284"/>
      <c r="N35" s="284"/>
      <c r="O35" s="284"/>
      <c r="P35" s="284"/>
      <c r="Q35" s="284"/>
      <c r="R35" s="284"/>
      <c r="S35" s="284"/>
      <c r="T35" s="284"/>
      <c r="U35" s="284"/>
    </row>
    <row r="36" spans="2:21" ht="60" customHeight="1" x14ac:dyDescent="0.2">
      <c r="B36" s="284"/>
      <c r="C36" s="284"/>
      <c r="D36" s="284"/>
      <c r="E36" s="284"/>
      <c r="F36" s="284"/>
      <c r="G36" s="284"/>
      <c r="H36" s="284"/>
      <c r="I36" s="284"/>
      <c r="J36" s="284"/>
      <c r="K36" s="284"/>
      <c r="L36" s="284"/>
      <c r="M36" s="284"/>
      <c r="N36" s="284"/>
      <c r="O36" s="284"/>
      <c r="P36" s="284"/>
      <c r="Q36" s="284"/>
      <c r="R36" s="284"/>
      <c r="S36" s="284"/>
      <c r="T36" s="284"/>
      <c r="U36" s="284"/>
    </row>
    <row r="37" spans="2:21" ht="60" customHeight="1" x14ac:dyDescent="0.2">
      <c r="B37" s="284"/>
      <c r="C37" s="284"/>
      <c r="D37" s="284"/>
      <c r="E37" s="284"/>
      <c r="F37" s="284"/>
      <c r="G37" s="284"/>
      <c r="H37" s="284"/>
      <c r="I37" s="284"/>
      <c r="J37" s="284"/>
      <c r="K37" s="284"/>
      <c r="L37" s="284"/>
      <c r="M37" s="284"/>
      <c r="N37" s="284"/>
      <c r="O37" s="284"/>
      <c r="P37" s="284"/>
      <c r="Q37" s="284"/>
      <c r="R37" s="284"/>
      <c r="S37" s="284"/>
      <c r="T37" s="284"/>
      <c r="U37" s="284"/>
    </row>
    <row r="39" spans="2:21" x14ac:dyDescent="0.2">
      <c r="B39" s="293">
        <v>2026</v>
      </c>
      <c r="C39" s="294"/>
      <c r="D39" s="294"/>
      <c r="E39" s="294"/>
      <c r="F39" s="294"/>
      <c r="G39" s="294"/>
      <c r="H39" s="294"/>
      <c r="I39" s="294"/>
      <c r="J39" s="294"/>
      <c r="K39" s="294"/>
      <c r="L39" s="294"/>
      <c r="M39" s="294"/>
      <c r="N39" s="294"/>
      <c r="O39" s="294"/>
      <c r="P39" s="294"/>
      <c r="Q39" s="294"/>
      <c r="R39" s="294"/>
      <c r="S39" s="294"/>
      <c r="T39" s="294"/>
      <c r="U39" s="294"/>
    </row>
    <row r="40" spans="2:21" ht="19.5" x14ac:dyDescent="0.2">
      <c r="B40" s="291" t="s">
        <v>28</v>
      </c>
      <c r="C40" s="292"/>
      <c r="D40" s="292"/>
      <c r="E40" s="292"/>
      <c r="F40" s="292"/>
      <c r="G40" s="292"/>
      <c r="H40" s="292"/>
      <c r="I40" s="292"/>
      <c r="J40" s="292"/>
      <c r="K40" s="292"/>
      <c r="L40" s="292"/>
      <c r="M40" s="292"/>
      <c r="N40" s="292"/>
      <c r="O40" s="292"/>
      <c r="P40" s="292"/>
      <c r="Q40" s="292"/>
      <c r="R40" s="292"/>
      <c r="S40" s="292"/>
      <c r="T40" s="292"/>
      <c r="U40" s="292"/>
    </row>
    <row r="41" spans="2:21" ht="60.75" customHeight="1" x14ac:dyDescent="0.2">
      <c r="B41" s="284"/>
      <c r="C41" s="284"/>
      <c r="D41" s="284"/>
      <c r="E41" s="284"/>
      <c r="F41" s="284"/>
      <c r="G41" s="284"/>
      <c r="H41" s="284"/>
      <c r="I41" s="284"/>
      <c r="J41" s="284"/>
      <c r="K41" s="284"/>
      <c r="L41" s="284"/>
      <c r="M41" s="284"/>
      <c r="N41" s="284"/>
      <c r="O41" s="284"/>
      <c r="P41" s="284"/>
      <c r="Q41" s="284"/>
      <c r="R41" s="284"/>
      <c r="S41" s="284"/>
      <c r="T41" s="284"/>
      <c r="U41" s="284"/>
    </row>
    <row r="42" spans="2:21" ht="60" customHeight="1" x14ac:dyDescent="0.2">
      <c r="B42" s="284"/>
      <c r="C42" s="284"/>
      <c r="D42" s="284"/>
      <c r="E42" s="284"/>
      <c r="F42" s="284"/>
      <c r="G42" s="284"/>
      <c r="H42" s="284"/>
      <c r="I42" s="284"/>
      <c r="J42" s="284"/>
      <c r="K42" s="284"/>
      <c r="L42" s="284"/>
      <c r="M42" s="284"/>
      <c r="N42" s="284"/>
      <c r="O42" s="284"/>
      <c r="P42" s="284"/>
      <c r="Q42" s="284"/>
      <c r="R42" s="284"/>
      <c r="S42" s="284"/>
      <c r="T42" s="284"/>
      <c r="U42" s="284"/>
    </row>
    <row r="43" spans="2:21" ht="19.5" x14ac:dyDescent="0.2">
      <c r="B43" s="285" t="s">
        <v>122</v>
      </c>
      <c r="C43" s="286"/>
      <c r="D43" s="286"/>
      <c r="E43" s="286"/>
      <c r="F43" s="286"/>
      <c r="G43" s="286"/>
      <c r="H43" s="286"/>
      <c r="I43" s="286"/>
      <c r="J43" s="286"/>
      <c r="K43" s="286"/>
      <c r="L43" s="286"/>
      <c r="M43" s="286"/>
      <c r="N43" s="286"/>
      <c r="O43" s="286"/>
      <c r="P43" s="286"/>
      <c r="Q43" s="286"/>
      <c r="R43" s="286"/>
      <c r="S43" s="286"/>
      <c r="T43" s="286"/>
      <c r="U43" s="286"/>
    </row>
    <row r="44" spans="2:21" ht="45.75" customHeight="1" x14ac:dyDescent="0.2">
      <c r="B44" s="284"/>
      <c r="C44" s="284"/>
      <c r="D44" s="284"/>
      <c r="E44" s="284"/>
      <c r="F44" s="284"/>
      <c r="G44" s="284"/>
      <c r="H44" s="284"/>
      <c r="I44" s="284"/>
      <c r="J44" s="284"/>
      <c r="K44" s="284"/>
      <c r="L44" s="284"/>
      <c r="M44" s="284"/>
      <c r="N44" s="284"/>
      <c r="O44" s="284"/>
      <c r="P44" s="284"/>
      <c r="Q44" s="284"/>
      <c r="R44" s="284"/>
      <c r="S44" s="284"/>
      <c r="T44" s="284"/>
      <c r="U44" s="284"/>
    </row>
    <row r="45" spans="2:21" ht="48" customHeight="1" x14ac:dyDescent="0.2">
      <c r="B45" s="284"/>
      <c r="C45" s="284"/>
      <c r="D45" s="284"/>
      <c r="E45" s="284"/>
      <c r="F45" s="284"/>
      <c r="G45" s="284"/>
      <c r="H45" s="284"/>
      <c r="I45" s="284"/>
      <c r="J45" s="284"/>
      <c r="K45" s="284"/>
      <c r="L45" s="284"/>
      <c r="M45" s="284"/>
      <c r="N45" s="284"/>
      <c r="O45" s="284"/>
      <c r="P45" s="284"/>
      <c r="Q45" s="284"/>
      <c r="R45" s="284"/>
      <c r="S45" s="284"/>
      <c r="T45" s="284"/>
      <c r="U45" s="284"/>
    </row>
    <row r="46" spans="2:21" ht="56.25" customHeight="1" x14ac:dyDescent="0.2">
      <c r="B46" s="284"/>
      <c r="C46" s="284"/>
      <c r="D46" s="284"/>
      <c r="E46" s="284"/>
      <c r="F46" s="284"/>
      <c r="G46" s="284"/>
      <c r="H46" s="284"/>
      <c r="I46" s="284"/>
      <c r="J46" s="284"/>
      <c r="K46" s="284"/>
      <c r="L46" s="284"/>
      <c r="M46" s="284"/>
      <c r="N46" s="284"/>
      <c r="O46" s="284"/>
      <c r="P46" s="284"/>
      <c r="Q46" s="284"/>
      <c r="R46" s="284"/>
      <c r="S46" s="284"/>
      <c r="T46" s="284"/>
      <c r="U46" s="284"/>
    </row>
    <row r="65495" spans="2:22" x14ac:dyDescent="0.2">
      <c r="B65495" s="159" t="s">
        <v>29</v>
      </c>
      <c r="C65495" s="159"/>
      <c r="D65495" s="159"/>
      <c r="E65495" s="159"/>
      <c r="F65495" s="159"/>
      <c r="G65495" s="159"/>
      <c r="H65495" s="159"/>
      <c r="I65495" s="159"/>
      <c r="J65495" s="159"/>
      <c r="K65495" s="159"/>
      <c r="L65495" s="159"/>
      <c r="M65495" s="159"/>
      <c r="N65495" s="159"/>
      <c r="O65495" s="159"/>
      <c r="P65495" s="159"/>
      <c r="Q65495" s="159"/>
      <c r="R65495" s="159"/>
      <c r="S65495" s="159"/>
      <c r="T65495" s="159"/>
      <c r="U65495" s="159"/>
      <c r="V65495" s="159"/>
    </row>
    <row r="65496" spans="2:22" x14ac:dyDescent="0.2">
      <c r="B65496" s="160" t="s">
        <v>30</v>
      </c>
      <c r="C65496" s="160"/>
      <c r="D65496" s="160"/>
      <c r="E65496" s="160"/>
      <c r="F65496" s="160"/>
      <c r="G65496" s="160"/>
      <c r="H65496" s="160"/>
      <c r="I65496" s="160"/>
      <c r="J65496" s="160"/>
      <c r="K65496" s="160"/>
      <c r="L65496" s="160"/>
      <c r="M65496" s="160"/>
      <c r="N65496" s="160"/>
      <c r="O65496" s="160"/>
      <c r="P65496" s="160"/>
      <c r="Q65496" s="160"/>
      <c r="R65496" s="160"/>
      <c r="S65496" s="160"/>
      <c r="T65496" s="160"/>
      <c r="U65496" s="160"/>
      <c r="V65496" s="160"/>
    </row>
    <row r="65497" spans="2:22" x14ac:dyDescent="0.2">
      <c r="B65497" s="160" t="s">
        <v>31</v>
      </c>
      <c r="C65497" s="160"/>
      <c r="D65497" s="160"/>
      <c r="E65497" s="160"/>
      <c r="F65497" s="160"/>
      <c r="G65497" s="160"/>
      <c r="H65497" s="160"/>
      <c r="I65497" s="160"/>
      <c r="J65497" s="160"/>
      <c r="K65497" s="160"/>
      <c r="L65497" s="160"/>
      <c r="M65497" s="160"/>
      <c r="N65497" s="160"/>
      <c r="O65497" s="160"/>
      <c r="P65497" s="160"/>
      <c r="Q65497" s="160"/>
      <c r="R65497" s="160"/>
      <c r="S65497" s="160"/>
      <c r="T65497" s="160"/>
      <c r="U65497" s="160"/>
      <c r="V65497" s="160"/>
    </row>
  </sheetData>
  <mergeCells count="40">
    <mergeCell ref="B37:U37"/>
    <mergeCell ref="B45:U45"/>
    <mergeCell ref="B46:U46"/>
    <mergeCell ref="B39:U39"/>
    <mergeCell ref="B40:U40"/>
    <mergeCell ref="B41:U41"/>
    <mergeCell ref="B42:U42"/>
    <mergeCell ref="B43:U43"/>
    <mergeCell ref="B44:U44"/>
    <mergeCell ref="B34:U34"/>
    <mergeCell ref="B35:U35"/>
    <mergeCell ref="B30:U30"/>
    <mergeCell ref="B31:U31"/>
    <mergeCell ref="B36:U36"/>
    <mergeCell ref="B17:U17"/>
    <mergeCell ref="B27:U27"/>
    <mergeCell ref="B28:U28"/>
    <mergeCell ref="B32:U32"/>
    <mergeCell ref="B33:U33"/>
    <mergeCell ref="B25:U25"/>
    <mergeCell ref="B26:U26"/>
    <mergeCell ref="B18:U18"/>
    <mergeCell ref="B19:U19"/>
    <mergeCell ref="B21:U21"/>
    <mergeCell ref="B22:U22"/>
    <mergeCell ref="B23:U23"/>
    <mergeCell ref="B24:U24"/>
    <mergeCell ref="B12:U12"/>
    <mergeCell ref="B13:U13"/>
    <mergeCell ref="B14:U14"/>
    <mergeCell ref="B15:U15"/>
    <mergeCell ref="B16:U16"/>
    <mergeCell ref="V2:V3"/>
    <mergeCell ref="H2:K2"/>
    <mergeCell ref="M2:P2"/>
    <mergeCell ref="C2:F2"/>
    <mergeCell ref="B2:B3"/>
    <mergeCell ref="L3:L9"/>
    <mergeCell ref="G3:G9"/>
    <mergeCell ref="R2:U2"/>
  </mergeCells>
  <phoneticPr fontId="2" type="noConversion"/>
  <hyperlinks>
    <hyperlink ref="B65497" r:id="rId1"/>
    <hyperlink ref="B65496" r:id="rId2"/>
    <hyperlink ref="B4" location="Autoevaluación!A6" tooltip="Ir a autoevaluación" display="Direccionamiento Estratégico"/>
    <hyperlink ref="B5" location="Autoevaluación!A12" tooltip="|Ir a autoevaluacion" display="Gestión Estratégica"/>
    <hyperlink ref="B6" location="Autoevaluación!A19" tooltip="Ir a autoevaluacion" display="Gobierno Escolar"/>
    <hyperlink ref="B7" location="Autoevaluación!A29" tooltip="Ir a autoevaluacion" display="Cultura Institucional"/>
    <hyperlink ref="B8" location="Autoevaluación!A35" tooltip="Ir a autoevaluacion" display="Clima Escolar"/>
    <hyperlink ref="B9" location="Autoevaluación!A46" tooltip="Ir a autoevaluacion" display="Relaciones Con El Entorno"/>
  </hyperlinks>
  <pageMargins left="0.7" right="0.7" top="0.75" bottom="0.75" header="0.3" footer="0.3"/>
  <pageSetup orientation="portrait" verticalDpi="0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B1:V65497"/>
  <sheetViews>
    <sheetView showGridLines="0" zoomScale="70" zoomScaleNormal="70" workbookViewId="0">
      <selection activeCell="B14" sqref="B14:U14"/>
    </sheetView>
  </sheetViews>
  <sheetFormatPr baseColWidth="10" defaultColWidth="11.42578125" defaultRowHeight="15" x14ac:dyDescent="0.2"/>
  <cols>
    <col min="1" max="1" width="1.42578125" style="1" customWidth="1"/>
    <col min="2" max="2" width="34.710937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8554687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 x14ac:dyDescent="0.2"/>
    <row r="2" spans="2:22" ht="22.5" customHeight="1" x14ac:dyDescent="0.2">
      <c r="B2" s="298" t="s">
        <v>126</v>
      </c>
      <c r="C2" s="305" t="s">
        <v>175</v>
      </c>
      <c r="D2" s="305"/>
      <c r="E2" s="305"/>
      <c r="F2" s="305"/>
      <c r="G2" s="2"/>
      <c r="H2" s="306" t="s">
        <v>176</v>
      </c>
      <c r="I2" s="306"/>
      <c r="J2" s="306"/>
      <c r="K2" s="306"/>
      <c r="L2" s="2"/>
      <c r="M2" s="300" t="s">
        <v>177</v>
      </c>
      <c r="N2" s="300"/>
      <c r="O2" s="300"/>
      <c r="P2" s="300"/>
      <c r="Q2" s="55"/>
      <c r="R2" s="307" t="s">
        <v>178</v>
      </c>
      <c r="S2" s="307"/>
      <c r="T2" s="307"/>
      <c r="U2" s="307"/>
      <c r="V2" s="302"/>
    </row>
    <row r="3" spans="2:22" ht="24.75" customHeight="1" thickBot="1" x14ac:dyDescent="0.25">
      <c r="B3" s="299"/>
      <c r="C3" s="3">
        <v>1</v>
      </c>
      <c r="D3" s="3">
        <v>2</v>
      </c>
      <c r="E3" s="4">
        <v>3</v>
      </c>
      <c r="F3" s="5">
        <v>4</v>
      </c>
      <c r="G3" s="296"/>
      <c r="H3" s="3">
        <v>1</v>
      </c>
      <c r="I3" s="3">
        <v>2</v>
      </c>
      <c r="J3" s="4">
        <v>3</v>
      </c>
      <c r="K3" s="5">
        <v>4</v>
      </c>
      <c r="L3" s="303"/>
      <c r="M3" s="3">
        <v>1</v>
      </c>
      <c r="N3" s="3">
        <v>2</v>
      </c>
      <c r="O3" s="4">
        <v>3</v>
      </c>
      <c r="P3" s="5">
        <v>4</v>
      </c>
      <c r="Q3" s="56"/>
      <c r="R3" s="3">
        <v>1</v>
      </c>
      <c r="S3" s="3">
        <v>2</v>
      </c>
      <c r="T3" s="4">
        <v>3</v>
      </c>
      <c r="U3" s="5">
        <v>4</v>
      </c>
      <c r="V3" s="302"/>
    </row>
    <row r="4" spans="2:22" ht="38.1" customHeight="1" thickTop="1" thickBot="1" x14ac:dyDescent="0.25">
      <c r="B4" s="37" t="s">
        <v>127</v>
      </c>
      <c r="C4" s="36">
        <f>Autoevaluación!R55/SUM(Autoevaluación!R55:R58)</f>
        <v>0</v>
      </c>
      <c r="D4" s="7">
        <f>Autoevaluación!R56/SUM(Autoevaluación!R55:R58)</f>
        <v>0</v>
      </c>
      <c r="E4" s="7">
        <f>Autoevaluación!R57/SUM(Autoevaluación!R55:R58)</f>
        <v>1</v>
      </c>
      <c r="F4" s="7">
        <f>Autoevaluación!R58/SUM(Autoevaluación!R55:R58)</f>
        <v>0</v>
      </c>
      <c r="G4" s="297"/>
      <c r="H4" s="7">
        <f>Autoevaluación!S55/SUM(Autoevaluación!S55:S59)</f>
        <v>0</v>
      </c>
      <c r="I4" s="7">
        <f>Autoevaluación!S56/SUM(Autoevaluación!S55:S58)</f>
        <v>0</v>
      </c>
      <c r="J4" s="7">
        <f>Autoevaluación!S57/SUM(Autoevaluación!S55:S58)</f>
        <v>0.8</v>
      </c>
      <c r="K4" s="7">
        <f>Autoevaluación!S58/SUM(Autoevaluación!S55:S58)</f>
        <v>0.2</v>
      </c>
      <c r="L4" s="304"/>
      <c r="M4" s="7" t="e">
        <f>Autoevaluación!T55/SUM(Autoevaluación!T55:T58)</f>
        <v>#DIV/0!</v>
      </c>
      <c r="N4" s="7" t="e">
        <f>Autoevaluación!T56/SUM(Autoevaluación!T55:T58)</f>
        <v>#DIV/0!</v>
      </c>
      <c r="O4" s="7" t="e">
        <f>Autoevaluación!T57/SUM(Autoevaluación!T55:T58)</f>
        <v>#DIV/0!</v>
      </c>
      <c r="P4" s="7" t="e">
        <f>Autoevaluación!T58/SUM(Autoevaluación!T55:T58)</f>
        <v>#DIV/0!</v>
      </c>
      <c r="Q4" s="53"/>
      <c r="R4" s="7" t="e">
        <f>Autoevaluación!U55/SUM(Autoevaluación!U55:U58)</f>
        <v>#DIV/0!</v>
      </c>
      <c r="S4" s="7" t="e">
        <f>Autoevaluación!U56/SUM(Autoevaluación!U55:U58)</f>
        <v>#DIV/0!</v>
      </c>
      <c r="T4" s="7" t="e">
        <f>Autoevaluación!U57/SUM(Autoevaluación!U55:U58)</f>
        <v>#DIV/0!</v>
      </c>
      <c r="U4" s="7" t="e">
        <f>Autoevaluación!U58/SUM(Autoevaluación!U55:U58)</f>
        <v>#DIV/0!</v>
      </c>
    </row>
    <row r="5" spans="2:22" ht="38.1" customHeight="1" thickTop="1" thickBot="1" x14ac:dyDescent="0.25">
      <c r="B5" s="37" t="s">
        <v>128</v>
      </c>
      <c r="C5" s="36">
        <f>Autoevaluación!R62/SUM(Autoevaluación!R62:R65)</f>
        <v>0</v>
      </c>
      <c r="D5" s="7">
        <f>Autoevaluación!R63/SUM(Autoevaluación!R62:R65)</f>
        <v>0</v>
      </c>
      <c r="E5" s="7">
        <f>Autoevaluación!R64/SUM(Autoevaluación!R62:R65)</f>
        <v>1</v>
      </c>
      <c r="F5" s="7">
        <f>Autoevaluación!R65/SUM(Autoevaluación!R62:R65)</f>
        <v>0</v>
      </c>
      <c r="G5" s="297"/>
      <c r="H5" s="7">
        <f>Autoevaluación!S62/SUM(Autoevaluación!S62:S65)</f>
        <v>0</v>
      </c>
      <c r="I5" s="7">
        <f>Autoevaluación!S63/SUM(Autoevaluación!S62:S65)</f>
        <v>0</v>
      </c>
      <c r="J5" s="7">
        <f>Autoevaluación!S64/SUM(Autoevaluación!S62:S65)</f>
        <v>0.75</v>
      </c>
      <c r="K5" s="7">
        <f>Autoevaluación!S65/SUM(Autoevaluación!S62:S65)</f>
        <v>0.25</v>
      </c>
      <c r="L5" s="304"/>
      <c r="M5" s="7" t="e">
        <f>Autoevaluación!T62/SUM(Autoevaluación!T62:T65)</f>
        <v>#DIV/0!</v>
      </c>
      <c r="N5" s="7" t="e">
        <f>Autoevaluación!T63/SUM(Autoevaluación!T62:T65)</f>
        <v>#DIV/0!</v>
      </c>
      <c r="O5" s="7" t="e">
        <f>Autoevaluación!T64/SUM(Autoevaluación!T62:T65)</f>
        <v>#DIV/0!</v>
      </c>
      <c r="P5" s="7" t="e">
        <f>Autoevaluación!T65/SUM(Autoevaluación!T62:T65)</f>
        <v>#DIV/0!</v>
      </c>
      <c r="Q5" s="53"/>
      <c r="R5" s="7" t="e">
        <f>Autoevaluación!U62/SUM(Autoevaluación!U62:U65)</f>
        <v>#DIV/0!</v>
      </c>
      <c r="S5" s="7" t="e">
        <f>Autoevaluación!U63/SUM(Autoevaluación!U62:U65)</f>
        <v>#DIV/0!</v>
      </c>
      <c r="T5" s="7" t="e">
        <f>Autoevaluación!U64/SUM(Autoevaluación!U62:U65)</f>
        <v>#DIV/0!</v>
      </c>
      <c r="U5" s="7" t="e">
        <f>Autoevaluación!U65/SUM(Autoevaluación!U62:U65)</f>
        <v>#DIV/0!</v>
      </c>
    </row>
    <row r="6" spans="2:22" ht="38.1" customHeight="1" thickTop="1" thickBot="1" x14ac:dyDescent="0.25">
      <c r="B6" s="37" t="s">
        <v>129</v>
      </c>
      <c r="C6" s="36">
        <f>Autoevaluación!R68/SUM(Autoevaluación!R68:R71)</f>
        <v>0</v>
      </c>
      <c r="D6" s="7">
        <f>Autoevaluación!R69/SUM(Autoevaluación!R68:R71)</f>
        <v>0</v>
      </c>
      <c r="E6" s="7">
        <f>Autoevaluación!R70/SUM(Autoevaluación!R68:R71)</f>
        <v>1</v>
      </c>
      <c r="F6" s="7">
        <f>Autoevaluación!R71/SUM(Autoevaluación!R68:R71)</f>
        <v>0</v>
      </c>
      <c r="G6" s="297"/>
      <c r="H6" s="7">
        <f>Autoevaluación!S68/SUM(Autoevaluación!S68:S71)</f>
        <v>0</v>
      </c>
      <c r="I6" s="7">
        <f>Autoevaluación!S69/SUM(Autoevaluación!S68:S71)</f>
        <v>0</v>
      </c>
      <c r="J6" s="7">
        <f>Autoevaluación!S70/SUM(Autoevaluación!S68:S71)</f>
        <v>1</v>
      </c>
      <c r="K6" s="7">
        <f>Autoevaluación!S71/SUM(Autoevaluación!S68:S71)</f>
        <v>0</v>
      </c>
      <c r="L6" s="304"/>
      <c r="M6" s="7" t="e">
        <f>Autoevaluación!T68/SUM(Autoevaluación!T68:T71)</f>
        <v>#DIV/0!</v>
      </c>
      <c r="N6" s="7" t="e">
        <f>Autoevaluación!T69/SUM(Autoevaluación!T68:T71)</f>
        <v>#DIV/0!</v>
      </c>
      <c r="O6" s="7" t="e">
        <f>Autoevaluación!T70/SUM(Autoevaluación!T68:T71)</f>
        <v>#DIV/0!</v>
      </c>
      <c r="P6" s="7" t="e">
        <f>Autoevaluación!T71/SUM(Autoevaluación!T68:T71)</f>
        <v>#DIV/0!</v>
      </c>
      <c r="Q6" s="53"/>
      <c r="R6" s="7" t="e">
        <f>Autoevaluación!U68/SUM(Autoevaluación!U68:U71)</f>
        <v>#DIV/0!</v>
      </c>
      <c r="S6" s="7" t="e">
        <f>Autoevaluación!U69/SUM(Autoevaluación!U68:U71)</f>
        <v>#DIV/0!</v>
      </c>
      <c r="T6" s="7" t="e">
        <f>Autoevaluación!U70/SUM(Autoevaluación!U68:U71)</f>
        <v>#DIV/0!</v>
      </c>
      <c r="U6" s="7" t="e">
        <f>Autoevaluación!U71/SUM(Autoevaluación!U68:U71)</f>
        <v>#DIV/0!</v>
      </c>
      <c r="V6" s="16"/>
    </row>
    <row r="7" spans="2:22" ht="38.1" customHeight="1" thickTop="1" thickBot="1" x14ac:dyDescent="0.25">
      <c r="B7" s="37" t="s">
        <v>130</v>
      </c>
      <c r="C7" s="36">
        <f>Autoevaluación!R74/SUM(Autoevaluación!R74:R77)</f>
        <v>0.33333333333333331</v>
      </c>
      <c r="D7" s="7">
        <f>Autoevaluación!R75/SUM(Autoevaluación!R74:R77)</f>
        <v>0.33333333333333331</v>
      </c>
      <c r="E7" s="7">
        <f>Autoevaluación!R76/SUM(Autoevaluación!R74:R77)</f>
        <v>0.33333333333333331</v>
      </c>
      <c r="F7" s="7">
        <f>Autoevaluación!R77/SUM(Autoevaluación!R74:R77)</f>
        <v>0</v>
      </c>
      <c r="G7" s="297"/>
      <c r="H7" s="7">
        <f>Autoevaluación!S74/SUM(Autoevaluación!S74:S77)</f>
        <v>0</v>
      </c>
      <c r="I7" s="7">
        <f>Autoevaluación!S75/SUM(Autoevaluación!S74:S77)</f>
        <v>0.16666666666666666</v>
      </c>
      <c r="J7" s="7">
        <f>Autoevaluación!S76/SUM(Autoevaluación!S74:S77)</f>
        <v>0.83333333333333337</v>
      </c>
      <c r="K7" s="7">
        <f>Autoevaluación!S77/SUM(Autoevaluación!S74:S77)</f>
        <v>0</v>
      </c>
      <c r="L7" s="304"/>
      <c r="M7" s="7" t="e">
        <f>Autoevaluación!T74/SUM(Autoevaluación!T74:T77)</f>
        <v>#DIV/0!</v>
      </c>
      <c r="N7" s="7" t="e">
        <f>Autoevaluación!T75/SUM(Autoevaluación!T74:T77)</f>
        <v>#DIV/0!</v>
      </c>
      <c r="O7" s="7" t="e">
        <f>Autoevaluación!T76/SUM(Autoevaluación!T74:T77)</f>
        <v>#DIV/0!</v>
      </c>
      <c r="P7" s="7" t="e">
        <f>Autoevaluación!T77/SUM(Autoevaluación!T74:T77)</f>
        <v>#DIV/0!</v>
      </c>
      <c r="Q7" s="53"/>
      <c r="R7" s="7" t="e">
        <f>Autoevaluación!U74/SUM(Autoevaluación!U74:U77)</f>
        <v>#DIV/0!</v>
      </c>
      <c r="S7" s="7" t="e">
        <f>Autoevaluación!U75/SUM(Autoevaluación!U74:U77)</f>
        <v>#DIV/0!</v>
      </c>
      <c r="T7" s="7" t="e">
        <f>Autoevaluación!U76/SUM(Autoevaluación!U74:U77)</f>
        <v>#DIV/0!</v>
      </c>
      <c r="U7" s="7" t="e">
        <f>Autoevaluación!U77/SUM(Autoevaluación!U74:U77)</f>
        <v>#DIV/0!</v>
      </c>
    </row>
    <row r="8" spans="2:22" ht="38.1" customHeight="1" thickTop="1" x14ac:dyDescent="0.2">
      <c r="B8" s="38"/>
      <c r="C8" s="7"/>
      <c r="D8" s="7"/>
      <c r="E8" s="7"/>
      <c r="F8" s="7"/>
      <c r="G8" s="297"/>
      <c r="H8" s="7"/>
      <c r="I8" s="7"/>
      <c r="J8" s="7"/>
      <c r="K8" s="7"/>
      <c r="L8" s="304"/>
      <c r="M8" s="7"/>
      <c r="N8" s="7"/>
      <c r="O8" s="7"/>
      <c r="P8" s="7"/>
      <c r="Q8" s="53"/>
      <c r="R8" s="7"/>
      <c r="S8" s="7"/>
      <c r="T8" s="7"/>
      <c r="U8" s="7"/>
    </row>
    <row r="9" spans="2:22" ht="38.1" customHeight="1" x14ac:dyDescent="0.2">
      <c r="B9" s="6"/>
      <c r="C9" s="7"/>
      <c r="D9" s="7"/>
      <c r="E9" s="7"/>
      <c r="F9" s="7"/>
      <c r="G9" s="297"/>
      <c r="H9" s="7"/>
      <c r="I9" s="7"/>
      <c r="J9" s="7"/>
      <c r="K9" s="7"/>
      <c r="L9" s="304"/>
      <c r="M9" s="7"/>
      <c r="N9" s="7"/>
      <c r="O9" s="7"/>
      <c r="P9" s="7"/>
      <c r="Q9" s="53"/>
      <c r="R9" s="7"/>
      <c r="S9" s="7"/>
      <c r="T9" s="7"/>
      <c r="U9" s="7"/>
    </row>
    <row r="10" spans="2:22" ht="38.1" customHeight="1" x14ac:dyDescent="0.2">
      <c r="B10" s="15" t="s">
        <v>131</v>
      </c>
      <c r="C10" s="12">
        <f>AVERAGE(C4:C9)</f>
        <v>8.3333333333333329E-2</v>
      </c>
      <c r="D10" s="12">
        <f>AVERAGE(D4:D9)</f>
        <v>8.3333333333333329E-2</v>
      </c>
      <c r="E10" s="12">
        <f>AVERAGE(E4:E9)</f>
        <v>0.83333333333333337</v>
      </c>
      <c r="F10" s="12">
        <f>AVERAGE(F4:F9)</f>
        <v>0</v>
      </c>
      <c r="G10" s="9"/>
      <c r="H10" s="12">
        <f>AVERAGE(H4:H9)</f>
        <v>0</v>
      </c>
      <c r="I10" s="12">
        <f>AVERAGE(I4:I9)</f>
        <v>4.1666666666666664E-2</v>
      </c>
      <c r="J10" s="12">
        <f>AVERAGE(J4:J9)</f>
        <v>0.84583333333333333</v>
      </c>
      <c r="K10" s="12">
        <f>AVERAGE(K4:K9)</f>
        <v>0.1125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54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2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5" customHeight="1" x14ac:dyDescent="0.2">
      <c r="B12" s="305" t="s">
        <v>175</v>
      </c>
      <c r="C12" s="305"/>
      <c r="D12" s="305"/>
      <c r="E12" s="305"/>
      <c r="F12" s="305"/>
      <c r="G12" s="305"/>
      <c r="H12" s="305"/>
      <c r="I12" s="305"/>
      <c r="J12" s="305"/>
      <c r="K12" s="305"/>
      <c r="L12" s="305"/>
      <c r="M12" s="305"/>
      <c r="N12" s="305"/>
      <c r="O12" s="305"/>
      <c r="P12" s="305"/>
      <c r="Q12" s="305"/>
      <c r="R12" s="305"/>
      <c r="S12" s="305"/>
      <c r="T12" s="305"/>
      <c r="U12" s="305"/>
    </row>
    <row r="13" spans="2:22" ht="24.95" customHeight="1" x14ac:dyDescent="0.2">
      <c r="B13" s="308" t="s">
        <v>28</v>
      </c>
      <c r="C13" s="308"/>
      <c r="D13" s="308"/>
      <c r="E13" s="308"/>
      <c r="F13" s="308"/>
      <c r="G13" s="308"/>
      <c r="H13" s="308"/>
      <c r="I13" s="308"/>
      <c r="J13" s="308"/>
      <c r="K13" s="308"/>
      <c r="L13" s="308"/>
      <c r="M13" s="308"/>
      <c r="N13" s="308"/>
      <c r="O13" s="308"/>
      <c r="P13" s="308"/>
      <c r="Q13" s="308"/>
      <c r="R13" s="308"/>
      <c r="S13" s="308"/>
      <c r="T13" s="308"/>
      <c r="U13" s="308"/>
    </row>
    <row r="14" spans="2:22" ht="60" customHeight="1" x14ac:dyDescent="0.2">
      <c r="B14" s="295"/>
      <c r="C14" s="295"/>
      <c r="D14" s="295"/>
      <c r="E14" s="295"/>
      <c r="F14" s="295"/>
      <c r="G14" s="295"/>
      <c r="H14" s="295"/>
      <c r="I14" s="295"/>
      <c r="J14" s="295"/>
      <c r="K14" s="295"/>
      <c r="L14" s="295"/>
      <c r="M14" s="295"/>
      <c r="N14" s="295"/>
      <c r="O14" s="295"/>
      <c r="P14" s="295"/>
      <c r="Q14" s="295"/>
      <c r="R14" s="295"/>
      <c r="S14" s="295"/>
      <c r="T14" s="295"/>
      <c r="U14" s="295"/>
    </row>
    <row r="15" spans="2:22" ht="60" customHeight="1" x14ac:dyDescent="0.2">
      <c r="B15" s="295"/>
      <c r="C15" s="295"/>
      <c r="D15" s="295"/>
      <c r="E15" s="295"/>
      <c r="F15" s="295"/>
      <c r="G15" s="295"/>
      <c r="H15" s="295"/>
      <c r="I15" s="295"/>
      <c r="J15" s="295"/>
      <c r="K15" s="295"/>
      <c r="L15" s="295"/>
      <c r="M15" s="295"/>
      <c r="N15" s="295"/>
      <c r="O15" s="295"/>
      <c r="P15" s="295"/>
      <c r="Q15" s="295"/>
      <c r="R15" s="295"/>
      <c r="S15" s="295"/>
      <c r="T15" s="295"/>
      <c r="U15" s="295"/>
    </row>
    <row r="16" spans="2:22" s="14" customFormat="1" ht="24.95" customHeight="1" x14ac:dyDescent="0.25">
      <c r="B16" s="301" t="s">
        <v>122</v>
      </c>
      <c r="C16" s="301"/>
      <c r="D16" s="301"/>
      <c r="E16" s="301"/>
      <c r="F16" s="301"/>
      <c r="G16" s="301"/>
      <c r="H16" s="301"/>
      <c r="I16" s="301"/>
      <c r="J16" s="301"/>
      <c r="K16" s="301"/>
      <c r="L16" s="301"/>
      <c r="M16" s="301"/>
      <c r="N16" s="301"/>
      <c r="O16" s="301"/>
      <c r="P16" s="301"/>
      <c r="Q16" s="301"/>
      <c r="R16" s="301"/>
      <c r="S16" s="301"/>
      <c r="T16" s="301"/>
      <c r="U16" s="301"/>
    </row>
    <row r="17" spans="2:21" ht="60" customHeight="1" x14ac:dyDescent="0.2">
      <c r="B17" s="295"/>
      <c r="C17" s="295"/>
      <c r="D17" s="295"/>
      <c r="E17" s="295"/>
      <c r="F17" s="295"/>
      <c r="G17" s="295"/>
      <c r="H17" s="295"/>
      <c r="I17" s="295"/>
      <c r="J17" s="295"/>
      <c r="K17" s="295"/>
      <c r="L17" s="295"/>
      <c r="M17" s="295"/>
      <c r="N17" s="295"/>
      <c r="O17" s="295"/>
      <c r="P17" s="295"/>
      <c r="Q17" s="295"/>
      <c r="R17" s="295"/>
      <c r="S17" s="295"/>
      <c r="T17" s="295"/>
      <c r="U17" s="295"/>
    </row>
    <row r="18" spans="2:21" ht="60" customHeight="1" x14ac:dyDescent="0.2">
      <c r="B18" s="295"/>
      <c r="C18" s="295"/>
      <c r="D18" s="295"/>
      <c r="E18" s="295"/>
      <c r="F18" s="295"/>
      <c r="G18" s="295"/>
      <c r="H18" s="295"/>
      <c r="I18" s="295"/>
      <c r="J18" s="295"/>
      <c r="K18" s="295"/>
      <c r="L18" s="295"/>
      <c r="M18" s="295"/>
      <c r="N18" s="295"/>
      <c r="O18" s="295"/>
      <c r="P18" s="295"/>
      <c r="Q18" s="295"/>
      <c r="R18" s="295"/>
      <c r="S18" s="295"/>
      <c r="T18" s="295"/>
      <c r="U18" s="295"/>
    </row>
    <row r="19" spans="2:21" ht="60" customHeight="1" x14ac:dyDescent="0.2">
      <c r="B19" s="295"/>
      <c r="C19" s="295"/>
      <c r="D19" s="295"/>
      <c r="E19" s="295"/>
      <c r="F19" s="295"/>
      <c r="G19" s="295"/>
      <c r="H19" s="295"/>
      <c r="I19" s="295"/>
      <c r="J19" s="295"/>
      <c r="K19" s="295"/>
      <c r="L19" s="295"/>
      <c r="M19" s="295"/>
      <c r="N19" s="295"/>
      <c r="O19" s="295"/>
      <c r="P19" s="295"/>
      <c r="Q19" s="295"/>
      <c r="R19" s="295"/>
      <c r="S19" s="295"/>
      <c r="T19" s="295"/>
      <c r="U19" s="295"/>
    </row>
    <row r="20" spans="2:21" ht="16.5" customHeight="1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5" customHeight="1" x14ac:dyDescent="0.2">
      <c r="B21" s="309" t="s">
        <v>176</v>
      </c>
      <c r="C21" s="309"/>
      <c r="D21" s="309"/>
      <c r="E21" s="309"/>
      <c r="F21" s="309"/>
      <c r="G21" s="309"/>
      <c r="H21" s="309"/>
      <c r="I21" s="309"/>
      <c r="J21" s="309"/>
      <c r="K21" s="309"/>
      <c r="L21" s="309"/>
      <c r="M21" s="309"/>
      <c r="N21" s="309"/>
      <c r="O21" s="309"/>
      <c r="P21" s="309"/>
      <c r="Q21" s="309"/>
      <c r="R21" s="309"/>
      <c r="S21" s="309"/>
      <c r="T21" s="309"/>
      <c r="U21" s="309"/>
    </row>
    <row r="22" spans="2:21" ht="24.95" customHeight="1" x14ac:dyDescent="0.2">
      <c r="B22" s="310" t="s">
        <v>28</v>
      </c>
      <c r="C22" s="310"/>
      <c r="D22" s="310"/>
      <c r="E22" s="310"/>
      <c r="F22" s="310"/>
      <c r="G22" s="310"/>
      <c r="H22" s="310"/>
      <c r="I22" s="310"/>
      <c r="J22" s="310"/>
      <c r="K22" s="310"/>
      <c r="L22" s="310"/>
      <c r="M22" s="310"/>
      <c r="N22" s="310"/>
      <c r="O22" s="310"/>
      <c r="P22" s="310"/>
      <c r="Q22" s="310"/>
      <c r="R22" s="310"/>
      <c r="S22" s="310"/>
      <c r="T22" s="310"/>
      <c r="U22" s="310"/>
    </row>
    <row r="23" spans="2:21" ht="60" customHeight="1" x14ac:dyDescent="0.2">
      <c r="B23" s="295"/>
      <c r="C23" s="295"/>
      <c r="D23" s="295"/>
      <c r="E23" s="295"/>
      <c r="F23" s="295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R23" s="295"/>
      <c r="S23" s="295"/>
      <c r="T23" s="295"/>
      <c r="U23" s="295"/>
    </row>
    <row r="24" spans="2:21" ht="60" customHeight="1" x14ac:dyDescent="0.2">
      <c r="B24" s="295"/>
      <c r="C24" s="295"/>
      <c r="D24" s="295"/>
      <c r="E24" s="295"/>
      <c r="F24" s="295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R24" s="295"/>
      <c r="S24" s="295"/>
      <c r="T24" s="295"/>
      <c r="U24" s="295"/>
    </row>
    <row r="25" spans="2:21" s="14" customFormat="1" ht="24.95" customHeight="1" x14ac:dyDescent="0.25">
      <c r="B25" s="301" t="s">
        <v>122</v>
      </c>
      <c r="C25" s="301"/>
      <c r="D25" s="301"/>
      <c r="E25" s="301"/>
      <c r="F25" s="301"/>
      <c r="G25" s="301"/>
      <c r="H25" s="301"/>
      <c r="I25" s="301"/>
      <c r="J25" s="301"/>
      <c r="K25" s="301"/>
      <c r="L25" s="301"/>
      <c r="M25" s="301"/>
      <c r="N25" s="301"/>
      <c r="O25" s="301"/>
      <c r="P25" s="301"/>
      <c r="Q25" s="301"/>
      <c r="R25" s="301"/>
      <c r="S25" s="301"/>
      <c r="T25" s="301"/>
      <c r="U25" s="301"/>
    </row>
    <row r="26" spans="2:21" ht="60" customHeight="1" x14ac:dyDescent="0.2">
      <c r="B26" s="295"/>
      <c r="C26" s="295"/>
      <c r="D26" s="295"/>
      <c r="E26" s="295"/>
      <c r="F26" s="295"/>
      <c r="G26" s="295"/>
      <c r="H26" s="295"/>
      <c r="I26" s="295"/>
      <c r="J26" s="295"/>
      <c r="K26" s="295"/>
      <c r="L26" s="295"/>
      <c r="M26" s="295"/>
      <c r="N26" s="295"/>
      <c r="O26" s="295"/>
      <c r="P26" s="295"/>
      <c r="Q26" s="295"/>
      <c r="R26" s="295"/>
      <c r="S26" s="295"/>
      <c r="T26" s="295"/>
      <c r="U26" s="295"/>
    </row>
    <row r="27" spans="2:21" ht="60" customHeight="1" x14ac:dyDescent="0.2">
      <c r="B27" s="295"/>
      <c r="C27" s="295"/>
      <c r="D27" s="295"/>
      <c r="E27" s="295"/>
      <c r="F27" s="295"/>
      <c r="G27" s="295"/>
      <c r="H27" s="295"/>
      <c r="I27" s="295"/>
      <c r="J27" s="295"/>
      <c r="K27" s="295"/>
      <c r="L27" s="295"/>
      <c r="M27" s="295"/>
      <c r="N27" s="295"/>
      <c r="O27" s="295"/>
      <c r="P27" s="295"/>
      <c r="Q27" s="295"/>
      <c r="R27" s="295"/>
      <c r="S27" s="295"/>
      <c r="T27" s="295"/>
      <c r="U27" s="295"/>
    </row>
    <row r="28" spans="2:21" ht="60" customHeight="1" x14ac:dyDescent="0.2">
      <c r="B28" s="295"/>
      <c r="C28" s="295"/>
      <c r="D28" s="295"/>
      <c r="E28" s="295"/>
      <c r="F28" s="295"/>
      <c r="G28" s="295"/>
      <c r="H28" s="295"/>
      <c r="I28" s="295"/>
      <c r="J28" s="295"/>
      <c r="K28" s="295"/>
      <c r="L28" s="295"/>
      <c r="M28" s="295"/>
      <c r="N28" s="295"/>
      <c r="O28" s="295"/>
      <c r="P28" s="295"/>
      <c r="Q28" s="295"/>
      <c r="R28" s="295"/>
      <c r="S28" s="295"/>
      <c r="T28" s="295"/>
      <c r="U28" s="295"/>
    </row>
    <row r="29" spans="2:21" ht="16.5" customHeight="1" x14ac:dyDescent="0.2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5" customHeight="1" x14ac:dyDescent="0.2">
      <c r="B30" s="311" t="s">
        <v>177</v>
      </c>
      <c r="C30" s="311"/>
      <c r="D30" s="311"/>
      <c r="E30" s="311"/>
      <c r="F30" s="311"/>
      <c r="G30" s="311"/>
      <c r="H30" s="311"/>
      <c r="I30" s="311"/>
      <c r="J30" s="311"/>
      <c r="K30" s="311"/>
      <c r="L30" s="311"/>
      <c r="M30" s="311"/>
      <c r="N30" s="311"/>
      <c r="O30" s="311"/>
      <c r="P30" s="311"/>
      <c r="Q30" s="311"/>
      <c r="R30" s="311"/>
      <c r="S30" s="311"/>
      <c r="T30" s="311"/>
      <c r="U30" s="311"/>
    </row>
    <row r="31" spans="2:21" ht="24.95" customHeight="1" x14ac:dyDescent="0.2">
      <c r="B31" s="312" t="s">
        <v>28</v>
      </c>
      <c r="C31" s="313"/>
      <c r="D31" s="313"/>
      <c r="E31" s="313"/>
      <c r="F31" s="313"/>
      <c r="G31" s="313"/>
      <c r="H31" s="313"/>
      <c r="I31" s="313"/>
      <c r="J31" s="313"/>
      <c r="K31" s="313"/>
      <c r="L31" s="313"/>
      <c r="M31" s="313"/>
      <c r="N31" s="313"/>
      <c r="O31" s="313"/>
      <c r="P31" s="313"/>
      <c r="Q31" s="313"/>
      <c r="R31" s="313"/>
      <c r="S31" s="313"/>
      <c r="T31" s="313"/>
      <c r="U31" s="313"/>
    </row>
    <row r="32" spans="2:21" ht="60" customHeight="1" x14ac:dyDescent="0.2">
      <c r="B32" s="295"/>
      <c r="C32" s="295"/>
      <c r="D32" s="295"/>
      <c r="E32" s="295"/>
      <c r="F32" s="295"/>
      <c r="G32" s="295"/>
      <c r="H32" s="295"/>
      <c r="I32" s="295"/>
      <c r="J32" s="295"/>
      <c r="K32" s="295"/>
      <c r="L32" s="295"/>
      <c r="M32" s="295"/>
      <c r="N32" s="295"/>
      <c r="O32" s="295"/>
      <c r="P32" s="295"/>
      <c r="Q32" s="295"/>
      <c r="R32" s="295"/>
      <c r="S32" s="295"/>
      <c r="T32" s="295"/>
      <c r="U32" s="295"/>
    </row>
    <row r="33" spans="2:21" ht="60" customHeight="1" x14ac:dyDescent="0.2">
      <c r="B33" s="295"/>
      <c r="C33" s="295"/>
      <c r="D33" s="295"/>
      <c r="E33" s="295"/>
      <c r="F33" s="295"/>
      <c r="G33" s="295"/>
      <c r="H33" s="295"/>
      <c r="I33" s="295"/>
      <c r="J33" s="295"/>
      <c r="K33" s="295"/>
      <c r="L33" s="295"/>
      <c r="M33" s="295"/>
      <c r="N33" s="295"/>
      <c r="O33" s="295"/>
      <c r="P33" s="295"/>
      <c r="Q33" s="295"/>
      <c r="R33" s="295"/>
      <c r="S33" s="295"/>
      <c r="T33" s="295"/>
      <c r="U33" s="295"/>
    </row>
    <row r="34" spans="2:21" s="14" customFormat="1" ht="24.95" customHeight="1" x14ac:dyDescent="0.25">
      <c r="B34" s="301" t="s">
        <v>122</v>
      </c>
      <c r="C34" s="301"/>
      <c r="D34" s="301"/>
      <c r="E34" s="301"/>
      <c r="F34" s="301"/>
      <c r="G34" s="301"/>
      <c r="H34" s="301"/>
      <c r="I34" s="301"/>
      <c r="J34" s="301"/>
      <c r="K34" s="301"/>
      <c r="L34" s="301"/>
      <c r="M34" s="301"/>
      <c r="N34" s="301"/>
      <c r="O34" s="301"/>
      <c r="P34" s="301"/>
      <c r="Q34" s="301"/>
      <c r="R34" s="301"/>
      <c r="S34" s="301"/>
      <c r="T34" s="301"/>
      <c r="U34" s="301"/>
    </row>
    <row r="35" spans="2:21" ht="60" customHeight="1" x14ac:dyDescent="0.2">
      <c r="B35" s="295"/>
      <c r="C35" s="295"/>
      <c r="D35" s="295"/>
      <c r="E35" s="295"/>
      <c r="F35" s="295"/>
      <c r="G35" s="295"/>
      <c r="H35" s="295"/>
      <c r="I35" s="295"/>
      <c r="J35" s="295"/>
      <c r="K35" s="295"/>
      <c r="L35" s="295"/>
      <c r="M35" s="295"/>
      <c r="N35" s="295"/>
      <c r="O35" s="295"/>
      <c r="P35" s="295"/>
      <c r="Q35" s="295"/>
      <c r="R35" s="295"/>
      <c r="S35" s="295"/>
      <c r="T35" s="295"/>
      <c r="U35" s="295"/>
    </row>
    <row r="36" spans="2:21" ht="60" customHeight="1" x14ac:dyDescent="0.2">
      <c r="B36" s="295"/>
      <c r="C36" s="295"/>
      <c r="D36" s="295"/>
      <c r="E36" s="295"/>
      <c r="F36" s="295"/>
      <c r="G36" s="295"/>
      <c r="H36" s="295"/>
      <c r="I36" s="295"/>
      <c r="J36" s="295"/>
      <c r="K36" s="295"/>
      <c r="L36" s="295"/>
      <c r="M36" s="295"/>
      <c r="N36" s="295"/>
      <c r="O36" s="295"/>
      <c r="P36" s="295"/>
      <c r="Q36" s="295"/>
      <c r="R36" s="295"/>
      <c r="S36" s="295"/>
      <c r="T36" s="295"/>
      <c r="U36" s="295"/>
    </row>
    <row r="37" spans="2:21" ht="60" customHeight="1" x14ac:dyDescent="0.2">
      <c r="B37" s="295"/>
      <c r="C37" s="295"/>
      <c r="D37" s="295"/>
      <c r="E37" s="295"/>
      <c r="F37" s="295"/>
      <c r="G37" s="295"/>
      <c r="H37" s="295"/>
      <c r="I37" s="295"/>
      <c r="J37" s="295"/>
      <c r="K37" s="295"/>
      <c r="L37" s="295"/>
      <c r="M37" s="295"/>
      <c r="N37" s="295"/>
      <c r="O37" s="295"/>
      <c r="P37" s="295"/>
      <c r="Q37" s="295"/>
      <c r="R37" s="295"/>
      <c r="S37" s="295"/>
      <c r="T37" s="295"/>
      <c r="U37" s="295"/>
    </row>
    <row r="39" spans="2:21" x14ac:dyDescent="0.2">
      <c r="B39" s="307" t="s">
        <v>178</v>
      </c>
      <c r="C39" s="307"/>
      <c r="D39" s="307"/>
      <c r="E39" s="307"/>
      <c r="F39" s="307"/>
      <c r="G39" s="307"/>
      <c r="H39" s="307"/>
      <c r="I39" s="307"/>
      <c r="J39" s="307"/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</row>
    <row r="40" spans="2:21" ht="19.5" x14ac:dyDescent="0.2">
      <c r="B40" s="312" t="s">
        <v>28</v>
      </c>
      <c r="C40" s="313"/>
      <c r="D40" s="313"/>
      <c r="E40" s="313"/>
      <c r="F40" s="313"/>
      <c r="G40" s="313"/>
      <c r="H40" s="313"/>
      <c r="I40" s="313"/>
      <c r="J40" s="313"/>
      <c r="K40" s="313"/>
      <c r="L40" s="313"/>
      <c r="M40" s="313"/>
      <c r="N40" s="313"/>
      <c r="O40" s="313"/>
      <c r="P40" s="313"/>
      <c r="Q40" s="313"/>
      <c r="R40" s="313"/>
      <c r="S40" s="313"/>
      <c r="T40" s="313"/>
      <c r="U40" s="313"/>
    </row>
    <row r="41" spans="2:21" ht="51.75" customHeight="1" x14ac:dyDescent="0.2">
      <c r="B41" s="295"/>
      <c r="C41" s="295"/>
      <c r="D41" s="295"/>
      <c r="E41" s="295"/>
      <c r="F41" s="295"/>
      <c r="G41" s="295"/>
      <c r="H41" s="295"/>
      <c r="I41" s="295"/>
      <c r="J41" s="295"/>
      <c r="K41" s="295"/>
      <c r="L41" s="295"/>
      <c r="M41" s="295"/>
      <c r="N41" s="295"/>
      <c r="O41" s="295"/>
      <c r="P41" s="295"/>
      <c r="Q41" s="295"/>
      <c r="R41" s="295"/>
      <c r="S41" s="295"/>
      <c r="T41" s="295"/>
      <c r="U41" s="295"/>
    </row>
    <row r="42" spans="2:21" ht="50.25" customHeight="1" x14ac:dyDescent="0.2">
      <c r="B42" s="295"/>
      <c r="C42" s="295"/>
      <c r="D42" s="295"/>
      <c r="E42" s="295"/>
      <c r="F42" s="295"/>
      <c r="G42" s="295"/>
      <c r="H42" s="295"/>
      <c r="I42" s="295"/>
      <c r="J42" s="295"/>
      <c r="K42" s="295"/>
      <c r="L42" s="295"/>
      <c r="M42" s="295"/>
      <c r="N42" s="295"/>
      <c r="O42" s="295"/>
      <c r="P42" s="295"/>
      <c r="Q42" s="295"/>
      <c r="R42" s="295"/>
      <c r="S42" s="295"/>
      <c r="T42" s="295"/>
      <c r="U42" s="295"/>
    </row>
    <row r="43" spans="2:21" ht="19.5" x14ac:dyDescent="0.2">
      <c r="B43" s="301" t="s">
        <v>122</v>
      </c>
      <c r="C43" s="301"/>
      <c r="D43" s="301"/>
      <c r="E43" s="301"/>
      <c r="F43" s="301"/>
      <c r="G43" s="301"/>
      <c r="H43" s="301"/>
      <c r="I43" s="301"/>
      <c r="J43" s="301"/>
      <c r="K43" s="301"/>
      <c r="L43" s="301"/>
      <c r="M43" s="301"/>
      <c r="N43" s="301"/>
      <c r="O43" s="301"/>
      <c r="P43" s="301"/>
      <c r="Q43" s="301"/>
      <c r="R43" s="301"/>
      <c r="S43" s="301"/>
      <c r="T43" s="301"/>
      <c r="U43" s="301"/>
    </row>
    <row r="44" spans="2:21" ht="69.75" customHeight="1" x14ac:dyDescent="0.2">
      <c r="B44" s="295"/>
      <c r="C44" s="295"/>
      <c r="D44" s="295"/>
      <c r="E44" s="295"/>
      <c r="F44" s="295"/>
      <c r="G44" s="295"/>
      <c r="H44" s="295"/>
      <c r="I44" s="295"/>
      <c r="J44" s="295"/>
      <c r="K44" s="295"/>
      <c r="L44" s="295"/>
      <c r="M44" s="295"/>
      <c r="N44" s="295"/>
      <c r="O44" s="295"/>
      <c r="P44" s="295"/>
      <c r="Q44" s="295"/>
      <c r="R44" s="295"/>
      <c r="S44" s="295"/>
      <c r="T44" s="295"/>
      <c r="U44" s="295"/>
    </row>
    <row r="45" spans="2:21" ht="60" customHeight="1" x14ac:dyDescent="0.2">
      <c r="B45" s="295"/>
      <c r="C45" s="295"/>
      <c r="D45" s="295"/>
      <c r="E45" s="295"/>
      <c r="F45" s="295"/>
      <c r="G45" s="295"/>
      <c r="H45" s="295"/>
      <c r="I45" s="295"/>
      <c r="J45" s="295"/>
      <c r="K45" s="295"/>
      <c r="L45" s="295"/>
      <c r="M45" s="295"/>
      <c r="N45" s="295"/>
      <c r="O45" s="295"/>
      <c r="P45" s="295"/>
      <c r="Q45" s="295"/>
      <c r="R45" s="295"/>
      <c r="S45" s="295"/>
      <c r="T45" s="295"/>
      <c r="U45" s="295"/>
    </row>
    <row r="46" spans="2:21" ht="59.25" customHeight="1" x14ac:dyDescent="0.2">
      <c r="B46" s="295"/>
      <c r="C46" s="295"/>
      <c r="D46" s="295"/>
      <c r="E46" s="295"/>
      <c r="F46" s="295"/>
      <c r="G46" s="295"/>
      <c r="H46" s="295"/>
      <c r="I46" s="295"/>
      <c r="J46" s="295"/>
      <c r="K46" s="295"/>
      <c r="L46" s="295"/>
      <c r="M46" s="295"/>
      <c r="N46" s="295"/>
      <c r="O46" s="295"/>
      <c r="P46" s="295"/>
      <c r="Q46" s="295"/>
      <c r="R46" s="295"/>
      <c r="S46" s="295"/>
      <c r="T46" s="295"/>
      <c r="U46" s="295"/>
    </row>
    <row r="65495" spans="2:22" x14ac:dyDescent="0.2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2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2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B44:U44"/>
    <mergeCell ref="B45:U45"/>
    <mergeCell ref="B46:U46"/>
    <mergeCell ref="B39:U39"/>
    <mergeCell ref="B40:U40"/>
    <mergeCell ref="B41:U41"/>
    <mergeCell ref="B42:U42"/>
    <mergeCell ref="B43:U43"/>
    <mergeCell ref="B33:U33"/>
    <mergeCell ref="B34:U34"/>
    <mergeCell ref="B35:U35"/>
    <mergeCell ref="B36:U36"/>
    <mergeCell ref="B37:U37"/>
    <mergeCell ref="B27:U27"/>
    <mergeCell ref="B28:U28"/>
    <mergeCell ref="B30:U30"/>
    <mergeCell ref="B31:U31"/>
    <mergeCell ref="B32:U32"/>
    <mergeCell ref="V2:V3"/>
    <mergeCell ref="L3:L9"/>
    <mergeCell ref="C2:F2"/>
    <mergeCell ref="B24:U24"/>
    <mergeCell ref="B25:U25"/>
    <mergeCell ref="H2:K2"/>
    <mergeCell ref="R2:U2"/>
    <mergeCell ref="B12:U12"/>
    <mergeCell ref="B13:U13"/>
    <mergeCell ref="B14:U14"/>
    <mergeCell ref="B15:U15"/>
    <mergeCell ref="B17:U17"/>
    <mergeCell ref="B18:U18"/>
    <mergeCell ref="B19:U19"/>
    <mergeCell ref="B21:U21"/>
    <mergeCell ref="B22:U22"/>
    <mergeCell ref="B26:U26"/>
    <mergeCell ref="G3:G9"/>
    <mergeCell ref="B2:B3"/>
    <mergeCell ref="M2:P2"/>
    <mergeCell ref="B16:U16"/>
    <mergeCell ref="B23:U23"/>
  </mergeCells>
  <phoneticPr fontId="2" type="noConversion"/>
  <hyperlinks>
    <hyperlink ref="B65497" r:id="rId1"/>
    <hyperlink ref="B65496" r:id="rId2"/>
    <hyperlink ref="B4" location="Autoevaluación!A54" tooltip="Ir a autoevaluacion" display="Diseño pedagogico"/>
    <hyperlink ref="B5" location="Autoevaluación!A61" tooltip="Ir a autoevaluacion" display="Practicas pedagogicas"/>
    <hyperlink ref="B6" location="Autoevaluación!A67" tooltip="Ir a autoevaluación" display="Gestion de aula"/>
    <hyperlink ref="B7" location="Autoevaluación!A73" tooltip="Ir a autoevaluación" display="Seguimiento academico"/>
  </hyperlinks>
  <pageMargins left="0.7" right="0.7" top="0.75" bottom="0.75" header="0.3" footer="0.3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B1:V65497"/>
  <sheetViews>
    <sheetView showGridLines="0" topLeftCell="T1" zoomScale="70" zoomScaleNormal="70" workbookViewId="0">
      <selection activeCell="AP32" sqref="AP32"/>
    </sheetView>
  </sheetViews>
  <sheetFormatPr baseColWidth="10" defaultColWidth="11.42578125" defaultRowHeight="15" x14ac:dyDescent="0.2"/>
  <cols>
    <col min="1" max="1" width="1.42578125" style="1" customWidth="1"/>
    <col min="2" max="2" width="38.2851562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140625" style="1" customWidth="1"/>
    <col min="18" max="21" width="7.7109375" style="1" customWidth="1"/>
    <col min="22" max="22" width="14.140625" style="1" bestFit="1" customWidth="1"/>
    <col min="23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 x14ac:dyDescent="0.2"/>
    <row r="2" spans="2:22" ht="22.5" customHeight="1" x14ac:dyDescent="0.2">
      <c r="B2" s="298" t="s">
        <v>136</v>
      </c>
      <c r="C2" s="305" t="s">
        <v>175</v>
      </c>
      <c r="D2" s="305"/>
      <c r="E2" s="305"/>
      <c r="F2" s="305"/>
      <c r="G2" s="2"/>
      <c r="H2" s="306" t="s">
        <v>176</v>
      </c>
      <c r="I2" s="306"/>
      <c r="J2" s="306"/>
      <c r="K2" s="306"/>
      <c r="L2" s="2"/>
      <c r="M2" s="300" t="s">
        <v>177</v>
      </c>
      <c r="N2" s="300"/>
      <c r="O2" s="300"/>
      <c r="P2" s="300"/>
      <c r="Q2" s="55"/>
      <c r="R2" s="307" t="s">
        <v>178</v>
      </c>
      <c r="S2" s="307"/>
      <c r="T2" s="307"/>
      <c r="U2" s="307"/>
      <c r="V2" s="302"/>
    </row>
    <row r="3" spans="2:22" ht="24.75" customHeight="1" thickBot="1" x14ac:dyDescent="0.25">
      <c r="B3" s="299"/>
      <c r="C3" s="3">
        <v>1</v>
      </c>
      <c r="D3" s="3">
        <v>2</v>
      </c>
      <c r="E3" s="4">
        <v>3</v>
      </c>
      <c r="F3" s="5">
        <v>4</v>
      </c>
      <c r="G3" s="296"/>
      <c r="H3" s="3">
        <v>1</v>
      </c>
      <c r="I3" s="3">
        <v>2</v>
      </c>
      <c r="J3" s="4">
        <v>3</v>
      </c>
      <c r="K3" s="5">
        <v>4</v>
      </c>
      <c r="L3" s="303"/>
      <c r="M3" s="3">
        <v>1</v>
      </c>
      <c r="N3" s="3">
        <v>2</v>
      </c>
      <c r="O3" s="4">
        <v>3</v>
      </c>
      <c r="P3" s="5">
        <v>4</v>
      </c>
      <c r="Q3" s="56"/>
      <c r="R3" s="3">
        <v>1</v>
      </c>
      <c r="S3" s="3">
        <v>2</v>
      </c>
      <c r="T3" s="4">
        <v>3</v>
      </c>
      <c r="U3" s="5">
        <v>4</v>
      </c>
      <c r="V3" s="302"/>
    </row>
    <row r="4" spans="2:22" ht="38.1" customHeight="1" thickTop="1" thickBot="1" x14ac:dyDescent="0.25">
      <c r="B4" s="37" t="s">
        <v>132</v>
      </c>
      <c r="C4" s="36">
        <f>Autoevaluación!R84/SUM(Autoevaluación!R84:R87)</f>
        <v>0</v>
      </c>
      <c r="D4" s="7">
        <f>Autoevaluación!R85/SUM(Autoevaluación!R84:R87)</f>
        <v>0</v>
      </c>
      <c r="E4" s="7">
        <f>Autoevaluación!R86/SUM(Autoevaluación!R84:R87)</f>
        <v>0.33333333333333331</v>
      </c>
      <c r="F4" s="7">
        <f>Autoevaluación!R87/SUM(Autoevaluación!R84:R87)</f>
        <v>0.66666666666666663</v>
      </c>
      <c r="G4" s="297"/>
      <c r="H4" s="17">
        <f>Autoevaluación!S84/SUM(Autoevaluación!S84:S87)</f>
        <v>0</v>
      </c>
      <c r="I4" s="7">
        <f>Autoevaluación!S85/SUM(Autoevaluación!S84:S87)</f>
        <v>0</v>
      </c>
      <c r="J4" s="7">
        <f>Autoevaluación!S86/SUM(Autoevaluación!S84:S87)</f>
        <v>0.33333333333333331</v>
      </c>
      <c r="K4" s="7">
        <f>Autoevaluación!S87/SUM(Autoevaluación!S84:S87)</f>
        <v>0.66666666666666663</v>
      </c>
      <c r="L4" s="304"/>
      <c r="M4" s="7" t="e">
        <f>Autoevaluación!T84/SUM(Autoevaluación!T84:T87)</f>
        <v>#DIV/0!</v>
      </c>
      <c r="N4" s="7" t="e">
        <f>Autoevaluación!T85/SUM(Autoevaluación!T84:T87)</f>
        <v>#DIV/0!</v>
      </c>
      <c r="O4" s="7" t="e">
        <f>Autoevaluación!T86/SUM(Autoevaluación!T84:T87)</f>
        <v>#DIV/0!</v>
      </c>
      <c r="P4" s="7" t="e">
        <f>Autoevaluación!T87/SUM(Autoevaluación!T84:T87)</f>
        <v>#DIV/0!</v>
      </c>
      <c r="Q4" s="53"/>
      <c r="R4" s="7" t="e">
        <f>Autoevaluación!U84/SUM(Autoevaluación!U84:U87)</f>
        <v>#DIV/0!</v>
      </c>
      <c r="S4" s="7" t="e">
        <f>Autoevaluación!U85/SUM(Autoevaluación!U84:U87)</f>
        <v>#DIV/0!</v>
      </c>
      <c r="T4" s="7" t="e">
        <f>Autoevaluación!U86/SUM(Autoevaluación!U84:U87)</f>
        <v>#DIV/0!</v>
      </c>
      <c r="U4" s="7" t="e">
        <f>Autoevaluación!U87/SUM(Autoevaluación!U84:U87)</f>
        <v>#DIV/0!</v>
      </c>
    </row>
    <row r="5" spans="2:22" ht="38.1" customHeight="1" thickTop="1" thickBot="1" x14ac:dyDescent="0.3">
      <c r="B5" s="39" t="s">
        <v>133</v>
      </c>
      <c r="C5" s="36">
        <f>Autoevaluación!R89/SUM(Autoevaluación!R89:R92)</f>
        <v>0.42857142857142855</v>
      </c>
      <c r="D5" s="7">
        <f>Autoevaluación!R90/SUM(Autoevaluación!R89:R92)</f>
        <v>0.2857142857142857</v>
      </c>
      <c r="E5" s="7">
        <f>Autoevaluación!R91/SUM(Autoevaluación!R89:R92)</f>
        <v>0.2857142857142857</v>
      </c>
      <c r="F5" s="7">
        <f>Autoevaluación!R92/SUM(Autoevaluación!R89:R92)</f>
        <v>0</v>
      </c>
      <c r="G5" s="297"/>
      <c r="H5" s="17">
        <f>Autoevaluación!S89/SUM(Autoevaluación!S89:S92)</f>
        <v>0.2857142857142857</v>
      </c>
      <c r="I5" s="7">
        <f>Autoevaluación!S90/SUM(Autoevaluación!S89:S92)</f>
        <v>0.2857142857142857</v>
      </c>
      <c r="J5" s="7" t="e">
        <f>Autoevaluación!S91/SUM(Autoevaluación!S89:Q92Q13:V16)</f>
        <v>#NAME?</v>
      </c>
      <c r="K5" s="7">
        <f>Autoevaluación!S92/SUM(Autoevaluación!S89:S92)</f>
        <v>0</v>
      </c>
      <c r="L5" s="304"/>
      <c r="M5" s="7" t="e">
        <f>Autoevaluación!T89/SUM(Autoevaluación!T89:T92)</f>
        <v>#DIV/0!</v>
      </c>
      <c r="N5" s="7" t="e">
        <f>Autoevaluación!T90/SUM(Autoevaluación!T89:T92)</f>
        <v>#DIV/0!</v>
      </c>
      <c r="O5" s="7" t="e">
        <f>Autoevaluación!T91/SUM(Autoevaluación!T89:T92)</f>
        <v>#DIV/0!</v>
      </c>
      <c r="P5" s="7" t="e">
        <f>Autoevaluación!T92/SUM(Autoevaluación!T89:T92)</f>
        <v>#DIV/0!</v>
      </c>
      <c r="Q5" s="53"/>
      <c r="R5" s="7" t="e">
        <f>Autoevaluación!U89/SUM(Autoevaluación!U89:U92)</f>
        <v>#DIV/0!</v>
      </c>
      <c r="S5" s="7" t="e">
        <f>Autoevaluación!U90/SUM(Autoevaluación!U89:U92)</f>
        <v>#DIV/0!</v>
      </c>
      <c r="T5" s="7" t="e">
        <f>Autoevaluación!U91/SUM(Autoevaluación!U89:U92)</f>
        <v>#DIV/0!</v>
      </c>
      <c r="U5" s="7" t="e">
        <f>Autoevaluación!U92/SUM(Autoevaluación!U89:U92)</f>
        <v>#DIV/0!</v>
      </c>
      <c r="V5" s="14"/>
    </row>
    <row r="6" spans="2:22" ht="38.1" customHeight="1" thickTop="1" thickBot="1" x14ac:dyDescent="0.25">
      <c r="B6" s="39" t="s">
        <v>32</v>
      </c>
      <c r="C6" s="36">
        <f>Autoevaluación!R98/SUM(Autoevaluación!R98:R101)</f>
        <v>0</v>
      </c>
      <c r="D6" s="7">
        <f>Autoevaluación!R99/SUM(Autoevaluación!R98:R101)</f>
        <v>0</v>
      </c>
      <c r="E6" s="7">
        <f>Autoevaluación!R100/SUM(Autoevaluación!R98:R101)</f>
        <v>1</v>
      </c>
      <c r="F6" s="7">
        <f>Autoevaluación!R101/SUM(Autoevaluación!R98:R101)</f>
        <v>0</v>
      </c>
      <c r="G6" s="297"/>
      <c r="H6" s="17">
        <f>Autoevaluación!S98/SUM(Autoevaluación!S98:S101)</f>
        <v>0</v>
      </c>
      <c r="I6" s="7">
        <f>Autoevaluación!S99/SUM(Autoevaluación!S98:S101)</f>
        <v>0</v>
      </c>
      <c r="J6" s="7">
        <f>Autoevaluación!S100/SUM(Autoevaluación!S98:S101)</f>
        <v>1</v>
      </c>
      <c r="K6" s="7">
        <f>Autoevaluación!S10/SUM(Autoevaluación!S98:S101)</f>
        <v>1.5</v>
      </c>
      <c r="L6" s="304"/>
      <c r="M6" s="7" t="e">
        <f>Autoevaluación!T98/SUM(Autoevaluación!T98:T101)</f>
        <v>#DIV/0!</v>
      </c>
      <c r="N6" s="7" t="e">
        <f>Autoevaluación!T99/SUM(Autoevaluación!T98:T101)</f>
        <v>#DIV/0!</v>
      </c>
      <c r="O6" s="7" t="e">
        <f>Autoevaluación!T100/SUM(Autoevaluación!T98:T101)</f>
        <v>#DIV/0!</v>
      </c>
      <c r="P6" s="7" t="e">
        <f>Autoevaluación!T101/SUM(Autoevaluación!T98:T101)</f>
        <v>#DIV/0!</v>
      </c>
      <c r="Q6" s="53"/>
      <c r="R6" s="7" t="e">
        <f>Autoevaluación!U98/SUM(Autoevaluación!U98:U101)</f>
        <v>#DIV/0!</v>
      </c>
      <c r="S6" s="7" t="e">
        <f>Autoevaluación!U99/SUM(Autoevaluación!U98:U101)</f>
        <v>#DIV/0!</v>
      </c>
      <c r="T6" s="7" t="e">
        <f>Autoevaluación!U100/SUM(Autoevaluación!U98:U101)</f>
        <v>#DIV/0!</v>
      </c>
      <c r="U6" s="7" t="e">
        <f>Autoevaluación!U101/SUM(Autoevaluación!U98:U101)</f>
        <v>#DIV/0!</v>
      </c>
      <c r="V6" s="16"/>
    </row>
    <row r="7" spans="2:22" ht="38.1" customHeight="1" thickTop="1" thickBot="1" x14ac:dyDescent="0.25">
      <c r="B7" s="37" t="s">
        <v>134</v>
      </c>
      <c r="C7" s="36">
        <f>Autoevaluación!R102/SUM(Autoevaluación!R102:R105)</f>
        <v>0.1</v>
      </c>
      <c r="D7" s="7">
        <f>Autoevaluación!R103/SUM(Autoevaluación!R102:R105)</f>
        <v>0.1</v>
      </c>
      <c r="E7" s="7">
        <f>Autoevaluación!R104/SUM(Autoevaluación!R102:R105)</f>
        <v>0.8</v>
      </c>
      <c r="F7" s="7">
        <f>Autoevaluación!R105/SUM(Autoevaluación!R102:R105)</f>
        <v>0</v>
      </c>
      <c r="G7" s="297"/>
      <c r="H7" s="17">
        <f>Autoevaluación!S102/SUM(Autoevaluación!S102:S105)</f>
        <v>0.1</v>
      </c>
      <c r="I7" s="7">
        <f>Autoevaluación!S103/SUM(Autoevaluación!S102:S105)</f>
        <v>0.1</v>
      </c>
      <c r="J7" s="7">
        <f>Autoevaluación!S104/SUM(Autoevaluación!S102:S105)</f>
        <v>0.8</v>
      </c>
      <c r="K7" s="7">
        <f>Autoevaluación!S105/SUM(Autoevaluación!S102:S105)</f>
        <v>0</v>
      </c>
      <c r="L7" s="304"/>
      <c r="M7" s="7" t="e">
        <f>Autoevaluación!T102/SUM(Autoevaluación!T102:T105)</f>
        <v>#DIV/0!</v>
      </c>
      <c r="N7" s="7" t="e">
        <f>Autoevaluación!T103/SUM(Autoevaluación!T102:T105)</f>
        <v>#DIV/0!</v>
      </c>
      <c r="O7" s="7" t="e">
        <f>Autoevaluación!T104/SUM(Autoevaluación!T102:T105)</f>
        <v>#DIV/0!</v>
      </c>
      <c r="P7" s="7" t="e">
        <f>Autoevaluación!T105/SUM(Autoevaluación!T102:T105)</f>
        <v>#DIV/0!</v>
      </c>
      <c r="Q7" s="53"/>
      <c r="R7" s="7" t="e">
        <f>Autoevaluación!U102/SUM(Autoevaluación!U102:U105)</f>
        <v>#DIV/0!</v>
      </c>
      <c r="S7" s="7" t="e">
        <f>Autoevaluación!U103/SUM(Autoevaluación!U102:U105)</f>
        <v>#DIV/0!</v>
      </c>
      <c r="T7" s="7" t="e">
        <f>Autoevaluación!U104/SUM(Autoevaluación!U102:U105)</f>
        <v>#DIV/0!</v>
      </c>
      <c r="U7" s="7" t="e">
        <f>Autoevaluación!U105/SUM(Autoevaluación!U102:U105)</f>
        <v>#DIV/0!</v>
      </c>
    </row>
    <row r="8" spans="2:22" ht="38.1" customHeight="1" thickTop="1" thickBot="1" x14ac:dyDescent="0.25">
      <c r="B8" s="37" t="s">
        <v>135</v>
      </c>
      <c r="C8" s="36">
        <f>Autoevaluación!R114/SUM(Autoevaluación!R114:R117)</f>
        <v>0</v>
      </c>
      <c r="D8" s="7">
        <f>Autoevaluación!R115/SUM(Autoevaluación!R114:R117)</f>
        <v>0</v>
      </c>
      <c r="E8" s="7">
        <f>Autoevaluación!R116/SUM(Autoevaluación!R114:R117)</f>
        <v>1</v>
      </c>
      <c r="F8" s="7">
        <f>Autoevaluación!R117/SUM(Autoevaluación!R114:R117)</f>
        <v>0</v>
      </c>
      <c r="G8" s="297"/>
      <c r="H8" s="17">
        <f>Autoevaluación!S114/SUM(Autoevaluación!S114:S117)</f>
        <v>0</v>
      </c>
      <c r="I8" s="7">
        <f>Autoevaluación!S115/SUM(Autoevaluación!S114:S117)</f>
        <v>0</v>
      </c>
      <c r="J8" s="7">
        <f>Autoevaluación!S116/SUM(Autoevaluación!S114:S117)</f>
        <v>1</v>
      </c>
      <c r="K8" s="7">
        <f>Autoevaluación!S117/SUM(Autoevaluación!S114:S117)</f>
        <v>0</v>
      </c>
      <c r="L8" s="304"/>
      <c r="M8" s="7" t="e">
        <f>Autoevaluación!T114/SUM(Autoevaluación!T114:T117)</f>
        <v>#DIV/0!</v>
      </c>
      <c r="N8" s="7" t="e">
        <f>Autoevaluación!T115/SUM(Autoevaluación!T114:T117)</f>
        <v>#DIV/0!</v>
      </c>
      <c r="O8" s="7" t="e">
        <f>Autoevaluación!T116/SUM(Autoevaluación!T114:T117)</f>
        <v>#DIV/0!</v>
      </c>
      <c r="P8" s="7" t="e">
        <f>Autoevaluación!T117/SUM(Autoevaluación!T114:T117)</f>
        <v>#DIV/0!</v>
      </c>
      <c r="Q8" s="53"/>
      <c r="R8" s="7" t="e">
        <f>Autoevaluación!U114/SUM(Autoevaluación!U114:U117)</f>
        <v>#DIV/0!</v>
      </c>
      <c r="S8" s="7" t="e">
        <f>Autoevaluación!U115/SUM(Autoevaluación!U114:U117)</f>
        <v>#DIV/0!</v>
      </c>
      <c r="T8" s="7" t="e">
        <f>Autoevaluación!U116/SUM(Autoevaluación!U114:U117)</f>
        <v>#DIV/0!</v>
      </c>
      <c r="U8" s="7" t="e">
        <f>Autoevaluación!U117/SUM(Autoevaluación!U114:U117)</f>
        <v>#DIV/0!</v>
      </c>
    </row>
    <row r="9" spans="2:22" ht="38.1" customHeight="1" thickTop="1" x14ac:dyDescent="0.2">
      <c r="B9" s="38"/>
      <c r="C9" s="7"/>
      <c r="D9" s="7"/>
      <c r="E9" s="7"/>
      <c r="F9" s="7"/>
      <c r="G9" s="297"/>
      <c r="H9" s="7"/>
      <c r="I9" s="7"/>
      <c r="J9" s="7"/>
      <c r="K9" s="7"/>
      <c r="L9" s="304"/>
      <c r="M9" s="7"/>
      <c r="N9" s="7"/>
      <c r="O9" s="7"/>
      <c r="P9" s="7"/>
      <c r="Q9" s="53"/>
      <c r="R9" s="7"/>
      <c r="S9" s="7"/>
      <c r="T9" s="7"/>
      <c r="U9" s="7"/>
    </row>
    <row r="10" spans="2:22" ht="42" customHeight="1" x14ac:dyDescent="0.2">
      <c r="B10" s="15" t="s">
        <v>137</v>
      </c>
      <c r="C10" s="12">
        <f>AVERAGE(C4:C9)</f>
        <v>0.10571428571428572</v>
      </c>
      <c r="D10" s="12">
        <f>AVERAGE(D4:D9)</f>
        <v>7.7142857142857138E-2</v>
      </c>
      <c r="E10" s="12">
        <f>AVERAGE(E4:E9)</f>
        <v>0.68380952380952387</v>
      </c>
      <c r="F10" s="12">
        <f>AVERAGE(F4:F9)</f>
        <v>0.13333333333333333</v>
      </c>
      <c r="G10" s="9"/>
      <c r="H10" s="12">
        <f>AVERAGE(H4:H9)</f>
        <v>7.7142857142857138E-2</v>
      </c>
      <c r="I10" s="12">
        <f>AVERAGE(I4:I9)</f>
        <v>7.7142857142857138E-2</v>
      </c>
      <c r="J10" s="12" t="e">
        <f>AVERAGE(J4:J9)</f>
        <v>#NAME?</v>
      </c>
      <c r="K10" s="12">
        <f>AVERAGE(K4:K9)</f>
        <v>0.43333333333333329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54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2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5" customHeight="1" x14ac:dyDescent="0.2">
      <c r="B12" s="305" t="s">
        <v>175</v>
      </c>
      <c r="C12" s="305"/>
      <c r="D12" s="305"/>
      <c r="E12" s="305"/>
      <c r="F12" s="305"/>
      <c r="G12" s="305"/>
      <c r="H12" s="305"/>
      <c r="I12" s="305"/>
      <c r="J12" s="305"/>
      <c r="K12" s="305"/>
      <c r="L12" s="305"/>
      <c r="M12" s="305"/>
      <c r="N12" s="305"/>
      <c r="O12" s="305"/>
      <c r="P12" s="305"/>
      <c r="Q12" s="305"/>
      <c r="R12" s="305"/>
      <c r="S12" s="305"/>
      <c r="T12" s="305"/>
      <c r="U12" s="305"/>
    </row>
    <row r="13" spans="2:22" ht="24.95" customHeight="1" x14ac:dyDescent="0.2">
      <c r="B13" s="308" t="s">
        <v>28</v>
      </c>
      <c r="C13" s="308"/>
      <c r="D13" s="308"/>
      <c r="E13" s="308"/>
      <c r="F13" s="308"/>
      <c r="G13" s="308"/>
      <c r="H13" s="308"/>
      <c r="I13" s="308"/>
      <c r="J13" s="308"/>
      <c r="K13" s="308"/>
      <c r="L13" s="308"/>
      <c r="M13" s="308"/>
      <c r="N13" s="308"/>
      <c r="O13" s="308"/>
      <c r="P13" s="308"/>
      <c r="Q13" s="308"/>
      <c r="R13" s="308"/>
      <c r="S13" s="308"/>
      <c r="T13" s="308"/>
      <c r="U13" s="308"/>
    </row>
    <row r="14" spans="2:22" ht="60" customHeight="1" x14ac:dyDescent="0.2">
      <c r="B14" s="284"/>
      <c r="C14" s="284"/>
      <c r="D14" s="284"/>
      <c r="E14" s="284"/>
      <c r="F14" s="284"/>
      <c r="G14" s="284"/>
      <c r="H14" s="284"/>
      <c r="I14" s="284"/>
      <c r="J14" s="284"/>
      <c r="K14" s="284"/>
      <c r="L14" s="284"/>
      <c r="M14" s="284"/>
      <c r="N14" s="284"/>
      <c r="O14" s="284"/>
      <c r="P14" s="284"/>
      <c r="Q14" s="284"/>
      <c r="R14" s="284"/>
      <c r="S14" s="284"/>
      <c r="T14" s="284"/>
      <c r="U14" s="284"/>
    </row>
    <row r="15" spans="2:22" ht="60" customHeight="1" x14ac:dyDescent="0.2">
      <c r="B15" s="284"/>
      <c r="C15" s="284"/>
      <c r="D15" s="284"/>
      <c r="E15" s="284"/>
      <c r="F15" s="284"/>
      <c r="G15" s="284"/>
      <c r="H15" s="284"/>
      <c r="I15" s="284"/>
      <c r="J15" s="284"/>
      <c r="K15" s="284"/>
      <c r="L15" s="284"/>
      <c r="M15" s="284"/>
      <c r="N15" s="284"/>
      <c r="O15" s="284"/>
      <c r="P15" s="284"/>
      <c r="Q15" s="284"/>
      <c r="R15" s="284"/>
      <c r="S15" s="284"/>
      <c r="T15" s="284"/>
      <c r="U15" s="284"/>
    </row>
    <row r="16" spans="2:22" s="14" customFormat="1" ht="24.95" customHeight="1" x14ac:dyDescent="0.25">
      <c r="B16" s="301" t="s">
        <v>122</v>
      </c>
      <c r="C16" s="301"/>
      <c r="D16" s="301"/>
      <c r="E16" s="301"/>
      <c r="F16" s="301"/>
      <c r="G16" s="301"/>
      <c r="H16" s="301"/>
      <c r="I16" s="301"/>
      <c r="J16" s="301"/>
      <c r="K16" s="301"/>
      <c r="L16" s="301"/>
      <c r="M16" s="301"/>
      <c r="N16" s="301"/>
      <c r="O16" s="301"/>
      <c r="P16" s="301"/>
      <c r="Q16" s="301"/>
      <c r="R16" s="301"/>
      <c r="S16" s="301"/>
      <c r="T16" s="301"/>
      <c r="U16" s="301"/>
    </row>
    <row r="17" spans="2:21" ht="60" customHeight="1" x14ac:dyDescent="0.2">
      <c r="B17" s="284"/>
      <c r="C17" s="284"/>
      <c r="D17" s="284"/>
      <c r="E17" s="284"/>
      <c r="F17" s="284"/>
      <c r="G17" s="284"/>
      <c r="H17" s="284"/>
      <c r="I17" s="284"/>
      <c r="J17" s="284"/>
      <c r="K17" s="284"/>
      <c r="L17" s="284"/>
      <c r="M17" s="284"/>
      <c r="N17" s="284"/>
      <c r="O17" s="284"/>
      <c r="P17" s="284"/>
      <c r="Q17" s="284"/>
      <c r="R17" s="284"/>
      <c r="S17" s="284"/>
      <c r="T17" s="284"/>
      <c r="U17" s="284"/>
    </row>
    <row r="18" spans="2:21" ht="60" customHeight="1" x14ac:dyDescent="0.2">
      <c r="B18" s="284"/>
      <c r="C18" s="284"/>
      <c r="D18" s="284"/>
      <c r="E18" s="284"/>
      <c r="F18" s="284"/>
      <c r="G18" s="284"/>
      <c r="H18" s="284"/>
      <c r="I18" s="284"/>
      <c r="J18" s="284"/>
      <c r="K18" s="284"/>
      <c r="L18" s="284"/>
      <c r="M18" s="284"/>
      <c r="N18" s="284"/>
      <c r="O18" s="284"/>
      <c r="P18" s="284"/>
      <c r="Q18" s="284"/>
      <c r="R18" s="284"/>
      <c r="S18" s="284"/>
      <c r="T18" s="284"/>
      <c r="U18" s="284"/>
    </row>
    <row r="19" spans="2:21" ht="60" customHeight="1" x14ac:dyDescent="0.2">
      <c r="B19" s="284"/>
      <c r="C19" s="284"/>
      <c r="D19" s="284"/>
      <c r="E19" s="284"/>
      <c r="F19" s="284"/>
      <c r="G19" s="284"/>
      <c r="H19" s="284"/>
      <c r="I19" s="284"/>
      <c r="J19" s="284"/>
      <c r="K19" s="284"/>
      <c r="L19" s="284"/>
      <c r="M19" s="284"/>
      <c r="N19" s="284"/>
      <c r="O19" s="284"/>
      <c r="P19" s="284"/>
      <c r="Q19" s="284"/>
      <c r="R19" s="284"/>
      <c r="S19" s="284"/>
      <c r="T19" s="284"/>
      <c r="U19" s="284"/>
    </row>
    <row r="20" spans="2:21" ht="16.5" customHeight="1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5" customHeight="1" x14ac:dyDescent="0.2">
      <c r="B21" s="309" t="s">
        <v>176</v>
      </c>
      <c r="C21" s="309"/>
      <c r="D21" s="309"/>
      <c r="E21" s="309"/>
      <c r="F21" s="309"/>
      <c r="G21" s="309"/>
      <c r="H21" s="309"/>
      <c r="I21" s="309"/>
      <c r="J21" s="309"/>
      <c r="K21" s="309"/>
      <c r="L21" s="309"/>
      <c r="M21" s="309"/>
      <c r="N21" s="309"/>
      <c r="O21" s="309"/>
      <c r="P21" s="309"/>
      <c r="Q21" s="309"/>
      <c r="R21" s="309"/>
      <c r="S21" s="309"/>
      <c r="T21" s="309"/>
      <c r="U21" s="309"/>
    </row>
    <row r="22" spans="2:21" ht="24.95" customHeight="1" x14ac:dyDescent="0.2">
      <c r="B22" s="312" t="s">
        <v>28</v>
      </c>
      <c r="C22" s="313"/>
      <c r="D22" s="313"/>
      <c r="E22" s="313"/>
      <c r="F22" s="313"/>
      <c r="G22" s="313"/>
      <c r="H22" s="313"/>
      <c r="I22" s="313"/>
      <c r="J22" s="313"/>
      <c r="K22" s="313"/>
      <c r="L22" s="313"/>
      <c r="M22" s="313"/>
      <c r="N22" s="313"/>
      <c r="O22" s="313"/>
      <c r="P22" s="313"/>
      <c r="Q22" s="313"/>
      <c r="R22" s="313"/>
      <c r="S22" s="313"/>
      <c r="T22" s="313"/>
      <c r="U22" s="313"/>
    </row>
    <row r="23" spans="2:21" ht="60" customHeight="1" x14ac:dyDescent="0.2">
      <c r="B23" s="284"/>
      <c r="C23" s="284"/>
      <c r="D23" s="284"/>
      <c r="E23" s="284"/>
      <c r="F23" s="284"/>
      <c r="G23" s="284"/>
      <c r="H23" s="284"/>
      <c r="I23" s="284"/>
      <c r="J23" s="284"/>
      <c r="K23" s="284"/>
      <c r="L23" s="284"/>
      <c r="M23" s="284"/>
      <c r="N23" s="284"/>
      <c r="O23" s="284"/>
      <c r="P23" s="284"/>
      <c r="Q23" s="284"/>
      <c r="R23" s="284"/>
      <c r="S23" s="284"/>
      <c r="T23" s="284"/>
      <c r="U23" s="284"/>
    </row>
    <row r="24" spans="2:21" ht="60" customHeight="1" x14ac:dyDescent="0.2">
      <c r="B24" s="284"/>
      <c r="C24" s="284"/>
      <c r="D24" s="284"/>
      <c r="E24" s="284"/>
      <c r="F24" s="284"/>
      <c r="G24" s="284"/>
      <c r="H24" s="284"/>
      <c r="I24" s="284"/>
      <c r="J24" s="284"/>
      <c r="K24" s="284"/>
      <c r="L24" s="284"/>
      <c r="M24" s="284"/>
      <c r="N24" s="284"/>
      <c r="O24" s="284"/>
      <c r="P24" s="284"/>
      <c r="Q24" s="284"/>
      <c r="R24" s="284"/>
      <c r="S24" s="284"/>
      <c r="T24" s="284"/>
      <c r="U24" s="284"/>
    </row>
    <row r="25" spans="2:21" s="14" customFormat="1" ht="24.95" customHeight="1" x14ac:dyDescent="0.25">
      <c r="B25" s="301" t="s">
        <v>122</v>
      </c>
      <c r="C25" s="301"/>
      <c r="D25" s="301"/>
      <c r="E25" s="301"/>
      <c r="F25" s="301"/>
      <c r="G25" s="301"/>
      <c r="H25" s="301"/>
      <c r="I25" s="301"/>
      <c r="J25" s="301"/>
      <c r="K25" s="301"/>
      <c r="L25" s="301"/>
      <c r="M25" s="301"/>
      <c r="N25" s="301"/>
      <c r="O25" s="301"/>
      <c r="P25" s="301"/>
      <c r="Q25" s="301"/>
      <c r="R25" s="301"/>
      <c r="S25" s="301"/>
      <c r="T25" s="301"/>
      <c r="U25" s="301"/>
    </row>
    <row r="26" spans="2:21" ht="60" customHeight="1" x14ac:dyDescent="0.2">
      <c r="B26" s="284"/>
      <c r="C26" s="284"/>
      <c r="D26" s="284"/>
      <c r="E26" s="284"/>
      <c r="F26" s="284"/>
      <c r="G26" s="284"/>
      <c r="H26" s="284"/>
      <c r="I26" s="284"/>
      <c r="J26" s="284"/>
      <c r="K26" s="284"/>
      <c r="L26" s="284"/>
      <c r="M26" s="284"/>
      <c r="N26" s="284"/>
      <c r="O26" s="284"/>
      <c r="P26" s="284"/>
      <c r="Q26" s="284"/>
      <c r="R26" s="284"/>
      <c r="S26" s="284"/>
      <c r="T26" s="284"/>
      <c r="U26" s="284"/>
    </row>
    <row r="27" spans="2:21" ht="60" customHeight="1" x14ac:dyDescent="0.2">
      <c r="B27" s="284"/>
      <c r="C27" s="284"/>
      <c r="D27" s="284"/>
      <c r="E27" s="284"/>
      <c r="F27" s="284"/>
      <c r="G27" s="284"/>
      <c r="H27" s="284"/>
      <c r="I27" s="284"/>
      <c r="J27" s="284"/>
      <c r="K27" s="284"/>
      <c r="L27" s="284"/>
      <c r="M27" s="284"/>
      <c r="N27" s="284"/>
      <c r="O27" s="284"/>
      <c r="P27" s="284"/>
      <c r="Q27" s="284"/>
      <c r="R27" s="284"/>
      <c r="S27" s="284"/>
      <c r="T27" s="284"/>
      <c r="U27" s="284"/>
    </row>
    <row r="28" spans="2:21" ht="60" customHeight="1" x14ac:dyDescent="0.2">
      <c r="B28" s="284"/>
      <c r="C28" s="284"/>
      <c r="D28" s="284"/>
      <c r="E28" s="284"/>
      <c r="F28" s="284"/>
      <c r="G28" s="284"/>
      <c r="H28" s="284"/>
      <c r="I28" s="284"/>
      <c r="J28" s="284"/>
      <c r="K28" s="284"/>
      <c r="L28" s="284"/>
      <c r="M28" s="284"/>
      <c r="N28" s="284"/>
      <c r="O28" s="284"/>
      <c r="P28" s="284"/>
      <c r="Q28" s="284"/>
      <c r="R28" s="284"/>
      <c r="S28" s="284"/>
      <c r="T28" s="284"/>
      <c r="U28" s="284"/>
    </row>
    <row r="29" spans="2:21" ht="16.5" customHeight="1" x14ac:dyDescent="0.2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5" customHeight="1" x14ac:dyDescent="0.2">
      <c r="B30" s="311" t="s">
        <v>177</v>
      </c>
      <c r="C30" s="311"/>
      <c r="D30" s="311"/>
      <c r="E30" s="311"/>
      <c r="F30" s="311"/>
      <c r="G30" s="311"/>
      <c r="H30" s="311"/>
      <c r="I30" s="311"/>
      <c r="J30" s="311"/>
      <c r="K30" s="311"/>
      <c r="L30" s="311"/>
      <c r="M30" s="311"/>
      <c r="N30" s="311"/>
      <c r="O30" s="311"/>
      <c r="P30" s="311"/>
      <c r="Q30" s="311"/>
      <c r="R30" s="311"/>
      <c r="S30" s="311"/>
      <c r="T30" s="311"/>
      <c r="U30" s="311"/>
    </row>
    <row r="31" spans="2:21" ht="24.95" customHeight="1" x14ac:dyDescent="0.2">
      <c r="B31" s="310" t="s">
        <v>28</v>
      </c>
      <c r="C31" s="310"/>
      <c r="D31" s="310"/>
      <c r="E31" s="310"/>
      <c r="F31" s="310"/>
      <c r="G31" s="310"/>
      <c r="H31" s="310"/>
      <c r="I31" s="310"/>
      <c r="J31" s="310"/>
      <c r="K31" s="310"/>
      <c r="L31" s="310"/>
      <c r="M31" s="310"/>
      <c r="N31" s="310"/>
      <c r="O31" s="310"/>
      <c r="P31" s="310"/>
      <c r="Q31" s="310"/>
      <c r="R31" s="310"/>
      <c r="S31" s="310"/>
      <c r="T31" s="310"/>
      <c r="U31" s="310"/>
    </row>
    <row r="32" spans="2:21" ht="60" customHeight="1" x14ac:dyDescent="0.2">
      <c r="B32" s="284"/>
      <c r="C32" s="284"/>
      <c r="D32" s="284"/>
      <c r="E32" s="284"/>
      <c r="F32" s="284"/>
      <c r="G32" s="284"/>
      <c r="H32" s="284"/>
      <c r="I32" s="284"/>
      <c r="J32" s="284"/>
      <c r="K32" s="284"/>
      <c r="L32" s="284"/>
      <c r="M32" s="284"/>
      <c r="N32" s="284"/>
      <c r="O32" s="284"/>
      <c r="P32" s="284"/>
      <c r="Q32" s="284"/>
      <c r="R32" s="284"/>
      <c r="S32" s="284"/>
      <c r="T32" s="284"/>
      <c r="U32" s="284"/>
    </row>
    <row r="33" spans="2:21" ht="60" customHeight="1" x14ac:dyDescent="0.2">
      <c r="B33" s="284"/>
      <c r="C33" s="284"/>
      <c r="D33" s="284"/>
      <c r="E33" s="284"/>
      <c r="F33" s="284"/>
      <c r="G33" s="284"/>
      <c r="H33" s="284"/>
      <c r="I33" s="284"/>
      <c r="J33" s="284"/>
      <c r="K33" s="284"/>
      <c r="L33" s="284"/>
      <c r="M33" s="284"/>
      <c r="N33" s="284"/>
      <c r="O33" s="284"/>
      <c r="P33" s="284"/>
      <c r="Q33" s="284"/>
      <c r="R33" s="284"/>
      <c r="S33" s="284"/>
      <c r="T33" s="284"/>
      <c r="U33" s="284"/>
    </row>
    <row r="34" spans="2:21" s="14" customFormat="1" ht="24.95" customHeight="1" x14ac:dyDescent="0.25">
      <c r="B34" s="301" t="s">
        <v>122</v>
      </c>
      <c r="C34" s="301"/>
      <c r="D34" s="301"/>
      <c r="E34" s="301"/>
      <c r="F34" s="301"/>
      <c r="G34" s="301"/>
      <c r="H34" s="301"/>
      <c r="I34" s="301"/>
      <c r="J34" s="301"/>
      <c r="K34" s="301"/>
      <c r="L34" s="301"/>
      <c r="M34" s="301"/>
      <c r="N34" s="301"/>
      <c r="O34" s="301"/>
      <c r="P34" s="301"/>
      <c r="Q34" s="301"/>
      <c r="R34" s="301"/>
      <c r="S34" s="301"/>
      <c r="T34" s="301"/>
      <c r="U34" s="301"/>
    </row>
    <row r="35" spans="2:21" ht="60" customHeight="1" x14ac:dyDescent="0.2">
      <c r="B35" s="284"/>
      <c r="C35" s="284"/>
      <c r="D35" s="284"/>
      <c r="E35" s="284"/>
      <c r="F35" s="284"/>
      <c r="G35" s="284"/>
      <c r="H35" s="284"/>
      <c r="I35" s="284"/>
      <c r="J35" s="284"/>
      <c r="K35" s="284"/>
      <c r="L35" s="284"/>
      <c r="M35" s="284"/>
      <c r="N35" s="284"/>
      <c r="O35" s="284"/>
      <c r="P35" s="284"/>
      <c r="Q35" s="284"/>
      <c r="R35" s="284"/>
      <c r="S35" s="284"/>
      <c r="T35" s="284"/>
      <c r="U35" s="284"/>
    </row>
    <row r="36" spans="2:21" ht="60" customHeight="1" x14ac:dyDescent="0.2">
      <c r="B36" s="284"/>
      <c r="C36" s="284"/>
      <c r="D36" s="284"/>
      <c r="E36" s="284"/>
      <c r="F36" s="284"/>
      <c r="G36" s="284"/>
      <c r="H36" s="284"/>
      <c r="I36" s="284"/>
      <c r="J36" s="284"/>
      <c r="K36" s="284"/>
      <c r="L36" s="284"/>
      <c r="M36" s="284"/>
      <c r="N36" s="284"/>
      <c r="O36" s="284"/>
      <c r="P36" s="284"/>
      <c r="Q36" s="284"/>
      <c r="R36" s="284"/>
      <c r="S36" s="284"/>
      <c r="T36" s="284"/>
      <c r="U36" s="284"/>
    </row>
    <row r="37" spans="2:21" ht="60" customHeight="1" x14ac:dyDescent="0.2">
      <c r="B37" s="284"/>
      <c r="C37" s="284"/>
      <c r="D37" s="284"/>
      <c r="E37" s="284"/>
      <c r="F37" s="284"/>
      <c r="G37" s="284"/>
      <c r="H37" s="284"/>
      <c r="I37" s="284"/>
      <c r="J37" s="284"/>
      <c r="K37" s="284"/>
      <c r="L37" s="284"/>
      <c r="M37" s="284"/>
      <c r="N37" s="284"/>
      <c r="O37" s="284"/>
      <c r="P37" s="284"/>
      <c r="Q37" s="284"/>
      <c r="R37" s="284"/>
      <c r="S37" s="284"/>
      <c r="T37" s="284"/>
      <c r="U37" s="284"/>
    </row>
    <row r="39" spans="2:21" x14ac:dyDescent="0.2">
      <c r="B39" s="307" t="s">
        <v>178</v>
      </c>
      <c r="C39" s="307"/>
      <c r="D39" s="307"/>
      <c r="E39" s="307"/>
      <c r="F39" s="307"/>
      <c r="G39" s="307"/>
      <c r="H39" s="307"/>
      <c r="I39" s="307"/>
      <c r="J39" s="307"/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</row>
    <row r="40" spans="2:21" ht="19.5" x14ac:dyDescent="0.2">
      <c r="B40" s="310" t="s">
        <v>28</v>
      </c>
      <c r="C40" s="310"/>
      <c r="D40" s="310"/>
      <c r="E40" s="310"/>
      <c r="F40" s="310"/>
      <c r="G40" s="310"/>
      <c r="H40" s="310"/>
      <c r="I40" s="310"/>
      <c r="J40" s="310"/>
      <c r="K40" s="310"/>
      <c r="L40" s="310"/>
      <c r="M40" s="310"/>
      <c r="N40" s="310"/>
      <c r="O40" s="310"/>
      <c r="P40" s="310"/>
      <c r="Q40" s="310"/>
      <c r="R40" s="310"/>
      <c r="S40" s="310"/>
      <c r="T40" s="310"/>
      <c r="U40" s="310"/>
    </row>
    <row r="41" spans="2:21" ht="50.25" customHeight="1" x14ac:dyDescent="0.2">
      <c r="B41" s="284"/>
      <c r="C41" s="284"/>
      <c r="D41" s="284"/>
      <c r="E41" s="284"/>
      <c r="F41" s="284"/>
      <c r="G41" s="284"/>
      <c r="H41" s="284"/>
      <c r="I41" s="284"/>
      <c r="J41" s="284"/>
      <c r="K41" s="284"/>
      <c r="L41" s="284"/>
      <c r="M41" s="284"/>
      <c r="N41" s="284"/>
      <c r="O41" s="284"/>
      <c r="P41" s="284"/>
      <c r="Q41" s="284"/>
      <c r="R41" s="284"/>
      <c r="S41" s="284"/>
      <c r="T41" s="284"/>
      <c r="U41" s="284"/>
    </row>
    <row r="42" spans="2:21" ht="51.75" customHeight="1" x14ac:dyDescent="0.2">
      <c r="B42" s="284"/>
      <c r="C42" s="284"/>
      <c r="D42" s="284"/>
      <c r="E42" s="284"/>
      <c r="F42" s="284"/>
      <c r="G42" s="284"/>
      <c r="H42" s="284"/>
      <c r="I42" s="284"/>
      <c r="J42" s="284"/>
      <c r="K42" s="284"/>
      <c r="L42" s="284"/>
      <c r="M42" s="284"/>
      <c r="N42" s="284"/>
      <c r="O42" s="284"/>
      <c r="P42" s="284"/>
      <c r="Q42" s="284"/>
      <c r="R42" s="284"/>
      <c r="S42" s="284"/>
      <c r="T42" s="284"/>
      <c r="U42" s="284"/>
    </row>
    <row r="43" spans="2:21" ht="19.5" x14ac:dyDescent="0.2">
      <c r="B43" s="301" t="s">
        <v>122</v>
      </c>
      <c r="C43" s="301"/>
      <c r="D43" s="301"/>
      <c r="E43" s="301"/>
      <c r="F43" s="301"/>
      <c r="G43" s="301"/>
      <c r="H43" s="301"/>
      <c r="I43" s="301"/>
      <c r="J43" s="301"/>
      <c r="K43" s="301"/>
      <c r="L43" s="301"/>
      <c r="M43" s="301"/>
      <c r="N43" s="301"/>
      <c r="O43" s="301"/>
      <c r="P43" s="301"/>
      <c r="Q43" s="301"/>
      <c r="R43" s="301"/>
      <c r="S43" s="301"/>
      <c r="T43" s="301"/>
      <c r="U43" s="301"/>
    </row>
    <row r="44" spans="2:21" ht="45" customHeight="1" x14ac:dyDescent="0.2">
      <c r="B44" s="284"/>
      <c r="C44" s="284"/>
      <c r="D44" s="284"/>
      <c r="E44" s="284"/>
      <c r="F44" s="284"/>
      <c r="G44" s="284"/>
      <c r="H44" s="284"/>
      <c r="I44" s="284"/>
      <c r="J44" s="284"/>
      <c r="K44" s="284"/>
      <c r="L44" s="284"/>
      <c r="M44" s="284"/>
      <c r="N44" s="284"/>
      <c r="O44" s="284"/>
      <c r="P44" s="284"/>
      <c r="Q44" s="284"/>
      <c r="R44" s="284"/>
      <c r="S44" s="284"/>
      <c r="T44" s="284"/>
      <c r="U44" s="284"/>
    </row>
    <row r="45" spans="2:21" ht="52.5" customHeight="1" x14ac:dyDescent="0.2">
      <c r="B45" s="284"/>
      <c r="C45" s="284"/>
      <c r="D45" s="284"/>
      <c r="E45" s="284"/>
      <c r="F45" s="284"/>
      <c r="G45" s="284"/>
      <c r="H45" s="284"/>
      <c r="I45" s="284"/>
      <c r="J45" s="284"/>
      <c r="K45" s="284"/>
      <c r="L45" s="284"/>
      <c r="M45" s="284"/>
      <c r="N45" s="284"/>
      <c r="O45" s="284"/>
      <c r="P45" s="284"/>
      <c r="Q45" s="284"/>
      <c r="R45" s="284"/>
      <c r="S45" s="284"/>
      <c r="T45" s="284"/>
      <c r="U45" s="284"/>
    </row>
    <row r="46" spans="2:21" ht="55.5" customHeight="1" x14ac:dyDescent="0.2">
      <c r="B46" s="284"/>
      <c r="C46" s="284"/>
      <c r="D46" s="284"/>
      <c r="E46" s="284"/>
      <c r="F46" s="284"/>
      <c r="G46" s="284"/>
      <c r="H46" s="284"/>
      <c r="I46" s="284"/>
      <c r="J46" s="284"/>
      <c r="K46" s="284"/>
      <c r="L46" s="284"/>
      <c r="M46" s="284"/>
      <c r="N46" s="284"/>
      <c r="O46" s="284"/>
      <c r="P46" s="284"/>
      <c r="Q46" s="284"/>
      <c r="R46" s="284"/>
      <c r="S46" s="284"/>
      <c r="T46" s="284"/>
      <c r="U46" s="284"/>
    </row>
    <row r="65495" spans="2:22" x14ac:dyDescent="0.2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2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2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V2:V3"/>
    <mergeCell ref="L3:L9"/>
    <mergeCell ref="R2:U2"/>
    <mergeCell ref="B2:B3"/>
    <mergeCell ref="C2:F2"/>
    <mergeCell ref="H2:K2"/>
    <mergeCell ref="M2:P2"/>
    <mergeCell ref="G3:G9"/>
    <mergeCell ref="B12:U12"/>
    <mergeCell ref="B13:U13"/>
    <mergeCell ref="B14:U14"/>
    <mergeCell ref="B15:U15"/>
    <mergeCell ref="B34:U34"/>
    <mergeCell ref="B25:U25"/>
    <mergeCell ref="B26:U26"/>
    <mergeCell ref="B27:U27"/>
    <mergeCell ref="B16:U16"/>
    <mergeCell ref="B17:U17"/>
    <mergeCell ref="B18:U18"/>
    <mergeCell ref="B19:U19"/>
    <mergeCell ref="B35:U35"/>
    <mergeCell ref="B32:U32"/>
    <mergeCell ref="B33:U33"/>
    <mergeCell ref="B21:U21"/>
    <mergeCell ref="B22:U22"/>
    <mergeCell ref="B23:U23"/>
    <mergeCell ref="B24:U24"/>
    <mergeCell ref="B30:U30"/>
    <mergeCell ref="B31:U31"/>
    <mergeCell ref="B28:U28"/>
    <mergeCell ref="B45:U45"/>
    <mergeCell ref="B46:U46"/>
    <mergeCell ref="B36:U36"/>
    <mergeCell ref="B37:U37"/>
    <mergeCell ref="B39:U39"/>
    <mergeCell ref="B40:U40"/>
    <mergeCell ref="B41:U41"/>
    <mergeCell ref="B42:U42"/>
    <mergeCell ref="B43:U43"/>
    <mergeCell ref="B44:U44"/>
  </mergeCells>
  <phoneticPr fontId="2" type="noConversion"/>
  <conditionalFormatting sqref="V5">
    <cfRule type="cellIs" dxfId="0" priority="2" stopIfTrue="1" operator="equal">
      <formula>$V$5</formula>
    </cfRule>
  </conditionalFormatting>
  <hyperlinks>
    <hyperlink ref="B65497" r:id="rId1"/>
    <hyperlink ref="B65496" r:id="rId2"/>
    <hyperlink ref="B8" location="Autoevaluación!A113" tooltip="Ir a autoevaluación" display="Apoyo Financiero y Contable"/>
    <hyperlink ref="B7" location="Autoevaluación!A101" tooltip="Ir a autoevaluación" display="Talento Humano"/>
    <hyperlink ref="B6" location="Autoevaluación!A97" tooltip="Ir a autoevaluación" display="Administración de servicios complementarios"/>
    <hyperlink ref="B5" location="Autoevaluación!A88" tooltip="Ir a autoevaluación" display="Administración de la planta fisica y de los recursos"/>
    <hyperlink ref="B4" location="Autoevaluación!A83" tooltip="Ir a autoevaluación" display="Apoyo a la gestion académica"/>
  </hyperlinks>
  <pageMargins left="0.7" right="0.7" top="0.75" bottom="0.75" header="0.3" footer="0.3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B1:V65497"/>
  <sheetViews>
    <sheetView showGridLines="0" zoomScale="70" zoomScaleNormal="70" workbookViewId="0">
      <selection activeCell="B40" sqref="B40:U40"/>
    </sheetView>
  </sheetViews>
  <sheetFormatPr baseColWidth="10" defaultColWidth="11.42578125" defaultRowHeight="15" x14ac:dyDescent="0.2"/>
  <cols>
    <col min="1" max="1" width="1.42578125" style="1" customWidth="1"/>
    <col min="2" max="2" width="38.2851562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3.2851562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 x14ac:dyDescent="0.2"/>
    <row r="2" spans="2:22" ht="22.5" customHeight="1" x14ac:dyDescent="0.2">
      <c r="B2" s="298" t="s">
        <v>24</v>
      </c>
      <c r="C2" s="305" t="s">
        <v>175</v>
      </c>
      <c r="D2" s="305"/>
      <c r="E2" s="305"/>
      <c r="F2" s="305"/>
      <c r="G2" s="2"/>
      <c r="H2" s="306" t="s">
        <v>176</v>
      </c>
      <c r="I2" s="306"/>
      <c r="J2" s="306"/>
      <c r="K2" s="306"/>
      <c r="L2" s="2"/>
      <c r="M2" s="300" t="s">
        <v>177</v>
      </c>
      <c r="N2" s="300"/>
      <c r="O2" s="300"/>
      <c r="P2" s="300"/>
      <c r="Q2" s="55"/>
      <c r="R2" s="307" t="s">
        <v>178</v>
      </c>
      <c r="S2" s="307"/>
      <c r="T2" s="307"/>
      <c r="U2" s="307"/>
      <c r="V2" s="302"/>
    </row>
    <row r="3" spans="2:22" ht="24.75" customHeight="1" thickBot="1" x14ac:dyDescent="0.25">
      <c r="B3" s="299"/>
      <c r="C3" s="3">
        <v>1</v>
      </c>
      <c r="D3" s="3">
        <v>2</v>
      </c>
      <c r="E3" s="4">
        <v>3</v>
      </c>
      <c r="F3" s="5">
        <v>4</v>
      </c>
      <c r="G3" s="296"/>
      <c r="H3" s="3">
        <v>1</v>
      </c>
      <c r="I3" s="3">
        <v>2</v>
      </c>
      <c r="J3" s="4">
        <v>3</v>
      </c>
      <c r="K3" s="5">
        <v>4</v>
      </c>
      <c r="L3" s="303"/>
      <c r="M3" s="3">
        <v>1</v>
      </c>
      <c r="N3" s="3">
        <v>2</v>
      </c>
      <c r="O3" s="4">
        <v>3</v>
      </c>
      <c r="P3" s="5">
        <v>4</v>
      </c>
      <c r="Q3" s="56"/>
      <c r="R3" s="3">
        <v>1</v>
      </c>
      <c r="S3" s="3">
        <v>2</v>
      </c>
      <c r="T3" s="4">
        <v>3</v>
      </c>
      <c r="U3" s="5">
        <v>4</v>
      </c>
      <c r="V3" s="302"/>
    </row>
    <row r="4" spans="2:22" ht="38.1" customHeight="1" thickTop="1" thickBot="1" x14ac:dyDescent="0.25">
      <c r="B4" s="40" t="s">
        <v>5</v>
      </c>
      <c r="C4" s="36">
        <f>Autoevaluación!R122/SUM(Autoevaluación!R122:R125)</f>
        <v>0.25</v>
      </c>
      <c r="D4" s="7">
        <f>Autoevaluación!R123/SUM(Autoevaluación!R122:R125)</f>
        <v>0.5</v>
      </c>
      <c r="E4" s="7">
        <f>Autoevaluación!R124/SUM(Autoevaluación!R122:R125)</f>
        <v>0.25</v>
      </c>
      <c r="F4" s="7">
        <f>Autoevaluación!R125/SUM(Autoevaluación!R122:R125)</f>
        <v>0</v>
      </c>
      <c r="G4" s="297"/>
      <c r="H4" s="7">
        <f>Autoevaluación!S122/SUM(Autoevaluación!S122:S125)</f>
        <v>0.25</v>
      </c>
      <c r="I4" s="7">
        <f>Autoevaluación!S123/SUM(Autoevaluación!S122:S125)</f>
        <v>0.5</v>
      </c>
      <c r="J4" s="7">
        <f>Autoevaluación!S124/SUM(Autoevaluación!S122:S125)</f>
        <v>0.25</v>
      </c>
      <c r="K4" s="7">
        <f>Autoevaluación!S125/SUM(Autoevaluación!S122:S125)</f>
        <v>0</v>
      </c>
      <c r="L4" s="304"/>
      <c r="M4" s="7" t="e">
        <f>Autoevaluación!T122/SUM(Autoevaluación!T122:T125)</f>
        <v>#DIV/0!</v>
      </c>
      <c r="N4" s="7" t="e">
        <f>Autoevaluación!T123/SUM(Autoevaluación!T122:T125)</f>
        <v>#DIV/0!</v>
      </c>
      <c r="O4" s="7" t="e">
        <f>Autoevaluación!T124/SUM(Autoevaluación!T122:T125)</f>
        <v>#DIV/0!</v>
      </c>
      <c r="P4" s="7" t="e">
        <f>Autoevaluación!T125/SUM(Autoevaluación!T122:T125)</f>
        <v>#DIV/0!</v>
      </c>
      <c r="Q4" s="53"/>
      <c r="R4" s="7" t="e">
        <f>Autoevaluación!U122/SUM(Autoevaluación!U122:U125)</f>
        <v>#DIV/0!</v>
      </c>
      <c r="S4" s="7" t="e">
        <f>Autoevaluación!U123/SUM(Autoevaluación!U122:U125)</f>
        <v>#DIV/0!</v>
      </c>
      <c r="T4" s="7" t="e">
        <f>Autoevaluación!U124/SUM(Autoevaluación!U122:U125)</f>
        <v>#DIV/0!</v>
      </c>
      <c r="U4" s="7" t="e">
        <f>Autoevaluación!U125/SUM(Autoevaluación!U122:U125)</f>
        <v>#DIV/0!</v>
      </c>
    </row>
    <row r="5" spans="2:22" ht="38.1" customHeight="1" thickTop="1" thickBot="1" x14ac:dyDescent="0.25">
      <c r="B5" s="41" t="s">
        <v>10</v>
      </c>
      <c r="C5" s="36">
        <f>Autoevaluación!R128/SUM(Autoevaluación!R128:R131)</f>
        <v>0.25</v>
      </c>
      <c r="D5" s="7">
        <f>Autoevaluación!R129/SUM(Autoevaluación!R128:R131)</f>
        <v>0.5</v>
      </c>
      <c r="E5" s="7">
        <f>Autoevaluación!R130/SUM(Autoevaluación!R128:R131)</f>
        <v>0.25</v>
      </c>
      <c r="F5" s="7">
        <f>Autoevaluación!R131/SUM(Autoevaluación!R128:R131)</f>
        <v>0</v>
      </c>
      <c r="G5" s="297"/>
      <c r="H5" s="7">
        <f>Autoevaluación!S128/SUM(Autoevaluación!S128:S131)</f>
        <v>0</v>
      </c>
      <c r="I5" s="7">
        <f>Autoevaluación!S129/SUM(Autoevaluación!S128:S131)</f>
        <v>0.75</v>
      </c>
      <c r="J5" s="7">
        <f>Autoevaluación!S130/SUM(Autoevaluación!S128:S131)</f>
        <v>0.25</v>
      </c>
      <c r="K5" s="7">
        <f>Autoevaluación!S131/SUM(Autoevaluación!S128:S131)</f>
        <v>0</v>
      </c>
      <c r="L5" s="304"/>
      <c r="M5" s="7" t="e">
        <f>Autoevaluación!T128/SUM(Autoevaluación!T128:T131)</f>
        <v>#DIV/0!</v>
      </c>
      <c r="N5" s="7" t="e">
        <f>Autoevaluación!T129/SUM(Autoevaluación!T128:T131)</f>
        <v>#DIV/0!</v>
      </c>
      <c r="O5" s="7" t="e">
        <f>Autoevaluación!T130/SUM(Autoevaluación!T128:T131)</f>
        <v>#DIV/0!</v>
      </c>
      <c r="P5" s="7" t="e">
        <f>Autoevaluación!T131/SUM(Autoevaluación!T128:T131)</f>
        <v>#DIV/0!</v>
      </c>
      <c r="Q5" s="53"/>
      <c r="R5" s="7" t="e">
        <f>Autoevaluación!U128/SUM(Autoevaluación!U128:U131)</f>
        <v>#DIV/0!</v>
      </c>
      <c r="S5" s="7" t="e">
        <f>Autoevaluación!U129/SUM(Autoevaluación!U128:U131)</f>
        <v>#DIV/0!</v>
      </c>
      <c r="T5" s="7" t="e">
        <f>Autoevaluación!U129/SUM(Autoevaluación!U128:U131)</f>
        <v>#DIV/0!</v>
      </c>
      <c r="U5" s="7" t="e">
        <f>Autoevaluación!U131/SUM(Autoevaluación!U128:U131)</f>
        <v>#DIV/0!</v>
      </c>
    </row>
    <row r="6" spans="2:22" ht="38.1" customHeight="1" thickTop="1" thickBot="1" x14ac:dyDescent="0.25">
      <c r="B6" s="41" t="s">
        <v>15</v>
      </c>
      <c r="C6" s="36">
        <f>Autoevaluación!R134/SUM(Autoevaluación!R134:R137)</f>
        <v>0.33333333333333331</v>
      </c>
      <c r="D6" s="7">
        <f>Autoevaluación!R135/SUM(Autoevaluación!R134:R137)</f>
        <v>0.33333333333333331</v>
      </c>
      <c r="E6" s="7">
        <f>Autoevaluación!R136/SUM(Autoevaluación!R134:R137)</f>
        <v>0.33333333333333331</v>
      </c>
      <c r="F6" s="7">
        <f>Autoevaluación!R137/SUM(Autoevaluación!R134:R137)</f>
        <v>0</v>
      </c>
      <c r="G6" s="297"/>
      <c r="H6" s="7">
        <f>Autoevaluación!S134/SUM(Autoevaluación!S134:S137)</f>
        <v>0.33333333333333331</v>
      </c>
      <c r="I6" s="7">
        <f>Autoevaluación!S135/SUM(Autoevaluación!S134:S137)</f>
        <v>0.33333333333333331</v>
      </c>
      <c r="J6" s="7">
        <f>Autoevaluación!S136/SUM(Autoevaluación!S134:S137)</f>
        <v>0.33333333333333331</v>
      </c>
      <c r="K6" s="7">
        <f>Autoevaluación!S137/SUM(Autoevaluación!S134:S137)</f>
        <v>0</v>
      </c>
      <c r="L6" s="304"/>
      <c r="M6" s="7" t="e">
        <f>Autoevaluación!T134/SUM(Autoevaluación!T134:T137)</f>
        <v>#DIV/0!</v>
      </c>
      <c r="N6" s="7" t="e">
        <f>Autoevaluación!T135/SUM(Autoevaluación!T134:T137)</f>
        <v>#DIV/0!</v>
      </c>
      <c r="O6" s="7" t="e">
        <f>Autoevaluación!T136/SUM(Autoevaluación!T134:T137)</f>
        <v>#DIV/0!</v>
      </c>
      <c r="P6" s="7" t="e">
        <f>Autoevaluación!T137/SUM(Autoevaluación!T134:T137)</f>
        <v>#DIV/0!</v>
      </c>
      <c r="Q6" s="53"/>
      <c r="R6" s="7" t="e">
        <f>Autoevaluación!U134/SUM(Autoevaluación!U134:U137)</f>
        <v>#DIV/0!</v>
      </c>
      <c r="S6" s="7" t="e">
        <f>Autoevaluación!U135/SUM(Autoevaluación!U134:U137)</f>
        <v>#DIV/0!</v>
      </c>
      <c r="T6" s="7" t="e">
        <f>Autoevaluación!U136/SUM(Autoevaluación!U134:U137)</f>
        <v>#DIV/0!</v>
      </c>
      <c r="U6" s="7" t="e">
        <f>Autoevaluación!U137/SUM(Autoevaluación!U134:U137)</f>
        <v>#DIV/0!</v>
      </c>
      <c r="V6" s="16"/>
    </row>
    <row r="7" spans="2:22" ht="38.1" customHeight="1" thickTop="1" thickBot="1" x14ac:dyDescent="0.25">
      <c r="B7" s="40" t="s">
        <v>19</v>
      </c>
      <c r="C7" s="36">
        <f>Autoevaluación!R139/SUM(Autoevaluación!R139:R142)</f>
        <v>0</v>
      </c>
      <c r="D7" s="7">
        <f>Autoevaluación!R140/SUM(Autoevaluación!R139:R142)</f>
        <v>1</v>
      </c>
      <c r="E7" s="7">
        <f>Autoevaluación!R141/SUM(Autoevaluación!R139:R142)</f>
        <v>0</v>
      </c>
      <c r="F7" s="7">
        <f>Autoevaluación!R142/SUM(Autoevaluación!R139:R142)</f>
        <v>0</v>
      </c>
      <c r="G7" s="297"/>
      <c r="H7" s="7">
        <f>Autoevaluación!S139/SUM(Autoevaluación!S139:S142)</f>
        <v>0</v>
      </c>
      <c r="I7" s="7">
        <f>Autoevaluación!S140/SUM(Autoevaluación!S139:S142)</f>
        <v>1</v>
      </c>
      <c r="J7" s="7">
        <f>Autoevaluación!S141/SUM(Autoevaluación!S139:S142)</f>
        <v>0</v>
      </c>
      <c r="K7" s="7">
        <f>Autoevaluación!S142/SUM(Autoevaluación!S139:S142)</f>
        <v>0</v>
      </c>
      <c r="L7" s="304"/>
      <c r="M7" s="7" t="e">
        <f>Autoevaluación!T139/SUM(Autoevaluación!T139:T142)</f>
        <v>#DIV/0!</v>
      </c>
      <c r="N7" s="7" t="e">
        <f>Autoevaluación!T140/SUM(Autoevaluación!T139:T142)</f>
        <v>#DIV/0!</v>
      </c>
      <c r="O7" s="7" t="e">
        <f>Autoevaluación!T141/SUM(Autoevaluación!T139:T142)</f>
        <v>#DIV/0!</v>
      </c>
      <c r="P7" s="7" t="e">
        <f>Autoevaluación!T142/SUM(Autoevaluación!T139:T142)</f>
        <v>#DIV/0!</v>
      </c>
      <c r="Q7" s="53"/>
      <c r="R7" s="7" t="e">
        <f>Autoevaluación!U139/SUM(Autoevaluación!U139:U142)</f>
        <v>#DIV/0!</v>
      </c>
      <c r="S7" s="7" t="e">
        <f>Autoevaluación!U140/SUM(Autoevaluación!U139:U142)</f>
        <v>#DIV/0!</v>
      </c>
      <c r="T7" s="7" t="e">
        <f>Autoevaluación!U141/SUM(Autoevaluación!U139:U142)</f>
        <v>#DIV/0!</v>
      </c>
      <c r="U7" s="7" t="e">
        <f>Autoevaluación!U142/SUM(Autoevaluación!U139:U142)</f>
        <v>#DIV/0!</v>
      </c>
    </row>
    <row r="8" spans="2:22" ht="38.1" customHeight="1" thickTop="1" x14ac:dyDescent="0.2">
      <c r="B8" s="38"/>
      <c r="C8" s="7"/>
      <c r="D8" s="7"/>
      <c r="E8" s="7"/>
      <c r="F8" s="7"/>
      <c r="G8" s="297"/>
      <c r="H8" s="7"/>
      <c r="I8" s="7"/>
      <c r="J8" s="7"/>
      <c r="K8" s="7"/>
      <c r="L8" s="304"/>
      <c r="M8" s="7"/>
      <c r="N8" s="7"/>
      <c r="O8" s="7"/>
      <c r="P8" s="7"/>
      <c r="Q8" s="53"/>
      <c r="R8" s="7"/>
      <c r="S8" s="7"/>
      <c r="T8" s="7"/>
      <c r="U8" s="7"/>
    </row>
    <row r="9" spans="2:22" ht="38.1" customHeight="1" x14ac:dyDescent="0.2">
      <c r="B9" s="6"/>
      <c r="C9" s="7"/>
      <c r="D9" s="7"/>
      <c r="E9" s="7"/>
      <c r="F9" s="7"/>
      <c r="G9" s="297"/>
      <c r="H9" s="7"/>
      <c r="I9" s="7"/>
      <c r="J9" s="7"/>
      <c r="K9" s="7"/>
      <c r="L9" s="304"/>
      <c r="M9" s="7"/>
      <c r="N9" s="7"/>
      <c r="O9" s="7"/>
      <c r="P9" s="7"/>
      <c r="Q9" s="53"/>
      <c r="R9" s="7"/>
      <c r="S9" s="7"/>
      <c r="T9" s="7"/>
      <c r="U9" s="7"/>
    </row>
    <row r="10" spans="2:22" ht="42" customHeight="1" x14ac:dyDescent="0.2">
      <c r="B10" s="15" t="s">
        <v>138</v>
      </c>
      <c r="C10" s="12">
        <f>AVERAGE(C4:C9)</f>
        <v>0.20833333333333331</v>
      </c>
      <c r="D10" s="12">
        <f>AVERAGE(D4:D9)</f>
        <v>0.58333333333333326</v>
      </c>
      <c r="E10" s="12">
        <f>AVERAGE(E4:E9)</f>
        <v>0.20833333333333331</v>
      </c>
      <c r="F10" s="12">
        <f>AVERAGE(F4:F9)</f>
        <v>0</v>
      </c>
      <c r="G10" s="9"/>
      <c r="H10" s="12">
        <f>AVERAGE(H4:H9)</f>
        <v>0.14583333333333331</v>
      </c>
      <c r="I10" s="12">
        <f>AVERAGE(I4:I9)</f>
        <v>0.64583333333333326</v>
      </c>
      <c r="J10" s="12">
        <f>AVERAGE(J4:J9)</f>
        <v>0.20833333333333331</v>
      </c>
      <c r="K10" s="12">
        <f>AVERAGE(K4:K9)</f>
        <v>0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54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2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5" customHeight="1" x14ac:dyDescent="0.2">
      <c r="B12" s="305" t="s">
        <v>175</v>
      </c>
      <c r="C12" s="305"/>
      <c r="D12" s="305"/>
      <c r="E12" s="305"/>
      <c r="F12" s="305"/>
      <c r="G12" s="305"/>
      <c r="H12" s="305"/>
      <c r="I12" s="305"/>
      <c r="J12" s="305"/>
      <c r="K12" s="305"/>
      <c r="L12" s="305"/>
      <c r="M12" s="305"/>
      <c r="N12" s="305"/>
      <c r="O12" s="305"/>
      <c r="P12" s="305"/>
      <c r="Q12" s="305"/>
      <c r="R12" s="305"/>
      <c r="S12" s="305"/>
      <c r="T12" s="305"/>
      <c r="U12" s="305"/>
    </row>
    <row r="13" spans="2:22" ht="24.95" customHeight="1" x14ac:dyDescent="0.2">
      <c r="B13" s="308" t="s">
        <v>28</v>
      </c>
      <c r="C13" s="308"/>
      <c r="D13" s="308"/>
      <c r="E13" s="308"/>
      <c r="F13" s="308"/>
      <c r="G13" s="308"/>
      <c r="H13" s="308"/>
      <c r="I13" s="308"/>
      <c r="J13" s="308"/>
      <c r="K13" s="308"/>
      <c r="L13" s="308"/>
      <c r="M13" s="308"/>
      <c r="N13" s="308"/>
      <c r="O13" s="308"/>
      <c r="P13" s="308"/>
      <c r="Q13" s="308"/>
      <c r="R13" s="308"/>
      <c r="S13" s="308"/>
      <c r="T13" s="308"/>
      <c r="U13" s="308"/>
    </row>
    <row r="14" spans="2:22" ht="60" customHeight="1" x14ac:dyDescent="0.2">
      <c r="B14" s="284"/>
      <c r="C14" s="284"/>
      <c r="D14" s="284"/>
      <c r="E14" s="284"/>
      <c r="F14" s="284"/>
      <c r="G14" s="284"/>
      <c r="H14" s="284"/>
      <c r="I14" s="284"/>
      <c r="J14" s="284"/>
      <c r="K14" s="284"/>
      <c r="L14" s="284"/>
      <c r="M14" s="284"/>
      <c r="N14" s="284"/>
      <c r="O14" s="284"/>
      <c r="P14" s="284"/>
      <c r="Q14" s="284"/>
      <c r="R14" s="284"/>
      <c r="S14" s="284"/>
      <c r="T14" s="284"/>
      <c r="U14" s="284"/>
    </row>
    <row r="15" spans="2:22" ht="60" customHeight="1" x14ac:dyDescent="0.2">
      <c r="B15" s="284"/>
      <c r="C15" s="284"/>
      <c r="D15" s="284"/>
      <c r="E15" s="284"/>
      <c r="F15" s="284"/>
      <c r="G15" s="284"/>
      <c r="H15" s="284"/>
      <c r="I15" s="284"/>
      <c r="J15" s="284"/>
      <c r="K15" s="284"/>
      <c r="L15" s="284"/>
      <c r="M15" s="284"/>
      <c r="N15" s="284"/>
      <c r="O15" s="284"/>
      <c r="P15" s="284"/>
      <c r="Q15" s="284"/>
      <c r="R15" s="284"/>
      <c r="S15" s="284"/>
      <c r="T15" s="284"/>
      <c r="U15" s="284"/>
    </row>
    <row r="16" spans="2:22" s="14" customFormat="1" ht="24.95" customHeight="1" x14ac:dyDescent="0.25">
      <c r="B16" s="301" t="s">
        <v>122</v>
      </c>
      <c r="C16" s="301"/>
      <c r="D16" s="301"/>
      <c r="E16" s="301"/>
      <c r="F16" s="301"/>
      <c r="G16" s="301"/>
      <c r="H16" s="301"/>
      <c r="I16" s="301"/>
      <c r="J16" s="301"/>
      <c r="K16" s="301"/>
      <c r="L16" s="301"/>
      <c r="M16" s="301"/>
      <c r="N16" s="301"/>
      <c r="O16" s="301"/>
      <c r="P16" s="301"/>
      <c r="Q16" s="301"/>
      <c r="R16" s="301"/>
      <c r="S16" s="301"/>
      <c r="T16" s="301"/>
      <c r="U16" s="301"/>
    </row>
    <row r="17" spans="2:21" ht="60" customHeight="1" x14ac:dyDescent="0.2">
      <c r="B17" s="284"/>
      <c r="C17" s="284"/>
      <c r="D17" s="284"/>
      <c r="E17" s="284"/>
      <c r="F17" s="284"/>
      <c r="G17" s="284"/>
      <c r="H17" s="284"/>
      <c r="I17" s="284"/>
      <c r="J17" s="284"/>
      <c r="K17" s="284"/>
      <c r="L17" s="284"/>
      <c r="M17" s="284"/>
      <c r="N17" s="284"/>
      <c r="O17" s="284"/>
      <c r="P17" s="284"/>
      <c r="Q17" s="284"/>
      <c r="R17" s="284"/>
      <c r="S17" s="284"/>
      <c r="T17" s="284"/>
      <c r="U17" s="284"/>
    </row>
    <row r="18" spans="2:21" ht="60" customHeight="1" x14ac:dyDescent="0.2">
      <c r="B18" s="284"/>
      <c r="C18" s="284"/>
      <c r="D18" s="284"/>
      <c r="E18" s="284"/>
      <c r="F18" s="284"/>
      <c r="G18" s="284"/>
      <c r="H18" s="284"/>
      <c r="I18" s="284"/>
      <c r="J18" s="284"/>
      <c r="K18" s="284"/>
      <c r="L18" s="284"/>
      <c r="M18" s="284"/>
      <c r="N18" s="284"/>
      <c r="O18" s="284"/>
      <c r="P18" s="284"/>
      <c r="Q18" s="284"/>
      <c r="R18" s="284"/>
      <c r="S18" s="284"/>
      <c r="T18" s="284"/>
      <c r="U18" s="284"/>
    </row>
    <row r="19" spans="2:21" ht="60" customHeight="1" x14ac:dyDescent="0.2">
      <c r="B19" s="284"/>
      <c r="C19" s="284"/>
      <c r="D19" s="284"/>
      <c r="E19" s="284"/>
      <c r="F19" s="284"/>
      <c r="G19" s="284"/>
      <c r="H19" s="284"/>
      <c r="I19" s="284"/>
      <c r="J19" s="284"/>
      <c r="K19" s="284"/>
      <c r="L19" s="284"/>
      <c r="M19" s="284"/>
      <c r="N19" s="284"/>
      <c r="O19" s="284"/>
      <c r="P19" s="284"/>
      <c r="Q19" s="284"/>
      <c r="R19" s="284"/>
      <c r="S19" s="284"/>
      <c r="T19" s="284"/>
      <c r="U19" s="284"/>
    </row>
    <row r="20" spans="2:21" ht="16.5" customHeight="1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5" customHeight="1" x14ac:dyDescent="0.2">
      <c r="B21" s="309" t="s">
        <v>176</v>
      </c>
      <c r="C21" s="309"/>
      <c r="D21" s="309"/>
      <c r="E21" s="309"/>
      <c r="F21" s="309"/>
      <c r="G21" s="309"/>
      <c r="H21" s="309"/>
      <c r="I21" s="309"/>
      <c r="J21" s="309"/>
      <c r="K21" s="309"/>
      <c r="L21" s="309"/>
      <c r="M21" s="309"/>
      <c r="N21" s="309"/>
      <c r="O21" s="309"/>
      <c r="P21" s="309"/>
      <c r="Q21" s="309"/>
      <c r="R21" s="309"/>
      <c r="S21" s="309"/>
      <c r="T21" s="309"/>
      <c r="U21" s="309"/>
    </row>
    <row r="22" spans="2:21" ht="24.95" customHeight="1" x14ac:dyDescent="0.2">
      <c r="B22" s="310" t="s">
        <v>28</v>
      </c>
      <c r="C22" s="310"/>
      <c r="D22" s="310"/>
      <c r="E22" s="310"/>
      <c r="F22" s="310"/>
      <c r="G22" s="310"/>
      <c r="H22" s="310"/>
      <c r="I22" s="310"/>
      <c r="J22" s="310"/>
      <c r="K22" s="310"/>
      <c r="L22" s="310"/>
      <c r="M22" s="310"/>
      <c r="N22" s="310"/>
      <c r="O22" s="310"/>
      <c r="P22" s="310"/>
      <c r="Q22" s="310"/>
      <c r="R22" s="310"/>
      <c r="S22" s="310"/>
      <c r="T22" s="310"/>
      <c r="U22" s="310"/>
    </row>
    <row r="23" spans="2:21" ht="60" customHeight="1" x14ac:dyDescent="0.2">
      <c r="B23" s="284"/>
      <c r="C23" s="284"/>
      <c r="D23" s="284"/>
      <c r="E23" s="284"/>
      <c r="F23" s="284"/>
      <c r="G23" s="284"/>
      <c r="H23" s="284"/>
      <c r="I23" s="284"/>
      <c r="J23" s="284"/>
      <c r="K23" s="284"/>
      <c r="L23" s="284"/>
      <c r="M23" s="284"/>
      <c r="N23" s="284"/>
      <c r="O23" s="284"/>
      <c r="P23" s="284"/>
      <c r="Q23" s="284"/>
      <c r="R23" s="284"/>
      <c r="S23" s="284"/>
      <c r="T23" s="284"/>
      <c r="U23" s="284"/>
    </row>
    <row r="24" spans="2:21" ht="60" customHeight="1" x14ac:dyDescent="0.2">
      <c r="B24" s="284"/>
      <c r="C24" s="284"/>
      <c r="D24" s="284"/>
      <c r="E24" s="284"/>
      <c r="F24" s="284"/>
      <c r="G24" s="284"/>
      <c r="H24" s="284"/>
      <c r="I24" s="284"/>
      <c r="J24" s="284"/>
      <c r="K24" s="284"/>
      <c r="L24" s="284"/>
      <c r="M24" s="284"/>
      <c r="N24" s="284"/>
      <c r="O24" s="284"/>
      <c r="P24" s="284"/>
      <c r="Q24" s="284"/>
      <c r="R24" s="284"/>
      <c r="S24" s="284"/>
      <c r="T24" s="284"/>
      <c r="U24" s="284"/>
    </row>
    <row r="25" spans="2:21" s="14" customFormat="1" ht="24.95" customHeight="1" x14ac:dyDescent="0.25">
      <c r="B25" s="301" t="s">
        <v>122</v>
      </c>
      <c r="C25" s="301"/>
      <c r="D25" s="301"/>
      <c r="E25" s="301"/>
      <c r="F25" s="301"/>
      <c r="G25" s="301"/>
      <c r="H25" s="301"/>
      <c r="I25" s="301"/>
      <c r="J25" s="301"/>
      <c r="K25" s="301"/>
      <c r="L25" s="301"/>
      <c r="M25" s="301"/>
      <c r="N25" s="301"/>
      <c r="O25" s="301"/>
      <c r="P25" s="301"/>
      <c r="Q25" s="301"/>
      <c r="R25" s="301"/>
      <c r="S25" s="301"/>
      <c r="T25" s="301"/>
      <c r="U25" s="301"/>
    </row>
    <row r="26" spans="2:21" ht="60" customHeight="1" x14ac:dyDescent="0.2">
      <c r="B26" s="284"/>
      <c r="C26" s="284"/>
      <c r="D26" s="284"/>
      <c r="E26" s="284"/>
      <c r="F26" s="284"/>
      <c r="G26" s="284"/>
      <c r="H26" s="284"/>
      <c r="I26" s="284"/>
      <c r="J26" s="284"/>
      <c r="K26" s="284"/>
      <c r="L26" s="284"/>
      <c r="M26" s="284"/>
      <c r="N26" s="284"/>
      <c r="O26" s="284"/>
      <c r="P26" s="284"/>
      <c r="Q26" s="284"/>
      <c r="R26" s="284"/>
      <c r="S26" s="284"/>
      <c r="T26" s="284"/>
      <c r="U26" s="284"/>
    </row>
    <row r="27" spans="2:21" ht="60" customHeight="1" x14ac:dyDescent="0.2">
      <c r="B27" s="284"/>
      <c r="C27" s="284"/>
      <c r="D27" s="284"/>
      <c r="E27" s="284"/>
      <c r="F27" s="284"/>
      <c r="G27" s="284"/>
      <c r="H27" s="284"/>
      <c r="I27" s="284"/>
      <c r="J27" s="284"/>
      <c r="K27" s="284"/>
      <c r="L27" s="284"/>
      <c r="M27" s="284"/>
      <c r="N27" s="284"/>
      <c r="O27" s="284"/>
      <c r="P27" s="284"/>
      <c r="Q27" s="284"/>
      <c r="R27" s="284"/>
      <c r="S27" s="284"/>
      <c r="T27" s="284"/>
      <c r="U27" s="284"/>
    </row>
    <row r="28" spans="2:21" ht="60" customHeight="1" x14ac:dyDescent="0.2">
      <c r="B28" s="284"/>
      <c r="C28" s="284"/>
      <c r="D28" s="284"/>
      <c r="E28" s="284"/>
      <c r="F28" s="284"/>
      <c r="G28" s="284"/>
      <c r="H28" s="284"/>
      <c r="I28" s="284"/>
      <c r="J28" s="284"/>
      <c r="K28" s="284"/>
      <c r="L28" s="284"/>
      <c r="M28" s="284"/>
      <c r="N28" s="284"/>
      <c r="O28" s="284"/>
      <c r="P28" s="284"/>
      <c r="Q28" s="284"/>
      <c r="R28" s="284"/>
      <c r="S28" s="284"/>
      <c r="T28" s="284"/>
      <c r="U28" s="284"/>
    </row>
    <row r="29" spans="2:21" ht="16.5" customHeight="1" x14ac:dyDescent="0.2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5" customHeight="1" x14ac:dyDescent="0.2">
      <c r="B30" s="311" t="s">
        <v>177</v>
      </c>
      <c r="C30" s="311"/>
      <c r="D30" s="311"/>
      <c r="E30" s="311"/>
      <c r="F30" s="311"/>
      <c r="G30" s="311"/>
      <c r="H30" s="311"/>
      <c r="I30" s="311"/>
      <c r="J30" s="311"/>
      <c r="K30" s="311"/>
      <c r="L30" s="311"/>
      <c r="M30" s="311"/>
      <c r="N30" s="311"/>
      <c r="O30" s="311"/>
      <c r="P30" s="311"/>
      <c r="Q30" s="311"/>
      <c r="R30" s="311"/>
      <c r="S30" s="311"/>
      <c r="T30" s="311"/>
      <c r="U30" s="311"/>
    </row>
    <row r="31" spans="2:21" ht="24.95" customHeight="1" x14ac:dyDescent="0.2">
      <c r="B31" s="312" t="s">
        <v>28</v>
      </c>
      <c r="C31" s="313"/>
      <c r="D31" s="313"/>
      <c r="E31" s="313"/>
      <c r="F31" s="313"/>
      <c r="G31" s="313"/>
      <c r="H31" s="313"/>
      <c r="I31" s="313"/>
      <c r="J31" s="313"/>
      <c r="K31" s="313"/>
      <c r="L31" s="313"/>
      <c r="M31" s="313"/>
      <c r="N31" s="313"/>
      <c r="O31" s="313"/>
      <c r="P31" s="313"/>
      <c r="Q31" s="313"/>
      <c r="R31" s="313"/>
      <c r="S31" s="313"/>
      <c r="T31" s="313"/>
      <c r="U31" s="313"/>
    </row>
    <row r="32" spans="2:21" ht="60" customHeight="1" x14ac:dyDescent="0.2">
      <c r="B32" s="284"/>
      <c r="C32" s="284"/>
      <c r="D32" s="284"/>
      <c r="E32" s="284"/>
      <c r="F32" s="284"/>
      <c r="G32" s="284"/>
      <c r="H32" s="284"/>
      <c r="I32" s="284"/>
      <c r="J32" s="284"/>
      <c r="K32" s="284"/>
      <c r="L32" s="284"/>
      <c r="M32" s="284"/>
      <c r="N32" s="284"/>
      <c r="O32" s="284"/>
      <c r="P32" s="284"/>
      <c r="Q32" s="284"/>
      <c r="R32" s="284"/>
      <c r="S32" s="284"/>
      <c r="T32" s="284"/>
      <c r="U32" s="284"/>
    </row>
    <row r="33" spans="2:21" ht="60" customHeight="1" x14ac:dyDescent="0.2">
      <c r="B33" s="284"/>
      <c r="C33" s="284"/>
      <c r="D33" s="284"/>
      <c r="E33" s="284"/>
      <c r="F33" s="284"/>
      <c r="G33" s="284"/>
      <c r="H33" s="284"/>
      <c r="I33" s="284"/>
      <c r="J33" s="284"/>
      <c r="K33" s="284"/>
      <c r="L33" s="284"/>
      <c r="M33" s="284"/>
      <c r="N33" s="284"/>
      <c r="O33" s="284"/>
      <c r="P33" s="284"/>
      <c r="Q33" s="284"/>
      <c r="R33" s="284"/>
      <c r="S33" s="284"/>
      <c r="T33" s="284"/>
      <c r="U33" s="284"/>
    </row>
    <row r="34" spans="2:21" s="14" customFormat="1" ht="24.95" customHeight="1" x14ac:dyDescent="0.25">
      <c r="B34" s="301" t="s">
        <v>122</v>
      </c>
      <c r="C34" s="301"/>
      <c r="D34" s="301"/>
      <c r="E34" s="301"/>
      <c r="F34" s="301"/>
      <c r="G34" s="301"/>
      <c r="H34" s="301"/>
      <c r="I34" s="301"/>
      <c r="J34" s="301"/>
      <c r="K34" s="301"/>
      <c r="L34" s="301"/>
      <c r="M34" s="301"/>
      <c r="N34" s="301"/>
      <c r="O34" s="301"/>
      <c r="P34" s="301"/>
      <c r="Q34" s="301"/>
      <c r="R34" s="301"/>
      <c r="S34" s="301"/>
      <c r="T34" s="301"/>
      <c r="U34" s="301"/>
    </row>
    <row r="35" spans="2:21" ht="60" customHeight="1" x14ac:dyDescent="0.2">
      <c r="B35" s="284"/>
      <c r="C35" s="284"/>
      <c r="D35" s="284"/>
      <c r="E35" s="284"/>
      <c r="F35" s="284"/>
      <c r="G35" s="284"/>
      <c r="H35" s="284"/>
      <c r="I35" s="284"/>
      <c r="J35" s="284"/>
      <c r="K35" s="284"/>
      <c r="L35" s="284"/>
      <c r="M35" s="284"/>
      <c r="N35" s="284"/>
      <c r="O35" s="284"/>
      <c r="P35" s="284"/>
      <c r="Q35" s="284"/>
      <c r="R35" s="284"/>
      <c r="S35" s="284"/>
      <c r="T35" s="284"/>
      <c r="U35" s="284"/>
    </row>
    <row r="36" spans="2:21" ht="60" customHeight="1" x14ac:dyDescent="0.2">
      <c r="B36" s="284"/>
      <c r="C36" s="284"/>
      <c r="D36" s="284"/>
      <c r="E36" s="284"/>
      <c r="F36" s="284"/>
      <c r="G36" s="284"/>
      <c r="H36" s="284"/>
      <c r="I36" s="284"/>
      <c r="J36" s="284"/>
      <c r="K36" s="284"/>
      <c r="L36" s="284"/>
      <c r="M36" s="284"/>
      <c r="N36" s="284"/>
      <c r="O36" s="284"/>
      <c r="P36" s="284"/>
      <c r="Q36" s="284"/>
      <c r="R36" s="284"/>
      <c r="S36" s="284"/>
      <c r="T36" s="284"/>
      <c r="U36" s="284"/>
    </row>
    <row r="37" spans="2:21" ht="60" customHeight="1" x14ac:dyDescent="0.2">
      <c r="B37" s="284"/>
      <c r="C37" s="284"/>
      <c r="D37" s="284"/>
      <c r="E37" s="284"/>
      <c r="F37" s="284"/>
      <c r="G37" s="284"/>
      <c r="H37" s="284"/>
      <c r="I37" s="284"/>
      <c r="J37" s="284"/>
      <c r="K37" s="284"/>
      <c r="L37" s="284"/>
      <c r="M37" s="284"/>
      <c r="N37" s="284"/>
      <c r="O37" s="284"/>
      <c r="P37" s="284"/>
      <c r="Q37" s="284"/>
      <c r="R37" s="284"/>
      <c r="S37" s="284"/>
      <c r="T37" s="284"/>
      <c r="U37" s="284"/>
    </row>
    <row r="40" spans="2:21" x14ac:dyDescent="0.2">
      <c r="B40" s="307" t="s">
        <v>178</v>
      </c>
      <c r="C40" s="307"/>
      <c r="D40" s="307"/>
      <c r="E40" s="307"/>
      <c r="F40" s="307"/>
      <c r="G40" s="307"/>
      <c r="H40" s="307"/>
      <c r="I40" s="307"/>
      <c r="J40" s="307"/>
      <c r="K40" s="307"/>
      <c r="L40" s="307"/>
      <c r="M40" s="307"/>
      <c r="N40" s="307"/>
      <c r="O40" s="307"/>
      <c r="P40" s="307"/>
      <c r="Q40" s="307"/>
      <c r="R40" s="307"/>
      <c r="S40" s="307"/>
      <c r="T40" s="307"/>
      <c r="U40" s="307"/>
    </row>
    <row r="41" spans="2:21" ht="19.5" x14ac:dyDescent="0.2">
      <c r="B41" s="312" t="s">
        <v>28</v>
      </c>
      <c r="C41" s="313"/>
      <c r="D41" s="313"/>
      <c r="E41" s="313"/>
      <c r="F41" s="313"/>
      <c r="G41" s="313"/>
      <c r="H41" s="313"/>
      <c r="I41" s="313"/>
      <c r="J41" s="313"/>
      <c r="K41" s="313"/>
      <c r="L41" s="313"/>
      <c r="M41" s="313"/>
      <c r="N41" s="313"/>
      <c r="O41" s="313"/>
      <c r="P41" s="313"/>
      <c r="Q41" s="313"/>
      <c r="R41" s="313"/>
      <c r="S41" s="313"/>
      <c r="T41" s="313"/>
      <c r="U41" s="313"/>
    </row>
    <row r="42" spans="2:21" ht="62.25" customHeight="1" x14ac:dyDescent="0.2">
      <c r="B42" s="284"/>
      <c r="C42" s="284"/>
      <c r="D42" s="284"/>
      <c r="E42" s="284"/>
      <c r="F42" s="284"/>
      <c r="G42" s="284"/>
      <c r="H42" s="284"/>
      <c r="I42" s="284"/>
      <c r="J42" s="284"/>
      <c r="K42" s="284"/>
      <c r="L42" s="284"/>
      <c r="M42" s="284"/>
      <c r="N42" s="284"/>
      <c r="O42" s="284"/>
      <c r="P42" s="284"/>
      <c r="Q42" s="284"/>
      <c r="R42" s="284"/>
      <c r="S42" s="284"/>
      <c r="T42" s="284"/>
      <c r="U42" s="284"/>
    </row>
    <row r="43" spans="2:21" ht="64.5" customHeight="1" x14ac:dyDescent="0.2">
      <c r="B43" s="284"/>
      <c r="C43" s="284"/>
      <c r="D43" s="284"/>
      <c r="E43" s="284"/>
      <c r="F43" s="284"/>
      <c r="G43" s="284"/>
      <c r="H43" s="284"/>
      <c r="I43" s="284"/>
      <c r="J43" s="284"/>
      <c r="K43" s="284"/>
      <c r="L43" s="284"/>
      <c r="M43" s="284"/>
      <c r="N43" s="284"/>
      <c r="O43" s="284"/>
      <c r="P43" s="284"/>
      <c r="Q43" s="284"/>
      <c r="R43" s="284"/>
      <c r="S43" s="284"/>
      <c r="T43" s="284"/>
      <c r="U43" s="284"/>
    </row>
    <row r="44" spans="2:21" ht="19.5" x14ac:dyDescent="0.2">
      <c r="B44" s="301" t="s">
        <v>122</v>
      </c>
      <c r="C44" s="301"/>
      <c r="D44" s="301"/>
      <c r="E44" s="301"/>
      <c r="F44" s="301"/>
      <c r="G44" s="301"/>
      <c r="H44" s="301"/>
      <c r="I44" s="301"/>
      <c r="J44" s="301"/>
      <c r="K44" s="301"/>
      <c r="L44" s="301"/>
      <c r="M44" s="301"/>
      <c r="N44" s="301"/>
      <c r="O44" s="301"/>
      <c r="P44" s="301"/>
      <c r="Q44" s="301"/>
      <c r="R44" s="301"/>
      <c r="S44" s="301"/>
      <c r="T44" s="301"/>
      <c r="U44" s="301"/>
    </row>
    <row r="45" spans="2:21" ht="54.75" customHeight="1" x14ac:dyDescent="0.2">
      <c r="B45" s="284"/>
      <c r="C45" s="284"/>
      <c r="D45" s="284"/>
      <c r="E45" s="284"/>
      <c r="F45" s="284"/>
      <c r="G45" s="284"/>
      <c r="H45" s="284"/>
      <c r="I45" s="284"/>
      <c r="J45" s="284"/>
      <c r="K45" s="284"/>
      <c r="L45" s="284"/>
      <c r="M45" s="284"/>
      <c r="N45" s="284"/>
      <c r="O45" s="284"/>
      <c r="P45" s="284"/>
      <c r="Q45" s="284"/>
      <c r="R45" s="284"/>
      <c r="S45" s="284"/>
      <c r="T45" s="284"/>
      <c r="U45" s="284"/>
    </row>
    <row r="46" spans="2:21" ht="61.5" customHeight="1" x14ac:dyDescent="0.2">
      <c r="B46" s="284"/>
      <c r="C46" s="284"/>
      <c r="D46" s="284"/>
      <c r="E46" s="284"/>
      <c r="F46" s="284"/>
      <c r="G46" s="284"/>
      <c r="H46" s="284"/>
      <c r="I46" s="284"/>
      <c r="J46" s="284"/>
      <c r="K46" s="284"/>
      <c r="L46" s="284"/>
      <c r="M46" s="284"/>
      <c r="N46" s="284"/>
      <c r="O46" s="284"/>
      <c r="P46" s="284"/>
      <c r="Q46" s="284"/>
      <c r="R46" s="284"/>
      <c r="S46" s="284"/>
      <c r="T46" s="284"/>
      <c r="U46" s="284"/>
    </row>
    <row r="47" spans="2:21" ht="64.5" customHeight="1" x14ac:dyDescent="0.2">
      <c r="B47" s="284"/>
      <c r="C47" s="284"/>
      <c r="D47" s="284"/>
      <c r="E47" s="284"/>
      <c r="F47" s="284"/>
      <c r="G47" s="284"/>
      <c r="H47" s="284"/>
      <c r="I47" s="284"/>
      <c r="J47" s="284"/>
      <c r="K47" s="284"/>
      <c r="L47" s="284"/>
      <c r="M47" s="284"/>
      <c r="N47" s="284"/>
      <c r="O47" s="284"/>
      <c r="P47" s="284"/>
      <c r="Q47" s="284"/>
      <c r="R47" s="284"/>
      <c r="S47" s="284"/>
      <c r="T47" s="284"/>
      <c r="U47" s="284"/>
    </row>
    <row r="65495" spans="2:22" x14ac:dyDescent="0.2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2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2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B47:U47"/>
    <mergeCell ref="B30:U30"/>
    <mergeCell ref="B31:U31"/>
    <mergeCell ref="B32:U32"/>
    <mergeCell ref="B33:U33"/>
    <mergeCell ref="B45:U45"/>
    <mergeCell ref="B34:U34"/>
    <mergeCell ref="B35:U35"/>
    <mergeCell ref="B40:U40"/>
    <mergeCell ref="B41:U41"/>
    <mergeCell ref="B46:U46"/>
    <mergeCell ref="B43:U43"/>
    <mergeCell ref="B44:U44"/>
    <mergeCell ref="B24:U24"/>
    <mergeCell ref="B25:U25"/>
    <mergeCell ref="B26:U26"/>
    <mergeCell ref="B27:U27"/>
    <mergeCell ref="B42:U42"/>
    <mergeCell ref="B28:U28"/>
    <mergeCell ref="L3:L9"/>
    <mergeCell ref="B2:B3"/>
    <mergeCell ref="R2:U2"/>
    <mergeCell ref="B12:U12"/>
    <mergeCell ref="B13:U13"/>
    <mergeCell ref="V2:V3"/>
    <mergeCell ref="C2:F2"/>
    <mergeCell ref="H2:K2"/>
    <mergeCell ref="B36:U36"/>
    <mergeCell ref="B37:U37"/>
    <mergeCell ref="B14:U14"/>
    <mergeCell ref="B15:U15"/>
    <mergeCell ref="G3:G9"/>
    <mergeCell ref="B16:U16"/>
    <mergeCell ref="B17:U17"/>
    <mergeCell ref="M2:P2"/>
    <mergeCell ref="B18:U18"/>
    <mergeCell ref="B19:U19"/>
    <mergeCell ref="B22:U22"/>
    <mergeCell ref="B23:U23"/>
    <mergeCell ref="B21:U21"/>
  </mergeCells>
  <phoneticPr fontId="2" type="noConversion"/>
  <hyperlinks>
    <hyperlink ref="B65497" r:id="rId1"/>
    <hyperlink ref="B65496" r:id="rId2"/>
    <hyperlink ref="B7" location="Autoevaluación!A138" tooltip="Ir a autoevaluación" display="Prevención de riesgos"/>
    <hyperlink ref="B6" location="Autoevaluación!A133" tooltip="Ir a autoevaluación" display="Participación y convivencia"/>
    <hyperlink ref="B5" location="Autoevaluación!A127" tooltip="Ir a autoevaluación" display="Proyección a la comunidad"/>
    <hyperlink ref="B4" location="Autoevaluación!A121" tooltip="Ir a autoevaluación" display="Accesibilidad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Institución</vt:lpstr>
      <vt:lpstr>Autoevaluación</vt:lpstr>
      <vt:lpstr>Directiva</vt:lpstr>
      <vt:lpstr>Academica</vt:lpstr>
      <vt:lpstr>Admon</vt:lpstr>
      <vt:lpstr>Comunidad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alqaui</dc:creator>
  <cp:lastModifiedBy>RYZEN 5</cp:lastModifiedBy>
  <cp:lastPrinted>2011-10-07T14:16:27Z</cp:lastPrinted>
  <dcterms:created xsi:type="dcterms:W3CDTF">2010-02-23T19:10:51Z</dcterms:created>
  <dcterms:modified xsi:type="dcterms:W3CDTF">2025-12-04T01:08:40Z</dcterms:modified>
</cp:coreProperties>
</file>